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20145" windowHeight="7920" tabRatio="533"/>
  </bookViews>
  <sheets>
    <sheet name="Литерат-9 диаграмма по районам" sheetId="18" r:id="rId1"/>
    <sheet name="Литература-9 диаграмма" sheetId="14" r:id="rId2"/>
    <sheet name="Рейтинги 2022-2023" sheetId="15" r:id="rId3"/>
    <sheet name="Рейтинг по сумме мест" sheetId="13" r:id="rId4"/>
    <sheet name="Литература-9 2023 Итоги" sheetId="17" r:id="rId5"/>
    <sheet name="Литература-9 2023 расклад" sheetId="5" r:id="rId6"/>
  </sheets>
  <definedNames>
    <definedName name="_xlnm._FilterDatabase" localSheetId="0" hidden="1">'Литерат-9 диаграмма по районам'!#REF!</definedName>
    <definedName name="_xlnm._FilterDatabase" localSheetId="2" hidden="1">'Рейтинги 2022-2023'!#REF!</definedName>
  </definedNames>
  <calcPr calcId="145621"/>
</workbook>
</file>

<file path=xl/calcChain.xml><?xml version="1.0" encoding="utf-8"?>
<calcChain xmlns="http://schemas.openxmlformats.org/spreadsheetml/2006/main">
  <c r="K11" i="18" l="1"/>
  <c r="K21" i="18"/>
  <c r="K20" i="18"/>
  <c r="K19" i="18"/>
  <c r="K33" i="18"/>
  <c r="K32" i="18"/>
  <c r="K47" i="18"/>
  <c r="K46" i="18"/>
  <c r="K45" i="18"/>
  <c r="K60" i="18"/>
  <c r="K59" i="18"/>
  <c r="K89" i="18"/>
  <c r="K88" i="18"/>
  <c r="K87" i="18"/>
  <c r="K89" i="14"/>
  <c r="K88" i="14"/>
  <c r="K87" i="14"/>
  <c r="K60" i="14"/>
  <c r="K59" i="14"/>
  <c r="K47" i="14"/>
  <c r="K46" i="14"/>
  <c r="K45" i="14"/>
  <c r="K44" i="14"/>
  <c r="K33" i="14"/>
  <c r="K32" i="14"/>
  <c r="K21" i="14"/>
  <c r="K20" i="14"/>
  <c r="K19" i="14"/>
  <c r="K11" i="14"/>
  <c r="K100" i="18"/>
  <c r="K99" i="18"/>
  <c r="K98" i="18"/>
  <c r="K97" i="18"/>
  <c r="K96" i="18"/>
  <c r="K95" i="18"/>
  <c r="K94" i="18"/>
  <c r="K92" i="18"/>
  <c r="K91" i="18"/>
  <c r="K90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2" i="18"/>
  <c r="K61" i="18"/>
  <c r="K58" i="18"/>
  <c r="K57" i="18"/>
  <c r="K56" i="18"/>
  <c r="K55" i="18"/>
  <c r="K54" i="18"/>
  <c r="K53" i="18"/>
  <c r="K52" i="18"/>
  <c r="K50" i="18"/>
  <c r="K49" i="18"/>
  <c r="K48" i="18"/>
  <c r="K44" i="18"/>
  <c r="K43" i="18"/>
  <c r="K42" i="18"/>
  <c r="K41" i="18"/>
  <c r="K40" i="18"/>
  <c r="K39" i="18"/>
  <c r="K38" i="18"/>
  <c r="K37" i="18"/>
  <c r="K35" i="18"/>
  <c r="K34" i="18"/>
  <c r="K31" i="18"/>
  <c r="K30" i="18"/>
  <c r="K29" i="18"/>
  <c r="K28" i="18"/>
  <c r="K27" i="18"/>
  <c r="K26" i="18"/>
  <c r="K24" i="18"/>
  <c r="K23" i="18"/>
  <c r="K22" i="18"/>
  <c r="K18" i="18"/>
  <c r="K17" i="18"/>
  <c r="K16" i="18"/>
  <c r="K15" i="18"/>
  <c r="K14" i="18"/>
  <c r="K12" i="18"/>
  <c r="K10" i="18"/>
  <c r="K9" i="18"/>
  <c r="K8" i="18"/>
  <c r="K7" i="18"/>
  <c r="K6" i="18"/>
  <c r="K101" i="18"/>
  <c r="D93" i="18"/>
  <c r="C93" i="18"/>
  <c r="D63" i="18"/>
  <c r="C63" i="18"/>
  <c r="D51" i="18"/>
  <c r="C51" i="18"/>
  <c r="D36" i="18"/>
  <c r="C36" i="18"/>
  <c r="D25" i="18"/>
  <c r="C25" i="18"/>
  <c r="D13" i="18"/>
  <c r="C13" i="18"/>
  <c r="D5" i="18"/>
  <c r="C5" i="18"/>
  <c r="D4" i="18"/>
  <c r="D102" i="18" s="1"/>
  <c r="C4" i="18"/>
  <c r="D102" i="14"/>
  <c r="K100" i="14"/>
  <c r="K99" i="14"/>
  <c r="K98" i="14"/>
  <c r="K97" i="14"/>
  <c r="K96" i="14"/>
  <c r="K95" i="14"/>
  <c r="K94" i="14"/>
  <c r="K92" i="14"/>
  <c r="K91" i="14"/>
  <c r="K90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2" i="14"/>
  <c r="K61" i="14"/>
  <c r="K58" i="14"/>
  <c r="K57" i="14"/>
  <c r="K56" i="14"/>
  <c r="K55" i="14"/>
  <c r="K54" i="14"/>
  <c r="K53" i="14"/>
  <c r="K52" i="14"/>
  <c r="K50" i="14"/>
  <c r="K49" i="14"/>
  <c r="K48" i="14"/>
  <c r="K43" i="14"/>
  <c r="K42" i="14"/>
  <c r="K41" i="14"/>
  <c r="K40" i="14"/>
  <c r="K39" i="14"/>
  <c r="K38" i="14"/>
  <c r="K37" i="14"/>
  <c r="K35" i="14"/>
  <c r="K34" i="14"/>
  <c r="K31" i="14"/>
  <c r="K30" i="14"/>
  <c r="K29" i="14"/>
  <c r="K28" i="14"/>
  <c r="K27" i="14"/>
  <c r="K26" i="14"/>
  <c r="K24" i="14"/>
  <c r="K23" i="14"/>
  <c r="K22" i="14"/>
  <c r="K18" i="14"/>
  <c r="K17" i="14"/>
  <c r="K16" i="14"/>
  <c r="K15" i="14"/>
  <c r="K14" i="14"/>
  <c r="K12" i="14"/>
  <c r="K10" i="14"/>
  <c r="K9" i="14"/>
  <c r="K8" i="14"/>
  <c r="K7" i="14"/>
  <c r="K6" i="14"/>
  <c r="K101" i="14"/>
  <c r="D93" i="14"/>
  <c r="C93" i="14"/>
  <c r="D63" i="14"/>
  <c r="C63" i="14"/>
  <c r="D51" i="14"/>
  <c r="C51" i="14"/>
  <c r="D36" i="14"/>
  <c r="C36" i="14"/>
  <c r="D25" i="14"/>
  <c r="C25" i="14"/>
  <c r="D13" i="14"/>
  <c r="C13" i="14"/>
  <c r="D5" i="14"/>
  <c r="C5" i="14"/>
  <c r="D4" i="14"/>
  <c r="C4" i="14"/>
  <c r="L80" i="13"/>
  <c r="L50" i="13"/>
  <c r="L77" i="13"/>
  <c r="L54" i="13"/>
  <c r="L44" i="13"/>
  <c r="L63" i="13"/>
  <c r="L71" i="13"/>
  <c r="L46" i="13"/>
  <c r="L67" i="13"/>
  <c r="L87" i="13" l="1"/>
  <c r="L56" i="13"/>
  <c r="L43" i="13"/>
  <c r="L84" i="13"/>
  <c r="E6" i="17"/>
  <c r="E79" i="17"/>
  <c r="I6" i="5"/>
  <c r="I86" i="5"/>
  <c r="H44" i="5" l="1"/>
  <c r="G44" i="5"/>
  <c r="F44" i="5"/>
  <c r="E44" i="5"/>
  <c r="D44" i="5"/>
  <c r="I45" i="5"/>
  <c r="I41" i="5"/>
  <c r="I26" i="5"/>
  <c r="I21" i="5"/>
  <c r="L95" i="13" l="1"/>
  <c r="L73" i="13"/>
  <c r="L94" i="13"/>
  <c r="L93" i="13"/>
  <c r="L89" i="13"/>
  <c r="L92" i="13"/>
  <c r="L36" i="13"/>
  <c r="L91" i="13"/>
  <c r="L64" i="13"/>
  <c r="L85" i="13"/>
  <c r="L47" i="13"/>
  <c r="L74" i="13"/>
  <c r="L90" i="13"/>
  <c r="L66" i="13"/>
  <c r="L65" i="13"/>
  <c r="L88" i="13"/>
  <c r="L83" i="13"/>
  <c r="L86" i="13"/>
  <c r="L78" i="13"/>
  <c r="L29" i="13"/>
  <c r="L79" i="13"/>
  <c r="L48" i="13"/>
  <c r="L59" i="13"/>
  <c r="L57" i="13"/>
  <c r="L32" i="13"/>
  <c r="L26" i="13"/>
  <c r="L69" i="13"/>
  <c r="L35" i="13"/>
  <c r="L37" i="13"/>
  <c r="L81" i="13"/>
  <c r="L82" i="13"/>
  <c r="L75" i="13"/>
  <c r="L68" i="13"/>
  <c r="L76" i="13"/>
  <c r="L31" i="13"/>
  <c r="L17" i="13"/>
  <c r="L45" i="13"/>
  <c r="L70" i="13"/>
  <c r="L39" i="13"/>
  <c r="L19" i="13"/>
  <c r="L58" i="13"/>
  <c r="L15" i="13"/>
  <c r="L60" i="13"/>
  <c r="L16" i="13"/>
  <c r="L20" i="13"/>
  <c r="L62" i="13"/>
  <c r="L61" i="13"/>
  <c r="L27" i="13"/>
  <c r="L22" i="13"/>
  <c r="L55" i="13"/>
  <c r="L13" i="13"/>
  <c r="L12" i="13"/>
  <c r="L53" i="13"/>
  <c r="L18" i="13"/>
  <c r="L28" i="13"/>
  <c r="L7" i="13"/>
  <c r="L33" i="13"/>
  <c r="L49" i="13"/>
  <c r="L10" i="13"/>
  <c r="L52" i="13"/>
  <c r="L9" i="13"/>
  <c r="L11" i="13"/>
  <c r="L51" i="13"/>
  <c r="L24" i="13"/>
  <c r="L21" i="13"/>
  <c r="L25" i="13"/>
  <c r="L34" i="13"/>
  <c r="L14" i="13"/>
  <c r="L30" i="13"/>
  <c r="L42" i="13"/>
  <c r="L23" i="13"/>
  <c r="L38" i="13"/>
  <c r="L8" i="13"/>
  <c r="L6" i="13"/>
  <c r="L72" i="13"/>
  <c r="H96" i="13"/>
  <c r="E96" i="13"/>
  <c r="H96" i="15"/>
  <c r="D96" i="15"/>
  <c r="H4" i="18" l="1"/>
  <c r="H102" i="14"/>
  <c r="H4" i="14"/>
  <c r="H54" i="5" l="1"/>
  <c r="G54" i="5"/>
  <c r="F54" i="5"/>
  <c r="E54" i="5"/>
  <c r="D54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1" i="5"/>
  <c r="I50" i="5"/>
  <c r="I49" i="5"/>
  <c r="I48" i="5"/>
  <c r="I47" i="5"/>
  <c r="H31" i="5"/>
  <c r="G31" i="5"/>
  <c r="F31" i="5"/>
  <c r="E31" i="5"/>
  <c r="D31" i="5"/>
  <c r="I39" i="5"/>
  <c r="I38" i="5"/>
  <c r="I37" i="5"/>
  <c r="I36" i="5"/>
  <c r="I35" i="5"/>
  <c r="I34" i="5"/>
  <c r="I33" i="5"/>
  <c r="I32" i="5"/>
  <c r="I30" i="5"/>
  <c r="I29" i="5"/>
  <c r="I28" i="5"/>
  <c r="I27" i="5"/>
  <c r="I25" i="5"/>
  <c r="I24" i="5"/>
  <c r="H23" i="5"/>
  <c r="G23" i="5"/>
  <c r="F23" i="5"/>
  <c r="E23" i="5"/>
  <c r="D23" i="5"/>
  <c r="H13" i="5"/>
  <c r="G13" i="5"/>
  <c r="F13" i="5"/>
  <c r="E13" i="5"/>
  <c r="D13" i="5"/>
  <c r="I19" i="5"/>
  <c r="I18" i="5"/>
  <c r="I17" i="5"/>
  <c r="I16" i="5"/>
  <c r="I15" i="5"/>
  <c r="I14" i="5"/>
  <c r="H79" i="5"/>
  <c r="G79" i="5"/>
  <c r="F79" i="5"/>
  <c r="E79" i="5"/>
  <c r="D79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55" i="5"/>
  <c r="I53" i="5"/>
  <c r="I52" i="5"/>
  <c r="I46" i="5"/>
  <c r="I44" i="5" s="1"/>
  <c r="I43" i="5"/>
  <c r="I42" i="5"/>
  <c r="I40" i="5"/>
  <c r="I22" i="5"/>
  <c r="I20" i="5"/>
  <c r="I12" i="5"/>
  <c r="I11" i="5"/>
  <c r="I10" i="5"/>
  <c r="I9" i="5"/>
  <c r="I8" i="5"/>
  <c r="H7" i="5"/>
  <c r="G7" i="5"/>
  <c r="F7" i="5"/>
  <c r="E7" i="5"/>
  <c r="D7" i="5"/>
  <c r="I13" i="5" l="1"/>
  <c r="I23" i="5"/>
  <c r="I31" i="5"/>
  <c r="I7" i="5"/>
  <c r="H93" i="18"/>
  <c r="G93" i="18"/>
  <c r="H63" i="18"/>
  <c r="G63" i="18"/>
  <c r="H51" i="18"/>
  <c r="G51" i="18"/>
  <c r="H36" i="18"/>
  <c r="G36" i="18"/>
  <c r="H25" i="18"/>
  <c r="G25" i="18"/>
  <c r="H13" i="18"/>
  <c r="G13" i="18"/>
  <c r="H5" i="18"/>
  <c r="G5" i="18"/>
  <c r="G4" i="18" s="1"/>
  <c r="H102" i="18"/>
  <c r="H93" i="14"/>
  <c r="G93" i="14"/>
  <c r="H63" i="14"/>
  <c r="G63" i="14"/>
  <c r="H51" i="14"/>
  <c r="G51" i="14"/>
  <c r="H36" i="14"/>
  <c r="G36" i="14"/>
  <c r="H25" i="14"/>
  <c r="G25" i="14"/>
  <c r="H13" i="14"/>
  <c r="G13" i="14"/>
  <c r="H5" i="14"/>
  <c r="G5" i="14"/>
  <c r="G4" i="14" s="1"/>
  <c r="H6" i="5" l="1"/>
  <c r="G6" i="5"/>
  <c r="F6" i="5"/>
  <c r="E6" i="5"/>
  <c r="D6" i="17" l="1"/>
  <c r="I54" i="5" l="1"/>
  <c r="D6" i="5"/>
</calcChain>
</file>

<file path=xl/sharedStrings.xml><?xml version="1.0" encoding="utf-8"?>
<sst xmlns="http://schemas.openxmlformats.org/spreadsheetml/2006/main" count="1060" uniqueCount="161">
  <si>
    <t>Наименование ОУ (кратко)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</si>
  <si>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</si>
  <si>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</si>
  <si>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</si>
  <si>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</si>
  <si>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</si>
  <si>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МАОУ Гимназия № 10</t>
  </si>
  <si>
    <t>МБОУ СШ № 89</t>
  </si>
  <si>
    <t>МБОУ СШ № 94</t>
  </si>
  <si>
    <t>МБОУ СШ № 3</t>
  </si>
  <si>
    <t>МБОУ Лицей № 10</t>
  </si>
  <si>
    <t>МБОУ СШ № 99</t>
  </si>
  <si>
    <t>МБОУ СШ № 62</t>
  </si>
  <si>
    <t>МБОУ СШ № 1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</si>
  <si>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</si>
  <si>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</si>
  <si>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</si>
  <si>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</si>
  <si>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</si>
  <si>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</si>
  <si>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85</t>
  </si>
  <si>
    <t>МБОУ СШ № 91</t>
  </si>
  <si>
    <t>МБОУ СШ № 108</t>
  </si>
  <si>
    <t>МБОУ СШ № 115</t>
  </si>
  <si>
    <t>МБОУ СШ № 121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</si>
  <si>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</si>
  <si>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</si>
  <si>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</si>
  <si>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</si>
  <si>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</si>
  <si>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</si>
  <si>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</si>
  <si>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</si>
  <si>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</si>
  <si>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</si>
  <si>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</si>
  <si>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</si>
  <si>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</si>
  <si>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</si>
  <si>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Район</t>
  </si>
  <si>
    <t>МБОУ Лицей № 28</t>
  </si>
  <si>
    <t>МБОУ Гимназия № 8</t>
  </si>
  <si>
    <t xml:space="preserve">МАОУ Лицей № 7 </t>
  </si>
  <si>
    <t>МАОУ Гимназия № 9</t>
  </si>
  <si>
    <t>МБОУ СШ № 19</t>
  </si>
  <si>
    <t>МАОУ СШ № 32</t>
  </si>
  <si>
    <t>МБОУ Лицей № 3</t>
  </si>
  <si>
    <t>МБОУ Гимназия № 7</t>
  </si>
  <si>
    <t>МАОУ Лицей № 12</t>
  </si>
  <si>
    <t>МАОУ "КУГ № 1 - Универс"</t>
  </si>
  <si>
    <t>МАОУ Гимназия № 13 "Академ"</t>
  </si>
  <si>
    <t>МАОУ Лицей № 9 "Лидер"</t>
  </si>
  <si>
    <t>МБОУ СШ № 45</t>
  </si>
  <si>
    <t>МБОУ Лицей № 2</t>
  </si>
  <si>
    <t>МБОУ Гимназия  № 16</t>
  </si>
  <si>
    <t>МБОУ СШ № 27</t>
  </si>
  <si>
    <t>№</t>
  </si>
  <si>
    <t>МБОУ СШ № 8 "Созидание"</t>
  </si>
  <si>
    <t>МАОУ СШ № 23</t>
  </si>
  <si>
    <t>МАОУ СШ № 137</t>
  </si>
  <si>
    <t>Расчётное среднее значение</t>
  </si>
  <si>
    <t>МБОУ СШ № 78</t>
  </si>
  <si>
    <t>место</t>
  </si>
  <si>
    <t>Сумма мест</t>
  </si>
  <si>
    <t>Код ОУ по КИАСУО</t>
  </si>
  <si>
    <t>Чел.</t>
  </si>
  <si>
    <t>отметки по 5 -балльной шкале</t>
  </si>
  <si>
    <t>средний балл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</si>
  <si>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</si>
  <si>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</si>
  <si>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</si>
  <si>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</si>
  <si>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</si>
  <si>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</si>
  <si>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чел.</t>
  </si>
  <si>
    <t>ср. балл ОУ</t>
  </si>
  <si>
    <t>ср. балл по городу</t>
  </si>
  <si>
    <t>Среднее значение по городу принято</t>
  </si>
  <si>
    <t>Образовательная организация</t>
  </si>
  <si>
    <t>МАОУ СШ № 148</t>
  </si>
  <si>
    <t xml:space="preserve">МБОУ СШ № 72 </t>
  </si>
  <si>
    <t>МБОУ СШ № 6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</si>
  <si>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</si>
  <si>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</si>
  <si>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</si>
  <si>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</si>
  <si>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</si>
  <si>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</si>
  <si>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</si>
  <si>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</si>
  <si>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</si>
  <si>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</si>
  <si>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</si>
  <si>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</si>
  <si>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МБОУ Лицей № 8</t>
  </si>
  <si>
    <t>МАОУ Гимназия № 2</t>
  </si>
  <si>
    <t>МАОУ СШ № 155</t>
  </si>
  <si>
    <t>МАОУ СШ № 157</t>
  </si>
  <si>
    <t>МБОУ Гимназия № 3</t>
  </si>
  <si>
    <t>ЛИТЕРАТУРА, 9 кл.</t>
  </si>
  <si>
    <t>МБОУ СШ № 10</t>
  </si>
  <si>
    <t>МАОУ СШ № 55</t>
  </si>
  <si>
    <t>МАОУ Гимназия № 11</t>
  </si>
  <si>
    <t>МБОУ СШ № 44</t>
  </si>
  <si>
    <t>МБОУ СШ № 36</t>
  </si>
  <si>
    <t xml:space="preserve">МБОУ СШ № 133 </t>
  </si>
  <si>
    <t>МАОУ Лицей № 1</t>
  </si>
  <si>
    <t>МАОУ СШ № 76</t>
  </si>
  <si>
    <t>МАОУ СШ № 158</t>
  </si>
  <si>
    <t>МБОУ СШ № 143</t>
  </si>
  <si>
    <t>МБОУ СШ № 145</t>
  </si>
  <si>
    <t>МБОУ СШ № 149</t>
  </si>
  <si>
    <t>МБОУ СШ № 150</t>
  </si>
  <si>
    <t>МБОУ СШ № 152</t>
  </si>
  <si>
    <t>МБОУ СШ № 154</t>
  </si>
  <si>
    <t>МБОУ СШ № 156</t>
  </si>
  <si>
    <t>МБОУ СШ № 86</t>
  </si>
  <si>
    <t>МАОУ Гимназия № 15</t>
  </si>
  <si>
    <t>МБОУ СШ № 31</t>
  </si>
  <si>
    <t>МБОУ СШ № 39</t>
  </si>
  <si>
    <t xml:space="preserve">МАОУ СШ № 82 </t>
  </si>
  <si>
    <t>МБОУ СШ № 95</t>
  </si>
  <si>
    <t>МАОУ Гимназия № 14</t>
  </si>
  <si>
    <t>МАОУ СШ № 158 "Грани"</t>
  </si>
  <si>
    <t>МБОУ СШ № 98</t>
  </si>
  <si>
    <t>МАОУ СШ № 1</t>
  </si>
  <si>
    <t>МАОУ СШ № 5</t>
  </si>
  <si>
    <t>МАОУ СШ № 7</t>
  </si>
  <si>
    <t>МАОУ СШ № 121</t>
  </si>
  <si>
    <t>МАОУ СШ № 81</t>
  </si>
  <si>
    <t>МАОУ СШ № 90</t>
  </si>
  <si>
    <t>МАОУ СШ № 135</t>
  </si>
  <si>
    <t>МАОУ Лицей № 3</t>
  </si>
  <si>
    <t>МАОУ СШ № 6</t>
  </si>
  <si>
    <t>МАОУ СШ № 42</t>
  </si>
  <si>
    <t>МАОУ СШ № 45</t>
  </si>
  <si>
    <t>МАОУ СШ № 18</t>
  </si>
  <si>
    <t>МАОУ СШ № 24</t>
  </si>
  <si>
    <t>МАОУ СШ № 69</t>
  </si>
  <si>
    <t>МАОУ СШ № 85</t>
  </si>
  <si>
    <t>МАОУ СШ № 115</t>
  </si>
  <si>
    <t>МАОУ СШ № 134</t>
  </si>
  <si>
    <t>МАОУ СШ № 139</t>
  </si>
  <si>
    <t>МАОУ СШ № 143</t>
  </si>
  <si>
    <t>МАОУ СШ № 145</t>
  </si>
  <si>
    <t>МАОУ СШ № 149</t>
  </si>
  <si>
    <t>МАОУ СШ № 150</t>
  </si>
  <si>
    <t>МАОУ СШ № 152</t>
  </si>
  <si>
    <t>МАОУ СШ № 154</t>
  </si>
  <si>
    <t>МАОУ СШ № 156</t>
  </si>
  <si>
    <t>МбОУ СШ № 129</t>
  </si>
  <si>
    <t>МАОУ Гимназия № 8</t>
  </si>
  <si>
    <t>МАОУ СШ № 19</t>
  </si>
  <si>
    <t>МАОУ СШ № 46</t>
  </si>
  <si>
    <t>МАОУ СШ № 8 "Созидание"</t>
  </si>
  <si>
    <t>МАОУ СШ № 89</t>
  </si>
  <si>
    <t>МАОУ СШ № 78</t>
  </si>
  <si>
    <t>МАОУ СШ № 66</t>
  </si>
  <si>
    <t>МАОУ СШ № 144</t>
  </si>
  <si>
    <t>МАОУ СШ № 108</t>
  </si>
  <si>
    <t>МАОУ СШ №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</si>
</sst>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4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164" fontId="20" fillId="0" borderId="0" applyBorder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20" fillId="0" borderId="0"/>
    <xf numFmtId="0" fontId="5" fillId="0" borderId="0"/>
    <xf numFmtId="0" fontId="34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3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516">
    <xf numFmtId="0" fontId="0" fillId="0" borderId="0" xfId="0"/>
    <xf numFmtId="0" fontId="15" fillId="0" borderId="0" xfId="6" applyBorder="1"/>
    <xf numFmtId="0" fontId="18" fillId="0" borderId="0" xfId="6" applyFont="1"/>
    <xf numFmtId="0" fontId="15" fillId="0" borderId="0" xfId="6"/>
    <xf numFmtId="0" fontId="15" fillId="0" borderId="0" xfId="6" applyAlignment="1">
      <alignment horizontal="center" vertical="center"/>
    </xf>
    <xf numFmtId="0" fontId="18" fillId="0" borderId="0" xfId="6" applyFont="1" applyAlignment="1">
      <alignment horizontal="left" vertical="top"/>
    </xf>
    <xf numFmtId="0" fontId="13" fillId="0" borderId="0" xfId="6" applyFont="1" applyBorder="1"/>
    <xf numFmtId="0" fontId="13" fillId="0" borderId="0" xfId="6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5" fillId="0" borderId="1" xfId="6" applyFont="1" applyBorder="1" applyAlignment="1">
      <alignment horizontal="left"/>
    </xf>
    <xf numFmtId="0" fontId="25" fillId="0" borderId="11" xfId="6" applyFont="1" applyBorder="1" applyAlignment="1">
      <alignment horizontal="left"/>
    </xf>
    <xf numFmtId="0" fontId="21" fillId="2" borderId="4" xfId="0" applyFont="1" applyFill="1" applyBorder="1" applyAlignment="1">
      <alignment wrapText="1"/>
    </xf>
    <xf numFmtId="0" fontId="18" fillId="0" borderId="0" xfId="6" applyFont="1" applyBorder="1"/>
    <xf numFmtId="0" fontId="22" fillId="0" borderId="0" xfId="6" applyFont="1" applyBorder="1"/>
    <xf numFmtId="0" fontId="16" fillId="0" borderId="0" xfId="6" applyFont="1" applyBorder="1" applyAlignment="1"/>
    <xf numFmtId="0" fontId="26" fillId="0" borderId="13" xfId="0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12" fillId="2" borderId="1" xfId="6" applyFont="1" applyFill="1" applyBorder="1" applyAlignment="1" applyProtection="1">
      <alignment horizontal="center" vertical="top"/>
      <protection locked="0"/>
    </xf>
    <xf numFmtId="0" fontId="12" fillId="2" borderId="1" xfId="6" applyFont="1" applyFill="1" applyBorder="1"/>
    <xf numFmtId="0" fontId="12" fillId="2" borderId="3" xfId="6" applyFont="1" applyFill="1" applyBorder="1" applyAlignment="1" applyProtection="1">
      <alignment horizontal="center" vertical="top"/>
      <protection locked="0"/>
    </xf>
    <xf numFmtId="0" fontId="12" fillId="2" borderId="1" xfId="1" applyFont="1" applyFill="1" applyBorder="1" applyAlignment="1" applyProtection="1">
      <alignment horizontal="center" vertical="top"/>
      <protection locked="0"/>
    </xf>
    <xf numFmtId="2" fontId="29" fillId="0" borderId="1" xfId="6" applyNumberFormat="1" applyFont="1" applyBorder="1" applyAlignment="1">
      <alignment horizontal="right" vertical="center"/>
    </xf>
    <xf numFmtId="2" fontId="16" fillId="0" borderId="1" xfId="6" applyNumberFormat="1" applyFont="1" applyBorder="1" applyAlignment="1">
      <alignment horizontal="right" vertical="center"/>
    </xf>
    <xf numFmtId="0" fontId="30" fillId="0" borderId="0" xfId="0" applyFont="1"/>
    <xf numFmtId="0" fontId="30" fillId="5" borderId="0" xfId="0" applyFont="1" applyFill="1"/>
    <xf numFmtId="0" fontId="21" fillId="3" borderId="18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12" fillId="2" borderId="11" xfId="6" applyFont="1" applyFill="1" applyBorder="1" applyAlignment="1" applyProtection="1">
      <alignment horizontal="center" vertical="top"/>
      <protection locked="0"/>
    </xf>
    <xf numFmtId="0" fontId="12" fillId="2" borderId="11" xfId="0" applyFont="1" applyFill="1" applyBorder="1" applyAlignment="1">
      <alignment wrapText="1"/>
    </xf>
    <xf numFmtId="0" fontId="26" fillId="0" borderId="38" xfId="0" applyFont="1" applyBorder="1" applyAlignment="1">
      <alignment horizontal="center" vertical="center"/>
    </xf>
    <xf numFmtId="0" fontId="12" fillId="2" borderId="6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6" xfId="6" applyFont="1" applyFill="1" applyBorder="1"/>
    <xf numFmtId="0" fontId="21" fillId="2" borderId="6" xfId="0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left"/>
    </xf>
    <xf numFmtId="0" fontId="21" fillId="0" borderId="2" xfId="0" applyFont="1" applyBorder="1" applyAlignment="1">
      <alignment wrapText="1"/>
    </xf>
    <xf numFmtId="0" fontId="12" fillId="0" borderId="1" xfId="6" applyFont="1" applyFill="1" applyBorder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11" xfId="6" applyFont="1" applyBorder="1" applyAlignment="1">
      <alignment horizontal="left"/>
    </xf>
    <xf numFmtId="0" fontId="21" fillId="3" borderId="5" xfId="0" applyFont="1" applyFill="1" applyBorder="1" applyAlignment="1">
      <alignment horizontal="right"/>
    </xf>
    <xf numFmtId="0" fontId="21" fillId="3" borderId="18" xfId="0" applyFont="1" applyFill="1" applyBorder="1" applyAlignment="1">
      <alignment horizontal="right"/>
    </xf>
    <xf numFmtId="0" fontId="21" fillId="3" borderId="3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2" fillId="0" borderId="6" xfId="6" applyFont="1" applyBorder="1" applyAlignment="1">
      <alignment horizontal="left"/>
    </xf>
    <xf numFmtId="0" fontId="25" fillId="0" borderId="6" xfId="6" applyFont="1" applyBorder="1" applyAlignment="1">
      <alignment horizontal="left"/>
    </xf>
    <xf numFmtId="0" fontId="21" fillId="0" borderId="23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4" fillId="0" borderId="2" xfId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21" fillId="0" borderId="2" xfId="6" applyFont="1" applyFill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0" fillId="0" borderId="5" xfId="0" applyBorder="1"/>
    <xf numFmtId="0" fontId="12" fillId="2" borderId="26" xfId="0" applyFont="1" applyFill="1" applyBorder="1" applyAlignment="1">
      <alignment horizontal="right"/>
    </xf>
    <xf numFmtId="2" fontId="0" fillId="0" borderId="0" xfId="0" applyNumberFormat="1"/>
    <xf numFmtId="0" fontId="0" fillId="0" borderId="8" xfId="0" applyBorder="1"/>
    <xf numFmtId="0" fontId="12" fillId="2" borderId="20" xfId="0" applyFont="1" applyFill="1" applyBorder="1" applyAlignment="1">
      <alignment horizontal="right"/>
    </xf>
    <xf numFmtId="2" fontId="0" fillId="2" borderId="0" xfId="0" applyNumberFormat="1" applyFill="1"/>
    <xf numFmtId="0" fontId="12" fillId="2" borderId="27" xfId="0" applyFont="1" applyFill="1" applyBorder="1" applyAlignment="1">
      <alignment horizontal="right"/>
    </xf>
    <xf numFmtId="0" fontId="12" fillId="2" borderId="28" xfId="0" applyFont="1" applyFill="1" applyBorder="1" applyAlignment="1">
      <alignment horizontal="right"/>
    </xf>
    <xf numFmtId="0" fontId="0" fillId="0" borderId="30" xfId="0" applyBorder="1"/>
    <xf numFmtId="0" fontId="0" fillId="0" borderId="18" xfId="0" applyBorder="1"/>
    <xf numFmtId="0" fontId="29" fillId="0" borderId="0" xfId="0" applyFont="1" applyFill="1" applyBorder="1" applyAlignment="1">
      <alignment horizontal="right" vertical="center"/>
    </xf>
    <xf numFmtId="0" fontId="26" fillId="0" borderId="29" xfId="0" applyFont="1" applyBorder="1" applyAlignment="1">
      <alignment horizontal="center" vertical="center" wrapText="1"/>
    </xf>
    <xf numFmtId="0" fontId="27" fillId="0" borderId="0" xfId="6" applyFont="1" applyBorder="1" applyAlignment="1">
      <alignment horizontal="center"/>
    </xf>
    <xf numFmtId="0" fontId="27" fillId="0" borderId="0" xfId="6" applyFont="1" applyBorder="1" applyAlignment="1">
      <alignment horizontal="center"/>
    </xf>
    <xf numFmtId="0" fontId="13" fillId="0" borderId="0" xfId="6" applyFont="1" applyBorder="1" applyAlignment="1"/>
    <xf numFmtId="0" fontId="26" fillId="0" borderId="32" xfId="0" applyFont="1" applyBorder="1" applyAlignment="1">
      <alignment horizontal="center" vertical="center" wrapText="1"/>
    </xf>
    <xf numFmtId="0" fontId="30" fillId="6" borderId="0" xfId="0" applyFont="1" applyFill="1"/>
    <xf numFmtId="0" fontId="30" fillId="7" borderId="0" xfId="0" applyFont="1" applyFill="1"/>
    <xf numFmtId="0" fontId="26" fillId="0" borderId="43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/>
    </xf>
    <xf numFmtId="0" fontId="26" fillId="3" borderId="44" xfId="0" applyFont="1" applyFill="1" applyBorder="1" applyAlignment="1">
      <alignment horizontal="left" vertical="center"/>
    </xf>
    <xf numFmtId="0" fontId="16" fillId="2" borderId="43" xfId="0" applyFont="1" applyFill="1" applyBorder="1" applyAlignment="1">
      <alignment horizontal="left" wrapText="1"/>
    </xf>
    <xf numFmtId="2" fontId="16" fillId="2" borderId="46" xfId="6" applyNumberFormat="1" applyFont="1" applyFill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 wrapText="1"/>
    </xf>
    <xf numFmtId="0" fontId="26" fillId="2" borderId="43" xfId="0" applyFont="1" applyFill="1" applyBorder="1" applyAlignment="1">
      <alignment horizontal="left" wrapText="1"/>
    </xf>
    <xf numFmtId="0" fontId="16" fillId="2" borderId="43" xfId="6" applyFont="1" applyFill="1" applyBorder="1" applyAlignment="1" applyProtection="1">
      <alignment horizontal="left" vertical="top" wrapText="1"/>
      <protection locked="0"/>
    </xf>
    <xf numFmtId="0" fontId="21" fillId="0" borderId="44" xfId="0" applyFont="1" applyBorder="1" applyAlignment="1">
      <alignment horizontal="right" vertical="center"/>
    </xf>
    <xf numFmtId="0" fontId="27" fillId="0" borderId="0" xfId="6" applyFont="1" applyBorder="1" applyAlignment="1"/>
    <xf numFmtId="0" fontId="32" fillId="0" borderId="16" xfId="0" applyFont="1" applyBorder="1" applyAlignment="1">
      <alignment horizontal="center" vertical="center" wrapText="1"/>
    </xf>
    <xf numFmtId="0" fontId="12" fillId="2" borderId="6" xfId="6" applyFont="1" applyFill="1" applyBorder="1" applyAlignment="1">
      <alignment horizontal="right" vertical="center" wrapText="1"/>
    </xf>
    <xf numFmtId="0" fontId="12" fillId="2" borderId="1" xfId="6" applyFont="1" applyFill="1" applyBorder="1" applyAlignment="1">
      <alignment horizontal="right" vertical="center" wrapText="1"/>
    </xf>
    <xf numFmtId="0" fontId="12" fillId="2" borderId="1" xfId="6" applyFont="1" applyFill="1" applyBorder="1" applyAlignment="1">
      <alignment vertical="center" wrapText="1"/>
    </xf>
    <xf numFmtId="2" fontId="12" fillId="2" borderId="9" xfId="6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0" fontId="21" fillId="2" borderId="1" xfId="0" applyFont="1" applyFill="1" applyBorder="1"/>
    <xf numFmtId="2" fontId="12" fillId="2" borderId="7" xfId="6" applyNumberFormat="1" applyFont="1" applyFill="1" applyBorder="1" applyAlignment="1">
      <alignment horizontal="right" vertical="center"/>
    </xf>
    <xf numFmtId="2" fontId="12" fillId="2" borderId="9" xfId="6" applyNumberFormat="1" applyFont="1" applyFill="1" applyBorder="1" applyAlignment="1">
      <alignment horizontal="right" vertical="center"/>
    </xf>
    <xf numFmtId="2" fontId="12" fillId="2" borderId="17" xfId="6" applyNumberFormat="1" applyFont="1" applyFill="1" applyBorder="1" applyAlignment="1">
      <alignment horizontal="right" vertical="center"/>
    </xf>
    <xf numFmtId="2" fontId="12" fillId="2" borderId="12" xfId="6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wrapText="1"/>
    </xf>
    <xf numFmtId="0" fontId="10" fillId="2" borderId="1" xfId="6" applyFont="1" applyFill="1" applyBorder="1" applyAlignment="1">
      <alignment horizontal="left" vertical="center"/>
    </xf>
    <xf numFmtId="0" fontId="10" fillId="2" borderId="1" xfId="6" applyFont="1" applyFill="1" applyBorder="1" applyAlignment="1">
      <alignment horizontal="right" vertical="center" wrapText="1"/>
    </xf>
    <xf numFmtId="2" fontId="24" fillId="4" borderId="36" xfId="1" applyNumberFormat="1" applyFont="1" applyFill="1" applyBorder="1" applyAlignment="1">
      <alignment horizontal="right" vertical="center"/>
    </xf>
    <xf numFmtId="2" fontId="24" fillId="2" borderId="17" xfId="6" applyNumberFormat="1" applyFont="1" applyFill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top"/>
    </xf>
    <xf numFmtId="0" fontId="31" fillId="0" borderId="32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2" fontId="29" fillId="0" borderId="4" xfId="6" applyNumberFormat="1" applyFont="1" applyBorder="1" applyAlignment="1">
      <alignment horizontal="right" vertical="center"/>
    </xf>
    <xf numFmtId="2" fontId="31" fillId="0" borderId="34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wrapText="1"/>
    </xf>
    <xf numFmtId="0" fontId="30" fillId="8" borderId="0" xfId="0" applyFont="1" applyFill="1"/>
    <xf numFmtId="0" fontId="12" fillId="2" borderId="2" xfId="0" applyFont="1" applyFill="1" applyBorder="1" applyAlignment="1">
      <alignment wrapText="1"/>
    </xf>
    <xf numFmtId="2" fontId="12" fillId="2" borderId="1" xfId="6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wrapText="1"/>
    </xf>
    <xf numFmtId="2" fontId="24" fillId="2" borderId="1" xfId="6" applyNumberFormat="1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right"/>
    </xf>
    <xf numFmtId="0" fontId="22" fillId="0" borderId="0" xfId="6" applyFont="1" applyAlignment="1">
      <alignment horizontal="right" vertical="top"/>
    </xf>
    <xf numFmtId="0" fontId="22" fillId="0" borderId="0" xfId="6" applyFont="1" applyAlignment="1">
      <alignment horizontal="left" vertical="top"/>
    </xf>
    <xf numFmtId="0" fontId="10" fillId="2" borderId="2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right"/>
    </xf>
    <xf numFmtId="2" fontId="12" fillId="2" borderId="11" xfId="6" applyNumberFormat="1" applyFont="1" applyFill="1" applyBorder="1" applyAlignment="1">
      <alignment horizontal="center" vertical="center"/>
    </xf>
    <xf numFmtId="2" fontId="12" fillId="2" borderId="6" xfId="6" applyNumberFormat="1" applyFont="1" applyFill="1" applyBorder="1" applyAlignment="1">
      <alignment horizontal="center" vertical="center"/>
    </xf>
    <xf numFmtId="2" fontId="24" fillId="2" borderId="11" xfId="6" applyNumberFormat="1" applyFont="1" applyFill="1" applyBorder="1" applyAlignment="1">
      <alignment horizontal="center" vertical="center"/>
    </xf>
    <xf numFmtId="2" fontId="24" fillId="4" borderId="1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21" fillId="2" borderId="2" xfId="0" applyFont="1" applyFill="1" applyBorder="1" applyAlignment="1">
      <alignment wrapText="1"/>
    </xf>
    <xf numFmtId="0" fontId="10" fillId="2" borderId="2" xfId="6" applyFont="1" applyFill="1" applyBorder="1" applyAlignment="1" applyProtection="1">
      <alignment horizontal="left" vertical="top" wrapText="1"/>
      <protection locked="0"/>
    </xf>
    <xf numFmtId="0" fontId="12" fillId="2" borderId="2" xfId="6" applyFont="1" applyFill="1" applyBorder="1" applyAlignment="1" applyProtection="1">
      <alignment horizontal="left" vertical="top" wrapText="1"/>
      <protection locked="0"/>
    </xf>
    <xf numFmtId="0" fontId="12" fillId="2" borderId="8" xfId="6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5" fillId="0" borderId="8" xfId="6" applyBorder="1" applyAlignment="1">
      <alignment horizontal="center" vertical="center"/>
    </xf>
    <xf numFmtId="0" fontId="12" fillId="2" borderId="10" xfId="6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wrapText="1"/>
    </xf>
    <xf numFmtId="0" fontId="12" fillId="2" borderId="5" xfId="6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wrapText="1"/>
    </xf>
    <xf numFmtId="0" fontId="12" fillId="2" borderId="23" xfId="0" applyFont="1" applyFill="1" applyBorder="1" applyAlignment="1">
      <alignment wrapText="1"/>
    </xf>
    <xf numFmtId="0" fontId="16" fillId="0" borderId="44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left" vertical="center"/>
    </xf>
    <xf numFmtId="0" fontId="26" fillId="0" borderId="53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left" vertical="center" wrapText="1"/>
    </xf>
    <xf numFmtId="0" fontId="16" fillId="2" borderId="41" xfId="0" applyFont="1" applyFill="1" applyBorder="1" applyAlignment="1">
      <alignment horizontal="left" vertical="center"/>
    </xf>
    <xf numFmtId="0" fontId="16" fillId="0" borderId="45" xfId="0" applyFont="1" applyBorder="1" applyAlignment="1">
      <alignment horizontal="left" vertical="center" wrapText="1"/>
    </xf>
    <xf numFmtId="0" fontId="0" fillId="0" borderId="35" xfId="0" applyFill="1" applyBorder="1"/>
    <xf numFmtId="0" fontId="12" fillId="2" borderId="51" xfId="0" applyFont="1" applyFill="1" applyBorder="1" applyAlignment="1">
      <alignment horizontal="right"/>
    </xf>
    <xf numFmtId="0" fontId="16" fillId="2" borderId="16" xfId="0" applyFont="1" applyFill="1" applyBorder="1" applyAlignment="1">
      <alignment horizontal="left" vertical="center"/>
    </xf>
    <xf numFmtId="0" fontId="16" fillId="0" borderId="47" xfId="0" applyFont="1" applyFill="1" applyBorder="1" applyAlignment="1">
      <alignment horizontal="center" vertical="center"/>
    </xf>
    <xf numFmtId="2" fontId="26" fillId="0" borderId="43" xfId="0" applyNumberFormat="1" applyFont="1" applyBorder="1" applyAlignment="1">
      <alignment horizontal="left" vertical="center" wrapText="1"/>
    </xf>
    <xf numFmtId="2" fontId="16" fillId="0" borderId="43" xfId="0" applyNumberFormat="1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2" fontId="31" fillId="0" borderId="43" xfId="0" applyNumberFormat="1" applyFont="1" applyBorder="1" applyAlignment="1">
      <alignment horizontal="center" vertical="center" wrapText="1"/>
    </xf>
    <xf numFmtId="0" fontId="0" fillId="0" borderId="15" xfId="0" applyBorder="1"/>
    <xf numFmtId="0" fontId="9" fillId="0" borderId="5" xfId="0" applyFont="1" applyBorder="1" applyAlignment="1">
      <alignment horizontal="right" vertical="center"/>
    </xf>
    <xf numFmtId="0" fontId="0" fillId="0" borderId="20" xfId="0" applyBorder="1"/>
    <xf numFmtId="0" fontId="12" fillId="2" borderId="15" xfId="0" applyFont="1" applyFill="1" applyBorder="1" applyAlignment="1">
      <alignment horizontal="right"/>
    </xf>
    <xf numFmtId="0" fontId="10" fillId="2" borderId="21" xfId="0" applyFont="1" applyFill="1" applyBorder="1" applyAlignment="1">
      <alignment wrapText="1"/>
    </xf>
    <xf numFmtId="0" fontId="8" fillId="2" borderId="1" xfId="6" applyFont="1" applyFill="1" applyBorder="1"/>
    <xf numFmtId="0" fontId="21" fillId="3" borderId="33" xfId="0" applyFont="1" applyFill="1" applyBorder="1" applyAlignment="1">
      <alignment horizontal="left"/>
    </xf>
    <xf numFmtId="0" fontId="21" fillId="3" borderId="54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2" fontId="12" fillId="2" borderId="3" xfId="6" applyNumberFormat="1" applyFont="1" applyFill="1" applyBorder="1" applyAlignment="1">
      <alignment horizontal="center" vertical="center"/>
    </xf>
    <xf numFmtId="2" fontId="12" fillId="2" borderId="4" xfId="6" applyNumberFormat="1" applyFont="1" applyFill="1" applyBorder="1" applyAlignment="1">
      <alignment horizontal="center" vertical="center"/>
    </xf>
    <xf numFmtId="2" fontId="12" fillId="2" borderId="55" xfId="6" applyNumberFormat="1" applyFont="1" applyFill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12" fillId="2" borderId="18" xfId="6" applyFont="1" applyFill="1" applyBorder="1" applyAlignment="1">
      <alignment horizontal="center" vertical="center" wrapText="1"/>
    </xf>
    <xf numFmtId="0" fontId="12" fillId="2" borderId="14" xfId="6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wrapText="1"/>
    </xf>
    <xf numFmtId="0" fontId="10" fillId="2" borderId="8" xfId="6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wrapText="1"/>
    </xf>
    <xf numFmtId="0" fontId="12" fillId="2" borderId="30" xfId="6" applyFont="1" applyFill="1" applyBorder="1" applyAlignment="1">
      <alignment horizontal="center" vertical="center" wrapText="1"/>
    </xf>
    <xf numFmtId="0" fontId="10" fillId="2" borderId="20" xfId="6" applyFont="1" applyFill="1" applyBorder="1" applyAlignment="1" applyProtection="1">
      <alignment horizontal="center" vertical="top" wrapText="1"/>
      <protection locked="0"/>
    </xf>
    <xf numFmtId="0" fontId="12" fillId="2" borderId="20" xfId="6" applyFont="1" applyFill="1" applyBorder="1" applyAlignment="1" applyProtection="1">
      <alignment horizontal="center" vertical="top" wrapText="1"/>
      <protection locked="0"/>
    </xf>
    <xf numFmtId="0" fontId="10" fillId="2" borderId="28" xfId="6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2" fontId="29" fillId="0" borderId="0" xfId="6" applyNumberFormat="1" applyFont="1"/>
    <xf numFmtId="0" fontId="21" fillId="3" borderId="35" xfId="0" applyFont="1" applyFill="1" applyBorder="1" applyAlignment="1">
      <alignment horizontal="right"/>
    </xf>
    <xf numFmtId="0" fontId="21" fillId="3" borderId="5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right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/>
    <xf numFmtId="1" fontId="12" fillId="2" borderId="26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vertical="center" wrapText="1"/>
    </xf>
    <xf numFmtId="2" fontId="29" fillId="0" borderId="0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wrapText="1"/>
    </xf>
    <xf numFmtId="0" fontId="16" fillId="0" borderId="1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wrapText="1"/>
    </xf>
    <xf numFmtId="0" fontId="12" fillId="2" borderId="52" xfId="0" applyFont="1" applyFill="1" applyBorder="1" applyAlignment="1">
      <alignment wrapText="1"/>
    </xf>
    <xf numFmtId="0" fontId="12" fillId="2" borderId="20" xfId="0" applyFont="1" applyFill="1" applyBorder="1" applyAlignment="1">
      <alignment wrapText="1"/>
    </xf>
    <xf numFmtId="0" fontId="10" fillId="2" borderId="52" xfId="0" applyFont="1" applyFill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21" fillId="0" borderId="52" xfId="0" applyFont="1" applyBorder="1" applyAlignment="1">
      <alignment wrapText="1"/>
    </xf>
    <xf numFmtId="0" fontId="21" fillId="0" borderId="20" xfId="0" applyFont="1" applyBorder="1" applyAlignment="1">
      <alignment wrapText="1"/>
    </xf>
    <xf numFmtId="0" fontId="21" fillId="2" borderId="52" xfId="0" applyFont="1" applyFill="1" applyBorder="1" applyAlignment="1">
      <alignment wrapText="1"/>
    </xf>
    <xf numFmtId="0" fontId="7" fillId="2" borderId="25" xfId="0" applyFont="1" applyFill="1" applyBorder="1" applyAlignment="1">
      <alignment wrapText="1"/>
    </xf>
    <xf numFmtId="0" fontId="7" fillId="2" borderId="26" xfId="0" applyFont="1" applyFill="1" applyBorder="1" applyAlignment="1">
      <alignment wrapText="1"/>
    </xf>
    <xf numFmtId="2" fontId="26" fillId="0" borderId="46" xfId="0" applyNumberFormat="1" applyFont="1" applyBorder="1" applyAlignment="1">
      <alignment horizontal="left" vertical="center" wrapText="1"/>
    </xf>
    <xf numFmtId="2" fontId="31" fillId="0" borderId="46" xfId="0" applyNumberFormat="1" applyFont="1" applyBorder="1" applyAlignment="1">
      <alignment horizontal="center" vertical="center" wrapText="1"/>
    </xf>
    <xf numFmtId="0" fontId="6" fillId="2" borderId="2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" xfId="6" applyFont="1" applyFill="1" applyBorder="1"/>
    <xf numFmtId="0" fontId="21" fillId="3" borderId="8" xfId="0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right" vertical="center"/>
    </xf>
    <xf numFmtId="0" fontId="21" fillId="3" borderId="10" xfId="0" applyFont="1" applyFill="1" applyBorder="1" applyAlignment="1">
      <alignment horizontal="right" vertical="center"/>
    </xf>
    <xf numFmtId="2" fontId="21" fillId="3" borderId="33" xfId="0" applyNumberFormat="1" applyFont="1" applyFill="1" applyBorder="1" applyAlignment="1">
      <alignment horizontal="center"/>
    </xf>
    <xf numFmtId="2" fontId="21" fillId="3" borderId="54" xfId="0" applyNumberFormat="1" applyFont="1" applyFill="1" applyBorder="1" applyAlignment="1">
      <alignment horizontal="center"/>
    </xf>
    <xf numFmtId="2" fontId="21" fillId="3" borderId="13" xfId="0" applyNumberFormat="1" applyFont="1" applyFill="1" applyBorder="1" applyAlignment="1">
      <alignment horizontal="center"/>
    </xf>
    <xf numFmtId="0" fontId="27" fillId="0" borderId="0" xfId="6" applyFont="1" applyAlignment="1">
      <alignment horizontal="center" vertical="center"/>
    </xf>
    <xf numFmtId="0" fontId="21" fillId="2" borderId="1" xfId="0" applyFont="1" applyFill="1" applyBorder="1" applyAlignment="1">
      <alignment horizontal="right" wrapText="1"/>
    </xf>
    <xf numFmtId="0" fontId="15" fillId="0" borderId="1" xfId="6" applyBorder="1"/>
    <xf numFmtId="0" fontId="15" fillId="0" borderId="4" xfId="6" applyBorder="1"/>
    <xf numFmtId="0" fontId="15" fillId="0" borderId="11" xfId="6" applyBorder="1"/>
    <xf numFmtId="0" fontId="15" fillId="0" borderId="3" xfId="6" applyBorder="1"/>
    <xf numFmtId="0" fontId="15" fillId="0" borderId="6" xfId="6" applyBorder="1"/>
    <xf numFmtId="0" fontId="21" fillId="0" borderId="52" xfId="0" applyFont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21" fillId="0" borderId="20" xfId="0" applyFont="1" applyBorder="1" applyAlignment="1">
      <alignment horizontal="right" wrapText="1"/>
    </xf>
    <xf numFmtId="0" fontId="12" fillId="2" borderId="52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wrapText="1"/>
    </xf>
    <xf numFmtId="0" fontId="12" fillId="2" borderId="20" xfId="0" applyFont="1" applyFill="1" applyBorder="1" applyAlignment="1">
      <alignment horizontal="right" wrapText="1"/>
    </xf>
    <xf numFmtId="0" fontId="10" fillId="2" borderId="52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0" fillId="2" borderId="20" xfId="0" applyFont="1" applyFill="1" applyBorder="1" applyAlignment="1">
      <alignment horizontal="right" wrapText="1"/>
    </xf>
    <xf numFmtId="0" fontId="10" fillId="2" borderId="52" xfId="0" applyFont="1" applyFill="1" applyBorder="1" applyAlignment="1">
      <alignment horizontal="right" vertical="center" wrapText="1"/>
    </xf>
    <xf numFmtId="0" fontId="10" fillId="2" borderId="20" xfId="0" applyFont="1" applyFill="1" applyBorder="1" applyAlignment="1">
      <alignment horizontal="right" vertical="center" wrapText="1"/>
    </xf>
    <xf numFmtId="0" fontId="12" fillId="0" borderId="52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20" xfId="0" applyFont="1" applyBorder="1" applyAlignment="1">
      <alignment horizontal="right" wrapText="1"/>
    </xf>
    <xf numFmtId="0" fontId="21" fillId="2" borderId="52" xfId="0" applyFont="1" applyFill="1" applyBorder="1" applyAlignment="1">
      <alignment horizontal="right" wrapText="1"/>
    </xf>
    <xf numFmtId="0" fontId="21" fillId="2" borderId="20" xfId="0" applyFont="1" applyFill="1" applyBorder="1" applyAlignment="1">
      <alignment horizontal="right" wrapText="1"/>
    </xf>
    <xf numFmtId="0" fontId="12" fillId="0" borderId="5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24" fillId="0" borderId="52" xfId="1" applyFont="1" applyFill="1" applyBorder="1" applyAlignment="1">
      <alignment horizontal="right"/>
    </xf>
    <xf numFmtId="0" fontId="24" fillId="0" borderId="1" xfId="1" applyFont="1" applyFill="1" applyBorder="1" applyAlignment="1">
      <alignment horizontal="right"/>
    </xf>
    <xf numFmtId="0" fontId="24" fillId="0" borderId="20" xfId="1" applyFont="1" applyFill="1" applyBorder="1" applyAlignment="1">
      <alignment horizontal="right"/>
    </xf>
    <xf numFmtId="0" fontId="10" fillId="2" borderId="52" xfId="6" applyFont="1" applyFill="1" applyBorder="1" applyAlignment="1" applyProtection="1">
      <alignment horizontal="right" vertical="top" wrapText="1"/>
      <protection locked="0"/>
    </xf>
    <xf numFmtId="0" fontId="10" fillId="2" borderId="1" xfId="6" applyFont="1" applyFill="1" applyBorder="1" applyAlignment="1" applyProtection="1">
      <alignment horizontal="right" vertical="top" wrapText="1"/>
      <protection locked="0"/>
    </xf>
    <xf numFmtId="0" fontId="10" fillId="2" borderId="20" xfId="6" applyFont="1" applyFill="1" applyBorder="1" applyAlignment="1" applyProtection="1">
      <alignment horizontal="right" vertical="top" wrapText="1"/>
      <protection locked="0"/>
    </xf>
    <xf numFmtId="0" fontId="12" fillId="2" borderId="52" xfId="6" applyFont="1" applyFill="1" applyBorder="1" applyAlignment="1" applyProtection="1">
      <alignment horizontal="right" vertical="top" wrapText="1"/>
      <protection locked="0"/>
    </xf>
    <xf numFmtId="0" fontId="12" fillId="2" borderId="20" xfId="6" applyFont="1" applyFill="1" applyBorder="1" applyAlignment="1" applyProtection="1">
      <alignment horizontal="right" vertical="top" wrapText="1"/>
      <protection locked="0"/>
    </xf>
    <xf numFmtId="0" fontId="21" fillId="0" borderId="1" xfId="6" applyFont="1" applyFill="1" applyBorder="1" applyAlignment="1">
      <alignment horizontal="right" wrapText="1"/>
    </xf>
    <xf numFmtId="0" fontId="21" fillId="0" borderId="20" xfId="6" applyFont="1" applyFill="1" applyBorder="1" applyAlignment="1">
      <alignment horizontal="right" wrapText="1"/>
    </xf>
    <xf numFmtId="0" fontId="10" fillId="2" borderId="25" xfId="0" applyFont="1" applyFill="1" applyBorder="1" applyAlignment="1">
      <alignment horizontal="right" wrapText="1"/>
    </xf>
    <xf numFmtId="0" fontId="10" fillId="2" borderId="26" xfId="0" applyFont="1" applyFill="1" applyBorder="1" applyAlignment="1">
      <alignment horizontal="right" wrapText="1"/>
    </xf>
    <xf numFmtId="0" fontId="7" fillId="2" borderId="52" xfId="0" applyFont="1" applyFill="1" applyBorder="1" applyAlignment="1">
      <alignment horizontal="right" wrapText="1"/>
    </xf>
    <xf numFmtId="0" fontId="7" fillId="2" borderId="20" xfId="0" applyFont="1" applyFill="1" applyBorder="1" applyAlignment="1">
      <alignment horizontal="right" wrapText="1"/>
    </xf>
    <xf numFmtId="2" fontId="21" fillId="0" borderId="1" xfId="0" applyNumberFormat="1" applyFont="1" applyBorder="1" applyAlignment="1">
      <alignment horizontal="right" wrapText="1"/>
    </xf>
    <xf numFmtId="2" fontId="12" fillId="2" borderId="1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2" fillId="2" borderId="1" xfId="6" applyNumberFormat="1" applyFont="1" applyFill="1" applyBorder="1" applyAlignment="1" applyProtection="1">
      <alignment horizontal="right" vertical="top" wrapText="1"/>
      <protection locked="0"/>
    </xf>
    <xf numFmtId="2" fontId="10" fillId="2" borderId="6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vertical="center" wrapText="1"/>
    </xf>
    <xf numFmtId="2" fontId="12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2" fontId="21" fillId="0" borderId="1" xfId="0" applyNumberFormat="1" applyFont="1" applyBorder="1" applyAlignment="1">
      <alignment wrapText="1"/>
    </xf>
    <xf numFmtId="2" fontId="10" fillId="2" borderId="1" xfId="6" applyNumberFormat="1" applyFont="1" applyFill="1" applyBorder="1" applyAlignment="1" applyProtection="1">
      <alignment horizontal="right" vertical="top" wrapText="1"/>
      <protection locked="0"/>
    </xf>
    <xf numFmtId="2" fontId="24" fillId="0" borderId="1" xfId="1" applyNumberFormat="1" applyFont="1" applyFill="1" applyBorder="1" applyAlignment="1">
      <alignment horizontal="right"/>
    </xf>
    <xf numFmtId="2" fontId="21" fillId="2" borderId="1" xfId="0" applyNumberFormat="1" applyFont="1" applyFill="1" applyBorder="1" applyAlignment="1">
      <alignment wrapText="1"/>
    </xf>
    <xf numFmtId="0" fontId="27" fillId="0" borderId="0" xfId="6" applyFont="1" applyBorder="1" applyAlignment="1">
      <alignment horizontal="center"/>
    </xf>
    <xf numFmtId="0" fontId="21" fillId="2" borderId="6" xfId="0" applyFont="1" applyFill="1" applyBorder="1"/>
    <xf numFmtId="0" fontId="12" fillId="2" borderId="11" xfId="6" applyFont="1" applyFill="1" applyBorder="1"/>
    <xf numFmtId="0" fontId="12" fillId="2" borderId="11" xfId="6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 wrapText="1"/>
    </xf>
    <xf numFmtId="2" fontId="4" fillId="2" borderId="39" xfId="6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6" fillId="2" borderId="43" xfId="6" applyFont="1" applyFill="1" applyBorder="1" applyAlignment="1" applyProtection="1">
      <alignment horizontal="center" vertical="center"/>
      <protection locked="0"/>
    </xf>
    <xf numFmtId="0" fontId="16" fillId="2" borderId="43" xfId="6" applyFont="1" applyFill="1" applyBorder="1" applyAlignment="1" applyProtection="1">
      <alignment horizontal="center" vertical="top"/>
      <protection locked="0"/>
    </xf>
    <xf numFmtId="1" fontId="21" fillId="0" borderId="1" xfId="0" applyNumberFormat="1" applyFont="1" applyBorder="1" applyAlignment="1">
      <alignment horizontal="right" vertical="center"/>
    </xf>
    <xf numFmtId="1" fontId="20" fillId="0" borderId="61" xfId="17" applyNumberFormat="1" applyFont="1" applyBorder="1" applyAlignment="1">
      <alignment horizontal="right"/>
    </xf>
    <xf numFmtId="1" fontId="20" fillId="0" borderId="56" xfId="17" applyNumberFormat="1" applyBorder="1" applyAlignment="1">
      <alignment horizontal="right"/>
    </xf>
    <xf numFmtId="1" fontId="16" fillId="2" borderId="43" xfId="6" applyNumberFormat="1" applyFont="1" applyFill="1" applyBorder="1" applyAlignment="1">
      <alignment horizontal="left" vertical="center" wrapText="1"/>
    </xf>
    <xf numFmtId="1" fontId="16" fillId="2" borderId="43" xfId="6" applyNumberFormat="1" applyFont="1" applyFill="1" applyBorder="1" applyAlignment="1">
      <alignment horizontal="left" vertical="center"/>
    </xf>
    <xf numFmtId="1" fontId="20" fillId="0" borderId="56" xfId="17" applyNumberFormat="1" applyBorder="1"/>
    <xf numFmtId="1" fontId="5" fillId="0" borderId="11" xfId="20" applyNumberFormat="1" applyFont="1" applyBorder="1" applyAlignment="1">
      <alignment horizontal="right" vertical="center"/>
    </xf>
    <xf numFmtId="1" fontId="31" fillId="0" borderId="43" xfId="0" applyNumberFormat="1" applyFont="1" applyBorder="1" applyAlignment="1">
      <alignment horizontal="center" vertical="center"/>
    </xf>
    <xf numFmtId="1" fontId="26" fillId="0" borderId="48" xfId="0" applyNumberFormat="1" applyFont="1" applyBorder="1" applyAlignment="1">
      <alignment horizontal="left" vertical="center"/>
    </xf>
    <xf numFmtId="0" fontId="12" fillId="2" borderId="4" xfId="6" applyFont="1" applyFill="1" applyBorder="1" applyAlignment="1" applyProtection="1">
      <alignment horizontal="center" vertical="top"/>
      <protection locked="0"/>
    </xf>
    <xf numFmtId="2" fontId="12" fillId="2" borderId="19" xfId="6" applyNumberFormat="1" applyFont="1" applyFill="1" applyBorder="1" applyAlignment="1">
      <alignment horizontal="right" vertical="center"/>
    </xf>
    <xf numFmtId="0" fontId="4" fillId="2" borderId="1" xfId="6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6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6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21" fillId="3" borderId="52" xfId="0" applyFont="1" applyFill="1" applyBorder="1" applyAlignment="1">
      <alignment horizontal="right" vertical="center"/>
    </xf>
    <xf numFmtId="0" fontId="21" fillId="3" borderId="62" xfId="0" applyFont="1" applyFill="1" applyBorder="1" applyAlignment="1">
      <alignment horizontal="right" vertical="center"/>
    </xf>
    <xf numFmtId="2" fontId="4" fillId="2" borderId="7" xfId="6" applyNumberFormat="1" applyFont="1" applyFill="1" applyBorder="1" applyAlignment="1">
      <alignment horizontal="right" vertical="center"/>
    </xf>
    <xf numFmtId="2" fontId="4" fillId="2" borderId="9" xfId="6" applyNumberFormat="1" applyFont="1" applyFill="1" applyBorder="1" applyAlignment="1">
      <alignment horizontal="right" vertical="center"/>
    </xf>
    <xf numFmtId="1" fontId="4" fillId="2" borderId="6" xfId="6" applyNumberFormat="1" applyFont="1" applyFill="1" applyBorder="1" applyAlignment="1">
      <alignment horizontal="right" vertical="center" wrapText="1"/>
    </xf>
    <xf numFmtId="1" fontId="4" fillId="2" borderId="6" xfId="6" applyNumberFormat="1" applyFont="1" applyFill="1" applyBorder="1" applyAlignment="1">
      <alignment horizontal="right" vertical="center"/>
    </xf>
    <xf numFmtId="1" fontId="4" fillId="2" borderId="1" xfId="6" applyNumberFormat="1" applyFont="1" applyFill="1" applyBorder="1" applyAlignment="1">
      <alignment horizontal="right" vertical="center" wrapText="1"/>
    </xf>
    <xf numFmtId="1" fontId="4" fillId="2" borderId="1" xfId="6" applyNumberFormat="1" applyFont="1" applyFill="1" applyBorder="1" applyAlignment="1">
      <alignment horizontal="right" vertical="center"/>
    </xf>
    <xf numFmtId="1" fontId="20" fillId="0" borderId="61" xfId="17" applyNumberFormat="1" applyBorder="1" applyAlignment="1">
      <alignment horizontal="right"/>
    </xf>
    <xf numFmtId="1" fontId="20" fillId="0" borderId="58" xfId="17" applyNumberFormat="1" applyBorder="1" applyAlignment="1">
      <alignment horizontal="right"/>
    </xf>
    <xf numFmtId="1" fontId="20" fillId="0" borderId="59" xfId="17" applyNumberFormat="1" applyBorder="1" applyAlignment="1">
      <alignment horizontal="right"/>
    </xf>
    <xf numFmtId="1" fontId="20" fillId="0" borderId="57" xfId="17" applyNumberFormat="1" applyBorder="1" applyAlignment="1">
      <alignment horizontal="right"/>
    </xf>
    <xf numFmtId="0" fontId="12" fillId="2" borderId="4" xfId="0" applyFont="1" applyFill="1" applyBorder="1" applyAlignment="1">
      <alignment wrapText="1"/>
    </xf>
    <xf numFmtId="1" fontId="12" fillId="2" borderId="4" xfId="6" applyNumberFormat="1" applyFont="1" applyFill="1" applyBorder="1" applyAlignment="1">
      <alignment horizontal="right"/>
    </xf>
    <xf numFmtId="1" fontId="4" fillId="2" borderId="4" xfId="6" applyNumberFormat="1" applyFont="1" applyFill="1" applyBorder="1" applyAlignment="1">
      <alignment horizontal="right" vertical="center" wrapText="1"/>
    </xf>
    <xf numFmtId="1" fontId="4" fillId="2" borderId="4" xfId="6" applyNumberFormat="1" applyFont="1" applyFill="1" applyBorder="1" applyAlignment="1">
      <alignment horizontal="right" vertical="center"/>
    </xf>
    <xf numFmtId="0" fontId="5" fillId="2" borderId="4" xfId="6" applyFont="1" applyFill="1" applyBorder="1" applyAlignment="1" applyProtection="1">
      <alignment horizontal="left" vertical="top" wrapText="1"/>
      <protection locked="0"/>
    </xf>
    <xf numFmtId="2" fontId="24" fillId="2" borderId="19" xfId="6" applyNumberFormat="1" applyFont="1" applyFill="1" applyBorder="1" applyAlignment="1">
      <alignment horizontal="right" vertical="center"/>
    </xf>
    <xf numFmtId="0" fontId="4" fillId="2" borderId="1" xfId="6" applyFont="1" applyFill="1" applyBorder="1" applyAlignment="1" applyProtection="1">
      <alignment horizontal="center" vertical="top"/>
      <protection locked="0"/>
    </xf>
    <xf numFmtId="0" fontId="21" fillId="2" borderId="1" xfId="0" applyFont="1" applyFill="1" applyBorder="1" applyAlignment="1">
      <alignment horizontal="left" wrapText="1"/>
    </xf>
    <xf numFmtId="0" fontId="4" fillId="2" borderId="4" xfId="6" applyFont="1" applyFill="1" applyBorder="1" applyAlignment="1" applyProtection="1">
      <alignment horizontal="center" vertical="top"/>
      <protection locked="0"/>
    </xf>
    <xf numFmtId="0" fontId="21" fillId="2" borderId="4" xfId="0" applyFont="1" applyFill="1" applyBorder="1" applyAlignment="1">
      <alignment horizontal="left" wrapText="1"/>
    </xf>
    <xf numFmtId="0" fontId="10" fillId="2" borderId="23" xfId="6" applyFont="1" applyFill="1" applyBorder="1" applyAlignment="1" applyProtection="1">
      <alignment horizontal="left" vertical="top" wrapText="1"/>
      <protection locked="0"/>
    </xf>
    <xf numFmtId="2" fontId="21" fillId="3" borderId="38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right" wrapText="1"/>
    </xf>
    <xf numFmtId="0" fontId="10" fillId="2" borderId="62" xfId="0" applyFont="1" applyFill="1" applyBorder="1" applyAlignment="1">
      <alignment horizontal="right" wrapText="1"/>
    </xf>
    <xf numFmtId="2" fontId="10" fillId="2" borderId="11" xfId="0" applyNumberFormat="1" applyFont="1" applyFill="1" applyBorder="1" applyAlignment="1">
      <alignment horizontal="right" wrapText="1"/>
    </xf>
    <xf numFmtId="0" fontId="10" fillId="2" borderId="28" xfId="0" applyFont="1" applyFill="1" applyBorder="1" applyAlignment="1">
      <alignment horizontal="right" wrapText="1"/>
    </xf>
    <xf numFmtId="0" fontId="16" fillId="2" borderId="60" xfId="0" applyFont="1" applyFill="1" applyBorder="1" applyAlignment="1">
      <alignment horizontal="left" vertical="center"/>
    </xf>
    <xf numFmtId="2" fontId="12" fillId="0" borderId="1" xfId="0" applyNumberFormat="1" applyFont="1" applyBorder="1" applyAlignment="1">
      <alignment horizontal="right"/>
    </xf>
    <xf numFmtId="0" fontId="3" fillId="0" borderId="3" xfId="6" applyFont="1" applyBorder="1"/>
    <xf numFmtId="0" fontId="21" fillId="0" borderId="52" xfId="6" applyFont="1" applyFill="1" applyBorder="1" applyAlignment="1">
      <alignment horizontal="right" wrapText="1"/>
    </xf>
    <xf numFmtId="2" fontId="21" fillId="0" borderId="1" xfId="6" applyNumberFormat="1" applyFont="1" applyFill="1" applyBorder="1" applyAlignment="1">
      <alignment horizontal="right" wrapText="1"/>
    </xf>
    <xf numFmtId="0" fontId="12" fillId="2" borderId="62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2" fontId="7" fillId="2" borderId="6" xfId="0" applyNumberFormat="1" applyFont="1" applyFill="1" applyBorder="1" applyAlignment="1">
      <alignment wrapText="1"/>
    </xf>
    <xf numFmtId="2" fontId="12" fillId="2" borderId="11" xfId="0" applyNumberFormat="1" applyFont="1" applyFill="1" applyBorder="1" applyAlignment="1">
      <alignment wrapText="1"/>
    </xf>
    <xf numFmtId="0" fontId="26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1" fontId="12" fillId="2" borderId="11" xfId="6" applyNumberFormat="1" applyFont="1" applyFill="1" applyBorder="1" applyAlignment="1">
      <alignment horizontal="right"/>
    </xf>
    <xf numFmtId="0" fontId="21" fillId="3" borderId="30" xfId="0" applyFont="1" applyFill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2" fontId="21" fillId="0" borderId="9" xfId="0" applyNumberFormat="1" applyFont="1" applyBorder="1" applyAlignment="1">
      <alignment horizontal="right" vertical="center" wrapText="1"/>
    </xf>
    <xf numFmtId="2" fontId="4" fillId="2" borderId="19" xfId="6" applyNumberFormat="1" applyFont="1" applyFill="1" applyBorder="1" applyAlignment="1">
      <alignment horizontal="right" vertical="center"/>
    </xf>
    <xf numFmtId="2" fontId="16" fillId="2" borderId="46" xfId="6" applyNumberFormat="1" applyFont="1" applyFill="1" applyBorder="1" applyAlignment="1">
      <alignment horizontal="left" vertical="center" wrapText="1"/>
    </xf>
    <xf numFmtId="1" fontId="20" fillId="0" borderId="64" xfId="17" applyNumberFormat="1" applyBorder="1" applyAlignment="1">
      <alignment horizontal="right"/>
    </xf>
    <xf numFmtId="1" fontId="20" fillId="0" borderId="65" xfId="17" applyNumberFormat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12" fillId="2" borderId="37" xfId="6" applyFont="1" applyFill="1" applyBorder="1" applyAlignment="1" applyProtection="1">
      <alignment horizontal="center" vertical="top"/>
      <protection locked="0"/>
    </xf>
    <xf numFmtId="1" fontId="20" fillId="0" borderId="66" xfId="17" applyNumberFormat="1" applyBorder="1" applyAlignment="1">
      <alignment horizontal="right"/>
    </xf>
    <xf numFmtId="1" fontId="12" fillId="2" borderId="37" xfId="6" applyNumberFormat="1" applyFont="1" applyFill="1" applyBorder="1" applyAlignment="1">
      <alignment horizontal="right"/>
    </xf>
    <xf numFmtId="2" fontId="12" fillId="2" borderId="39" xfId="6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2" fontId="24" fillId="2" borderId="50" xfId="6" applyNumberFormat="1" applyFont="1" applyFill="1" applyBorder="1" applyAlignment="1">
      <alignment horizontal="right" vertical="center"/>
    </xf>
    <xf numFmtId="0" fontId="2" fillId="2" borderId="4" xfId="6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wrapText="1"/>
    </xf>
    <xf numFmtId="1" fontId="20" fillId="0" borderId="61" xfId="17" applyNumberFormat="1" applyBorder="1"/>
    <xf numFmtId="0" fontId="2" fillId="2" borderId="4" xfId="6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>
      <alignment horizontal="left" wrapText="1"/>
    </xf>
    <xf numFmtId="2" fontId="2" fillId="2" borderId="39" xfId="6" applyNumberFormat="1" applyFont="1" applyFill="1" applyBorder="1" applyAlignment="1">
      <alignment horizontal="right" vertical="center" wrapText="1"/>
    </xf>
    <xf numFmtId="1" fontId="2" fillId="2" borderId="0" xfId="6" applyNumberFormat="1" applyFont="1" applyFill="1" applyBorder="1" applyAlignment="1">
      <alignment horizontal="right" vertical="center" wrapText="1"/>
    </xf>
    <xf numFmtId="1" fontId="2" fillId="2" borderId="4" xfId="6" applyNumberFormat="1" applyFont="1" applyFill="1" applyBorder="1" applyAlignment="1">
      <alignment horizontal="right" vertical="center"/>
    </xf>
    <xf numFmtId="1" fontId="2" fillId="2" borderId="0" xfId="6" applyNumberFormat="1" applyFont="1" applyFill="1" applyBorder="1" applyAlignment="1">
      <alignment horizontal="right" vertical="center"/>
    </xf>
    <xf numFmtId="0" fontId="2" fillId="2" borderId="1" xfId="6" applyFont="1" applyFill="1" applyBorder="1" applyAlignment="1" applyProtection="1">
      <alignment horizontal="left" vertical="top" wrapText="1"/>
      <protection locked="0"/>
    </xf>
    <xf numFmtId="0" fontId="2" fillId="2" borderId="37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" xfId="6" applyFont="1" applyFill="1" applyBorder="1"/>
    <xf numFmtId="0" fontId="0" fillId="0" borderId="0" xfId="0" applyBorder="1"/>
    <xf numFmtId="0" fontId="15" fillId="0" borderId="0" xfId="6" applyBorder="1" applyAlignment="1">
      <alignment horizontal="center" vertical="center"/>
    </xf>
    <xf numFmtId="0" fontId="12" fillId="2" borderId="11" xfId="6" applyFont="1" applyFill="1" applyBorder="1" applyAlignment="1">
      <alignment vertical="center" wrapText="1"/>
    </xf>
    <xf numFmtId="0" fontId="16" fillId="0" borderId="0" xfId="0" applyFont="1" applyBorder="1" applyAlignment="1">
      <alignment horizontal="right"/>
    </xf>
    <xf numFmtId="2" fontId="12" fillId="2" borderId="12" xfId="6" applyNumberFormat="1" applyFont="1" applyFill="1" applyBorder="1" applyAlignment="1">
      <alignment vertical="center"/>
    </xf>
    <xf numFmtId="0" fontId="12" fillId="2" borderId="4" xfId="6" applyFont="1" applyFill="1" applyBorder="1"/>
    <xf numFmtId="0" fontId="12" fillId="2" borderId="4" xfId="6" applyFont="1" applyFill="1" applyBorder="1" applyAlignment="1">
      <alignment horizontal="right" vertical="center" wrapText="1"/>
    </xf>
    <xf numFmtId="0" fontId="12" fillId="2" borderId="29" xfId="6" applyFont="1" applyFill="1" applyBorder="1"/>
    <xf numFmtId="0" fontId="12" fillId="2" borderId="29" xfId="6" applyFont="1" applyFill="1" applyBorder="1" applyAlignment="1">
      <alignment horizontal="right" vertical="center" wrapText="1"/>
    </xf>
    <xf numFmtId="0" fontId="10" fillId="0" borderId="1" xfId="6" applyFont="1" applyBorder="1" applyAlignment="1">
      <alignment horizontal="left"/>
    </xf>
    <xf numFmtId="0" fontId="12" fillId="0" borderId="2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1" fillId="2" borderId="8" xfId="0" applyFont="1" applyFill="1" applyBorder="1" applyAlignment="1">
      <alignment horizontal="center" wrapText="1"/>
    </xf>
    <xf numFmtId="2" fontId="15" fillId="0" borderId="1" xfId="6" applyNumberFormat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21" fillId="3" borderId="14" xfId="0" applyFont="1" applyFill="1" applyBorder="1" applyAlignment="1">
      <alignment horizontal="right"/>
    </xf>
    <xf numFmtId="0" fontId="12" fillId="0" borderId="3" xfId="6" applyFont="1" applyBorder="1" applyAlignment="1">
      <alignment horizontal="left"/>
    </xf>
    <xf numFmtId="0" fontId="12" fillId="0" borderId="67" xfId="0" applyFont="1" applyBorder="1" applyAlignment="1">
      <alignment wrapText="1"/>
    </xf>
    <xf numFmtId="0" fontId="12" fillId="0" borderId="51" xfId="0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32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/>
    </xf>
    <xf numFmtId="0" fontId="26" fillId="0" borderId="3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top" wrapText="1"/>
    </xf>
    <xf numFmtId="0" fontId="13" fillId="0" borderId="0" xfId="6" applyFont="1" applyBorder="1" applyAlignment="1"/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1" fontId="12" fillId="2" borderId="25" xfId="6" applyNumberFormat="1" applyFont="1" applyFill="1" applyBorder="1" applyAlignment="1">
      <alignment horizontal="center"/>
    </xf>
    <xf numFmtId="1" fontId="12" fillId="2" borderId="52" xfId="6" applyNumberFormat="1" applyFont="1" applyFill="1" applyBorder="1" applyAlignment="1">
      <alignment horizontal="center"/>
    </xf>
    <xf numFmtId="1" fontId="12" fillId="2" borderId="1" xfId="6" applyNumberFormat="1" applyFont="1" applyFill="1" applyBorder="1" applyAlignment="1">
      <alignment horizontal="center"/>
    </xf>
    <xf numFmtId="1" fontId="12" fillId="2" borderId="62" xfId="6" applyNumberFormat="1" applyFont="1" applyFill="1" applyBorder="1" applyAlignment="1">
      <alignment horizontal="center"/>
    </xf>
    <xf numFmtId="1" fontId="12" fillId="2" borderId="63" xfId="6" applyNumberFormat="1" applyFont="1" applyFill="1" applyBorder="1" applyAlignment="1">
      <alignment horizontal="center"/>
    </xf>
    <xf numFmtId="1" fontId="12" fillId="2" borderId="49" xfId="6" applyNumberFormat="1" applyFont="1" applyFill="1" applyBorder="1" applyAlignment="1">
      <alignment horizontal="center"/>
    </xf>
    <xf numFmtId="0" fontId="10" fillId="2" borderId="67" xfId="6" applyFont="1" applyFill="1" applyBorder="1" applyAlignment="1" applyProtection="1">
      <alignment horizontal="left" vertical="top" wrapText="1"/>
      <protection locked="0"/>
    </xf>
    <xf numFmtId="2" fontId="24" fillId="2" borderId="6" xfId="6" applyNumberFormat="1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wrapText="1"/>
    </xf>
    <xf numFmtId="0" fontId="10" fillId="2" borderId="51" xfId="6" applyFont="1" applyFill="1" applyBorder="1" applyAlignment="1" applyProtection="1">
      <alignment horizontal="center" vertical="top" wrapText="1"/>
      <protection locked="0"/>
    </xf>
    <xf numFmtId="0" fontId="12" fillId="2" borderId="51" xfId="0" applyFont="1" applyFill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30" fillId="9" borderId="0" xfId="0" applyFont="1" applyFill="1"/>
    <xf numFmtId="0" fontId="12" fillId="0" borderId="23" xfId="0" applyFont="1" applyBorder="1" applyAlignment="1">
      <alignment wrapText="1"/>
    </xf>
    <xf numFmtId="0" fontId="12" fillId="0" borderId="26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" fillId="2" borderId="2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6" applyFont="1" applyFill="1" applyBorder="1" applyAlignment="1" applyProtection="1">
      <alignment horizontal="left" vertical="top" wrapText="1"/>
      <protection locked="0"/>
    </xf>
    <xf numFmtId="0" fontId="10" fillId="0" borderId="11" xfId="6" applyFont="1" applyBorder="1" applyAlignment="1">
      <alignment horizontal="left"/>
    </xf>
    <xf numFmtId="0" fontId="12" fillId="0" borderId="3" xfId="6" applyFont="1" applyFill="1" applyBorder="1" applyAlignment="1">
      <alignment horizontal="left"/>
    </xf>
    <xf numFmtId="0" fontId="12" fillId="2" borderId="67" xfId="0" applyFont="1" applyFill="1" applyBorder="1" applyAlignment="1">
      <alignment wrapText="1"/>
    </xf>
    <xf numFmtId="0" fontId="2" fillId="2" borderId="4" xfId="6" applyFont="1" applyFill="1" applyBorder="1"/>
    <xf numFmtId="0" fontId="21" fillId="2" borderId="11" xfId="0" applyFont="1" applyFill="1" applyBorder="1"/>
    <xf numFmtId="0" fontId="4" fillId="2" borderId="1" xfId="6" applyFont="1" applyFill="1" applyBorder="1"/>
    <xf numFmtId="0" fontId="21" fillId="2" borderId="4" xfId="0" applyFont="1" applyFill="1" applyBorder="1"/>
    <xf numFmtId="0" fontId="7" fillId="2" borderId="1" xfId="0" applyFont="1" applyFill="1" applyBorder="1" applyAlignment="1">
      <alignment wrapText="1"/>
    </xf>
    <xf numFmtId="0" fontId="21" fillId="2" borderId="29" xfId="0" applyFont="1" applyFill="1" applyBorder="1" applyAlignment="1">
      <alignment wrapText="1"/>
    </xf>
    <xf numFmtId="0" fontId="12" fillId="2" borderId="4" xfId="6" applyFont="1" applyFill="1" applyBorder="1" applyAlignment="1">
      <alignment vertical="center" wrapText="1"/>
    </xf>
    <xf numFmtId="2" fontId="12" fillId="2" borderId="19" xfId="6" applyNumberFormat="1" applyFont="1" applyFill="1" applyBorder="1" applyAlignment="1">
      <alignment vertical="center"/>
    </xf>
    <xf numFmtId="0" fontId="12" fillId="0" borderId="1" xfId="0" applyFont="1" applyBorder="1" applyAlignment="1">
      <alignment wrapText="1"/>
    </xf>
    <xf numFmtId="0" fontId="12" fillId="2" borderId="1" xfId="6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21" fillId="3" borderId="31" xfId="0" applyFont="1" applyFill="1" applyBorder="1" applyAlignment="1">
      <alignment horizontal="right"/>
    </xf>
    <xf numFmtId="0" fontId="12" fillId="0" borderId="32" xfId="6" applyFont="1" applyBorder="1" applyAlignment="1">
      <alignment horizontal="left"/>
    </xf>
    <xf numFmtId="0" fontId="12" fillId="2" borderId="31" xfId="6" applyFont="1" applyFill="1" applyBorder="1" applyAlignment="1">
      <alignment horizontal="center" vertical="center" wrapText="1"/>
    </xf>
    <xf numFmtId="2" fontId="12" fillId="2" borderId="32" xfId="6" applyNumberFormat="1" applyFont="1" applyFill="1" applyBorder="1" applyAlignment="1">
      <alignment horizontal="center" vertical="center"/>
    </xf>
    <xf numFmtId="1" fontId="12" fillId="2" borderId="68" xfId="6" applyNumberFormat="1" applyFont="1" applyFill="1" applyBorder="1" applyAlignment="1">
      <alignment horizontal="center"/>
    </xf>
    <xf numFmtId="0" fontId="12" fillId="2" borderId="69" xfId="6" applyFont="1" applyFill="1" applyBorder="1" applyAlignment="1">
      <alignment horizontal="center" vertical="center" wrapText="1"/>
    </xf>
    <xf numFmtId="0" fontId="12" fillId="2" borderId="70" xfId="6" applyFont="1" applyFill="1" applyBorder="1" applyAlignment="1">
      <alignment horizontal="center" vertical="center" wrapText="1"/>
    </xf>
    <xf numFmtId="0" fontId="12" fillId="2" borderId="71" xfId="6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74" xfId="0" applyFont="1" applyBorder="1" applyAlignment="1">
      <alignment horizontal="center" wrapText="1"/>
    </xf>
    <xf numFmtId="1" fontId="12" fillId="2" borderId="8" xfId="6" applyNumberFormat="1" applyFont="1" applyFill="1" applyBorder="1" applyAlignment="1">
      <alignment horizontal="center"/>
    </xf>
    <xf numFmtId="0" fontId="32" fillId="0" borderId="23" xfId="0" applyFont="1" applyBorder="1" applyAlignment="1">
      <alignment horizontal="center" vertical="center" wrapText="1"/>
    </xf>
    <xf numFmtId="1" fontId="12" fillId="2" borderId="21" xfId="6" applyNumberFormat="1" applyFont="1" applyFill="1" applyBorder="1" applyAlignment="1">
      <alignment horizontal="center"/>
    </xf>
    <xf numFmtId="1" fontId="12" fillId="2" borderId="2" xfId="6" applyNumberFormat="1" applyFont="1" applyFill="1" applyBorder="1" applyAlignment="1">
      <alignment horizontal="center"/>
    </xf>
    <xf numFmtId="1" fontId="12" fillId="2" borderId="23" xfId="6" applyNumberFormat="1" applyFont="1" applyFill="1" applyBorder="1" applyAlignment="1">
      <alignment horizontal="center"/>
    </xf>
    <xf numFmtId="1" fontId="12" fillId="2" borderId="67" xfId="6" applyNumberFormat="1" applyFont="1" applyFill="1" applyBorder="1" applyAlignment="1">
      <alignment horizontal="center"/>
    </xf>
    <xf numFmtId="1" fontId="12" fillId="2" borderId="24" xfId="6" applyNumberFormat="1" applyFont="1" applyFill="1" applyBorder="1" applyAlignment="1">
      <alignment horizontal="center"/>
    </xf>
    <xf numFmtId="1" fontId="12" fillId="2" borderId="40" xfId="6" applyNumberFormat="1" applyFont="1" applyFill="1" applyBorder="1" applyAlignment="1">
      <alignment horizontal="center"/>
    </xf>
    <xf numFmtId="0" fontId="26" fillId="0" borderId="76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12" fillId="0" borderId="78" xfId="6" applyFont="1" applyBorder="1" applyAlignment="1">
      <alignment horizontal="right"/>
    </xf>
    <xf numFmtId="0" fontId="12" fillId="0" borderId="79" xfId="6" applyFont="1" applyBorder="1" applyAlignment="1">
      <alignment horizontal="right"/>
    </xf>
    <xf numFmtId="0" fontId="12" fillId="0" borderId="80" xfId="6" applyFont="1" applyBorder="1" applyAlignment="1">
      <alignment horizontal="right"/>
    </xf>
    <xf numFmtId="1" fontId="12" fillId="0" borderId="79" xfId="6" applyNumberFormat="1" applyFont="1" applyBorder="1" applyAlignment="1">
      <alignment horizontal="right"/>
    </xf>
    <xf numFmtId="0" fontId="12" fillId="0" borderId="81" xfId="6" applyFont="1" applyBorder="1" applyAlignment="1">
      <alignment horizontal="right"/>
    </xf>
    <xf numFmtId="0" fontId="12" fillId="0" borderId="76" xfId="6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25" fillId="0" borderId="3" xfId="6" applyFont="1" applyBorder="1" applyAlignment="1">
      <alignment horizontal="left"/>
    </xf>
    <xf numFmtId="0" fontId="10" fillId="2" borderId="67" xfId="0" applyFont="1" applyFill="1" applyBorder="1" applyAlignment="1">
      <alignment horizontal="left" vertical="center" wrapText="1"/>
    </xf>
    <xf numFmtId="0" fontId="24" fillId="0" borderId="23" xfId="1" applyFont="1" applyFill="1" applyBorder="1" applyAlignment="1">
      <alignment horizontal="left"/>
    </xf>
    <xf numFmtId="0" fontId="10" fillId="2" borderId="51" xfId="0" applyFont="1" applyFill="1" applyBorder="1" applyAlignment="1">
      <alignment horizontal="center" vertical="center" wrapText="1"/>
    </xf>
    <xf numFmtId="0" fontId="24" fillId="0" borderId="28" xfId="1" applyFont="1" applyFill="1" applyBorder="1" applyAlignment="1">
      <alignment horizontal="center"/>
    </xf>
    <xf numFmtId="0" fontId="12" fillId="2" borderId="74" xfId="0" applyFont="1" applyFill="1" applyBorder="1" applyAlignment="1">
      <alignment horizontal="center" wrapText="1"/>
    </xf>
    <xf numFmtId="0" fontId="1" fillId="2" borderId="67" xfId="0" applyFont="1" applyFill="1" applyBorder="1" applyAlignment="1">
      <alignment wrapText="1"/>
    </xf>
    <xf numFmtId="0" fontId="8" fillId="2" borderId="4" xfId="6" applyFont="1" applyFill="1" applyBorder="1"/>
    <xf numFmtId="0" fontId="1" fillId="2" borderId="6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2" fillId="0" borderId="67" xfId="0" applyFont="1" applyBorder="1" applyAlignment="1">
      <alignment wrapText="1"/>
    </xf>
    <xf numFmtId="0" fontId="12" fillId="0" borderId="14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center" wrapText="1"/>
    </xf>
    <xf numFmtId="2" fontId="21" fillId="0" borderId="11" xfId="0" applyNumberFormat="1" applyFont="1" applyBorder="1" applyAlignment="1">
      <alignment horizontal="center" wrapText="1"/>
    </xf>
    <xf numFmtId="0" fontId="21" fillId="2" borderId="9" xfId="0" applyFont="1" applyFill="1" applyBorder="1" applyAlignment="1">
      <alignment horizontal="center" wrapText="1"/>
    </xf>
    <xf numFmtId="0" fontId="21" fillId="2" borderId="70" xfId="0" applyFont="1" applyFill="1" applyBorder="1" applyAlignment="1">
      <alignment horizontal="center" wrapText="1"/>
    </xf>
    <xf numFmtId="0" fontId="12" fillId="0" borderId="71" xfId="0" applyFont="1" applyBorder="1" applyAlignment="1">
      <alignment horizontal="center" wrapText="1"/>
    </xf>
    <xf numFmtId="0" fontId="21" fillId="0" borderId="72" xfId="0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0" borderId="75" xfId="0" applyFont="1" applyBorder="1" applyAlignment="1">
      <alignment horizontal="center" wrapText="1"/>
    </xf>
    <xf numFmtId="0" fontId="10" fillId="2" borderId="74" xfId="0" applyFont="1" applyFill="1" applyBorder="1" applyAlignment="1">
      <alignment horizontal="center" vertical="center" wrapText="1"/>
    </xf>
    <xf numFmtId="0" fontId="1" fillId="0" borderId="0" xfId="6" applyFont="1"/>
    <xf numFmtId="0" fontId="1" fillId="2" borderId="40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2" fontId="12" fillId="2" borderId="3" xfId="0" applyNumberFormat="1" applyFont="1" applyFill="1" applyBorder="1" applyAlignment="1">
      <alignment horizontal="center" wrapText="1"/>
    </xf>
    <xf numFmtId="2" fontId="24" fillId="4" borderId="29" xfId="1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</cellXfs>
  <cellStyles count="31">
    <cellStyle name="Excel Built-in Normal" xfId="1"/>
    <cellStyle name="Excel Built-in Normal 1" xfId="7"/>
    <cellStyle name="Excel Built-in Normal 2" xfId="2"/>
    <cellStyle name="TableStyleLight1" xfId="5"/>
    <cellStyle name="Денежный 2" xfId="26"/>
    <cellStyle name="Обычный" xfId="0" builtinId="0"/>
    <cellStyle name="Обычный 2" xfId="6"/>
    <cellStyle name="Обычный 2 2" xfId="9"/>
    <cellStyle name="Обычный 2 2 2" xfId="20"/>
    <cellStyle name="Обычный 2 2 3" xfId="23"/>
    <cellStyle name="Обычный 2 2 4" xfId="15"/>
    <cellStyle name="Обычный 2 3" xfId="10"/>
    <cellStyle name="Обычный 2 3 2" xfId="24"/>
    <cellStyle name="Обычный 2 3 3" xfId="19"/>
    <cellStyle name="Обычный 2 4" xfId="13"/>
    <cellStyle name="Обычный 3" xfId="4"/>
    <cellStyle name="Обычный 3 2" xfId="21"/>
    <cellStyle name="Обычный 3 2 2" xfId="27"/>
    <cellStyle name="Обычный 3 3" xfId="25"/>
    <cellStyle name="Обычный 3 4" xfId="14"/>
    <cellStyle name="Обычный 4" xfId="3"/>
    <cellStyle name="Обычный 4 2" xfId="8"/>
    <cellStyle name="Обычный 4 2 2" xfId="29"/>
    <cellStyle name="Обычный 4 3" xfId="28"/>
    <cellStyle name="Обычный 4 4" xfId="16"/>
    <cellStyle name="Обычный 5" xfId="11"/>
    <cellStyle name="Обычный 5 2" xfId="30"/>
    <cellStyle name="Обычный 5 3" xfId="17"/>
    <cellStyle name="Обычный 6" xfId="12"/>
    <cellStyle name="Обычный 6 2" xfId="18"/>
    <cellStyle name="Обычный 7" xfId="22"/>
  </cellStyles>
  <dxfs count="64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9" defaultPivotStyle="PivotStyleLight16"/>
  <colors>
    <mruColors>
      <color rgb="FFCCFF99"/>
      <color rgb="FFFFCCCC"/>
      <color rgb="FFFFFF66"/>
      <color rgb="FFFF0066"/>
      <color rgb="FFA0A0A0"/>
      <color rgb="FFFF66FF"/>
      <color rgb="FF660066"/>
      <color rgb="FFB30101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Литература </a:t>
            </a:r>
            <a:r>
              <a:rPr lang="ru-RU" baseline="0"/>
              <a:t> ОГЭ  2022</a:t>
            </a:r>
            <a:r>
              <a:rPr lang="en-US" baseline="0"/>
              <a:t>-2023</a:t>
            </a:r>
            <a:endParaRPr lang="ru-RU"/>
          </a:p>
        </c:rich>
      </c:tx>
      <c:layout>
        <c:manualLayout>
          <c:xMode val="edge"/>
          <c:yMode val="edge"/>
          <c:x val="3.272645768060016E-2"/>
          <c:y val="1.19015510504214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539567872641489E-2"/>
          <c:y val="7.8383625141282776E-2"/>
          <c:w val="0.96819149105446223"/>
          <c:h val="0.60004054511095206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'Литерат-9 диаграмма по районам'!$B$5:$B$101</c:f>
              <c:strCache>
                <c:ptCount val="97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КИРОВСКИЙ РАЙОН</c:v>
                </c:pt>
                <c:pt idx="9">
                  <c:v>МАОУ Гимназия № 4</c:v>
                </c:pt>
                <c:pt idx="10">
                  <c:v>МАОУ Гимназия № 6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СШ № 55</c:v>
                </c:pt>
                <c:pt idx="17">
                  <c:v>МАОУ СШ № 81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11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МАОУ Лицей № 12</c:v>
                </c:pt>
                <c:pt idx="26">
                  <c:v>МБОУ СШ № 31</c:v>
                </c:pt>
                <c:pt idx="27">
                  <c:v>МБОУ СШ № 44</c:v>
                </c:pt>
                <c:pt idx="28">
                  <c:v>МАОУ СШ № 89</c:v>
                </c:pt>
                <c:pt idx="29">
                  <c:v>МБОУ СШ № 94</c:v>
                </c:pt>
                <c:pt idx="30">
                  <c:v>МАОУ СШ № 148</c:v>
                </c:pt>
                <c:pt idx="31">
                  <c:v>ОКТЯБРЬСКИЙ РАЙОН</c:v>
                </c:pt>
                <c:pt idx="32">
                  <c:v>МАОУ "КУГ № 1 - Универс"</c:v>
                </c:pt>
                <c:pt idx="33">
                  <c:v>МБОУ Гимназия № 3</c:v>
                </c:pt>
                <c:pt idx="34">
                  <c:v>МАОУ Гимназия № 13 "Академ"</c:v>
                </c:pt>
                <c:pt idx="35">
                  <c:v>МАОУ Лицей № 1</c:v>
                </c:pt>
                <c:pt idx="36">
                  <c:v>МБОУ Лицей № 8</c:v>
                </c:pt>
                <c:pt idx="37">
                  <c:v>МБОУ Лицей № 10</c:v>
                </c:pt>
                <c:pt idx="38">
                  <c:v>МБОУ СШ № 3</c:v>
                </c:pt>
                <c:pt idx="39">
                  <c:v>МБОУ СШ № 36</c:v>
                </c:pt>
                <c:pt idx="40">
                  <c:v>МБОУ СШ № 39</c:v>
                </c:pt>
                <c:pt idx="41">
                  <c:v>МБОУ СШ № 72 </c:v>
                </c:pt>
                <c:pt idx="42">
                  <c:v>МАОУ СШ № 82 </c:v>
                </c:pt>
                <c:pt idx="43">
                  <c:v>МБОУ СШ № 95</c:v>
                </c:pt>
                <c:pt idx="44">
                  <c:v>МБОУ СШ № 99</c:v>
                </c:pt>
                <c:pt idx="45">
                  <c:v>МБОУ СШ № 133 </c:v>
                </c:pt>
                <c:pt idx="46">
                  <c:v>СВЕРДЛОВСКИЙ РАЙОН</c:v>
                </c:pt>
                <c:pt idx="47">
                  <c:v>МАОУ Гимназия № 14</c:v>
                </c:pt>
                <c:pt idx="48">
                  <c:v>МАОУ Лицей № 9 "Лидер"</c:v>
                </c:pt>
                <c:pt idx="49">
                  <c:v>МАОУ СШ № 6</c:v>
                </c:pt>
                <c:pt idx="50">
                  <c:v>МАОУ СШ № 23</c:v>
                </c:pt>
                <c:pt idx="51">
                  <c:v>МАОУ СШ № 42</c:v>
                </c:pt>
                <c:pt idx="52">
                  <c:v>МАОУ СШ № 45</c:v>
                </c:pt>
                <c:pt idx="53">
                  <c:v>МБОУ СШ № 62</c:v>
                </c:pt>
                <c:pt idx="54">
                  <c:v>МАОУ СШ № 76</c:v>
                </c:pt>
                <c:pt idx="55">
                  <c:v>МАОУ СШ № 78</c:v>
                </c:pt>
                <c:pt idx="56">
                  <c:v>МАОУ СШ № 137</c:v>
                </c:pt>
                <c:pt idx="57">
                  <c:v>МАОУ СШ № 158 "Грани"</c:v>
                </c:pt>
                <c:pt idx="58">
                  <c:v>СОВЕТСКИЙ РАЙОН</c:v>
                </c:pt>
                <c:pt idx="59">
                  <c:v>МАОУ СШ № 1</c:v>
                </c:pt>
                <c:pt idx="60">
                  <c:v>МАОУ СШ № 5</c:v>
                </c:pt>
                <c:pt idx="61">
                  <c:v>МАОУ СШ № 7</c:v>
                </c:pt>
                <c:pt idx="62">
                  <c:v>МАОУ СШ № 18</c:v>
                </c:pt>
                <c:pt idx="63">
                  <c:v>МАОУ СШ № 24</c:v>
                </c:pt>
                <c:pt idx="64">
                  <c:v>МБОУ СШ № 56</c:v>
                </c:pt>
                <c:pt idx="65">
                  <c:v>МАОУ СШ № 66</c:v>
                </c:pt>
                <c:pt idx="66">
                  <c:v>МАОУ СШ № 69</c:v>
                </c:pt>
                <c:pt idx="67">
                  <c:v>МАОУ СШ № 85</c:v>
                </c:pt>
                <c:pt idx="68">
                  <c:v>МБОУ СШ № 91</c:v>
                </c:pt>
                <c:pt idx="69">
                  <c:v>МБОУ СШ № 98</c:v>
                </c:pt>
                <c:pt idx="70">
                  <c:v>МАОУ СШ № 108</c:v>
                </c:pt>
                <c:pt idx="71">
                  <c:v>МАОУ СШ № 115</c:v>
                </c:pt>
                <c:pt idx="72">
                  <c:v>МАОУ СШ № 121</c:v>
                </c:pt>
                <c:pt idx="73">
                  <c:v>МбОУ СШ № 129</c:v>
                </c:pt>
                <c:pt idx="74">
                  <c:v>МАОУ СШ № 134</c:v>
                </c:pt>
                <c:pt idx="75">
                  <c:v>МАОУ СШ № 139</c:v>
                </c:pt>
                <c:pt idx="76">
                  <c:v>МАОУ СШ № 141</c:v>
                </c:pt>
                <c:pt idx="77">
                  <c:v>МАОУ СШ № 143</c:v>
                </c:pt>
                <c:pt idx="78">
                  <c:v>МАОУ СШ № 144</c:v>
                </c:pt>
                <c:pt idx="79">
                  <c:v>МАОУ СШ № 145</c:v>
                </c:pt>
                <c:pt idx="80">
                  <c:v>МБОУ СШ № 147</c:v>
                </c:pt>
                <c:pt idx="81">
                  <c:v>МАОУ СШ № 149</c:v>
                </c:pt>
                <c:pt idx="82">
                  <c:v>МАОУ СШ № 150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154</c:v>
                </c:pt>
                <c:pt idx="86">
                  <c:v>МАОУ СШ № 156</c:v>
                </c:pt>
                <c:pt idx="87">
                  <c:v>МАОУ СШ № 157</c:v>
                </c:pt>
                <c:pt idx="88">
                  <c:v>ЦЕНТРАЛЬНЫЙ РАЙОН</c:v>
                </c:pt>
                <c:pt idx="89">
                  <c:v>МАОУ Гимназия № 2</c:v>
                </c:pt>
                <c:pt idx="90">
                  <c:v>МБОУ Гимназия  № 16</c:v>
                </c:pt>
                <c:pt idx="91">
                  <c:v>МБОУ Лицей № 2</c:v>
                </c:pt>
                <c:pt idx="92">
                  <c:v>МБОУ СШ № 10</c:v>
                </c:pt>
                <c:pt idx="93">
                  <c:v>МБОУ СШ № 27</c:v>
                </c:pt>
                <c:pt idx="94">
                  <c:v>МБОУ СШ № 51</c:v>
                </c:pt>
                <c:pt idx="95">
                  <c:v>МАОУ СШ "Комплекс Покровский"</c:v>
                </c:pt>
                <c:pt idx="96">
                  <c:v>МАОУ СШ № 155</c:v>
                </c:pt>
              </c:strCache>
            </c:strRef>
          </c:cat>
          <c:val>
            <c:numRef>
              <c:f>'Литерат-9 диаграмма по районам'!$E$5:$E$101</c:f>
              <c:numCache>
                <c:formatCode>Основной</c:formatCode>
                <c:ptCount val="97"/>
                <c:pt idx="0">
                  <c:v>4.12</c:v>
                </c:pt>
                <c:pt idx="1">
                  <c:v>4.12</c:v>
                </c:pt>
                <c:pt idx="2">
                  <c:v>4.12</c:v>
                </c:pt>
                <c:pt idx="3">
                  <c:v>4.12</c:v>
                </c:pt>
                <c:pt idx="4">
                  <c:v>4.12</c:v>
                </c:pt>
                <c:pt idx="5">
                  <c:v>4.12</c:v>
                </c:pt>
                <c:pt idx="6">
                  <c:v>4.12</c:v>
                </c:pt>
                <c:pt idx="7">
                  <c:v>4.12</c:v>
                </c:pt>
                <c:pt idx="8">
                  <c:v>4.12</c:v>
                </c:pt>
                <c:pt idx="9">
                  <c:v>4.12</c:v>
                </c:pt>
                <c:pt idx="10">
                  <c:v>4.12</c:v>
                </c:pt>
                <c:pt idx="11">
                  <c:v>4.12</c:v>
                </c:pt>
                <c:pt idx="12">
                  <c:v>4.12</c:v>
                </c:pt>
                <c:pt idx="13">
                  <c:v>4.12</c:v>
                </c:pt>
                <c:pt idx="14">
                  <c:v>4.12</c:v>
                </c:pt>
                <c:pt idx="15">
                  <c:v>4.12</c:v>
                </c:pt>
                <c:pt idx="16">
                  <c:v>4.12</c:v>
                </c:pt>
                <c:pt idx="17">
                  <c:v>4.12</c:v>
                </c:pt>
                <c:pt idx="18">
                  <c:v>4.12</c:v>
                </c:pt>
                <c:pt idx="19">
                  <c:v>4.12</c:v>
                </c:pt>
                <c:pt idx="20">
                  <c:v>4.12</c:v>
                </c:pt>
                <c:pt idx="21">
                  <c:v>4.12</c:v>
                </c:pt>
                <c:pt idx="22">
                  <c:v>4.12</c:v>
                </c:pt>
                <c:pt idx="23">
                  <c:v>4.12</c:v>
                </c:pt>
                <c:pt idx="24">
                  <c:v>4.12</c:v>
                </c:pt>
                <c:pt idx="25">
                  <c:v>4.12</c:v>
                </c:pt>
                <c:pt idx="26">
                  <c:v>4.12</c:v>
                </c:pt>
                <c:pt idx="27">
                  <c:v>4.12</c:v>
                </c:pt>
                <c:pt idx="28">
                  <c:v>4.12</c:v>
                </c:pt>
                <c:pt idx="29">
                  <c:v>4.12</c:v>
                </c:pt>
                <c:pt idx="30">
                  <c:v>4.12</c:v>
                </c:pt>
                <c:pt idx="31">
                  <c:v>4.12</c:v>
                </c:pt>
                <c:pt idx="32">
                  <c:v>4.12</c:v>
                </c:pt>
                <c:pt idx="33">
                  <c:v>4.12</c:v>
                </c:pt>
                <c:pt idx="34">
                  <c:v>4.12</c:v>
                </c:pt>
                <c:pt idx="35">
                  <c:v>4.12</c:v>
                </c:pt>
                <c:pt idx="36">
                  <c:v>4.12</c:v>
                </c:pt>
                <c:pt idx="37">
                  <c:v>4.12</c:v>
                </c:pt>
                <c:pt idx="38">
                  <c:v>4.12</c:v>
                </c:pt>
                <c:pt idx="39">
                  <c:v>4.12</c:v>
                </c:pt>
                <c:pt idx="40">
                  <c:v>4.12</c:v>
                </c:pt>
                <c:pt idx="41">
                  <c:v>4.12</c:v>
                </c:pt>
                <c:pt idx="42">
                  <c:v>4.12</c:v>
                </c:pt>
                <c:pt idx="43">
                  <c:v>4.12</c:v>
                </c:pt>
                <c:pt idx="44">
                  <c:v>4.12</c:v>
                </c:pt>
                <c:pt idx="45">
                  <c:v>4.12</c:v>
                </c:pt>
                <c:pt idx="46">
                  <c:v>4.12</c:v>
                </c:pt>
                <c:pt idx="47">
                  <c:v>4.12</c:v>
                </c:pt>
                <c:pt idx="48">
                  <c:v>4.12</c:v>
                </c:pt>
                <c:pt idx="49">
                  <c:v>4.12</c:v>
                </c:pt>
                <c:pt idx="50">
                  <c:v>4.12</c:v>
                </c:pt>
                <c:pt idx="51">
                  <c:v>4.12</c:v>
                </c:pt>
                <c:pt idx="52">
                  <c:v>4.12</c:v>
                </c:pt>
                <c:pt idx="53">
                  <c:v>4.12</c:v>
                </c:pt>
                <c:pt idx="54">
                  <c:v>4.12</c:v>
                </c:pt>
                <c:pt idx="55">
                  <c:v>4.12</c:v>
                </c:pt>
                <c:pt idx="56">
                  <c:v>4.12</c:v>
                </c:pt>
                <c:pt idx="57">
                  <c:v>4.12</c:v>
                </c:pt>
                <c:pt idx="58">
                  <c:v>4.12</c:v>
                </c:pt>
                <c:pt idx="59">
                  <c:v>4.12</c:v>
                </c:pt>
                <c:pt idx="60">
                  <c:v>4.12</c:v>
                </c:pt>
                <c:pt idx="61">
                  <c:v>4.12</c:v>
                </c:pt>
                <c:pt idx="62">
                  <c:v>4.12</c:v>
                </c:pt>
                <c:pt idx="63">
                  <c:v>4.12</c:v>
                </c:pt>
                <c:pt idx="64">
                  <c:v>4.12</c:v>
                </c:pt>
                <c:pt idx="65">
                  <c:v>4.12</c:v>
                </c:pt>
                <c:pt idx="66">
                  <c:v>4.12</c:v>
                </c:pt>
                <c:pt idx="67">
                  <c:v>4.12</c:v>
                </c:pt>
                <c:pt idx="68">
                  <c:v>4.12</c:v>
                </c:pt>
                <c:pt idx="69">
                  <c:v>4.12</c:v>
                </c:pt>
                <c:pt idx="70">
                  <c:v>4.12</c:v>
                </c:pt>
                <c:pt idx="71">
                  <c:v>4.12</c:v>
                </c:pt>
                <c:pt idx="72">
                  <c:v>4.12</c:v>
                </c:pt>
                <c:pt idx="73">
                  <c:v>4.12</c:v>
                </c:pt>
                <c:pt idx="74">
                  <c:v>4.12</c:v>
                </c:pt>
                <c:pt idx="75">
                  <c:v>4.12</c:v>
                </c:pt>
                <c:pt idx="76">
                  <c:v>4.12</c:v>
                </c:pt>
                <c:pt idx="77">
                  <c:v>4.12</c:v>
                </c:pt>
                <c:pt idx="78">
                  <c:v>4.12</c:v>
                </c:pt>
                <c:pt idx="79">
                  <c:v>4.12</c:v>
                </c:pt>
                <c:pt idx="80">
                  <c:v>4.12</c:v>
                </c:pt>
                <c:pt idx="81">
                  <c:v>4.12</c:v>
                </c:pt>
                <c:pt idx="82">
                  <c:v>4.12</c:v>
                </c:pt>
                <c:pt idx="83">
                  <c:v>4.12</c:v>
                </c:pt>
                <c:pt idx="84">
                  <c:v>4.12</c:v>
                </c:pt>
                <c:pt idx="85">
                  <c:v>4.12</c:v>
                </c:pt>
                <c:pt idx="86">
                  <c:v>4.12</c:v>
                </c:pt>
                <c:pt idx="87">
                  <c:v>4.12</c:v>
                </c:pt>
                <c:pt idx="88">
                  <c:v>4.12</c:v>
                </c:pt>
                <c:pt idx="89">
                  <c:v>4.12</c:v>
                </c:pt>
                <c:pt idx="90">
                  <c:v>4.12</c:v>
                </c:pt>
                <c:pt idx="91">
                  <c:v>4.12</c:v>
                </c:pt>
                <c:pt idx="92">
                  <c:v>4.12</c:v>
                </c:pt>
                <c:pt idx="93">
                  <c:v>4.12</c:v>
                </c:pt>
                <c:pt idx="94">
                  <c:v>4.12</c:v>
                </c:pt>
                <c:pt idx="95">
                  <c:v>4.12</c:v>
                </c:pt>
                <c:pt idx="96">
                  <c:v>4.12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'Литерат-9 диаграмма по районам'!$B$5:$B$101</c:f>
              <c:strCache>
                <c:ptCount val="97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КИРОВСКИЙ РАЙОН</c:v>
                </c:pt>
                <c:pt idx="9">
                  <c:v>МАОУ Гимназия № 4</c:v>
                </c:pt>
                <c:pt idx="10">
                  <c:v>МАОУ Гимназия № 6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СШ № 55</c:v>
                </c:pt>
                <c:pt idx="17">
                  <c:v>МАОУ СШ № 81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11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МАОУ Лицей № 12</c:v>
                </c:pt>
                <c:pt idx="26">
                  <c:v>МБОУ СШ № 31</c:v>
                </c:pt>
                <c:pt idx="27">
                  <c:v>МБОУ СШ № 44</c:v>
                </c:pt>
                <c:pt idx="28">
                  <c:v>МАОУ СШ № 89</c:v>
                </c:pt>
                <c:pt idx="29">
                  <c:v>МБОУ СШ № 94</c:v>
                </c:pt>
                <c:pt idx="30">
                  <c:v>МАОУ СШ № 148</c:v>
                </c:pt>
                <c:pt idx="31">
                  <c:v>ОКТЯБРЬСКИЙ РАЙОН</c:v>
                </c:pt>
                <c:pt idx="32">
                  <c:v>МАОУ "КУГ № 1 - Универс"</c:v>
                </c:pt>
                <c:pt idx="33">
                  <c:v>МБОУ Гимназия № 3</c:v>
                </c:pt>
                <c:pt idx="34">
                  <c:v>МАОУ Гимназия № 13 "Академ"</c:v>
                </c:pt>
                <c:pt idx="35">
                  <c:v>МАОУ Лицей № 1</c:v>
                </c:pt>
                <c:pt idx="36">
                  <c:v>МБОУ Лицей № 8</c:v>
                </c:pt>
                <c:pt idx="37">
                  <c:v>МБОУ Лицей № 10</c:v>
                </c:pt>
                <c:pt idx="38">
                  <c:v>МБОУ СШ № 3</c:v>
                </c:pt>
                <c:pt idx="39">
                  <c:v>МБОУ СШ № 36</c:v>
                </c:pt>
                <c:pt idx="40">
                  <c:v>МБОУ СШ № 39</c:v>
                </c:pt>
                <c:pt idx="41">
                  <c:v>МБОУ СШ № 72 </c:v>
                </c:pt>
                <c:pt idx="42">
                  <c:v>МАОУ СШ № 82 </c:v>
                </c:pt>
                <c:pt idx="43">
                  <c:v>МБОУ СШ № 95</c:v>
                </c:pt>
                <c:pt idx="44">
                  <c:v>МБОУ СШ № 99</c:v>
                </c:pt>
                <c:pt idx="45">
                  <c:v>МБОУ СШ № 133 </c:v>
                </c:pt>
                <c:pt idx="46">
                  <c:v>СВЕРДЛОВСКИЙ РАЙОН</c:v>
                </c:pt>
                <c:pt idx="47">
                  <c:v>МАОУ Гимназия № 14</c:v>
                </c:pt>
                <c:pt idx="48">
                  <c:v>МАОУ Лицей № 9 "Лидер"</c:v>
                </c:pt>
                <c:pt idx="49">
                  <c:v>МАОУ СШ № 6</c:v>
                </c:pt>
                <c:pt idx="50">
                  <c:v>МАОУ СШ № 23</c:v>
                </c:pt>
                <c:pt idx="51">
                  <c:v>МАОУ СШ № 42</c:v>
                </c:pt>
                <c:pt idx="52">
                  <c:v>МАОУ СШ № 45</c:v>
                </c:pt>
                <c:pt idx="53">
                  <c:v>МБОУ СШ № 62</c:v>
                </c:pt>
                <c:pt idx="54">
                  <c:v>МАОУ СШ № 76</c:v>
                </c:pt>
                <c:pt idx="55">
                  <c:v>МАОУ СШ № 78</c:v>
                </c:pt>
                <c:pt idx="56">
                  <c:v>МАОУ СШ № 137</c:v>
                </c:pt>
                <c:pt idx="57">
                  <c:v>МАОУ СШ № 158 "Грани"</c:v>
                </c:pt>
                <c:pt idx="58">
                  <c:v>СОВЕТСКИЙ РАЙОН</c:v>
                </c:pt>
                <c:pt idx="59">
                  <c:v>МАОУ СШ № 1</c:v>
                </c:pt>
                <c:pt idx="60">
                  <c:v>МАОУ СШ № 5</c:v>
                </c:pt>
                <c:pt idx="61">
                  <c:v>МАОУ СШ № 7</c:v>
                </c:pt>
                <c:pt idx="62">
                  <c:v>МАОУ СШ № 18</c:v>
                </c:pt>
                <c:pt idx="63">
                  <c:v>МАОУ СШ № 24</c:v>
                </c:pt>
                <c:pt idx="64">
                  <c:v>МБОУ СШ № 56</c:v>
                </c:pt>
                <c:pt idx="65">
                  <c:v>МАОУ СШ № 66</c:v>
                </c:pt>
                <c:pt idx="66">
                  <c:v>МАОУ СШ № 69</c:v>
                </c:pt>
                <c:pt idx="67">
                  <c:v>МАОУ СШ № 85</c:v>
                </c:pt>
                <c:pt idx="68">
                  <c:v>МБОУ СШ № 91</c:v>
                </c:pt>
                <c:pt idx="69">
                  <c:v>МБОУ СШ № 98</c:v>
                </c:pt>
                <c:pt idx="70">
                  <c:v>МАОУ СШ № 108</c:v>
                </c:pt>
                <c:pt idx="71">
                  <c:v>МАОУ СШ № 115</c:v>
                </c:pt>
                <c:pt idx="72">
                  <c:v>МАОУ СШ № 121</c:v>
                </c:pt>
                <c:pt idx="73">
                  <c:v>МбОУ СШ № 129</c:v>
                </c:pt>
                <c:pt idx="74">
                  <c:v>МАОУ СШ № 134</c:v>
                </c:pt>
                <c:pt idx="75">
                  <c:v>МАОУ СШ № 139</c:v>
                </c:pt>
                <c:pt idx="76">
                  <c:v>МАОУ СШ № 141</c:v>
                </c:pt>
                <c:pt idx="77">
                  <c:v>МАОУ СШ № 143</c:v>
                </c:pt>
                <c:pt idx="78">
                  <c:v>МАОУ СШ № 144</c:v>
                </c:pt>
                <c:pt idx="79">
                  <c:v>МАОУ СШ № 145</c:v>
                </c:pt>
                <c:pt idx="80">
                  <c:v>МБОУ СШ № 147</c:v>
                </c:pt>
                <c:pt idx="81">
                  <c:v>МАОУ СШ № 149</c:v>
                </c:pt>
                <c:pt idx="82">
                  <c:v>МАОУ СШ № 150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154</c:v>
                </c:pt>
                <c:pt idx="86">
                  <c:v>МАОУ СШ № 156</c:v>
                </c:pt>
                <c:pt idx="87">
                  <c:v>МАОУ СШ № 157</c:v>
                </c:pt>
                <c:pt idx="88">
                  <c:v>ЦЕНТРАЛЬНЫЙ РАЙОН</c:v>
                </c:pt>
                <c:pt idx="89">
                  <c:v>МАОУ Гимназия № 2</c:v>
                </c:pt>
                <c:pt idx="90">
                  <c:v>МБОУ Гимназия  № 16</c:v>
                </c:pt>
                <c:pt idx="91">
                  <c:v>МБОУ Лицей № 2</c:v>
                </c:pt>
                <c:pt idx="92">
                  <c:v>МБОУ СШ № 10</c:v>
                </c:pt>
                <c:pt idx="93">
                  <c:v>МБОУ СШ № 27</c:v>
                </c:pt>
                <c:pt idx="94">
                  <c:v>МБОУ СШ № 51</c:v>
                </c:pt>
                <c:pt idx="95">
                  <c:v>МАОУ СШ "Комплекс Покровский"</c:v>
                </c:pt>
                <c:pt idx="96">
                  <c:v>МАОУ СШ № 155</c:v>
                </c:pt>
              </c:strCache>
            </c:strRef>
          </c:cat>
          <c:val>
            <c:numRef>
              <c:f>'Литерат-9 диаграмма по районам'!$D$5:$D$101</c:f>
              <c:numCache>
                <c:formatCode>0,00</c:formatCode>
                <c:ptCount val="97"/>
                <c:pt idx="0">
                  <c:v>4</c:v>
                </c:pt>
                <c:pt idx="2">
                  <c:v>4</c:v>
                </c:pt>
                <c:pt idx="3">
                  <c:v>3</c:v>
                </c:pt>
                <c:pt idx="5">
                  <c:v>5</c:v>
                </c:pt>
                <c:pt idx="6">
                  <c:v>4.5</c:v>
                </c:pt>
                <c:pt idx="7">
                  <c:v>4</c:v>
                </c:pt>
                <c:pt idx="8">
                  <c:v>4.1600529100529098</c:v>
                </c:pt>
                <c:pt idx="9">
                  <c:v>4</c:v>
                </c:pt>
                <c:pt idx="10">
                  <c:v>5</c:v>
                </c:pt>
                <c:pt idx="11">
                  <c:v>4.5</c:v>
                </c:pt>
                <c:pt idx="12">
                  <c:v>3.8571428571428572</c:v>
                </c:pt>
                <c:pt idx="13">
                  <c:v>3.3333333333333335</c:v>
                </c:pt>
                <c:pt idx="16">
                  <c:v>3.5</c:v>
                </c:pt>
                <c:pt idx="17">
                  <c:v>4</c:v>
                </c:pt>
                <c:pt idx="18">
                  <c:v>4.25</c:v>
                </c:pt>
                <c:pt idx="19">
                  <c:v>5</c:v>
                </c:pt>
                <c:pt idx="20">
                  <c:v>4.4285714285714288</c:v>
                </c:pt>
                <c:pt idx="21">
                  <c:v>5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9">
                  <c:v>4</c:v>
                </c:pt>
                <c:pt idx="31">
                  <c:v>4.3097222222222227</c:v>
                </c:pt>
                <c:pt idx="32">
                  <c:v>4.3</c:v>
                </c:pt>
                <c:pt idx="33">
                  <c:v>4.5</c:v>
                </c:pt>
                <c:pt idx="34">
                  <c:v>4.5</c:v>
                </c:pt>
                <c:pt idx="35">
                  <c:v>3</c:v>
                </c:pt>
                <c:pt idx="36">
                  <c:v>4.5</c:v>
                </c:pt>
                <c:pt idx="37">
                  <c:v>5</c:v>
                </c:pt>
                <c:pt idx="38">
                  <c:v>4.75</c:v>
                </c:pt>
                <c:pt idx="40">
                  <c:v>4</c:v>
                </c:pt>
                <c:pt idx="41">
                  <c:v>4</c:v>
                </c:pt>
                <c:pt idx="42">
                  <c:v>4.333333333333333</c:v>
                </c:pt>
                <c:pt idx="43">
                  <c:v>4.333333333333333</c:v>
                </c:pt>
                <c:pt idx="44">
                  <c:v>4.5</c:v>
                </c:pt>
                <c:pt idx="46">
                  <c:v>4.2731481481481479</c:v>
                </c:pt>
                <c:pt idx="47">
                  <c:v>5</c:v>
                </c:pt>
                <c:pt idx="48">
                  <c:v>4.125</c:v>
                </c:pt>
                <c:pt idx="49">
                  <c:v>3.5</c:v>
                </c:pt>
                <c:pt idx="50">
                  <c:v>4.5</c:v>
                </c:pt>
                <c:pt idx="51">
                  <c:v>4</c:v>
                </c:pt>
                <c:pt idx="52">
                  <c:v>4</c:v>
                </c:pt>
                <c:pt idx="54">
                  <c:v>4.333333333333333</c:v>
                </c:pt>
                <c:pt idx="56">
                  <c:v>5</c:v>
                </c:pt>
                <c:pt idx="57">
                  <c:v>4</c:v>
                </c:pt>
                <c:pt idx="58">
                  <c:v>3.9460648148148159</c:v>
                </c:pt>
                <c:pt idx="59">
                  <c:v>4</c:v>
                </c:pt>
                <c:pt idx="60">
                  <c:v>3</c:v>
                </c:pt>
                <c:pt idx="61">
                  <c:v>5</c:v>
                </c:pt>
                <c:pt idx="62">
                  <c:v>4</c:v>
                </c:pt>
                <c:pt idx="63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4.333333333333333</c:v>
                </c:pt>
                <c:pt idx="69">
                  <c:v>4</c:v>
                </c:pt>
                <c:pt idx="71">
                  <c:v>4</c:v>
                </c:pt>
                <c:pt idx="72">
                  <c:v>3.5</c:v>
                </c:pt>
                <c:pt idx="73">
                  <c:v>4</c:v>
                </c:pt>
                <c:pt idx="74">
                  <c:v>4</c:v>
                </c:pt>
                <c:pt idx="75">
                  <c:v>3</c:v>
                </c:pt>
                <c:pt idx="77">
                  <c:v>4</c:v>
                </c:pt>
                <c:pt idx="79">
                  <c:v>4</c:v>
                </c:pt>
                <c:pt idx="80">
                  <c:v>3</c:v>
                </c:pt>
                <c:pt idx="81">
                  <c:v>3.9</c:v>
                </c:pt>
                <c:pt idx="82">
                  <c:v>4</c:v>
                </c:pt>
                <c:pt idx="83">
                  <c:v>3.75</c:v>
                </c:pt>
                <c:pt idx="84">
                  <c:v>4.2222222222222223</c:v>
                </c:pt>
                <c:pt idx="85">
                  <c:v>5</c:v>
                </c:pt>
                <c:pt idx="86">
                  <c:v>4</c:v>
                </c:pt>
                <c:pt idx="87">
                  <c:v>4</c:v>
                </c:pt>
                <c:pt idx="88">
                  <c:v>4.0972222222222223</c:v>
                </c:pt>
                <c:pt idx="90">
                  <c:v>5</c:v>
                </c:pt>
                <c:pt idx="91">
                  <c:v>4</c:v>
                </c:pt>
                <c:pt idx="92">
                  <c:v>4.333333333333333</c:v>
                </c:pt>
                <c:pt idx="93">
                  <c:v>3.75</c:v>
                </c:pt>
                <c:pt idx="95">
                  <c:v>3.75</c:v>
                </c:pt>
                <c:pt idx="96">
                  <c:v>3.75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'Литерат-9 диаграмма по районам'!$B$5:$B$101</c:f>
              <c:strCache>
                <c:ptCount val="97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КИРОВСКИЙ РАЙОН</c:v>
                </c:pt>
                <c:pt idx="9">
                  <c:v>МАОУ Гимназия № 4</c:v>
                </c:pt>
                <c:pt idx="10">
                  <c:v>МАОУ Гимназия № 6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СШ № 55</c:v>
                </c:pt>
                <c:pt idx="17">
                  <c:v>МАОУ СШ № 81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11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МАОУ Лицей № 12</c:v>
                </c:pt>
                <c:pt idx="26">
                  <c:v>МБОУ СШ № 31</c:v>
                </c:pt>
                <c:pt idx="27">
                  <c:v>МБОУ СШ № 44</c:v>
                </c:pt>
                <c:pt idx="28">
                  <c:v>МАОУ СШ № 89</c:v>
                </c:pt>
                <c:pt idx="29">
                  <c:v>МБОУ СШ № 94</c:v>
                </c:pt>
                <c:pt idx="30">
                  <c:v>МАОУ СШ № 148</c:v>
                </c:pt>
                <c:pt idx="31">
                  <c:v>ОКТЯБРЬСКИЙ РАЙОН</c:v>
                </c:pt>
                <c:pt idx="32">
                  <c:v>МАОУ "КУГ № 1 - Универс"</c:v>
                </c:pt>
                <c:pt idx="33">
                  <c:v>МБОУ Гимназия № 3</c:v>
                </c:pt>
                <c:pt idx="34">
                  <c:v>МАОУ Гимназия № 13 "Академ"</c:v>
                </c:pt>
                <c:pt idx="35">
                  <c:v>МАОУ Лицей № 1</c:v>
                </c:pt>
                <c:pt idx="36">
                  <c:v>МБОУ Лицей № 8</c:v>
                </c:pt>
                <c:pt idx="37">
                  <c:v>МБОУ Лицей № 10</c:v>
                </c:pt>
                <c:pt idx="38">
                  <c:v>МБОУ СШ № 3</c:v>
                </c:pt>
                <c:pt idx="39">
                  <c:v>МБОУ СШ № 36</c:v>
                </c:pt>
                <c:pt idx="40">
                  <c:v>МБОУ СШ № 39</c:v>
                </c:pt>
                <c:pt idx="41">
                  <c:v>МБОУ СШ № 72 </c:v>
                </c:pt>
                <c:pt idx="42">
                  <c:v>МАОУ СШ № 82 </c:v>
                </c:pt>
                <c:pt idx="43">
                  <c:v>МБОУ СШ № 95</c:v>
                </c:pt>
                <c:pt idx="44">
                  <c:v>МБОУ СШ № 99</c:v>
                </c:pt>
                <c:pt idx="45">
                  <c:v>МБОУ СШ № 133 </c:v>
                </c:pt>
                <c:pt idx="46">
                  <c:v>СВЕРДЛОВСКИЙ РАЙОН</c:v>
                </c:pt>
                <c:pt idx="47">
                  <c:v>МАОУ Гимназия № 14</c:v>
                </c:pt>
                <c:pt idx="48">
                  <c:v>МАОУ Лицей № 9 "Лидер"</c:v>
                </c:pt>
                <c:pt idx="49">
                  <c:v>МАОУ СШ № 6</c:v>
                </c:pt>
                <c:pt idx="50">
                  <c:v>МАОУ СШ № 23</c:v>
                </c:pt>
                <c:pt idx="51">
                  <c:v>МАОУ СШ № 42</c:v>
                </c:pt>
                <c:pt idx="52">
                  <c:v>МАОУ СШ № 45</c:v>
                </c:pt>
                <c:pt idx="53">
                  <c:v>МБОУ СШ № 62</c:v>
                </c:pt>
                <c:pt idx="54">
                  <c:v>МАОУ СШ № 76</c:v>
                </c:pt>
                <c:pt idx="55">
                  <c:v>МАОУ СШ № 78</c:v>
                </c:pt>
                <c:pt idx="56">
                  <c:v>МАОУ СШ № 137</c:v>
                </c:pt>
                <c:pt idx="57">
                  <c:v>МАОУ СШ № 158 "Грани"</c:v>
                </c:pt>
                <c:pt idx="58">
                  <c:v>СОВЕТСКИЙ РАЙОН</c:v>
                </c:pt>
                <c:pt idx="59">
                  <c:v>МАОУ СШ № 1</c:v>
                </c:pt>
                <c:pt idx="60">
                  <c:v>МАОУ СШ № 5</c:v>
                </c:pt>
                <c:pt idx="61">
                  <c:v>МАОУ СШ № 7</c:v>
                </c:pt>
                <c:pt idx="62">
                  <c:v>МАОУ СШ № 18</c:v>
                </c:pt>
                <c:pt idx="63">
                  <c:v>МАОУ СШ № 24</c:v>
                </c:pt>
                <c:pt idx="64">
                  <c:v>МБОУ СШ № 56</c:v>
                </c:pt>
                <c:pt idx="65">
                  <c:v>МАОУ СШ № 66</c:v>
                </c:pt>
                <c:pt idx="66">
                  <c:v>МАОУ СШ № 69</c:v>
                </c:pt>
                <c:pt idx="67">
                  <c:v>МАОУ СШ № 85</c:v>
                </c:pt>
                <c:pt idx="68">
                  <c:v>МБОУ СШ № 91</c:v>
                </c:pt>
                <c:pt idx="69">
                  <c:v>МБОУ СШ № 98</c:v>
                </c:pt>
                <c:pt idx="70">
                  <c:v>МАОУ СШ № 108</c:v>
                </c:pt>
                <c:pt idx="71">
                  <c:v>МАОУ СШ № 115</c:v>
                </c:pt>
                <c:pt idx="72">
                  <c:v>МАОУ СШ № 121</c:v>
                </c:pt>
                <c:pt idx="73">
                  <c:v>МбОУ СШ № 129</c:v>
                </c:pt>
                <c:pt idx="74">
                  <c:v>МАОУ СШ № 134</c:v>
                </c:pt>
                <c:pt idx="75">
                  <c:v>МАОУ СШ № 139</c:v>
                </c:pt>
                <c:pt idx="76">
                  <c:v>МАОУ СШ № 141</c:v>
                </c:pt>
                <c:pt idx="77">
                  <c:v>МАОУ СШ № 143</c:v>
                </c:pt>
                <c:pt idx="78">
                  <c:v>МАОУ СШ № 144</c:v>
                </c:pt>
                <c:pt idx="79">
                  <c:v>МАОУ СШ № 145</c:v>
                </c:pt>
                <c:pt idx="80">
                  <c:v>МБОУ СШ № 147</c:v>
                </c:pt>
                <c:pt idx="81">
                  <c:v>МАОУ СШ № 149</c:v>
                </c:pt>
                <c:pt idx="82">
                  <c:v>МАОУ СШ № 150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154</c:v>
                </c:pt>
                <c:pt idx="86">
                  <c:v>МАОУ СШ № 156</c:v>
                </c:pt>
                <c:pt idx="87">
                  <c:v>МАОУ СШ № 157</c:v>
                </c:pt>
                <c:pt idx="88">
                  <c:v>ЦЕНТРАЛЬНЫЙ РАЙОН</c:v>
                </c:pt>
                <c:pt idx="89">
                  <c:v>МАОУ Гимназия № 2</c:v>
                </c:pt>
                <c:pt idx="90">
                  <c:v>МБОУ Гимназия  № 16</c:v>
                </c:pt>
                <c:pt idx="91">
                  <c:v>МБОУ Лицей № 2</c:v>
                </c:pt>
                <c:pt idx="92">
                  <c:v>МБОУ СШ № 10</c:v>
                </c:pt>
                <c:pt idx="93">
                  <c:v>МБОУ СШ № 27</c:v>
                </c:pt>
                <c:pt idx="94">
                  <c:v>МБОУ СШ № 51</c:v>
                </c:pt>
                <c:pt idx="95">
                  <c:v>МАОУ СШ "Комплекс Покровский"</c:v>
                </c:pt>
                <c:pt idx="96">
                  <c:v>МАОУ СШ № 155</c:v>
                </c:pt>
              </c:strCache>
            </c:strRef>
          </c:cat>
          <c:val>
            <c:numRef>
              <c:f>'Литерат-9 диаграмма по районам'!$I$5:$I$101</c:f>
              <c:numCache>
                <c:formatCode>Основной</c:formatCode>
                <c:ptCount val="97"/>
                <c:pt idx="0">
                  <c:v>3.95</c:v>
                </c:pt>
                <c:pt idx="1">
                  <c:v>3.95</c:v>
                </c:pt>
                <c:pt idx="2">
                  <c:v>3.95</c:v>
                </c:pt>
                <c:pt idx="3">
                  <c:v>3.95</c:v>
                </c:pt>
                <c:pt idx="4">
                  <c:v>3.95</c:v>
                </c:pt>
                <c:pt idx="5">
                  <c:v>3.95</c:v>
                </c:pt>
                <c:pt idx="6">
                  <c:v>3.95</c:v>
                </c:pt>
                <c:pt idx="7">
                  <c:v>3.95</c:v>
                </c:pt>
                <c:pt idx="8">
                  <c:v>3.95</c:v>
                </c:pt>
                <c:pt idx="9">
                  <c:v>3.95</c:v>
                </c:pt>
                <c:pt idx="10">
                  <c:v>3.95</c:v>
                </c:pt>
                <c:pt idx="11">
                  <c:v>3.95</c:v>
                </c:pt>
                <c:pt idx="12">
                  <c:v>3.95</c:v>
                </c:pt>
                <c:pt idx="13">
                  <c:v>3.95</c:v>
                </c:pt>
                <c:pt idx="14">
                  <c:v>3.95</c:v>
                </c:pt>
                <c:pt idx="15">
                  <c:v>3.95</c:v>
                </c:pt>
                <c:pt idx="16">
                  <c:v>3.95</c:v>
                </c:pt>
                <c:pt idx="17">
                  <c:v>3.95</c:v>
                </c:pt>
                <c:pt idx="18">
                  <c:v>3.95</c:v>
                </c:pt>
                <c:pt idx="19">
                  <c:v>3.95</c:v>
                </c:pt>
                <c:pt idx="20">
                  <c:v>3.95</c:v>
                </c:pt>
                <c:pt idx="21">
                  <c:v>3.95</c:v>
                </c:pt>
                <c:pt idx="22">
                  <c:v>3.95</c:v>
                </c:pt>
                <c:pt idx="23">
                  <c:v>3.95</c:v>
                </c:pt>
                <c:pt idx="24">
                  <c:v>3.95</c:v>
                </c:pt>
                <c:pt idx="25">
                  <c:v>3.95</c:v>
                </c:pt>
                <c:pt idx="26">
                  <c:v>3.95</c:v>
                </c:pt>
                <c:pt idx="27">
                  <c:v>3.95</c:v>
                </c:pt>
                <c:pt idx="28">
                  <c:v>3.95</c:v>
                </c:pt>
                <c:pt idx="29">
                  <c:v>3.95</c:v>
                </c:pt>
                <c:pt idx="30">
                  <c:v>3.95</c:v>
                </c:pt>
                <c:pt idx="31">
                  <c:v>3.95</c:v>
                </c:pt>
                <c:pt idx="32">
                  <c:v>3.95</c:v>
                </c:pt>
                <c:pt idx="33">
                  <c:v>3.95</c:v>
                </c:pt>
                <c:pt idx="34">
                  <c:v>3.95</c:v>
                </c:pt>
                <c:pt idx="35">
                  <c:v>3.95</c:v>
                </c:pt>
                <c:pt idx="36">
                  <c:v>3.95</c:v>
                </c:pt>
                <c:pt idx="37">
                  <c:v>3.95</c:v>
                </c:pt>
                <c:pt idx="38">
                  <c:v>3.95</c:v>
                </c:pt>
                <c:pt idx="39">
                  <c:v>3.95</c:v>
                </c:pt>
                <c:pt idx="40">
                  <c:v>3.95</c:v>
                </c:pt>
                <c:pt idx="41">
                  <c:v>3.95</c:v>
                </c:pt>
                <c:pt idx="42">
                  <c:v>3.95</c:v>
                </c:pt>
                <c:pt idx="43">
                  <c:v>3.95</c:v>
                </c:pt>
                <c:pt idx="44">
                  <c:v>3.95</c:v>
                </c:pt>
                <c:pt idx="45">
                  <c:v>3.95</c:v>
                </c:pt>
                <c:pt idx="46">
                  <c:v>3.95</c:v>
                </c:pt>
                <c:pt idx="47">
                  <c:v>3.95</c:v>
                </c:pt>
                <c:pt idx="48">
                  <c:v>3.95</c:v>
                </c:pt>
                <c:pt idx="49">
                  <c:v>3.95</c:v>
                </c:pt>
                <c:pt idx="50">
                  <c:v>3.95</c:v>
                </c:pt>
                <c:pt idx="51">
                  <c:v>3.95</c:v>
                </c:pt>
                <c:pt idx="52">
                  <c:v>3.95</c:v>
                </c:pt>
                <c:pt idx="53">
                  <c:v>3.95</c:v>
                </c:pt>
                <c:pt idx="54">
                  <c:v>3.95</c:v>
                </c:pt>
                <c:pt idx="55">
                  <c:v>3.95</c:v>
                </c:pt>
                <c:pt idx="56">
                  <c:v>3.95</c:v>
                </c:pt>
                <c:pt idx="57">
                  <c:v>3.95</c:v>
                </c:pt>
                <c:pt idx="58">
                  <c:v>3.95</c:v>
                </c:pt>
                <c:pt idx="59">
                  <c:v>3.95</c:v>
                </c:pt>
                <c:pt idx="60">
                  <c:v>3.95</c:v>
                </c:pt>
                <c:pt idx="61">
                  <c:v>3.95</c:v>
                </c:pt>
                <c:pt idx="62">
                  <c:v>3.95</c:v>
                </c:pt>
                <c:pt idx="63">
                  <c:v>3.95</c:v>
                </c:pt>
                <c:pt idx="64">
                  <c:v>3.95</c:v>
                </c:pt>
                <c:pt idx="65">
                  <c:v>3.95</c:v>
                </c:pt>
                <c:pt idx="66">
                  <c:v>3.95</c:v>
                </c:pt>
                <c:pt idx="67">
                  <c:v>3.95</c:v>
                </c:pt>
                <c:pt idx="68">
                  <c:v>3.95</c:v>
                </c:pt>
                <c:pt idx="69">
                  <c:v>3.95</c:v>
                </c:pt>
                <c:pt idx="70">
                  <c:v>3.95</c:v>
                </c:pt>
                <c:pt idx="71">
                  <c:v>3.95</c:v>
                </c:pt>
                <c:pt idx="72">
                  <c:v>3.95</c:v>
                </c:pt>
                <c:pt idx="73">
                  <c:v>3.95</c:v>
                </c:pt>
                <c:pt idx="74">
                  <c:v>3.95</c:v>
                </c:pt>
                <c:pt idx="75">
                  <c:v>3.95</c:v>
                </c:pt>
                <c:pt idx="76">
                  <c:v>3.95</c:v>
                </c:pt>
                <c:pt idx="77">
                  <c:v>3.95</c:v>
                </c:pt>
                <c:pt idx="78">
                  <c:v>3.95</c:v>
                </c:pt>
                <c:pt idx="79">
                  <c:v>3.95</c:v>
                </c:pt>
                <c:pt idx="80">
                  <c:v>3.95</c:v>
                </c:pt>
                <c:pt idx="81">
                  <c:v>3.95</c:v>
                </c:pt>
                <c:pt idx="82">
                  <c:v>3.95</c:v>
                </c:pt>
                <c:pt idx="83">
                  <c:v>3.95</c:v>
                </c:pt>
                <c:pt idx="84">
                  <c:v>3.95</c:v>
                </c:pt>
                <c:pt idx="85">
                  <c:v>3.95</c:v>
                </c:pt>
                <c:pt idx="86">
                  <c:v>3.95</c:v>
                </c:pt>
                <c:pt idx="87">
                  <c:v>3.95</c:v>
                </c:pt>
                <c:pt idx="88">
                  <c:v>3.95</c:v>
                </c:pt>
                <c:pt idx="89">
                  <c:v>3.95</c:v>
                </c:pt>
                <c:pt idx="90">
                  <c:v>3.95</c:v>
                </c:pt>
                <c:pt idx="91">
                  <c:v>3.95</c:v>
                </c:pt>
                <c:pt idx="92">
                  <c:v>3.95</c:v>
                </c:pt>
                <c:pt idx="93">
                  <c:v>3.95</c:v>
                </c:pt>
                <c:pt idx="94">
                  <c:v>3.95</c:v>
                </c:pt>
                <c:pt idx="95">
                  <c:v>3.95</c:v>
                </c:pt>
                <c:pt idx="96">
                  <c:v>3.95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'Литерат-9 диаграмма по районам'!$B$5:$B$101</c:f>
              <c:strCache>
                <c:ptCount val="97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19</c:v>
                </c:pt>
                <c:pt idx="6">
                  <c:v>МАОУ СШ № 32</c:v>
                </c:pt>
                <c:pt idx="7">
                  <c:v>МБОУ СШ № 86</c:v>
                </c:pt>
                <c:pt idx="8">
                  <c:v>КИРОВСКИЙ РАЙОН</c:v>
                </c:pt>
                <c:pt idx="9">
                  <c:v>МАОУ Гимназия № 4</c:v>
                </c:pt>
                <c:pt idx="10">
                  <c:v>МАОУ Гимназия № 6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СШ № 55</c:v>
                </c:pt>
                <c:pt idx="17">
                  <c:v>МАОУ СШ № 81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11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МАОУ Лицей № 12</c:v>
                </c:pt>
                <c:pt idx="26">
                  <c:v>МБОУ СШ № 31</c:v>
                </c:pt>
                <c:pt idx="27">
                  <c:v>МБОУ СШ № 44</c:v>
                </c:pt>
                <c:pt idx="28">
                  <c:v>МАОУ СШ № 89</c:v>
                </c:pt>
                <c:pt idx="29">
                  <c:v>МБОУ СШ № 94</c:v>
                </c:pt>
                <c:pt idx="30">
                  <c:v>МАОУ СШ № 148</c:v>
                </c:pt>
                <c:pt idx="31">
                  <c:v>ОКТЯБРЬСКИЙ РАЙОН</c:v>
                </c:pt>
                <c:pt idx="32">
                  <c:v>МАОУ "КУГ № 1 - Универс"</c:v>
                </c:pt>
                <c:pt idx="33">
                  <c:v>МБОУ Гимназия № 3</c:v>
                </c:pt>
                <c:pt idx="34">
                  <c:v>МАОУ Гимназия № 13 "Академ"</c:v>
                </c:pt>
                <c:pt idx="35">
                  <c:v>МАОУ Лицей № 1</c:v>
                </c:pt>
                <c:pt idx="36">
                  <c:v>МБОУ Лицей № 8</c:v>
                </c:pt>
                <c:pt idx="37">
                  <c:v>МБОУ Лицей № 10</c:v>
                </c:pt>
                <c:pt idx="38">
                  <c:v>МБОУ СШ № 3</c:v>
                </c:pt>
                <c:pt idx="39">
                  <c:v>МБОУ СШ № 36</c:v>
                </c:pt>
                <c:pt idx="40">
                  <c:v>МБОУ СШ № 39</c:v>
                </c:pt>
                <c:pt idx="41">
                  <c:v>МБОУ СШ № 72 </c:v>
                </c:pt>
                <c:pt idx="42">
                  <c:v>МАОУ СШ № 82 </c:v>
                </c:pt>
                <c:pt idx="43">
                  <c:v>МБОУ СШ № 95</c:v>
                </c:pt>
                <c:pt idx="44">
                  <c:v>МБОУ СШ № 99</c:v>
                </c:pt>
                <c:pt idx="45">
                  <c:v>МБОУ СШ № 133 </c:v>
                </c:pt>
                <c:pt idx="46">
                  <c:v>СВЕРДЛОВСКИЙ РАЙОН</c:v>
                </c:pt>
                <c:pt idx="47">
                  <c:v>МАОУ Гимназия № 14</c:v>
                </c:pt>
                <c:pt idx="48">
                  <c:v>МАОУ Лицей № 9 "Лидер"</c:v>
                </c:pt>
                <c:pt idx="49">
                  <c:v>МАОУ СШ № 6</c:v>
                </c:pt>
                <c:pt idx="50">
                  <c:v>МАОУ СШ № 23</c:v>
                </c:pt>
                <c:pt idx="51">
                  <c:v>МАОУ СШ № 42</c:v>
                </c:pt>
                <c:pt idx="52">
                  <c:v>МАОУ СШ № 45</c:v>
                </c:pt>
                <c:pt idx="53">
                  <c:v>МБОУ СШ № 62</c:v>
                </c:pt>
                <c:pt idx="54">
                  <c:v>МАОУ СШ № 76</c:v>
                </c:pt>
                <c:pt idx="55">
                  <c:v>МАОУ СШ № 78</c:v>
                </c:pt>
                <c:pt idx="56">
                  <c:v>МАОУ СШ № 137</c:v>
                </c:pt>
                <c:pt idx="57">
                  <c:v>МАОУ СШ № 158 "Грани"</c:v>
                </c:pt>
                <c:pt idx="58">
                  <c:v>СОВЕТСКИЙ РАЙОН</c:v>
                </c:pt>
                <c:pt idx="59">
                  <c:v>МАОУ СШ № 1</c:v>
                </c:pt>
                <c:pt idx="60">
                  <c:v>МАОУ СШ № 5</c:v>
                </c:pt>
                <c:pt idx="61">
                  <c:v>МАОУ СШ № 7</c:v>
                </c:pt>
                <c:pt idx="62">
                  <c:v>МАОУ СШ № 18</c:v>
                </c:pt>
                <c:pt idx="63">
                  <c:v>МАОУ СШ № 24</c:v>
                </c:pt>
                <c:pt idx="64">
                  <c:v>МБОУ СШ № 56</c:v>
                </c:pt>
                <c:pt idx="65">
                  <c:v>МАОУ СШ № 66</c:v>
                </c:pt>
                <c:pt idx="66">
                  <c:v>МАОУ СШ № 69</c:v>
                </c:pt>
                <c:pt idx="67">
                  <c:v>МАОУ СШ № 85</c:v>
                </c:pt>
                <c:pt idx="68">
                  <c:v>МБОУ СШ № 91</c:v>
                </c:pt>
                <c:pt idx="69">
                  <c:v>МБОУ СШ № 98</c:v>
                </c:pt>
                <c:pt idx="70">
                  <c:v>МАОУ СШ № 108</c:v>
                </c:pt>
                <c:pt idx="71">
                  <c:v>МАОУ СШ № 115</c:v>
                </c:pt>
                <c:pt idx="72">
                  <c:v>МАОУ СШ № 121</c:v>
                </c:pt>
                <c:pt idx="73">
                  <c:v>МбОУ СШ № 129</c:v>
                </c:pt>
                <c:pt idx="74">
                  <c:v>МАОУ СШ № 134</c:v>
                </c:pt>
                <c:pt idx="75">
                  <c:v>МАОУ СШ № 139</c:v>
                </c:pt>
                <c:pt idx="76">
                  <c:v>МАОУ СШ № 141</c:v>
                </c:pt>
                <c:pt idx="77">
                  <c:v>МАОУ СШ № 143</c:v>
                </c:pt>
                <c:pt idx="78">
                  <c:v>МАОУ СШ № 144</c:v>
                </c:pt>
                <c:pt idx="79">
                  <c:v>МАОУ СШ № 145</c:v>
                </c:pt>
                <c:pt idx="80">
                  <c:v>МБОУ СШ № 147</c:v>
                </c:pt>
                <c:pt idx="81">
                  <c:v>МАОУ СШ № 149</c:v>
                </c:pt>
                <c:pt idx="82">
                  <c:v>МАОУ СШ № 150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154</c:v>
                </c:pt>
                <c:pt idx="86">
                  <c:v>МАОУ СШ № 156</c:v>
                </c:pt>
                <c:pt idx="87">
                  <c:v>МАОУ СШ № 157</c:v>
                </c:pt>
                <c:pt idx="88">
                  <c:v>ЦЕНТРАЛЬНЫЙ РАЙОН</c:v>
                </c:pt>
                <c:pt idx="89">
                  <c:v>МАОУ Гимназия № 2</c:v>
                </c:pt>
                <c:pt idx="90">
                  <c:v>МБОУ Гимназия  № 16</c:v>
                </c:pt>
                <c:pt idx="91">
                  <c:v>МБОУ Лицей № 2</c:v>
                </c:pt>
                <c:pt idx="92">
                  <c:v>МБОУ СШ № 10</c:v>
                </c:pt>
                <c:pt idx="93">
                  <c:v>МБОУ СШ № 27</c:v>
                </c:pt>
                <c:pt idx="94">
                  <c:v>МБОУ СШ № 51</c:v>
                </c:pt>
                <c:pt idx="95">
                  <c:v>МАОУ СШ "Комплекс Покровский"</c:v>
                </c:pt>
                <c:pt idx="96">
                  <c:v>МАОУ СШ № 155</c:v>
                </c:pt>
              </c:strCache>
            </c:strRef>
          </c:cat>
          <c:val>
            <c:numRef>
              <c:f>'Литерат-9 диаграмма по районам'!$H$5:$H$101</c:f>
              <c:numCache>
                <c:formatCode>0,00</c:formatCode>
                <c:ptCount val="97"/>
                <c:pt idx="0">
                  <c:v>3.8666666666666671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3.3333333333333335</c:v>
                </c:pt>
                <c:pt idx="5">
                  <c:v>5</c:v>
                </c:pt>
                <c:pt idx="6">
                  <c:v>4</c:v>
                </c:pt>
                <c:pt idx="8">
                  <c:v>3.6830357142857144</c:v>
                </c:pt>
                <c:pt idx="9">
                  <c:v>4.7142857142857144</c:v>
                </c:pt>
                <c:pt idx="10">
                  <c:v>3</c:v>
                </c:pt>
                <c:pt idx="11">
                  <c:v>4</c:v>
                </c:pt>
                <c:pt idx="12">
                  <c:v>3.5</c:v>
                </c:pt>
                <c:pt idx="13">
                  <c:v>4.25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20">
                  <c:v>3.3</c:v>
                </c:pt>
                <c:pt idx="21">
                  <c:v>4.2</c:v>
                </c:pt>
                <c:pt idx="22">
                  <c:v>4</c:v>
                </c:pt>
                <c:pt idx="24">
                  <c:v>0</c:v>
                </c:pt>
                <c:pt idx="25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3.2</c:v>
                </c:pt>
                <c:pt idx="30">
                  <c:v>3</c:v>
                </c:pt>
                <c:pt idx="31">
                  <c:v>3.7521645021645025</c:v>
                </c:pt>
                <c:pt idx="32">
                  <c:v>4</c:v>
                </c:pt>
                <c:pt idx="33">
                  <c:v>4</c:v>
                </c:pt>
                <c:pt idx="34">
                  <c:v>3.8571428571428572</c:v>
                </c:pt>
                <c:pt idx="35">
                  <c:v>4</c:v>
                </c:pt>
                <c:pt idx="36">
                  <c:v>3.25</c:v>
                </c:pt>
                <c:pt idx="37">
                  <c:v>3.6666666666666665</c:v>
                </c:pt>
                <c:pt idx="38">
                  <c:v>4</c:v>
                </c:pt>
                <c:pt idx="39">
                  <c:v>3</c:v>
                </c:pt>
                <c:pt idx="41">
                  <c:v>3</c:v>
                </c:pt>
                <c:pt idx="44">
                  <c:v>5</c:v>
                </c:pt>
                <c:pt idx="45">
                  <c:v>3.5</c:v>
                </c:pt>
                <c:pt idx="46">
                  <c:v>3.9574074074074073</c:v>
                </c:pt>
                <c:pt idx="48">
                  <c:v>3.75</c:v>
                </c:pt>
                <c:pt idx="49">
                  <c:v>4</c:v>
                </c:pt>
                <c:pt idx="50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4.333333333333333</c:v>
                </c:pt>
                <c:pt idx="55">
                  <c:v>3</c:v>
                </c:pt>
                <c:pt idx="56">
                  <c:v>4.333333333333333</c:v>
                </c:pt>
                <c:pt idx="57">
                  <c:v>4.2</c:v>
                </c:pt>
                <c:pt idx="58">
                  <c:v>4.0884768009768004</c:v>
                </c:pt>
                <c:pt idx="59">
                  <c:v>4</c:v>
                </c:pt>
                <c:pt idx="60">
                  <c:v>3.6</c:v>
                </c:pt>
                <c:pt idx="61">
                  <c:v>4</c:v>
                </c:pt>
                <c:pt idx="62">
                  <c:v>4.25</c:v>
                </c:pt>
                <c:pt idx="63">
                  <c:v>4.5</c:v>
                </c:pt>
                <c:pt idx="64">
                  <c:v>4.333333333333333</c:v>
                </c:pt>
                <c:pt idx="65">
                  <c:v>5</c:v>
                </c:pt>
                <c:pt idx="67">
                  <c:v>5</c:v>
                </c:pt>
                <c:pt idx="68">
                  <c:v>4</c:v>
                </c:pt>
                <c:pt idx="70">
                  <c:v>4</c:v>
                </c:pt>
                <c:pt idx="71">
                  <c:v>3.5</c:v>
                </c:pt>
                <c:pt idx="72">
                  <c:v>4</c:v>
                </c:pt>
                <c:pt idx="74">
                  <c:v>3.5</c:v>
                </c:pt>
                <c:pt idx="75">
                  <c:v>4</c:v>
                </c:pt>
                <c:pt idx="76">
                  <c:v>4</c:v>
                </c:pt>
                <c:pt idx="77">
                  <c:v>4.5</c:v>
                </c:pt>
                <c:pt idx="78">
                  <c:v>5</c:v>
                </c:pt>
                <c:pt idx="79">
                  <c:v>3.8333333333333335</c:v>
                </c:pt>
                <c:pt idx="80">
                  <c:v>4</c:v>
                </c:pt>
                <c:pt idx="81">
                  <c:v>3.625</c:v>
                </c:pt>
                <c:pt idx="82">
                  <c:v>3.7777777777777777</c:v>
                </c:pt>
                <c:pt idx="83">
                  <c:v>3.7142857142857144</c:v>
                </c:pt>
                <c:pt idx="84">
                  <c:v>4</c:v>
                </c:pt>
                <c:pt idx="85">
                  <c:v>4.333333333333333</c:v>
                </c:pt>
                <c:pt idx="86">
                  <c:v>3.3333333333333335</c:v>
                </c:pt>
                <c:pt idx="87">
                  <c:v>4.5</c:v>
                </c:pt>
                <c:pt idx="88">
                  <c:v>4.140625</c:v>
                </c:pt>
                <c:pt idx="89">
                  <c:v>4.5</c:v>
                </c:pt>
                <c:pt idx="90">
                  <c:v>3.875</c:v>
                </c:pt>
                <c:pt idx="91">
                  <c:v>4.833333333333333</c:v>
                </c:pt>
                <c:pt idx="92">
                  <c:v>4</c:v>
                </c:pt>
                <c:pt idx="93">
                  <c:v>3.25</c:v>
                </c:pt>
                <c:pt idx="94">
                  <c:v>4</c:v>
                </c:pt>
                <c:pt idx="95">
                  <c:v>4</c:v>
                </c:pt>
                <c:pt idx="96">
                  <c:v>4.666666666666667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5440"/>
        <c:axId val="89015424"/>
      </c:lineChart>
      <c:catAx>
        <c:axId val="8900544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015424"/>
        <c:crosses val="autoZero"/>
        <c:auto val="1"/>
        <c:lblAlgn val="ctr"/>
        <c:lblOffset val="100"/>
        <c:noMultiLvlLbl val="0"/>
      </c:catAx>
      <c:valAx>
        <c:axId val="89015424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00544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04821320411874"/>
          <c:y val="1.0739791864836215E-2"/>
          <c:w val="0.64588790057286971"/>
          <c:h val="3.9871607964812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 </a:t>
            </a:r>
            <a:r>
              <a:rPr lang="ru-RU" baseline="0"/>
              <a:t>ОГЭ 2022-2023</a:t>
            </a:r>
            <a:endParaRPr lang="ru-RU"/>
          </a:p>
        </c:rich>
      </c:tx>
      <c:layout>
        <c:manualLayout>
          <c:xMode val="edge"/>
          <c:yMode val="edge"/>
          <c:x val="2.7282565939079191E-2"/>
          <c:y val="1.19015510504214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620794965998E-2"/>
          <c:y val="6.3161587326801771E-2"/>
          <c:w val="0.97590044568407108"/>
          <c:h val="0.58485493590439541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'Литература-9 диаграмма'!$B$5:$B$101</c:f>
              <c:strCache>
                <c:ptCount val="97"/>
                <c:pt idx="0">
                  <c:v>ЖЕЛЕЗНОДОРОЖНЫЙ РАЙОН</c:v>
                </c:pt>
                <c:pt idx="1">
                  <c:v>МАОУ СШ № 19</c:v>
                </c:pt>
                <c:pt idx="2">
                  <c:v>МАОУ СШ № 32</c:v>
                </c:pt>
                <c:pt idx="3">
                  <c:v>МАОУ Гимназия № 9</c:v>
                </c:pt>
                <c:pt idx="4">
                  <c:v>МБОУ СШ № 86</c:v>
                </c:pt>
                <c:pt idx="5">
                  <c:v>МАОУ Лицей № 7 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КИРОВСКИЙ РАЙОН</c:v>
                </c:pt>
                <c:pt idx="9">
                  <c:v>МАОУ Гимназия № 6</c:v>
                </c:pt>
                <c:pt idx="10">
                  <c:v>МАОУ СШ № 135</c:v>
                </c:pt>
                <c:pt idx="11">
                  <c:v>МАОУ Гимназия № 10</c:v>
                </c:pt>
                <c:pt idx="12">
                  <c:v>МАОУ СШ № 90</c:v>
                </c:pt>
                <c:pt idx="13">
                  <c:v>МАОУ Гимназия № 4</c:v>
                </c:pt>
                <c:pt idx="14">
                  <c:v>МАОУ СШ № 81</c:v>
                </c:pt>
                <c:pt idx="15">
                  <c:v>МАОУ Лицей № 6 "Перспектива"</c:v>
                </c:pt>
                <c:pt idx="16">
                  <c:v>МАОУ СШ № 55</c:v>
                </c:pt>
                <c:pt idx="17">
                  <c:v>МАОУ Лицей № 11</c:v>
                </c:pt>
                <c:pt idx="18">
                  <c:v>МАОУ СШ № 46</c:v>
                </c:pt>
                <c:pt idx="19">
                  <c:v>МАОУ СШ № 8 "Созидание"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15</c:v>
                </c:pt>
                <c:pt idx="23">
                  <c:v>МБОУ СШ № 31</c:v>
                </c:pt>
                <c:pt idx="24">
                  <c:v>МАОУ Гимназия № 11</c:v>
                </c:pt>
                <c:pt idx="25">
                  <c:v>МАОУ Лицей № 12</c:v>
                </c:pt>
                <c:pt idx="26">
                  <c:v>МАОУ Лицей № 3</c:v>
                </c:pt>
                <c:pt idx="27">
                  <c:v>МБОУ СШ № 94</c:v>
                </c:pt>
                <c:pt idx="28">
                  <c:v>МАОУ СШ № 148</c:v>
                </c:pt>
                <c:pt idx="29">
                  <c:v>МАОУ СШ № 89</c:v>
                </c:pt>
                <c:pt idx="30">
                  <c:v>МБОУ СШ № 44</c:v>
                </c:pt>
                <c:pt idx="31">
                  <c:v>ОКТЯБРЬСКИЙ РАЙОН</c:v>
                </c:pt>
                <c:pt idx="32">
                  <c:v>МБОУ Лицей № 10</c:v>
                </c:pt>
                <c:pt idx="33">
                  <c:v>МБОУ СШ № 3</c:v>
                </c:pt>
                <c:pt idx="34">
                  <c:v>МАОУ Гимназия № 13 "Академ"</c:v>
                </c:pt>
                <c:pt idx="35">
                  <c:v>МБОУ Гимназия № 3</c:v>
                </c:pt>
                <c:pt idx="36">
                  <c:v>МБОУ Лицей № 8</c:v>
                </c:pt>
                <c:pt idx="37">
                  <c:v>МБОУ СШ № 99</c:v>
                </c:pt>
                <c:pt idx="38">
                  <c:v>МАОУ СШ № 82 </c:v>
                </c:pt>
                <c:pt idx="39">
                  <c:v>МБОУ СШ № 95</c:v>
                </c:pt>
                <c:pt idx="40">
                  <c:v>МАОУ "КУГ № 1 - Универс"</c:v>
                </c:pt>
                <c:pt idx="41">
                  <c:v>МБОУ СШ № 39</c:v>
                </c:pt>
                <c:pt idx="42">
                  <c:v>МБОУ СШ № 72 </c:v>
                </c:pt>
                <c:pt idx="43">
                  <c:v>МАОУ Лицей № 1</c:v>
                </c:pt>
                <c:pt idx="44">
                  <c:v>МБОУ СШ № 133 </c:v>
                </c:pt>
                <c:pt idx="45">
                  <c:v>МБОУ СШ № 36</c:v>
                </c:pt>
                <c:pt idx="46">
                  <c:v>СВЕРДЛОВСКИЙ РАЙОН</c:v>
                </c:pt>
                <c:pt idx="47">
                  <c:v>МАОУ Гимназия № 14</c:v>
                </c:pt>
                <c:pt idx="48">
                  <c:v>МАОУ СШ № 137</c:v>
                </c:pt>
                <c:pt idx="49">
                  <c:v>МАОУ СШ № 23</c:v>
                </c:pt>
                <c:pt idx="50">
                  <c:v>МАОУ СШ № 76</c:v>
                </c:pt>
                <c:pt idx="51">
                  <c:v>МАОУ Лицей № 9 "Лидер"</c:v>
                </c:pt>
                <c:pt idx="52">
                  <c:v>МАОУ СШ № 42</c:v>
                </c:pt>
                <c:pt idx="53">
                  <c:v>МАОУ СШ № 45</c:v>
                </c:pt>
                <c:pt idx="54">
                  <c:v>МАОУ СШ № 158 "Грани"</c:v>
                </c:pt>
                <c:pt idx="55">
                  <c:v>МАОУ СШ № 6</c:v>
                </c:pt>
                <c:pt idx="56">
                  <c:v>МАОУ СШ № 78</c:v>
                </c:pt>
                <c:pt idx="57">
                  <c:v>МБОУ СШ № 62</c:v>
                </c:pt>
                <c:pt idx="58">
                  <c:v>СОВЕТСКИЙ РАЙОН</c:v>
                </c:pt>
                <c:pt idx="59">
                  <c:v>МАОУ СШ № 7</c:v>
                </c:pt>
                <c:pt idx="60">
                  <c:v>МАОУ СШ № 154</c:v>
                </c:pt>
                <c:pt idx="61">
                  <c:v>МБОУ СШ № 91</c:v>
                </c:pt>
                <c:pt idx="62">
                  <c:v>МАОУ СШ № 152</c:v>
                </c:pt>
                <c:pt idx="63">
                  <c:v>МАОУ СШ № 1</c:v>
                </c:pt>
                <c:pt idx="64">
                  <c:v>МАОУ СШ № 115</c:v>
                </c:pt>
                <c:pt idx="65">
                  <c:v>МАОУ СШ № 134</c:v>
                </c:pt>
                <c:pt idx="66">
                  <c:v>МАОУ СШ № 143</c:v>
                </c:pt>
                <c:pt idx="67">
                  <c:v>МАОУ СШ № 145</c:v>
                </c:pt>
                <c:pt idx="68">
                  <c:v>МАОУ СШ № 150</c:v>
                </c:pt>
                <c:pt idx="69">
                  <c:v>МАОУ СШ № 156</c:v>
                </c:pt>
                <c:pt idx="70">
                  <c:v>МАОУ СШ № 157</c:v>
                </c:pt>
                <c:pt idx="71">
                  <c:v>МАОУ СШ № 18</c:v>
                </c:pt>
                <c:pt idx="72">
                  <c:v>МАОУ СШ № 24</c:v>
                </c:pt>
                <c:pt idx="73">
                  <c:v>МАОУ СШ № 69</c:v>
                </c:pt>
                <c:pt idx="74">
                  <c:v>МАОУ СШ № 85</c:v>
                </c:pt>
                <c:pt idx="75">
                  <c:v>МбОУ СШ № 129</c:v>
                </c:pt>
                <c:pt idx="76">
                  <c:v>МБОУ СШ № 98</c:v>
                </c:pt>
                <c:pt idx="77">
                  <c:v>МАОУ СШ № 149</c:v>
                </c:pt>
                <c:pt idx="78">
                  <c:v>МАОУ СШ № 151</c:v>
                </c:pt>
                <c:pt idx="79">
                  <c:v>МАОУ СШ № 121</c:v>
                </c:pt>
                <c:pt idx="80">
                  <c:v>МАОУ СШ № 139</c:v>
                </c:pt>
                <c:pt idx="81">
                  <c:v>МАОУ СШ № 5</c:v>
                </c:pt>
                <c:pt idx="82">
                  <c:v>МБОУ СШ № 147</c:v>
                </c:pt>
                <c:pt idx="83">
                  <c:v>МАОУ СШ № 108</c:v>
                </c:pt>
                <c:pt idx="84">
                  <c:v>МАОУ СШ № 141</c:v>
                </c:pt>
                <c:pt idx="85">
                  <c:v>МАОУ СШ № 144</c:v>
                </c:pt>
                <c:pt idx="86">
                  <c:v>МАОУ СШ № 66</c:v>
                </c:pt>
                <c:pt idx="87">
                  <c:v>МБОУ СШ № 56</c:v>
                </c:pt>
                <c:pt idx="88">
                  <c:v>ЦЕНТРАЛЬНЫЙ РАЙОН</c:v>
                </c:pt>
                <c:pt idx="89">
                  <c:v>МБОУ Гимназия  № 16</c:v>
                </c:pt>
                <c:pt idx="90">
                  <c:v>МБОУ СШ № 10</c:v>
                </c:pt>
                <c:pt idx="91">
                  <c:v>МБОУ Лицей № 2</c:v>
                </c:pt>
                <c:pt idx="92">
                  <c:v>МАОУ СШ "Комплекс Покровский"</c:v>
                </c:pt>
                <c:pt idx="93">
                  <c:v>МАОУ СШ № 155</c:v>
                </c:pt>
                <c:pt idx="94">
                  <c:v>МБОУ СШ № 27</c:v>
                </c:pt>
                <c:pt idx="95">
                  <c:v>МАОУ Гимназия № 2</c:v>
                </c:pt>
                <c:pt idx="96">
                  <c:v>МБОУ СШ № 51</c:v>
                </c:pt>
              </c:strCache>
            </c:strRef>
          </c:cat>
          <c:val>
            <c:numRef>
              <c:f>'Литература-9 диаграмма'!$E$5:$E$101</c:f>
              <c:numCache>
                <c:formatCode>0,00</c:formatCode>
                <c:ptCount val="97"/>
                <c:pt idx="0">
                  <c:v>4.12</c:v>
                </c:pt>
                <c:pt idx="1">
                  <c:v>4.12</c:v>
                </c:pt>
                <c:pt idx="2">
                  <c:v>4.12</c:v>
                </c:pt>
                <c:pt idx="3">
                  <c:v>4.12</c:v>
                </c:pt>
                <c:pt idx="4">
                  <c:v>4.12</c:v>
                </c:pt>
                <c:pt idx="5">
                  <c:v>4.12</c:v>
                </c:pt>
                <c:pt idx="6">
                  <c:v>4.12</c:v>
                </c:pt>
                <c:pt idx="7">
                  <c:v>4.12</c:v>
                </c:pt>
                <c:pt idx="8">
                  <c:v>4.12</c:v>
                </c:pt>
                <c:pt idx="9">
                  <c:v>4.12</c:v>
                </c:pt>
                <c:pt idx="10">
                  <c:v>4.12</c:v>
                </c:pt>
                <c:pt idx="11">
                  <c:v>4.12</c:v>
                </c:pt>
                <c:pt idx="12">
                  <c:v>4.12</c:v>
                </c:pt>
                <c:pt idx="13">
                  <c:v>4.12</c:v>
                </c:pt>
                <c:pt idx="14">
                  <c:v>4.12</c:v>
                </c:pt>
                <c:pt idx="15">
                  <c:v>4.12</c:v>
                </c:pt>
                <c:pt idx="16">
                  <c:v>4.12</c:v>
                </c:pt>
                <c:pt idx="17">
                  <c:v>4.12</c:v>
                </c:pt>
                <c:pt idx="18">
                  <c:v>4.12</c:v>
                </c:pt>
                <c:pt idx="19">
                  <c:v>4.12</c:v>
                </c:pt>
                <c:pt idx="20">
                  <c:v>4.12</c:v>
                </c:pt>
                <c:pt idx="21">
                  <c:v>4.12</c:v>
                </c:pt>
                <c:pt idx="22">
                  <c:v>4.12</c:v>
                </c:pt>
                <c:pt idx="23">
                  <c:v>4.12</c:v>
                </c:pt>
                <c:pt idx="24">
                  <c:v>4.12</c:v>
                </c:pt>
                <c:pt idx="25">
                  <c:v>4.12</c:v>
                </c:pt>
                <c:pt idx="26">
                  <c:v>4.12</c:v>
                </c:pt>
                <c:pt idx="27">
                  <c:v>4.12</c:v>
                </c:pt>
                <c:pt idx="28">
                  <c:v>4.12</c:v>
                </c:pt>
                <c:pt idx="29">
                  <c:v>4.12</c:v>
                </c:pt>
                <c:pt idx="30">
                  <c:v>4.12</c:v>
                </c:pt>
                <c:pt idx="31">
                  <c:v>4.12</c:v>
                </c:pt>
                <c:pt idx="32">
                  <c:v>4.12</c:v>
                </c:pt>
                <c:pt idx="33">
                  <c:v>4.12</c:v>
                </c:pt>
                <c:pt idx="34">
                  <c:v>4.12</c:v>
                </c:pt>
                <c:pt idx="35">
                  <c:v>4.12</c:v>
                </c:pt>
                <c:pt idx="36">
                  <c:v>4.12</c:v>
                </c:pt>
                <c:pt idx="37">
                  <c:v>4.12</c:v>
                </c:pt>
                <c:pt idx="38">
                  <c:v>4.12</c:v>
                </c:pt>
                <c:pt idx="39">
                  <c:v>4.12</c:v>
                </c:pt>
                <c:pt idx="40">
                  <c:v>4.12</c:v>
                </c:pt>
                <c:pt idx="41">
                  <c:v>4.12</c:v>
                </c:pt>
                <c:pt idx="42">
                  <c:v>4.12</c:v>
                </c:pt>
                <c:pt idx="43">
                  <c:v>4.12</c:v>
                </c:pt>
                <c:pt idx="44">
                  <c:v>4.12</c:v>
                </c:pt>
                <c:pt idx="45">
                  <c:v>4.12</c:v>
                </c:pt>
                <c:pt idx="46">
                  <c:v>4.12</c:v>
                </c:pt>
                <c:pt idx="47">
                  <c:v>4.12</c:v>
                </c:pt>
                <c:pt idx="48">
                  <c:v>4.12</c:v>
                </c:pt>
                <c:pt idx="49">
                  <c:v>4.12</c:v>
                </c:pt>
                <c:pt idx="50">
                  <c:v>4.12</c:v>
                </c:pt>
                <c:pt idx="51">
                  <c:v>4.12</c:v>
                </c:pt>
                <c:pt idx="52">
                  <c:v>4.12</c:v>
                </c:pt>
                <c:pt idx="53">
                  <c:v>4.12</c:v>
                </c:pt>
                <c:pt idx="54">
                  <c:v>4.12</c:v>
                </c:pt>
                <c:pt idx="55">
                  <c:v>4.12</c:v>
                </c:pt>
                <c:pt idx="56">
                  <c:v>4.12</c:v>
                </c:pt>
                <c:pt idx="57">
                  <c:v>4.12</c:v>
                </c:pt>
                <c:pt idx="58">
                  <c:v>4.12</c:v>
                </c:pt>
                <c:pt idx="59">
                  <c:v>4.12</c:v>
                </c:pt>
                <c:pt idx="60">
                  <c:v>4.12</c:v>
                </c:pt>
                <c:pt idx="61">
                  <c:v>4.12</c:v>
                </c:pt>
                <c:pt idx="62">
                  <c:v>4.12</c:v>
                </c:pt>
                <c:pt idx="63">
                  <c:v>4.12</c:v>
                </c:pt>
                <c:pt idx="64">
                  <c:v>4.12</c:v>
                </c:pt>
                <c:pt idx="65">
                  <c:v>4.12</c:v>
                </c:pt>
                <c:pt idx="66">
                  <c:v>4.12</c:v>
                </c:pt>
                <c:pt idx="67">
                  <c:v>4.12</c:v>
                </c:pt>
                <c:pt idx="68">
                  <c:v>4.12</c:v>
                </c:pt>
                <c:pt idx="69">
                  <c:v>4.12</c:v>
                </c:pt>
                <c:pt idx="70">
                  <c:v>4.12</c:v>
                </c:pt>
                <c:pt idx="71">
                  <c:v>4.12</c:v>
                </c:pt>
                <c:pt idx="72">
                  <c:v>4.12</c:v>
                </c:pt>
                <c:pt idx="73">
                  <c:v>4.12</c:v>
                </c:pt>
                <c:pt idx="74">
                  <c:v>4.12</c:v>
                </c:pt>
                <c:pt idx="75">
                  <c:v>4.12</c:v>
                </c:pt>
                <c:pt idx="76">
                  <c:v>4.12</c:v>
                </c:pt>
                <c:pt idx="77">
                  <c:v>4.12</c:v>
                </c:pt>
                <c:pt idx="78">
                  <c:v>4.12</c:v>
                </c:pt>
                <c:pt idx="79">
                  <c:v>4.12</c:v>
                </c:pt>
                <c:pt idx="80">
                  <c:v>4.12</c:v>
                </c:pt>
                <c:pt idx="81">
                  <c:v>4.12</c:v>
                </c:pt>
                <c:pt idx="82">
                  <c:v>4.12</c:v>
                </c:pt>
                <c:pt idx="83">
                  <c:v>4.12</c:v>
                </c:pt>
                <c:pt idx="84">
                  <c:v>4.12</c:v>
                </c:pt>
                <c:pt idx="85">
                  <c:v>4.12</c:v>
                </c:pt>
                <c:pt idx="86">
                  <c:v>4.12</c:v>
                </c:pt>
                <c:pt idx="87">
                  <c:v>4.12</c:v>
                </c:pt>
                <c:pt idx="88">
                  <c:v>4.12</c:v>
                </c:pt>
                <c:pt idx="89">
                  <c:v>4.12</c:v>
                </c:pt>
                <c:pt idx="90">
                  <c:v>4.12</c:v>
                </c:pt>
                <c:pt idx="91">
                  <c:v>4.12</c:v>
                </c:pt>
                <c:pt idx="92">
                  <c:v>4.12</c:v>
                </c:pt>
                <c:pt idx="93">
                  <c:v>4.12</c:v>
                </c:pt>
                <c:pt idx="94">
                  <c:v>4.12</c:v>
                </c:pt>
                <c:pt idx="95">
                  <c:v>4.12</c:v>
                </c:pt>
                <c:pt idx="96">
                  <c:v>4.12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'Литература-9 диаграмма'!$B$5:$B$101</c:f>
              <c:strCache>
                <c:ptCount val="97"/>
                <c:pt idx="0">
                  <c:v>ЖЕЛЕЗНОДОРОЖНЫЙ РАЙОН</c:v>
                </c:pt>
                <c:pt idx="1">
                  <c:v>МАОУ СШ № 19</c:v>
                </c:pt>
                <c:pt idx="2">
                  <c:v>МАОУ СШ № 32</c:v>
                </c:pt>
                <c:pt idx="3">
                  <c:v>МАОУ Гимназия № 9</c:v>
                </c:pt>
                <c:pt idx="4">
                  <c:v>МБОУ СШ № 86</c:v>
                </c:pt>
                <c:pt idx="5">
                  <c:v>МАОУ Лицей № 7 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КИРОВСКИЙ РАЙОН</c:v>
                </c:pt>
                <c:pt idx="9">
                  <c:v>МАОУ Гимназия № 6</c:v>
                </c:pt>
                <c:pt idx="10">
                  <c:v>МАОУ СШ № 135</c:v>
                </c:pt>
                <c:pt idx="11">
                  <c:v>МАОУ Гимназия № 10</c:v>
                </c:pt>
                <c:pt idx="12">
                  <c:v>МАОУ СШ № 90</c:v>
                </c:pt>
                <c:pt idx="13">
                  <c:v>МАОУ Гимназия № 4</c:v>
                </c:pt>
                <c:pt idx="14">
                  <c:v>МАОУ СШ № 81</c:v>
                </c:pt>
                <c:pt idx="15">
                  <c:v>МАОУ Лицей № 6 "Перспектива"</c:v>
                </c:pt>
                <c:pt idx="16">
                  <c:v>МАОУ СШ № 55</c:v>
                </c:pt>
                <c:pt idx="17">
                  <c:v>МАОУ Лицей № 11</c:v>
                </c:pt>
                <c:pt idx="18">
                  <c:v>МАОУ СШ № 46</c:v>
                </c:pt>
                <c:pt idx="19">
                  <c:v>МАОУ СШ № 8 "Созидание"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15</c:v>
                </c:pt>
                <c:pt idx="23">
                  <c:v>МБОУ СШ № 31</c:v>
                </c:pt>
                <c:pt idx="24">
                  <c:v>МАОУ Гимназия № 11</c:v>
                </c:pt>
                <c:pt idx="25">
                  <c:v>МАОУ Лицей № 12</c:v>
                </c:pt>
                <c:pt idx="26">
                  <c:v>МАОУ Лицей № 3</c:v>
                </c:pt>
                <c:pt idx="27">
                  <c:v>МБОУ СШ № 94</c:v>
                </c:pt>
                <c:pt idx="28">
                  <c:v>МАОУ СШ № 148</c:v>
                </c:pt>
                <c:pt idx="29">
                  <c:v>МАОУ СШ № 89</c:v>
                </c:pt>
                <c:pt idx="30">
                  <c:v>МБОУ СШ № 44</c:v>
                </c:pt>
                <c:pt idx="31">
                  <c:v>ОКТЯБРЬСКИЙ РАЙОН</c:v>
                </c:pt>
                <c:pt idx="32">
                  <c:v>МБОУ Лицей № 10</c:v>
                </c:pt>
                <c:pt idx="33">
                  <c:v>МБОУ СШ № 3</c:v>
                </c:pt>
                <c:pt idx="34">
                  <c:v>МАОУ Гимназия № 13 "Академ"</c:v>
                </c:pt>
                <c:pt idx="35">
                  <c:v>МБОУ Гимназия № 3</c:v>
                </c:pt>
                <c:pt idx="36">
                  <c:v>МБОУ Лицей № 8</c:v>
                </c:pt>
                <c:pt idx="37">
                  <c:v>МБОУ СШ № 99</c:v>
                </c:pt>
                <c:pt idx="38">
                  <c:v>МАОУ СШ № 82 </c:v>
                </c:pt>
                <c:pt idx="39">
                  <c:v>МБОУ СШ № 95</c:v>
                </c:pt>
                <c:pt idx="40">
                  <c:v>МАОУ "КУГ № 1 - Универс"</c:v>
                </c:pt>
                <c:pt idx="41">
                  <c:v>МБОУ СШ № 39</c:v>
                </c:pt>
                <c:pt idx="42">
                  <c:v>МБОУ СШ № 72 </c:v>
                </c:pt>
                <c:pt idx="43">
                  <c:v>МАОУ Лицей № 1</c:v>
                </c:pt>
                <c:pt idx="44">
                  <c:v>МБОУ СШ № 133 </c:v>
                </c:pt>
                <c:pt idx="45">
                  <c:v>МБОУ СШ № 36</c:v>
                </c:pt>
                <c:pt idx="46">
                  <c:v>СВЕРДЛОВСКИЙ РАЙОН</c:v>
                </c:pt>
                <c:pt idx="47">
                  <c:v>МАОУ Гимназия № 14</c:v>
                </c:pt>
                <c:pt idx="48">
                  <c:v>МАОУ СШ № 137</c:v>
                </c:pt>
                <c:pt idx="49">
                  <c:v>МАОУ СШ № 23</c:v>
                </c:pt>
                <c:pt idx="50">
                  <c:v>МАОУ СШ № 76</c:v>
                </c:pt>
                <c:pt idx="51">
                  <c:v>МАОУ Лицей № 9 "Лидер"</c:v>
                </c:pt>
                <c:pt idx="52">
                  <c:v>МАОУ СШ № 42</c:v>
                </c:pt>
                <c:pt idx="53">
                  <c:v>МАОУ СШ № 45</c:v>
                </c:pt>
                <c:pt idx="54">
                  <c:v>МАОУ СШ № 158 "Грани"</c:v>
                </c:pt>
                <c:pt idx="55">
                  <c:v>МАОУ СШ № 6</c:v>
                </c:pt>
                <c:pt idx="56">
                  <c:v>МАОУ СШ № 78</c:v>
                </c:pt>
                <c:pt idx="57">
                  <c:v>МБОУ СШ № 62</c:v>
                </c:pt>
                <c:pt idx="58">
                  <c:v>СОВЕТСКИЙ РАЙОН</c:v>
                </c:pt>
                <c:pt idx="59">
                  <c:v>МАОУ СШ № 7</c:v>
                </c:pt>
                <c:pt idx="60">
                  <c:v>МАОУ СШ № 154</c:v>
                </c:pt>
                <c:pt idx="61">
                  <c:v>МБОУ СШ № 91</c:v>
                </c:pt>
                <c:pt idx="62">
                  <c:v>МАОУ СШ № 152</c:v>
                </c:pt>
                <c:pt idx="63">
                  <c:v>МАОУ СШ № 1</c:v>
                </c:pt>
                <c:pt idx="64">
                  <c:v>МАОУ СШ № 115</c:v>
                </c:pt>
                <c:pt idx="65">
                  <c:v>МАОУ СШ № 134</c:v>
                </c:pt>
                <c:pt idx="66">
                  <c:v>МАОУ СШ № 143</c:v>
                </c:pt>
                <c:pt idx="67">
                  <c:v>МАОУ СШ № 145</c:v>
                </c:pt>
                <c:pt idx="68">
                  <c:v>МАОУ СШ № 150</c:v>
                </c:pt>
                <c:pt idx="69">
                  <c:v>МАОУ СШ № 156</c:v>
                </c:pt>
                <c:pt idx="70">
                  <c:v>МАОУ СШ № 157</c:v>
                </c:pt>
                <c:pt idx="71">
                  <c:v>МАОУ СШ № 18</c:v>
                </c:pt>
                <c:pt idx="72">
                  <c:v>МАОУ СШ № 24</c:v>
                </c:pt>
                <c:pt idx="73">
                  <c:v>МАОУ СШ № 69</c:v>
                </c:pt>
                <c:pt idx="74">
                  <c:v>МАОУ СШ № 85</c:v>
                </c:pt>
                <c:pt idx="75">
                  <c:v>МбОУ СШ № 129</c:v>
                </c:pt>
                <c:pt idx="76">
                  <c:v>МБОУ СШ № 98</c:v>
                </c:pt>
                <c:pt idx="77">
                  <c:v>МАОУ СШ № 149</c:v>
                </c:pt>
                <c:pt idx="78">
                  <c:v>МАОУ СШ № 151</c:v>
                </c:pt>
                <c:pt idx="79">
                  <c:v>МАОУ СШ № 121</c:v>
                </c:pt>
                <c:pt idx="80">
                  <c:v>МАОУ СШ № 139</c:v>
                </c:pt>
                <c:pt idx="81">
                  <c:v>МАОУ СШ № 5</c:v>
                </c:pt>
                <c:pt idx="82">
                  <c:v>МБОУ СШ № 147</c:v>
                </c:pt>
                <c:pt idx="83">
                  <c:v>МАОУ СШ № 108</c:v>
                </c:pt>
                <c:pt idx="84">
                  <c:v>МАОУ СШ № 141</c:v>
                </c:pt>
                <c:pt idx="85">
                  <c:v>МАОУ СШ № 144</c:v>
                </c:pt>
                <c:pt idx="86">
                  <c:v>МАОУ СШ № 66</c:v>
                </c:pt>
                <c:pt idx="87">
                  <c:v>МБОУ СШ № 56</c:v>
                </c:pt>
                <c:pt idx="88">
                  <c:v>ЦЕНТРАЛЬНЫЙ РАЙОН</c:v>
                </c:pt>
                <c:pt idx="89">
                  <c:v>МБОУ Гимназия  № 16</c:v>
                </c:pt>
                <c:pt idx="90">
                  <c:v>МБОУ СШ № 10</c:v>
                </c:pt>
                <c:pt idx="91">
                  <c:v>МБОУ Лицей № 2</c:v>
                </c:pt>
                <c:pt idx="92">
                  <c:v>МАОУ СШ "Комплекс Покровский"</c:v>
                </c:pt>
                <c:pt idx="93">
                  <c:v>МАОУ СШ № 155</c:v>
                </c:pt>
                <c:pt idx="94">
                  <c:v>МБОУ СШ № 27</c:v>
                </c:pt>
                <c:pt idx="95">
                  <c:v>МАОУ Гимназия № 2</c:v>
                </c:pt>
                <c:pt idx="96">
                  <c:v>МБОУ СШ № 51</c:v>
                </c:pt>
              </c:strCache>
            </c:strRef>
          </c:cat>
          <c:val>
            <c:numRef>
              <c:f>'Литература-9 диаграмма'!$D$5:$D$101</c:f>
              <c:numCache>
                <c:formatCode>0,00</c:formatCode>
                <c:ptCount val="97"/>
                <c:pt idx="0">
                  <c:v>4.0999999999999996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8">
                  <c:v>4.1600529100529107</c:v>
                </c:pt>
                <c:pt idx="9">
                  <c:v>5</c:v>
                </c:pt>
                <c:pt idx="10">
                  <c:v>5</c:v>
                </c:pt>
                <c:pt idx="11">
                  <c:v>4.5</c:v>
                </c:pt>
                <c:pt idx="12">
                  <c:v>4.25</c:v>
                </c:pt>
                <c:pt idx="13">
                  <c:v>4</c:v>
                </c:pt>
                <c:pt idx="14">
                  <c:v>4</c:v>
                </c:pt>
                <c:pt idx="15">
                  <c:v>3.8571428571428572</c:v>
                </c:pt>
                <c:pt idx="16">
                  <c:v>3.5</c:v>
                </c:pt>
                <c:pt idx="17">
                  <c:v>3.3333333333333335</c:v>
                </c:pt>
                <c:pt idx="20">
                  <c:v>4.4285714285714288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31">
                  <c:v>4.3097222222222227</c:v>
                </c:pt>
                <c:pt idx="32">
                  <c:v>5</c:v>
                </c:pt>
                <c:pt idx="33">
                  <c:v>4.75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4.333333333333333</c:v>
                </c:pt>
                <c:pt idx="39">
                  <c:v>4.333333333333333</c:v>
                </c:pt>
                <c:pt idx="40">
                  <c:v>4.3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6">
                  <c:v>4.2731481481481479</c:v>
                </c:pt>
                <c:pt idx="47">
                  <c:v>5</c:v>
                </c:pt>
                <c:pt idx="48">
                  <c:v>5</c:v>
                </c:pt>
                <c:pt idx="49">
                  <c:v>4.5</c:v>
                </c:pt>
                <c:pt idx="50">
                  <c:v>4.333333333333333</c:v>
                </c:pt>
                <c:pt idx="51">
                  <c:v>4.125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3.5</c:v>
                </c:pt>
                <c:pt idx="58">
                  <c:v>3.946064814814815</c:v>
                </c:pt>
                <c:pt idx="59">
                  <c:v>5</c:v>
                </c:pt>
                <c:pt idx="60">
                  <c:v>5</c:v>
                </c:pt>
                <c:pt idx="61">
                  <c:v>4.333333333333333</c:v>
                </c:pt>
                <c:pt idx="62">
                  <c:v>4.2222222222222223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3.9</c:v>
                </c:pt>
                <c:pt idx="78">
                  <c:v>3.75</c:v>
                </c:pt>
                <c:pt idx="79">
                  <c:v>3.5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8">
                  <c:v>4.0972222222222223</c:v>
                </c:pt>
                <c:pt idx="89">
                  <c:v>5</c:v>
                </c:pt>
                <c:pt idx="90">
                  <c:v>4.333333333333333</c:v>
                </c:pt>
                <c:pt idx="91">
                  <c:v>4</c:v>
                </c:pt>
                <c:pt idx="92">
                  <c:v>3.75</c:v>
                </c:pt>
                <c:pt idx="93">
                  <c:v>3.75</c:v>
                </c:pt>
                <c:pt idx="94">
                  <c:v>3.75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'Литература-9 диаграмма'!$B$5:$B$101</c:f>
              <c:strCache>
                <c:ptCount val="97"/>
                <c:pt idx="0">
                  <c:v>ЖЕЛЕЗНОДОРОЖНЫЙ РАЙОН</c:v>
                </c:pt>
                <c:pt idx="1">
                  <c:v>МАОУ СШ № 19</c:v>
                </c:pt>
                <c:pt idx="2">
                  <c:v>МАОУ СШ № 32</c:v>
                </c:pt>
                <c:pt idx="3">
                  <c:v>МАОУ Гимназия № 9</c:v>
                </c:pt>
                <c:pt idx="4">
                  <c:v>МБОУ СШ № 86</c:v>
                </c:pt>
                <c:pt idx="5">
                  <c:v>МАОУ Лицей № 7 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КИРОВСКИЙ РАЙОН</c:v>
                </c:pt>
                <c:pt idx="9">
                  <c:v>МАОУ Гимназия № 6</c:v>
                </c:pt>
                <c:pt idx="10">
                  <c:v>МАОУ СШ № 135</c:v>
                </c:pt>
                <c:pt idx="11">
                  <c:v>МАОУ Гимназия № 10</c:v>
                </c:pt>
                <c:pt idx="12">
                  <c:v>МАОУ СШ № 90</c:v>
                </c:pt>
                <c:pt idx="13">
                  <c:v>МАОУ Гимназия № 4</c:v>
                </c:pt>
                <c:pt idx="14">
                  <c:v>МАОУ СШ № 81</c:v>
                </c:pt>
                <c:pt idx="15">
                  <c:v>МАОУ Лицей № 6 "Перспектива"</c:v>
                </c:pt>
                <c:pt idx="16">
                  <c:v>МАОУ СШ № 55</c:v>
                </c:pt>
                <c:pt idx="17">
                  <c:v>МАОУ Лицей № 11</c:v>
                </c:pt>
                <c:pt idx="18">
                  <c:v>МАОУ СШ № 46</c:v>
                </c:pt>
                <c:pt idx="19">
                  <c:v>МАОУ СШ № 8 "Созидание"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15</c:v>
                </c:pt>
                <c:pt idx="23">
                  <c:v>МБОУ СШ № 31</c:v>
                </c:pt>
                <c:pt idx="24">
                  <c:v>МАОУ Гимназия № 11</c:v>
                </c:pt>
                <c:pt idx="25">
                  <c:v>МАОУ Лицей № 12</c:v>
                </c:pt>
                <c:pt idx="26">
                  <c:v>МАОУ Лицей № 3</c:v>
                </c:pt>
                <c:pt idx="27">
                  <c:v>МБОУ СШ № 94</c:v>
                </c:pt>
                <c:pt idx="28">
                  <c:v>МАОУ СШ № 148</c:v>
                </c:pt>
                <c:pt idx="29">
                  <c:v>МАОУ СШ № 89</c:v>
                </c:pt>
                <c:pt idx="30">
                  <c:v>МБОУ СШ № 44</c:v>
                </c:pt>
                <c:pt idx="31">
                  <c:v>ОКТЯБРЬСКИЙ РАЙОН</c:v>
                </c:pt>
                <c:pt idx="32">
                  <c:v>МБОУ Лицей № 10</c:v>
                </c:pt>
                <c:pt idx="33">
                  <c:v>МБОУ СШ № 3</c:v>
                </c:pt>
                <c:pt idx="34">
                  <c:v>МАОУ Гимназия № 13 "Академ"</c:v>
                </c:pt>
                <c:pt idx="35">
                  <c:v>МБОУ Гимназия № 3</c:v>
                </c:pt>
                <c:pt idx="36">
                  <c:v>МБОУ Лицей № 8</c:v>
                </c:pt>
                <c:pt idx="37">
                  <c:v>МБОУ СШ № 99</c:v>
                </c:pt>
                <c:pt idx="38">
                  <c:v>МАОУ СШ № 82 </c:v>
                </c:pt>
                <c:pt idx="39">
                  <c:v>МБОУ СШ № 95</c:v>
                </c:pt>
                <c:pt idx="40">
                  <c:v>МАОУ "КУГ № 1 - Универс"</c:v>
                </c:pt>
                <c:pt idx="41">
                  <c:v>МБОУ СШ № 39</c:v>
                </c:pt>
                <c:pt idx="42">
                  <c:v>МБОУ СШ № 72 </c:v>
                </c:pt>
                <c:pt idx="43">
                  <c:v>МАОУ Лицей № 1</c:v>
                </c:pt>
                <c:pt idx="44">
                  <c:v>МБОУ СШ № 133 </c:v>
                </c:pt>
                <c:pt idx="45">
                  <c:v>МБОУ СШ № 36</c:v>
                </c:pt>
                <c:pt idx="46">
                  <c:v>СВЕРДЛОВСКИЙ РАЙОН</c:v>
                </c:pt>
                <c:pt idx="47">
                  <c:v>МАОУ Гимназия № 14</c:v>
                </c:pt>
                <c:pt idx="48">
                  <c:v>МАОУ СШ № 137</c:v>
                </c:pt>
                <c:pt idx="49">
                  <c:v>МАОУ СШ № 23</c:v>
                </c:pt>
                <c:pt idx="50">
                  <c:v>МАОУ СШ № 76</c:v>
                </c:pt>
                <c:pt idx="51">
                  <c:v>МАОУ Лицей № 9 "Лидер"</c:v>
                </c:pt>
                <c:pt idx="52">
                  <c:v>МАОУ СШ № 42</c:v>
                </c:pt>
                <c:pt idx="53">
                  <c:v>МАОУ СШ № 45</c:v>
                </c:pt>
                <c:pt idx="54">
                  <c:v>МАОУ СШ № 158 "Грани"</c:v>
                </c:pt>
                <c:pt idx="55">
                  <c:v>МАОУ СШ № 6</c:v>
                </c:pt>
                <c:pt idx="56">
                  <c:v>МАОУ СШ № 78</c:v>
                </c:pt>
                <c:pt idx="57">
                  <c:v>МБОУ СШ № 62</c:v>
                </c:pt>
                <c:pt idx="58">
                  <c:v>СОВЕТСКИЙ РАЙОН</c:v>
                </c:pt>
                <c:pt idx="59">
                  <c:v>МАОУ СШ № 7</c:v>
                </c:pt>
                <c:pt idx="60">
                  <c:v>МАОУ СШ № 154</c:v>
                </c:pt>
                <c:pt idx="61">
                  <c:v>МБОУ СШ № 91</c:v>
                </c:pt>
                <c:pt idx="62">
                  <c:v>МАОУ СШ № 152</c:v>
                </c:pt>
                <c:pt idx="63">
                  <c:v>МАОУ СШ № 1</c:v>
                </c:pt>
                <c:pt idx="64">
                  <c:v>МАОУ СШ № 115</c:v>
                </c:pt>
                <c:pt idx="65">
                  <c:v>МАОУ СШ № 134</c:v>
                </c:pt>
                <c:pt idx="66">
                  <c:v>МАОУ СШ № 143</c:v>
                </c:pt>
                <c:pt idx="67">
                  <c:v>МАОУ СШ № 145</c:v>
                </c:pt>
                <c:pt idx="68">
                  <c:v>МАОУ СШ № 150</c:v>
                </c:pt>
                <c:pt idx="69">
                  <c:v>МАОУ СШ № 156</c:v>
                </c:pt>
                <c:pt idx="70">
                  <c:v>МАОУ СШ № 157</c:v>
                </c:pt>
                <c:pt idx="71">
                  <c:v>МАОУ СШ № 18</c:v>
                </c:pt>
                <c:pt idx="72">
                  <c:v>МАОУ СШ № 24</c:v>
                </c:pt>
                <c:pt idx="73">
                  <c:v>МАОУ СШ № 69</c:v>
                </c:pt>
                <c:pt idx="74">
                  <c:v>МАОУ СШ № 85</c:v>
                </c:pt>
                <c:pt idx="75">
                  <c:v>МбОУ СШ № 129</c:v>
                </c:pt>
                <c:pt idx="76">
                  <c:v>МБОУ СШ № 98</c:v>
                </c:pt>
                <c:pt idx="77">
                  <c:v>МАОУ СШ № 149</c:v>
                </c:pt>
                <c:pt idx="78">
                  <c:v>МАОУ СШ № 151</c:v>
                </c:pt>
                <c:pt idx="79">
                  <c:v>МАОУ СШ № 121</c:v>
                </c:pt>
                <c:pt idx="80">
                  <c:v>МАОУ СШ № 139</c:v>
                </c:pt>
                <c:pt idx="81">
                  <c:v>МАОУ СШ № 5</c:v>
                </c:pt>
                <c:pt idx="82">
                  <c:v>МБОУ СШ № 147</c:v>
                </c:pt>
                <c:pt idx="83">
                  <c:v>МАОУ СШ № 108</c:v>
                </c:pt>
                <c:pt idx="84">
                  <c:v>МАОУ СШ № 141</c:v>
                </c:pt>
                <c:pt idx="85">
                  <c:v>МАОУ СШ № 144</c:v>
                </c:pt>
                <c:pt idx="86">
                  <c:v>МАОУ СШ № 66</c:v>
                </c:pt>
                <c:pt idx="87">
                  <c:v>МБОУ СШ № 56</c:v>
                </c:pt>
                <c:pt idx="88">
                  <c:v>ЦЕНТРАЛЬНЫЙ РАЙОН</c:v>
                </c:pt>
                <c:pt idx="89">
                  <c:v>МБОУ Гимназия  № 16</c:v>
                </c:pt>
                <c:pt idx="90">
                  <c:v>МБОУ СШ № 10</c:v>
                </c:pt>
                <c:pt idx="91">
                  <c:v>МБОУ Лицей № 2</c:v>
                </c:pt>
                <c:pt idx="92">
                  <c:v>МАОУ СШ "Комплекс Покровский"</c:v>
                </c:pt>
                <c:pt idx="93">
                  <c:v>МАОУ СШ № 155</c:v>
                </c:pt>
                <c:pt idx="94">
                  <c:v>МБОУ СШ № 27</c:v>
                </c:pt>
                <c:pt idx="95">
                  <c:v>МАОУ Гимназия № 2</c:v>
                </c:pt>
                <c:pt idx="96">
                  <c:v>МБОУ СШ № 51</c:v>
                </c:pt>
              </c:strCache>
            </c:strRef>
          </c:cat>
          <c:val>
            <c:numRef>
              <c:f>'Литература-9 диаграмма'!$I$5:$I$101</c:f>
              <c:numCache>
                <c:formatCode>0,00</c:formatCode>
                <c:ptCount val="97"/>
                <c:pt idx="0">
                  <c:v>3.95</c:v>
                </c:pt>
                <c:pt idx="1">
                  <c:v>3.95</c:v>
                </c:pt>
                <c:pt idx="2">
                  <c:v>3.95</c:v>
                </c:pt>
                <c:pt idx="3">
                  <c:v>3.95</c:v>
                </c:pt>
                <c:pt idx="4">
                  <c:v>3.95</c:v>
                </c:pt>
                <c:pt idx="5">
                  <c:v>3.95</c:v>
                </c:pt>
                <c:pt idx="6">
                  <c:v>3.95</c:v>
                </c:pt>
                <c:pt idx="7">
                  <c:v>3.95</c:v>
                </c:pt>
                <c:pt idx="8">
                  <c:v>3.95</c:v>
                </c:pt>
                <c:pt idx="9">
                  <c:v>3.95</c:v>
                </c:pt>
                <c:pt idx="10">
                  <c:v>3.95</c:v>
                </c:pt>
                <c:pt idx="11">
                  <c:v>3.95</c:v>
                </c:pt>
                <c:pt idx="12">
                  <c:v>3.95</c:v>
                </c:pt>
                <c:pt idx="13">
                  <c:v>3.95</c:v>
                </c:pt>
                <c:pt idx="14">
                  <c:v>3.95</c:v>
                </c:pt>
                <c:pt idx="15">
                  <c:v>3.95</c:v>
                </c:pt>
                <c:pt idx="16">
                  <c:v>3.95</c:v>
                </c:pt>
                <c:pt idx="17">
                  <c:v>3.95</c:v>
                </c:pt>
                <c:pt idx="18">
                  <c:v>3.95</c:v>
                </c:pt>
                <c:pt idx="19">
                  <c:v>3.95</c:v>
                </c:pt>
                <c:pt idx="20">
                  <c:v>3.95</c:v>
                </c:pt>
                <c:pt idx="21">
                  <c:v>3.95</c:v>
                </c:pt>
                <c:pt idx="22">
                  <c:v>3.95</c:v>
                </c:pt>
                <c:pt idx="23">
                  <c:v>3.95</c:v>
                </c:pt>
                <c:pt idx="24">
                  <c:v>3.95</c:v>
                </c:pt>
                <c:pt idx="25">
                  <c:v>3.95</c:v>
                </c:pt>
                <c:pt idx="26">
                  <c:v>3.95</c:v>
                </c:pt>
                <c:pt idx="27">
                  <c:v>3.95</c:v>
                </c:pt>
                <c:pt idx="28">
                  <c:v>3.95</c:v>
                </c:pt>
                <c:pt idx="29">
                  <c:v>3.95</c:v>
                </c:pt>
                <c:pt idx="30">
                  <c:v>3.95</c:v>
                </c:pt>
                <c:pt idx="31">
                  <c:v>3.95</c:v>
                </c:pt>
                <c:pt idx="32">
                  <c:v>3.95</c:v>
                </c:pt>
                <c:pt idx="33">
                  <c:v>3.95</c:v>
                </c:pt>
                <c:pt idx="34">
                  <c:v>3.95</c:v>
                </c:pt>
                <c:pt idx="35">
                  <c:v>3.95</c:v>
                </c:pt>
                <c:pt idx="36">
                  <c:v>3.95</c:v>
                </c:pt>
                <c:pt idx="37">
                  <c:v>3.95</c:v>
                </c:pt>
                <c:pt idx="38">
                  <c:v>3.95</c:v>
                </c:pt>
                <c:pt idx="39">
                  <c:v>3.95</c:v>
                </c:pt>
                <c:pt idx="40">
                  <c:v>3.95</c:v>
                </c:pt>
                <c:pt idx="41">
                  <c:v>3.95</c:v>
                </c:pt>
                <c:pt idx="42">
                  <c:v>3.95</c:v>
                </c:pt>
                <c:pt idx="43">
                  <c:v>3.95</c:v>
                </c:pt>
                <c:pt idx="44">
                  <c:v>3.95</c:v>
                </c:pt>
                <c:pt idx="45">
                  <c:v>3.95</c:v>
                </c:pt>
                <c:pt idx="46">
                  <c:v>3.95</c:v>
                </c:pt>
                <c:pt idx="47">
                  <c:v>3.95</c:v>
                </c:pt>
                <c:pt idx="48">
                  <c:v>3.95</c:v>
                </c:pt>
                <c:pt idx="49">
                  <c:v>3.95</c:v>
                </c:pt>
                <c:pt idx="50">
                  <c:v>3.95</c:v>
                </c:pt>
                <c:pt idx="51">
                  <c:v>3.95</c:v>
                </c:pt>
                <c:pt idx="52">
                  <c:v>3.95</c:v>
                </c:pt>
                <c:pt idx="53">
                  <c:v>3.95</c:v>
                </c:pt>
                <c:pt idx="54">
                  <c:v>3.95</c:v>
                </c:pt>
                <c:pt idx="55">
                  <c:v>3.95</c:v>
                </c:pt>
                <c:pt idx="56">
                  <c:v>3.95</c:v>
                </c:pt>
                <c:pt idx="57">
                  <c:v>3.95</c:v>
                </c:pt>
                <c:pt idx="58">
                  <c:v>3.95</c:v>
                </c:pt>
                <c:pt idx="59">
                  <c:v>3.95</c:v>
                </c:pt>
                <c:pt idx="60">
                  <c:v>3.95</c:v>
                </c:pt>
                <c:pt idx="61">
                  <c:v>3.95</c:v>
                </c:pt>
                <c:pt idx="62">
                  <c:v>3.95</c:v>
                </c:pt>
                <c:pt idx="63">
                  <c:v>3.95</c:v>
                </c:pt>
                <c:pt idx="64">
                  <c:v>3.95</c:v>
                </c:pt>
                <c:pt idx="65">
                  <c:v>3.95</c:v>
                </c:pt>
                <c:pt idx="66">
                  <c:v>3.95</c:v>
                </c:pt>
                <c:pt idx="67">
                  <c:v>3.95</c:v>
                </c:pt>
                <c:pt idx="68">
                  <c:v>3.95</c:v>
                </c:pt>
                <c:pt idx="69">
                  <c:v>3.95</c:v>
                </c:pt>
                <c:pt idx="70">
                  <c:v>3.95</c:v>
                </c:pt>
                <c:pt idx="71">
                  <c:v>3.95</c:v>
                </c:pt>
                <c:pt idx="72">
                  <c:v>3.95</c:v>
                </c:pt>
                <c:pt idx="73">
                  <c:v>3.95</c:v>
                </c:pt>
                <c:pt idx="74">
                  <c:v>3.95</c:v>
                </c:pt>
                <c:pt idx="75">
                  <c:v>3.95</c:v>
                </c:pt>
                <c:pt idx="76">
                  <c:v>3.95</c:v>
                </c:pt>
                <c:pt idx="77">
                  <c:v>3.95</c:v>
                </c:pt>
                <c:pt idx="78">
                  <c:v>3.95</c:v>
                </c:pt>
                <c:pt idx="79">
                  <c:v>3.95</c:v>
                </c:pt>
                <c:pt idx="80">
                  <c:v>3.95</c:v>
                </c:pt>
                <c:pt idx="81">
                  <c:v>3.95</c:v>
                </c:pt>
                <c:pt idx="82">
                  <c:v>3.95</c:v>
                </c:pt>
                <c:pt idx="83">
                  <c:v>3.95</c:v>
                </c:pt>
                <c:pt idx="84">
                  <c:v>3.95</c:v>
                </c:pt>
                <c:pt idx="85">
                  <c:v>3.95</c:v>
                </c:pt>
                <c:pt idx="86">
                  <c:v>3.95</c:v>
                </c:pt>
                <c:pt idx="87">
                  <c:v>3.95</c:v>
                </c:pt>
                <c:pt idx="88">
                  <c:v>3.95</c:v>
                </c:pt>
                <c:pt idx="89">
                  <c:v>3.95</c:v>
                </c:pt>
                <c:pt idx="90">
                  <c:v>3.95</c:v>
                </c:pt>
                <c:pt idx="91">
                  <c:v>3.95</c:v>
                </c:pt>
                <c:pt idx="92">
                  <c:v>3.95</c:v>
                </c:pt>
                <c:pt idx="93">
                  <c:v>3.95</c:v>
                </c:pt>
                <c:pt idx="94">
                  <c:v>3.95</c:v>
                </c:pt>
                <c:pt idx="95">
                  <c:v>3.95</c:v>
                </c:pt>
                <c:pt idx="96">
                  <c:v>3.95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'Литература-9 диаграмма'!$B$5:$B$101</c:f>
              <c:strCache>
                <c:ptCount val="97"/>
                <c:pt idx="0">
                  <c:v>ЖЕЛЕЗНОДОРОЖНЫЙ РАЙОН</c:v>
                </c:pt>
                <c:pt idx="1">
                  <c:v>МАОУ СШ № 19</c:v>
                </c:pt>
                <c:pt idx="2">
                  <c:v>МАОУ СШ № 32</c:v>
                </c:pt>
                <c:pt idx="3">
                  <c:v>МАОУ Гимназия № 9</c:v>
                </c:pt>
                <c:pt idx="4">
                  <c:v>МБОУ СШ № 86</c:v>
                </c:pt>
                <c:pt idx="5">
                  <c:v>МАОУ Лицей № 7 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КИРОВСКИЙ РАЙОН</c:v>
                </c:pt>
                <c:pt idx="9">
                  <c:v>МАОУ Гимназия № 6</c:v>
                </c:pt>
                <c:pt idx="10">
                  <c:v>МАОУ СШ № 135</c:v>
                </c:pt>
                <c:pt idx="11">
                  <c:v>МАОУ Гимназия № 10</c:v>
                </c:pt>
                <c:pt idx="12">
                  <c:v>МАОУ СШ № 90</c:v>
                </c:pt>
                <c:pt idx="13">
                  <c:v>МАОУ Гимназия № 4</c:v>
                </c:pt>
                <c:pt idx="14">
                  <c:v>МАОУ СШ № 81</c:v>
                </c:pt>
                <c:pt idx="15">
                  <c:v>МАОУ Лицей № 6 "Перспектива"</c:v>
                </c:pt>
                <c:pt idx="16">
                  <c:v>МАОУ СШ № 55</c:v>
                </c:pt>
                <c:pt idx="17">
                  <c:v>МАОУ Лицей № 11</c:v>
                </c:pt>
                <c:pt idx="18">
                  <c:v>МАОУ СШ № 46</c:v>
                </c:pt>
                <c:pt idx="19">
                  <c:v>МАОУ СШ № 8 "Созидание"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15</c:v>
                </c:pt>
                <c:pt idx="23">
                  <c:v>МБОУ СШ № 31</c:v>
                </c:pt>
                <c:pt idx="24">
                  <c:v>МАОУ Гимназия № 11</c:v>
                </c:pt>
                <c:pt idx="25">
                  <c:v>МАОУ Лицей № 12</c:v>
                </c:pt>
                <c:pt idx="26">
                  <c:v>МАОУ Лицей № 3</c:v>
                </c:pt>
                <c:pt idx="27">
                  <c:v>МБОУ СШ № 94</c:v>
                </c:pt>
                <c:pt idx="28">
                  <c:v>МАОУ СШ № 148</c:v>
                </c:pt>
                <c:pt idx="29">
                  <c:v>МАОУ СШ № 89</c:v>
                </c:pt>
                <c:pt idx="30">
                  <c:v>МБОУ СШ № 44</c:v>
                </c:pt>
                <c:pt idx="31">
                  <c:v>ОКТЯБРЬСКИЙ РАЙОН</c:v>
                </c:pt>
                <c:pt idx="32">
                  <c:v>МБОУ Лицей № 10</c:v>
                </c:pt>
                <c:pt idx="33">
                  <c:v>МБОУ СШ № 3</c:v>
                </c:pt>
                <c:pt idx="34">
                  <c:v>МАОУ Гимназия № 13 "Академ"</c:v>
                </c:pt>
                <c:pt idx="35">
                  <c:v>МБОУ Гимназия № 3</c:v>
                </c:pt>
                <c:pt idx="36">
                  <c:v>МБОУ Лицей № 8</c:v>
                </c:pt>
                <c:pt idx="37">
                  <c:v>МБОУ СШ № 99</c:v>
                </c:pt>
                <c:pt idx="38">
                  <c:v>МАОУ СШ № 82 </c:v>
                </c:pt>
                <c:pt idx="39">
                  <c:v>МБОУ СШ № 95</c:v>
                </c:pt>
                <c:pt idx="40">
                  <c:v>МАОУ "КУГ № 1 - Универс"</c:v>
                </c:pt>
                <c:pt idx="41">
                  <c:v>МБОУ СШ № 39</c:v>
                </c:pt>
                <c:pt idx="42">
                  <c:v>МБОУ СШ № 72 </c:v>
                </c:pt>
                <c:pt idx="43">
                  <c:v>МАОУ Лицей № 1</c:v>
                </c:pt>
                <c:pt idx="44">
                  <c:v>МБОУ СШ № 133 </c:v>
                </c:pt>
                <c:pt idx="45">
                  <c:v>МБОУ СШ № 36</c:v>
                </c:pt>
                <c:pt idx="46">
                  <c:v>СВЕРДЛОВСКИЙ РАЙОН</c:v>
                </c:pt>
                <c:pt idx="47">
                  <c:v>МАОУ Гимназия № 14</c:v>
                </c:pt>
                <c:pt idx="48">
                  <c:v>МАОУ СШ № 137</c:v>
                </c:pt>
                <c:pt idx="49">
                  <c:v>МАОУ СШ № 23</c:v>
                </c:pt>
                <c:pt idx="50">
                  <c:v>МАОУ СШ № 76</c:v>
                </c:pt>
                <c:pt idx="51">
                  <c:v>МАОУ Лицей № 9 "Лидер"</c:v>
                </c:pt>
                <c:pt idx="52">
                  <c:v>МАОУ СШ № 42</c:v>
                </c:pt>
                <c:pt idx="53">
                  <c:v>МАОУ СШ № 45</c:v>
                </c:pt>
                <c:pt idx="54">
                  <c:v>МАОУ СШ № 158 "Грани"</c:v>
                </c:pt>
                <c:pt idx="55">
                  <c:v>МАОУ СШ № 6</c:v>
                </c:pt>
                <c:pt idx="56">
                  <c:v>МАОУ СШ № 78</c:v>
                </c:pt>
                <c:pt idx="57">
                  <c:v>МБОУ СШ № 62</c:v>
                </c:pt>
                <c:pt idx="58">
                  <c:v>СОВЕТСКИЙ РАЙОН</c:v>
                </c:pt>
                <c:pt idx="59">
                  <c:v>МАОУ СШ № 7</c:v>
                </c:pt>
                <c:pt idx="60">
                  <c:v>МАОУ СШ № 154</c:v>
                </c:pt>
                <c:pt idx="61">
                  <c:v>МБОУ СШ № 91</c:v>
                </c:pt>
                <c:pt idx="62">
                  <c:v>МАОУ СШ № 152</c:v>
                </c:pt>
                <c:pt idx="63">
                  <c:v>МАОУ СШ № 1</c:v>
                </c:pt>
                <c:pt idx="64">
                  <c:v>МАОУ СШ № 115</c:v>
                </c:pt>
                <c:pt idx="65">
                  <c:v>МАОУ СШ № 134</c:v>
                </c:pt>
                <c:pt idx="66">
                  <c:v>МАОУ СШ № 143</c:v>
                </c:pt>
                <c:pt idx="67">
                  <c:v>МАОУ СШ № 145</c:v>
                </c:pt>
                <c:pt idx="68">
                  <c:v>МАОУ СШ № 150</c:v>
                </c:pt>
                <c:pt idx="69">
                  <c:v>МАОУ СШ № 156</c:v>
                </c:pt>
                <c:pt idx="70">
                  <c:v>МАОУ СШ № 157</c:v>
                </c:pt>
                <c:pt idx="71">
                  <c:v>МАОУ СШ № 18</c:v>
                </c:pt>
                <c:pt idx="72">
                  <c:v>МАОУ СШ № 24</c:v>
                </c:pt>
                <c:pt idx="73">
                  <c:v>МАОУ СШ № 69</c:v>
                </c:pt>
                <c:pt idx="74">
                  <c:v>МАОУ СШ № 85</c:v>
                </c:pt>
                <c:pt idx="75">
                  <c:v>МбОУ СШ № 129</c:v>
                </c:pt>
                <c:pt idx="76">
                  <c:v>МБОУ СШ № 98</c:v>
                </c:pt>
                <c:pt idx="77">
                  <c:v>МАОУ СШ № 149</c:v>
                </c:pt>
                <c:pt idx="78">
                  <c:v>МАОУ СШ № 151</c:v>
                </c:pt>
                <c:pt idx="79">
                  <c:v>МАОУ СШ № 121</c:v>
                </c:pt>
                <c:pt idx="80">
                  <c:v>МАОУ СШ № 139</c:v>
                </c:pt>
                <c:pt idx="81">
                  <c:v>МАОУ СШ № 5</c:v>
                </c:pt>
                <c:pt idx="82">
                  <c:v>МБОУ СШ № 147</c:v>
                </c:pt>
                <c:pt idx="83">
                  <c:v>МАОУ СШ № 108</c:v>
                </c:pt>
                <c:pt idx="84">
                  <c:v>МАОУ СШ № 141</c:v>
                </c:pt>
                <c:pt idx="85">
                  <c:v>МАОУ СШ № 144</c:v>
                </c:pt>
                <c:pt idx="86">
                  <c:v>МАОУ СШ № 66</c:v>
                </c:pt>
                <c:pt idx="87">
                  <c:v>МБОУ СШ № 56</c:v>
                </c:pt>
                <c:pt idx="88">
                  <c:v>ЦЕНТРАЛЬНЫЙ РАЙОН</c:v>
                </c:pt>
                <c:pt idx="89">
                  <c:v>МБОУ Гимназия  № 16</c:v>
                </c:pt>
                <c:pt idx="90">
                  <c:v>МБОУ СШ № 10</c:v>
                </c:pt>
                <c:pt idx="91">
                  <c:v>МБОУ Лицей № 2</c:v>
                </c:pt>
                <c:pt idx="92">
                  <c:v>МАОУ СШ "Комплекс Покровский"</c:v>
                </c:pt>
                <c:pt idx="93">
                  <c:v>МАОУ СШ № 155</c:v>
                </c:pt>
                <c:pt idx="94">
                  <c:v>МБОУ СШ № 27</c:v>
                </c:pt>
                <c:pt idx="95">
                  <c:v>МАОУ Гимназия № 2</c:v>
                </c:pt>
                <c:pt idx="96">
                  <c:v>МБОУ СШ № 51</c:v>
                </c:pt>
              </c:strCache>
            </c:strRef>
          </c:cat>
          <c:val>
            <c:numRef>
              <c:f>'Литература-9 диаграмма'!$H$5:$H$101</c:f>
              <c:numCache>
                <c:formatCode>0,00</c:formatCode>
                <c:ptCount val="97"/>
                <c:pt idx="0">
                  <c:v>3.8888888888888888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3.3333333333333335</c:v>
                </c:pt>
                <c:pt idx="8">
                  <c:v>3.6830357142857144</c:v>
                </c:pt>
                <c:pt idx="9">
                  <c:v>3</c:v>
                </c:pt>
                <c:pt idx="11">
                  <c:v>4</c:v>
                </c:pt>
                <c:pt idx="13">
                  <c:v>4.7142857142857144</c:v>
                </c:pt>
                <c:pt idx="15">
                  <c:v>3.5</c:v>
                </c:pt>
                <c:pt idx="16">
                  <c:v>3</c:v>
                </c:pt>
                <c:pt idx="17">
                  <c:v>4.25</c:v>
                </c:pt>
                <c:pt idx="18">
                  <c:v>4</c:v>
                </c:pt>
                <c:pt idx="19">
                  <c:v>3</c:v>
                </c:pt>
                <c:pt idx="20">
                  <c:v>3.3</c:v>
                </c:pt>
                <c:pt idx="21">
                  <c:v>4.2</c:v>
                </c:pt>
                <c:pt idx="24">
                  <c:v>4</c:v>
                </c:pt>
                <c:pt idx="25">
                  <c:v>4</c:v>
                </c:pt>
                <c:pt idx="26">
                  <c:v>0</c:v>
                </c:pt>
                <c:pt idx="27">
                  <c:v>3.2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3.7521645021645025</c:v>
                </c:pt>
                <c:pt idx="32">
                  <c:v>3.6666666666666665</c:v>
                </c:pt>
                <c:pt idx="33">
                  <c:v>4</c:v>
                </c:pt>
                <c:pt idx="34">
                  <c:v>3.8571428571428572</c:v>
                </c:pt>
                <c:pt idx="35">
                  <c:v>4</c:v>
                </c:pt>
                <c:pt idx="36">
                  <c:v>3.25</c:v>
                </c:pt>
                <c:pt idx="37">
                  <c:v>5</c:v>
                </c:pt>
                <c:pt idx="40">
                  <c:v>4</c:v>
                </c:pt>
                <c:pt idx="42">
                  <c:v>3</c:v>
                </c:pt>
                <c:pt idx="43">
                  <c:v>4</c:v>
                </c:pt>
                <c:pt idx="44">
                  <c:v>3.5</c:v>
                </c:pt>
                <c:pt idx="45">
                  <c:v>3</c:v>
                </c:pt>
                <c:pt idx="46">
                  <c:v>3.9574074074074068</c:v>
                </c:pt>
                <c:pt idx="48">
                  <c:v>4.333333333333333</c:v>
                </c:pt>
                <c:pt idx="49">
                  <c:v>4</c:v>
                </c:pt>
                <c:pt idx="50">
                  <c:v>4.333333333333333</c:v>
                </c:pt>
                <c:pt idx="51">
                  <c:v>3.75</c:v>
                </c:pt>
                <c:pt idx="53">
                  <c:v>4</c:v>
                </c:pt>
                <c:pt idx="54">
                  <c:v>4.2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4.0884768009768004</c:v>
                </c:pt>
                <c:pt idx="59">
                  <c:v>4</c:v>
                </c:pt>
                <c:pt idx="60">
                  <c:v>4.333333333333333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3.5</c:v>
                </c:pt>
                <c:pt idx="65">
                  <c:v>3.5</c:v>
                </c:pt>
                <c:pt idx="66">
                  <c:v>4.5</c:v>
                </c:pt>
                <c:pt idx="67">
                  <c:v>3.8333333333333335</c:v>
                </c:pt>
                <c:pt idx="68">
                  <c:v>3.7777777777777777</c:v>
                </c:pt>
                <c:pt idx="69">
                  <c:v>3.3333333333333335</c:v>
                </c:pt>
                <c:pt idx="70">
                  <c:v>4.5</c:v>
                </c:pt>
                <c:pt idx="71">
                  <c:v>4.25</c:v>
                </c:pt>
                <c:pt idx="72">
                  <c:v>4.5</c:v>
                </c:pt>
                <c:pt idx="74">
                  <c:v>5</c:v>
                </c:pt>
                <c:pt idx="77">
                  <c:v>3.625</c:v>
                </c:pt>
                <c:pt idx="78">
                  <c:v>3.7142857142857144</c:v>
                </c:pt>
                <c:pt idx="79">
                  <c:v>4</c:v>
                </c:pt>
                <c:pt idx="80">
                  <c:v>4</c:v>
                </c:pt>
                <c:pt idx="81">
                  <c:v>3.6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5</c:v>
                </c:pt>
                <c:pt idx="86">
                  <c:v>5</c:v>
                </c:pt>
                <c:pt idx="87">
                  <c:v>4.333333333333333</c:v>
                </c:pt>
                <c:pt idx="88">
                  <c:v>4.140625</c:v>
                </c:pt>
                <c:pt idx="89">
                  <c:v>3.875</c:v>
                </c:pt>
                <c:pt idx="90">
                  <c:v>4</c:v>
                </c:pt>
                <c:pt idx="91">
                  <c:v>4.833333333333333</c:v>
                </c:pt>
                <c:pt idx="92">
                  <c:v>4</c:v>
                </c:pt>
                <c:pt idx="93">
                  <c:v>4.666666666666667</c:v>
                </c:pt>
                <c:pt idx="94">
                  <c:v>3.25</c:v>
                </c:pt>
                <c:pt idx="95">
                  <c:v>4.5</c:v>
                </c:pt>
                <c:pt idx="9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7008"/>
        <c:axId val="89788800"/>
      </c:lineChart>
      <c:catAx>
        <c:axId val="8978700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788800"/>
        <c:crosses val="autoZero"/>
        <c:auto val="1"/>
        <c:lblAlgn val="ctr"/>
        <c:lblOffset val="100"/>
        <c:noMultiLvlLbl val="0"/>
      </c:catAx>
      <c:valAx>
        <c:axId val="89788800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78700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85110739093299"/>
          <c:y val="1.0739791864836215E-2"/>
          <c:w val="0.54261035988321649"/>
          <c:h val="3.7382485911369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89958</xdr:rowOff>
    </xdr:from>
    <xdr:to>
      <xdr:col>26</xdr:col>
      <xdr:colOff>595313</xdr:colOff>
      <xdr:row>0</xdr:row>
      <xdr:rowOff>5072063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0.10915</cdr:x>
      <cdr:y>0.07805</cdr:y>
    </cdr:from>
    <cdr:to>
      <cdr:x>0.10949</cdr:x>
      <cdr:y>0.68827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858887" y="388853"/>
          <a:ext cx="5790" cy="30401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0.2293</cdr:x>
      <cdr:y>0.08178</cdr:y>
    </cdr:from>
    <cdr:to>
      <cdr:x>0.22943</cdr:x>
      <cdr:y>0.68446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3905249" y="407459"/>
          <a:ext cx="2266" cy="30026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0.33741</cdr:x>
      <cdr:y>0.07358</cdr:y>
    </cdr:from>
    <cdr:to>
      <cdr:x>0.33859</cdr:x>
      <cdr:y>0.70032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5746545" y="366583"/>
          <a:ext cx="20097" cy="31224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0.48801</cdr:x>
      <cdr:y>0.07559</cdr:y>
    </cdr:from>
    <cdr:to>
      <cdr:x>0.48814</cdr:x>
      <cdr:y>0.70032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8311391" y="376596"/>
          <a:ext cx="2214" cy="3112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0.60788</cdr:x>
      <cdr:y>0.08299</cdr:y>
    </cdr:from>
    <cdr:to>
      <cdr:x>0.60918</cdr:x>
      <cdr:y>0.70745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0352924" y="413465"/>
          <a:ext cx="22140" cy="31111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0.90699</cdr:x>
      <cdr:y>0.07966</cdr:y>
    </cdr:from>
    <cdr:to>
      <cdr:x>0.90725</cdr:x>
      <cdr:y>0.68732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 flipH="1">
          <a:off x="15447166" y="396875"/>
          <a:ext cx="4500" cy="30274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0.0303</cdr:x>
      <cdr:y>0.08178</cdr:y>
    </cdr:from>
    <cdr:to>
      <cdr:x>0.03107</cdr:x>
      <cdr:y>0.68576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H="1">
          <a:off x="516047" y="407459"/>
          <a:ext cx="13119" cy="30090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87314</xdr:colOff>
      <xdr:row>0</xdr:row>
      <xdr:rowOff>89958</xdr:rowOff>
    </xdr:from>
    <xdr:to>
      <xdr:col>25</xdr:col>
      <xdr:colOff>583407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0.10611</cdr:x>
      <cdr:y>0.05959</cdr:y>
    </cdr:from>
    <cdr:to>
      <cdr:x>0.10645</cdr:x>
      <cdr:y>0.66981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738191" y="299008"/>
          <a:ext cx="5570" cy="30619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0.22672</cdr:x>
      <cdr:y>0.06087</cdr:y>
    </cdr:from>
    <cdr:to>
      <cdr:x>0.22749</cdr:x>
      <cdr:y>0.66981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3714069" y="305444"/>
          <a:ext cx="12614" cy="30555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0.33601</cdr:x>
      <cdr:y>0.06195</cdr:y>
    </cdr:from>
    <cdr:to>
      <cdr:x>0.33725</cdr:x>
      <cdr:y>0.6607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5504461" y="310862"/>
          <a:ext cx="20313" cy="30044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0.48708</cdr:x>
      <cdr:y>0.06735</cdr:y>
    </cdr:from>
    <cdr:to>
      <cdr:x>0.48767</cdr:x>
      <cdr:y>0.66915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7979217" y="337938"/>
          <a:ext cx="9665" cy="3019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0.6093</cdr:x>
      <cdr:y>0.05732</cdr:y>
    </cdr:from>
    <cdr:to>
      <cdr:x>0.60931</cdr:x>
      <cdr:y>0.65857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9981359" y="287643"/>
          <a:ext cx="164" cy="30169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0.90937</cdr:x>
      <cdr:y>0.06091</cdr:y>
    </cdr:from>
    <cdr:to>
      <cdr:x>0.91044</cdr:x>
      <cdr:y>0.66772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4896990" y="305645"/>
          <a:ext cx="17528" cy="30448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0.02301</cdr:x>
      <cdr:y>0.05791</cdr:y>
    </cdr:from>
    <cdr:to>
      <cdr:x>0.02551</cdr:x>
      <cdr:y>0.6698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383721" y="291966"/>
          <a:ext cx="41699" cy="30849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5703125" customWidth="1"/>
    <col min="3" max="11" width="7.7109375" customWidth="1"/>
    <col min="12" max="12" width="9.140625" customWidth="1"/>
  </cols>
  <sheetData>
    <row r="1" spans="1:16" ht="409.5" customHeight="1" thickBot="1" x14ac:dyDescent="0.3"/>
    <row r="2" spans="1:16" ht="15" customHeight="1" x14ac:dyDescent="0.25">
      <c r="A2" s="393" t="s">
        <v>56</v>
      </c>
      <c r="B2" s="395" t="s">
        <v>78</v>
      </c>
      <c r="C2" s="397">
        <v>2023</v>
      </c>
      <c r="D2" s="398"/>
      <c r="E2" s="398"/>
      <c r="F2" s="399"/>
      <c r="G2" s="397">
        <v>2022</v>
      </c>
      <c r="H2" s="398"/>
      <c r="I2" s="398"/>
      <c r="J2" s="399"/>
      <c r="K2" s="391" t="s">
        <v>63</v>
      </c>
    </row>
    <row r="3" spans="1:16" ht="45" customHeight="1" thickBot="1" x14ac:dyDescent="0.3">
      <c r="A3" s="394"/>
      <c r="B3" s="396"/>
      <c r="C3" s="157" t="s">
        <v>74</v>
      </c>
      <c r="D3" s="195" t="s">
        <v>75</v>
      </c>
      <c r="E3" s="195" t="s">
        <v>76</v>
      </c>
      <c r="F3" s="341" t="s">
        <v>62</v>
      </c>
      <c r="G3" s="157" t="s">
        <v>74</v>
      </c>
      <c r="H3" s="195" t="s">
        <v>75</v>
      </c>
      <c r="I3" s="195" t="s">
        <v>76</v>
      </c>
      <c r="J3" s="201" t="s">
        <v>62</v>
      </c>
      <c r="K3" s="392"/>
    </row>
    <row r="4" spans="1:16" ht="15" customHeight="1" thickBot="1" x14ac:dyDescent="0.3">
      <c r="A4" s="140"/>
      <c r="B4" s="141" t="s">
        <v>82</v>
      </c>
      <c r="C4" s="142">
        <f>C5+C13+C25+C36+C51+C63+C93</f>
        <v>240</v>
      </c>
      <c r="D4" s="162">
        <f>AVERAGE(D6:D10,D14:D24,D26:D35,D37:D50,D52:D62,D64:D92,D94:D101)</f>
        <v>4.1414909297052152</v>
      </c>
      <c r="E4" s="73">
        <v>4.12</v>
      </c>
      <c r="F4" s="143"/>
      <c r="G4" s="142">
        <f>G5+G13+G25+G36+G51+G63+G93</f>
        <v>273</v>
      </c>
      <c r="H4" s="162">
        <f>AVERAGE(H6:H10,H14:H24,H26:H35,H37:H50,H52:H62,H64:H92,H94:H101)</f>
        <v>3.8868465608465614</v>
      </c>
      <c r="I4" s="73">
        <v>3.95</v>
      </c>
      <c r="J4" s="143"/>
      <c r="K4" s="144"/>
      <c r="M4" s="110"/>
      <c r="N4" s="24" t="s">
        <v>69</v>
      </c>
    </row>
    <row r="5" spans="1:16" ht="15" customHeight="1" thickBot="1" x14ac:dyDescent="0.3">
      <c r="A5" s="145"/>
      <c r="B5" s="146" t="s">
        <v>83</v>
      </c>
      <c r="C5" s="147">
        <f>SUM(C6:C10)</f>
        <v>9</v>
      </c>
      <c r="D5" s="158">
        <f>AVERAGE(D6:D10)</f>
        <v>4</v>
      </c>
      <c r="E5" s="76">
        <v>4.12</v>
      </c>
      <c r="F5" s="148"/>
      <c r="G5" s="147">
        <f>SUM(G6:G10)</f>
        <v>17</v>
      </c>
      <c r="H5" s="158">
        <f>AVERAGE(H6:H10)</f>
        <v>3.8666666666666671</v>
      </c>
      <c r="I5" s="76">
        <v>3.95</v>
      </c>
      <c r="J5" s="148"/>
      <c r="K5" s="150"/>
      <c r="M5" s="71"/>
      <c r="N5" s="24" t="s">
        <v>70</v>
      </c>
    </row>
    <row r="6" spans="1:16" ht="15" customHeight="1" x14ac:dyDescent="0.25">
      <c r="A6" s="63">
        <v>1</v>
      </c>
      <c r="B6" s="515" t="s">
        <v>151</v>
      </c>
      <c r="C6" s="451"/>
      <c r="D6" s="113"/>
      <c r="E6" s="451">
        <v>4.12</v>
      </c>
      <c r="F6" s="421">
        <v>73</v>
      </c>
      <c r="G6" s="451">
        <v>3</v>
      </c>
      <c r="H6" s="113">
        <v>3</v>
      </c>
      <c r="I6" s="451">
        <v>3.95</v>
      </c>
      <c r="J6" s="421">
        <v>68</v>
      </c>
      <c r="K6" s="197">
        <f t="shared" ref="K6:K80" si="0">J6+F6</f>
        <v>141</v>
      </c>
      <c r="M6" s="431"/>
      <c r="N6" s="24" t="s">
        <v>71</v>
      </c>
    </row>
    <row r="7" spans="1:16" ht="15" customHeight="1" x14ac:dyDescent="0.25">
      <c r="A7" s="57">
        <v>2</v>
      </c>
      <c r="B7" s="17" t="s">
        <v>43</v>
      </c>
      <c r="C7" s="450">
        <v>6</v>
      </c>
      <c r="D7" s="112">
        <v>4</v>
      </c>
      <c r="E7" s="514">
        <v>4.12</v>
      </c>
      <c r="F7" s="421">
        <v>30</v>
      </c>
      <c r="G7" s="450">
        <v>7</v>
      </c>
      <c r="H7" s="112">
        <v>4</v>
      </c>
      <c r="I7" s="514">
        <v>3.95</v>
      </c>
      <c r="J7" s="421">
        <v>21</v>
      </c>
      <c r="K7" s="60">
        <f t="shared" si="0"/>
        <v>51</v>
      </c>
      <c r="M7" s="25"/>
      <c r="N7" s="24" t="s">
        <v>72</v>
      </c>
      <c r="P7" s="56"/>
    </row>
    <row r="8" spans="1:16" ht="15" customHeight="1" x14ac:dyDescent="0.25">
      <c r="A8" s="57">
        <v>3</v>
      </c>
      <c r="B8" s="17" t="s">
        <v>42</v>
      </c>
      <c r="C8" s="450">
        <v>1</v>
      </c>
      <c r="D8" s="114">
        <v>3</v>
      </c>
      <c r="E8" s="514">
        <v>4.12</v>
      </c>
      <c r="F8" s="421">
        <v>68</v>
      </c>
      <c r="G8" s="450">
        <v>3</v>
      </c>
      <c r="H8" s="114">
        <v>4</v>
      </c>
      <c r="I8" s="514">
        <v>3.95</v>
      </c>
      <c r="J8" s="421">
        <v>22</v>
      </c>
      <c r="K8" s="58">
        <f t="shared" si="0"/>
        <v>90</v>
      </c>
      <c r="P8" s="56"/>
    </row>
    <row r="9" spans="1:16" ht="15" customHeight="1" x14ac:dyDescent="0.25">
      <c r="A9" s="57">
        <v>4</v>
      </c>
      <c r="B9" s="449" t="s">
        <v>40</v>
      </c>
      <c r="C9" s="450"/>
      <c r="D9" s="112"/>
      <c r="E9" s="451">
        <v>4.12</v>
      </c>
      <c r="F9" s="421">
        <v>73</v>
      </c>
      <c r="G9" s="450">
        <v>3</v>
      </c>
      <c r="H9" s="112">
        <v>3.3333333333333335</v>
      </c>
      <c r="I9" s="451">
        <v>3.95</v>
      </c>
      <c r="J9" s="421">
        <v>63</v>
      </c>
      <c r="K9" s="58">
        <f t="shared" si="0"/>
        <v>136</v>
      </c>
      <c r="N9" s="56"/>
      <c r="P9" s="56"/>
    </row>
    <row r="10" spans="1:16" ht="15" customHeight="1" x14ac:dyDescent="0.25">
      <c r="A10" s="57">
        <v>5</v>
      </c>
      <c r="B10" s="8" t="s">
        <v>152</v>
      </c>
      <c r="C10" s="450">
        <v>2</v>
      </c>
      <c r="D10" s="114">
        <v>5</v>
      </c>
      <c r="E10" s="513">
        <v>4.12</v>
      </c>
      <c r="F10" s="421">
        <v>1</v>
      </c>
      <c r="G10" s="450">
        <v>1</v>
      </c>
      <c r="H10" s="114">
        <v>5</v>
      </c>
      <c r="I10" s="513">
        <v>3.95</v>
      </c>
      <c r="J10" s="421">
        <v>1</v>
      </c>
      <c r="K10" s="60">
        <f t="shared" si="0"/>
        <v>2</v>
      </c>
      <c r="N10" s="56"/>
      <c r="P10" s="56"/>
    </row>
    <row r="11" spans="1:16" ht="15" customHeight="1" x14ac:dyDescent="0.25">
      <c r="A11" s="57">
        <v>6</v>
      </c>
      <c r="B11" s="449" t="s">
        <v>45</v>
      </c>
      <c r="C11" s="450">
        <v>2</v>
      </c>
      <c r="D11" s="112">
        <v>4.5</v>
      </c>
      <c r="E11" s="451">
        <v>4.12</v>
      </c>
      <c r="F11" s="421">
        <v>14</v>
      </c>
      <c r="G11" s="450">
        <v>1</v>
      </c>
      <c r="H11" s="112">
        <v>4</v>
      </c>
      <c r="I11" s="451">
        <v>3.95</v>
      </c>
      <c r="J11" s="421">
        <v>23</v>
      </c>
      <c r="K11" s="60">
        <f t="shared" si="0"/>
        <v>37</v>
      </c>
      <c r="N11" s="56"/>
      <c r="P11" s="56"/>
    </row>
    <row r="12" spans="1:16" ht="15" customHeight="1" thickBot="1" x14ac:dyDescent="0.3">
      <c r="A12" s="57">
        <v>7</v>
      </c>
      <c r="B12" s="449" t="s">
        <v>116</v>
      </c>
      <c r="C12" s="450">
        <v>1</v>
      </c>
      <c r="D12" s="112">
        <v>4</v>
      </c>
      <c r="E12" s="451">
        <v>4.12</v>
      </c>
      <c r="F12" s="421">
        <v>31</v>
      </c>
      <c r="G12" s="450"/>
      <c r="H12" s="112"/>
      <c r="I12" s="451">
        <v>3.95</v>
      </c>
      <c r="J12" s="421">
        <v>77</v>
      </c>
      <c r="K12" s="58">
        <f t="shared" si="0"/>
        <v>108</v>
      </c>
      <c r="N12" s="56"/>
      <c r="P12" s="56"/>
    </row>
    <row r="13" spans="1:16" ht="15" customHeight="1" thickBot="1" x14ac:dyDescent="0.3">
      <c r="A13" s="145"/>
      <c r="B13" s="146" t="s">
        <v>84</v>
      </c>
      <c r="C13" s="147">
        <f>SUM(C14:C24)</f>
        <v>32</v>
      </c>
      <c r="D13" s="158">
        <f>AVERAGE(D14:D24)</f>
        <v>4.1600529100529098</v>
      </c>
      <c r="E13" s="76">
        <v>4.12</v>
      </c>
      <c r="F13" s="148"/>
      <c r="G13" s="147">
        <f>SUM(G14:G24)</f>
        <v>29</v>
      </c>
      <c r="H13" s="158">
        <f>AVERAGE(H14:H24)</f>
        <v>3.6830357142857144</v>
      </c>
      <c r="I13" s="76">
        <v>3.95</v>
      </c>
      <c r="J13" s="148"/>
      <c r="K13" s="152"/>
      <c r="N13" s="56"/>
      <c r="P13" s="56"/>
    </row>
    <row r="14" spans="1:16" ht="15" customHeight="1" x14ac:dyDescent="0.25">
      <c r="A14" s="63">
        <v>1</v>
      </c>
      <c r="B14" s="111" t="s">
        <v>1</v>
      </c>
      <c r="C14" s="233">
        <v>6</v>
      </c>
      <c r="D14" s="264">
        <v>4</v>
      </c>
      <c r="E14" s="234">
        <v>4.12</v>
      </c>
      <c r="F14" s="235">
        <v>33</v>
      </c>
      <c r="G14" s="233">
        <v>7</v>
      </c>
      <c r="H14" s="264">
        <v>4.7142857142857144</v>
      </c>
      <c r="I14" s="234">
        <v>3.95</v>
      </c>
      <c r="J14" s="235">
        <v>7</v>
      </c>
      <c r="K14" s="58">
        <f t="shared" si="0"/>
        <v>40</v>
      </c>
      <c r="M14" s="56"/>
      <c r="N14" s="56"/>
      <c r="P14" s="56"/>
    </row>
    <row r="15" spans="1:16" ht="15" customHeight="1" x14ac:dyDescent="0.25">
      <c r="A15" s="57">
        <v>2</v>
      </c>
      <c r="B15" s="111" t="s">
        <v>3</v>
      </c>
      <c r="C15" s="233">
        <v>1</v>
      </c>
      <c r="D15" s="264">
        <v>5</v>
      </c>
      <c r="E15" s="234">
        <v>4.12</v>
      </c>
      <c r="F15" s="235">
        <v>5</v>
      </c>
      <c r="G15" s="233">
        <v>1</v>
      </c>
      <c r="H15" s="264">
        <v>3</v>
      </c>
      <c r="I15" s="234">
        <v>3.95</v>
      </c>
      <c r="J15" s="235">
        <v>69</v>
      </c>
      <c r="K15" s="58">
        <f t="shared" si="0"/>
        <v>74</v>
      </c>
      <c r="M15" s="56"/>
      <c r="N15" s="56"/>
      <c r="P15" s="56"/>
    </row>
    <row r="16" spans="1:16" ht="15" customHeight="1" x14ac:dyDescent="0.25">
      <c r="A16" s="57">
        <v>3</v>
      </c>
      <c r="B16" s="111" t="s">
        <v>6</v>
      </c>
      <c r="C16" s="233">
        <v>6</v>
      </c>
      <c r="D16" s="264">
        <v>4.5</v>
      </c>
      <c r="E16" s="234">
        <v>4.12</v>
      </c>
      <c r="F16" s="235">
        <v>15</v>
      </c>
      <c r="G16" s="233">
        <v>8</v>
      </c>
      <c r="H16" s="264">
        <v>4</v>
      </c>
      <c r="I16" s="234">
        <v>3.95</v>
      </c>
      <c r="J16" s="235">
        <v>24</v>
      </c>
      <c r="K16" s="60">
        <f t="shared" si="0"/>
        <v>39</v>
      </c>
      <c r="M16" s="56"/>
      <c r="N16" s="56"/>
      <c r="P16" s="56"/>
    </row>
    <row r="17" spans="1:16" ht="15" customHeight="1" x14ac:dyDescent="0.25">
      <c r="A17" s="57">
        <v>4</v>
      </c>
      <c r="B17" s="111" t="s">
        <v>2</v>
      </c>
      <c r="C17" s="233">
        <v>7</v>
      </c>
      <c r="D17" s="264">
        <v>3.8571428571428572</v>
      </c>
      <c r="E17" s="234">
        <v>4.12</v>
      </c>
      <c r="F17" s="235">
        <v>59</v>
      </c>
      <c r="G17" s="233">
        <v>2</v>
      </c>
      <c r="H17" s="264">
        <v>3.5</v>
      </c>
      <c r="I17" s="234">
        <v>3.95</v>
      </c>
      <c r="J17" s="235">
        <v>59</v>
      </c>
      <c r="K17" s="58">
        <f t="shared" si="0"/>
        <v>118</v>
      </c>
      <c r="M17" s="56"/>
      <c r="N17" s="56"/>
      <c r="P17" s="56"/>
    </row>
    <row r="18" spans="1:16" ht="15" customHeight="1" x14ac:dyDescent="0.25">
      <c r="A18" s="57">
        <v>5</v>
      </c>
      <c r="B18" s="111" t="s">
        <v>4</v>
      </c>
      <c r="C18" s="233">
        <v>3</v>
      </c>
      <c r="D18" s="264">
        <v>3.3333333333333335</v>
      </c>
      <c r="E18" s="234">
        <v>4.12</v>
      </c>
      <c r="F18" s="235">
        <v>67</v>
      </c>
      <c r="G18" s="233">
        <v>8</v>
      </c>
      <c r="H18" s="264">
        <v>4.25</v>
      </c>
      <c r="I18" s="234">
        <v>3.95</v>
      </c>
      <c r="J18" s="235">
        <v>17</v>
      </c>
      <c r="K18" s="58">
        <f t="shared" si="0"/>
        <v>84</v>
      </c>
      <c r="M18" s="56"/>
      <c r="N18" s="56"/>
      <c r="P18" s="56"/>
    </row>
    <row r="19" spans="1:16" ht="15" customHeight="1" x14ac:dyDescent="0.25">
      <c r="A19" s="57">
        <v>6</v>
      </c>
      <c r="B19" s="111" t="s">
        <v>154</v>
      </c>
      <c r="C19" s="233"/>
      <c r="D19" s="264"/>
      <c r="E19" s="234">
        <v>4.12</v>
      </c>
      <c r="F19" s="235">
        <v>73</v>
      </c>
      <c r="G19" s="233">
        <v>1</v>
      </c>
      <c r="H19" s="264">
        <v>3</v>
      </c>
      <c r="I19" s="234">
        <v>3.95</v>
      </c>
      <c r="J19" s="235">
        <v>70</v>
      </c>
      <c r="K19" s="58">
        <f t="shared" si="0"/>
        <v>143</v>
      </c>
      <c r="M19" s="56"/>
      <c r="N19" s="56"/>
      <c r="P19" s="56"/>
    </row>
    <row r="20" spans="1:16" ht="15" customHeight="1" x14ac:dyDescent="0.25">
      <c r="A20" s="57">
        <v>7</v>
      </c>
      <c r="B20" s="111" t="s">
        <v>153</v>
      </c>
      <c r="C20" s="233"/>
      <c r="D20" s="264"/>
      <c r="E20" s="234">
        <v>4.12</v>
      </c>
      <c r="F20" s="235">
        <v>73</v>
      </c>
      <c r="G20" s="233">
        <v>1</v>
      </c>
      <c r="H20" s="264">
        <v>4</v>
      </c>
      <c r="I20" s="234">
        <v>3.95</v>
      </c>
      <c r="J20" s="235">
        <v>25</v>
      </c>
      <c r="K20" s="58">
        <f t="shared" si="0"/>
        <v>98</v>
      </c>
      <c r="M20" s="56"/>
      <c r="N20" s="56"/>
      <c r="P20" s="56"/>
    </row>
    <row r="21" spans="1:16" ht="15" customHeight="1" x14ac:dyDescent="0.25">
      <c r="A21" s="57">
        <v>8</v>
      </c>
      <c r="B21" s="111" t="s">
        <v>101</v>
      </c>
      <c r="C21" s="233">
        <v>2</v>
      </c>
      <c r="D21" s="264">
        <v>3.5</v>
      </c>
      <c r="E21" s="234">
        <v>4.12</v>
      </c>
      <c r="F21" s="235">
        <v>64</v>
      </c>
      <c r="G21" s="233">
        <v>1</v>
      </c>
      <c r="H21" s="264">
        <v>3</v>
      </c>
      <c r="I21" s="234">
        <v>3.95</v>
      </c>
      <c r="J21" s="235">
        <v>71</v>
      </c>
      <c r="K21" s="58">
        <f t="shared" si="0"/>
        <v>135</v>
      </c>
      <c r="M21" s="56"/>
      <c r="N21" s="56"/>
      <c r="P21" s="56"/>
    </row>
    <row r="22" spans="1:16" ht="15" customHeight="1" x14ac:dyDescent="0.25">
      <c r="A22" s="57">
        <v>9</v>
      </c>
      <c r="B22" s="121" t="s">
        <v>129</v>
      </c>
      <c r="C22" s="239">
        <v>1</v>
      </c>
      <c r="D22" s="269">
        <v>4</v>
      </c>
      <c r="E22" s="198">
        <v>4.12</v>
      </c>
      <c r="F22" s="240">
        <v>34</v>
      </c>
      <c r="G22" s="239"/>
      <c r="H22" s="269"/>
      <c r="I22" s="198">
        <v>3.95</v>
      </c>
      <c r="J22" s="240">
        <v>77</v>
      </c>
      <c r="K22" s="58">
        <f t="shared" si="0"/>
        <v>111</v>
      </c>
      <c r="M22" s="56"/>
      <c r="N22" s="56"/>
      <c r="P22" s="56"/>
    </row>
    <row r="23" spans="1:16" ht="15" customHeight="1" x14ac:dyDescent="0.25">
      <c r="A23" s="57">
        <v>10</v>
      </c>
      <c r="B23" s="111" t="s">
        <v>130</v>
      </c>
      <c r="C23" s="233">
        <v>4</v>
      </c>
      <c r="D23" s="264">
        <v>4.25</v>
      </c>
      <c r="E23" s="234">
        <v>4.12</v>
      </c>
      <c r="F23" s="235">
        <v>27</v>
      </c>
      <c r="G23" s="233"/>
      <c r="H23" s="264"/>
      <c r="I23" s="234">
        <v>3.95</v>
      </c>
      <c r="J23" s="235">
        <v>77</v>
      </c>
      <c r="K23" s="58">
        <f t="shared" si="0"/>
        <v>104</v>
      </c>
      <c r="M23" s="56"/>
      <c r="N23" s="56"/>
      <c r="P23" s="56"/>
    </row>
    <row r="24" spans="1:16" ht="15" customHeight="1" thickBot="1" x14ac:dyDescent="0.3">
      <c r="A24" s="57">
        <v>11</v>
      </c>
      <c r="B24" s="53" t="s">
        <v>131</v>
      </c>
      <c r="C24" s="230">
        <v>2</v>
      </c>
      <c r="D24" s="263">
        <v>5</v>
      </c>
      <c r="E24" s="231">
        <v>4.12</v>
      </c>
      <c r="F24" s="232">
        <v>6</v>
      </c>
      <c r="G24" s="230"/>
      <c r="H24" s="263"/>
      <c r="I24" s="231">
        <v>3.95</v>
      </c>
      <c r="J24" s="232">
        <v>77</v>
      </c>
      <c r="K24" s="58">
        <f t="shared" si="0"/>
        <v>83</v>
      </c>
      <c r="M24" s="56"/>
      <c r="N24" s="56"/>
      <c r="P24" s="56"/>
    </row>
    <row r="25" spans="1:16" ht="15" customHeight="1" thickBot="1" x14ac:dyDescent="0.3">
      <c r="A25" s="145"/>
      <c r="B25" s="146" t="s">
        <v>85</v>
      </c>
      <c r="C25" s="147">
        <f>SUM(C26:C35)</f>
        <v>15</v>
      </c>
      <c r="D25" s="158">
        <f>AVERAGE(D26:D35)</f>
        <v>4.4285714285714288</v>
      </c>
      <c r="E25" s="76">
        <v>4.12</v>
      </c>
      <c r="F25" s="148"/>
      <c r="G25" s="147">
        <f>SUM(G26:G35)</f>
        <v>22</v>
      </c>
      <c r="H25" s="158">
        <f>AVERAGE(H26:H35)</f>
        <v>3.3</v>
      </c>
      <c r="I25" s="76">
        <v>3.95</v>
      </c>
      <c r="J25" s="148"/>
      <c r="K25" s="152"/>
      <c r="M25" s="56"/>
      <c r="N25" s="56"/>
      <c r="P25" s="56"/>
    </row>
    <row r="26" spans="1:16" ht="15" customHeight="1" x14ac:dyDescent="0.25">
      <c r="A26" s="63">
        <v>1</v>
      </c>
      <c r="B26" s="39" t="s">
        <v>47</v>
      </c>
      <c r="C26" s="241">
        <v>1</v>
      </c>
      <c r="D26" s="266">
        <v>5</v>
      </c>
      <c r="E26" s="242">
        <v>4.12</v>
      </c>
      <c r="F26" s="243">
        <v>2</v>
      </c>
      <c r="G26" s="241">
        <v>5</v>
      </c>
      <c r="H26" s="266">
        <v>4.2</v>
      </c>
      <c r="I26" s="242">
        <v>3.95</v>
      </c>
      <c r="J26" s="243">
        <v>19</v>
      </c>
      <c r="K26" s="55">
        <f t="shared" si="0"/>
        <v>21</v>
      </c>
      <c r="M26" s="56"/>
      <c r="N26" s="56"/>
      <c r="P26" s="56"/>
    </row>
    <row r="27" spans="1:16" ht="15" customHeight="1" x14ac:dyDescent="0.25">
      <c r="A27" s="57">
        <v>2</v>
      </c>
      <c r="B27" s="39" t="s">
        <v>102</v>
      </c>
      <c r="C27" s="241">
        <v>1</v>
      </c>
      <c r="D27" s="266">
        <v>4</v>
      </c>
      <c r="E27" s="242">
        <v>4.12</v>
      </c>
      <c r="F27" s="243">
        <v>32</v>
      </c>
      <c r="G27" s="241">
        <v>2</v>
      </c>
      <c r="H27" s="266">
        <v>4</v>
      </c>
      <c r="I27" s="242">
        <v>3.95</v>
      </c>
      <c r="J27" s="243">
        <v>26</v>
      </c>
      <c r="K27" s="60">
        <f t="shared" si="0"/>
        <v>58</v>
      </c>
      <c r="M27" s="56"/>
      <c r="N27" s="56"/>
      <c r="P27" s="56"/>
    </row>
    <row r="28" spans="1:16" ht="15" customHeight="1" x14ac:dyDescent="0.25">
      <c r="A28" s="57">
        <v>3</v>
      </c>
      <c r="B28" s="39" t="s">
        <v>117</v>
      </c>
      <c r="C28" s="241">
        <v>1</v>
      </c>
      <c r="D28" s="266">
        <v>5</v>
      </c>
      <c r="E28" s="242">
        <v>4.12</v>
      </c>
      <c r="F28" s="243">
        <v>3</v>
      </c>
      <c r="G28" s="241"/>
      <c r="H28" s="266"/>
      <c r="I28" s="242">
        <v>3.95</v>
      </c>
      <c r="J28" s="243">
        <v>77</v>
      </c>
      <c r="K28" s="58">
        <f t="shared" si="0"/>
        <v>80</v>
      </c>
      <c r="M28" s="56"/>
      <c r="N28" s="56"/>
      <c r="P28" s="56"/>
    </row>
    <row r="29" spans="1:16" ht="15" customHeight="1" x14ac:dyDescent="0.25">
      <c r="A29" s="57">
        <v>4</v>
      </c>
      <c r="B29" s="39" t="s">
        <v>132</v>
      </c>
      <c r="C29" s="241">
        <v>3</v>
      </c>
      <c r="D29" s="266">
        <v>4</v>
      </c>
      <c r="E29" s="242">
        <v>4.12</v>
      </c>
      <c r="F29" s="243">
        <v>36</v>
      </c>
      <c r="G29" s="241">
        <v>1</v>
      </c>
      <c r="H29" s="266">
        <v>0</v>
      </c>
      <c r="I29" s="242">
        <v>3.95</v>
      </c>
      <c r="J29" s="243">
        <v>76</v>
      </c>
      <c r="K29" s="58">
        <f t="shared" si="0"/>
        <v>112</v>
      </c>
      <c r="M29" s="56"/>
      <c r="N29" s="56"/>
      <c r="P29" s="56"/>
    </row>
    <row r="30" spans="1:16" ht="15" customHeight="1" x14ac:dyDescent="0.25">
      <c r="A30" s="57">
        <v>5</v>
      </c>
      <c r="B30" s="39" t="s">
        <v>48</v>
      </c>
      <c r="C30" s="241">
        <v>3</v>
      </c>
      <c r="D30" s="266">
        <v>4</v>
      </c>
      <c r="E30" s="242">
        <v>4.12</v>
      </c>
      <c r="F30" s="243">
        <v>35</v>
      </c>
      <c r="G30" s="241">
        <v>1</v>
      </c>
      <c r="H30" s="266">
        <v>4</v>
      </c>
      <c r="I30" s="242">
        <v>3.95</v>
      </c>
      <c r="J30" s="243">
        <v>27</v>
      </c>
      <c r="K30" s="58">
        <f t="shared" si="0"/>
        <v>62</v>
      </c>
      <c r="M30" s="56"/>
      <c r="N30" s="56"/>
      <c r="P30" s="56"/>
    </row>
    <row r="31" spans="1:16" ht="15" customHeight="1" x14ac:dyDescent="0.25">
      <c r="A31" s="57">
        <v>6</v>
      </c>
      <c r="B31" s="39" t="s">
        <v>118</v>
      </c>
      <c r="C31" s="241">
        <v>1</v>
      </c>
      <c r="D31" s="266">
        <v>5</v>
      </c>
      <c r="E31" s="242">
        <v>4.12</v>
      </c>
      <c r="F31" s="243">
        <v>4</v>
      </c>
      <c r="G31" s="241"/>
      <c r="H31" s="266"/>
      <c r="I31" s="242">
        <v>3.95</v>
      </c>
      <c r="J31" s="243">
        <v>77</v>
      </c>
      <c r="K31" s="58">
        <f t="shared" si="0"/>
        <v>81</v>
      </c>
      <c r="M31" s="56"/>
      <c r="N31" s="56"/>
      <c r="P31" s="56"/>
    </row>
    <row r="32" spans="1:16" ht="15" customHeight="1" x14ac:dyDescent="0.25">
      <c r="A32" s="57">
        <v>7</v>
      </c>
      <c r="B32" s="39" t="s">
        <v>103</v>
      </c>
      <c r="C32" s="241"/>
      <c r="D32" s="266"/>
      <c r="E32" s="242">
        <v>4.12</v>
      </c>
      <c r="F32" s="243">
        <v>73</v>
      </c>
      <c r="G32" s="241">
        <v>4</v>
      </c>
      <c r="H32" s="266">
        <v>4</v>
      </c>
      <c r="I32" s="242">
        <v>3.95</v>
      </c>
      <c r="J32" s="243">
        <v>28</v>
      </c>
      <c r="K32" s="58">
        <f t="shared" si="0"/>
        <v>101</v>
      </c>
      <c r="M32" s="56"/>
      <c r="N32" s="56"/>
      <c r="P32" s="56"/>
    </row>
    <row r="33" spans="1:16" ht="15" customHeight="1" x14ac:dyDescent="0.25">
      <c r="A33" s="57">
        <v>8</v>
      </c>
      <c r="B33" s="39" t="s">
        <v>155</v>
      </c>
      <c r="C33" s="241"/>
      <c r="D33" s="266"/>
      <c r="E33" s="242">
        <v>4.12</v>
      </c>
      <c r="F33" s="243">
        <v>73</v>
      </c>
      <c r="G33" s="241">
        <v>1</v>
      </c>
      <c r="H33" s="266">
        <v>4</v>
      </c>
      <c r="I33" s="242">
        <v>3.95</v>
      </c>
      <c r="J33" s="243">
        <v>29</v>
      </c>
      <c r="K33" s="58">
        <f t="shared" si="0"/>
        <v>102</v>
      </c>
      <c r="M33" s="56"/>
      <c r="N33" s="56"/>
      <c r="P33" s="56"/>
    </row>
    <row r="34" spans="1:16" ht="15" customHeight="1" x14ac:dyDescent="0.25">
      <c r="A34" s="57">
        <v>9</v>
      </c>
      <c r="B34" s="39" t="s">
        <v>8</v>
      </c>
      <c r="C34" s="241">
        <v>5</v>
      </c>
      <c r="D34" s="266">
        <v>4</v>
      </c>
      <c r="E34" s="242">
        <v>4.12</v>
      </c>
      <c r="F34" s="243">
        <v>37</v>
      </c>
      <c r="G34" s="241">
        <v>5</v>
      </c>
      <c r="H34" s="266">
        <v>3.2</v>
      </c>
      <c r="I34" s="242">
        <v>3.95</v>
      </c>
      <c r="J34" s="243">
        <v>67</v>
      </c>
      <c r="K34" s="58">
        <f t="shared" si="0"/>
        <v>104</v>
      </c>
      <c r="M34" s="56"/>
      <c r="N34" s="56"/>
      <c r="P34" s="56"/>
    </row>
    <row r="35" spans="1:16" ht="15" customHeight="1" thickBot="1" x14ac:dyDescent="0.3">
      <c r="A35" s="57">
        <v>10</v>
      </c>
      <c r="B35" s="51" t="s">
        <v>79</v>
      </c>
      <c r="C35" s="246"/>
      <c r="D35" s="332"/>
      <c r="E35" s="247">
        <v>4.12</v>
      </c>
      <c r="F35" s="248">
        <v>73</v>
      </c>
      <c r="G35" s="246">
        <v>3</v>
      </c>
      <c r="H35" s="332">
        <v>3</v>
      </c>
      <c r="I35" s="247">
        <v>3.95</v>
      </c>
      <c r="J35" s="248">
        <v>72</v>
      </c>
      <c r="K35" s="58">
        <f t="shared" si="0"/>
        <v>145</v>
      </c>
      <c r="M35" s="56"/>
      <c r="N35" s="56"/>
      <c r="P35" s="56"/>
    </row>
    <row r="36" spans="1:16" ht="15" customHeight="1" thickBot="1" x14ac:dyDescent="0.3">
      <c r="A36" s="145"/>
      <c r="B36" s="151" t="s">
        <v>86</v>
      </c>
      <c r="C36" s="153">
        <f>SUM(C37:C50)</f>
        <v>42</v>
      </c>
      <c r="D36" s="159">
        <f>AVERAGE(D37:D50)</f>
        <v>4.3097222222222227</v>
      </c>
      <c r="E36" s="149">
        <v>4.12</v>
      </c>
      <c r="F36" s="150"/>
      <c r="G36" s="153">
        <f>SUM(G37:G50)</f>
        <v>49</v>
      </c>
      <c r="H36" s="159">
        <f>AVERAGE(H37:H50)</f>
        <v>3.7521645021645025</v>
      </c>
      <c r="I36" s="149">
        <v>3.95</v>
      </c>
      <c r="J36" s="150"/>
      <c r="K36" s="152"/>
      <c r="M36" s="56"/>
      <c r="N36" s="56"/>
      <c r="P36" s="56"/>
    </row>
    <row r="37" spans="1:16" ht="15" customHeight="1" x14ac:dyDescent="0.25">
      <c r="A37" s="54">
        <v>1</v>
      </c>
      <c r="B37" s="111" t="s">
        <v>49</v>
      </c>
      <c r="C37" s="233">
        <v>10</v>
      </c>
      <c r="D37" s="264">
        <v>4.3</v>
      </c>
      <c r="E37" s="234">
        <v>4.12</v>
      </c>
      <c r="F37" s="235">
        <v>26</v>
      </c>
      <c r="G37" s="233">
        <v>13</v>
      </c>
      <c r="H37" s="264">
        <v>4</v>
      </c>
      <c r="I37" s="234">
        <v>3.95</v>
      </c>
      <c r="J37" s="235">
        <v>30</v>
      </c>
      <c r="K37" s="55">
        <f t="shared" si="0"/>
        <v>56</v>
      </c>
      <c r="M37" s="56"/>
      <c r="N37" s="56"/>
      <c r="P37" s="56"/>
    </row>
    <row r="38" spans="1:16" ht="15" customHeight="1" x14ac:dyDescent="0.25">
      <c r="A38" s="63">
        <v>2</v>
      </c>
      <c r="B38" s="127" t="s">
        <v>98</v>
      </c>
      <c r="C38" s="236">
        <v>6</v>
      </c>
      <c r="D38" s="265">
        <v>4.5</v>
      </c>
      <c r="E38" s="237">
        <v>4.12</v>
      </c>
      <c r="F38" s="238">
        <v>17</v>
      </c>
      <c r="G38" s="236">
        <v>6</v>
      </c>
      <c r="H38" s="265">
        <v>4</v>
      </c>
      <c r="I38" s="237">
        <v>3.95</v>
      </c>
      <c r="J38" s="238">
        <v>31</v>
      </c>
      <c r="K38" s="58">
        <f t="shared" si="0"/>
        <v>48</v>
      </c>
      <c r="M38" s="56"/>
      <c r="N38" s="56"/>
      <c r="P38" s="56"/>
    </row>
    <row r="39" spans="1:16" ht="15" customHeight="1" x14ac:dyDescent="0.25">
      <c r="A39" s="57">
        <v>3</v>
      </c>
      <c r="B39" s="111" t="s">
        <v>50</v>
      </c>
      <c r="C39" s="233">
        <v>4</v>
      </c>
      <c r="D39" s="264">
        <v>4.5</v>
      </c>
      <c r="E39" s="234">
        <v>4.12</v>
      </c>
      <c r="F39" s="235">
        <v>16</v>
      </c>
      <c r="G39" s="233">
        <v>14</v>
      </c>
      <c r="H39" s="264">
        <v>3.8571428571428572</v>
      </c>
      <c r="I39" s="234">
        <v>3.95</v>
      </c>
      <c r="J39" s="235">
        <v>51</v>
      </c>
      <c r="K39" s="58">
        <f t="shared" si="0"/>
        <v>67</v>
      </c>
      <c r="M39" s="56"/>
      <c r="N39" s="56"/>
      <c r="P39" s="56"/>
    </row>
    <row r="40" spans="1:16" ht="15" customHeight="1" x14ac:dyDescent="0.25">
      <c r="A40" s="57">
        <v>4</v>
      </c>
      <c r="B40" s="111" t="s">
        <v>106</v>
      </c>
      <c r="C40" s="233">
        <v>1</v>
      </c>
      <c r="D40" s="264">
        <v>3</v>
      </c>
      <c r="E40" s="234">
        <v>4.12</v>
      </c>
      <c r="F40" s="235">
        <v>69</v>
      </c>
      <c r="G40" s="233">
        <v>3</v>
      </c>
      <c r="H40" s="264">
        <v>4</v>
      </c>
      <c r="I40" s="234">
        <v>3.95</v>
      </c>
      <c r="J40" s="235">
        <v>32</v>
      </c>
      <c r="K40" s="58">
        <f t="shared" si="0"/>
        <v>101</v>
      </c>
      <c r="M40" s="56"/>
      <c r="N40" s="56"/>
      <c r="P40" s="56"/>
    </row>
    <row r="41" spans="1:16" ht="15" customHeight="1" x14ac:dyDescent="0.25">
      <c r="A41" s="57">
        <v>5</v>
      </c>
      <c r="B41" s="127" t="s">
        <v>94</v>
      </c>
      <c r="C41" s="236">
        <v>2</v>
      </c>
      <c r="D41" s="265">
        <v>4.5</v>
      </c>
      <c r="E41" s="237">
        <v>4.12</v>
      </c>
      <c r="F41" s="238">
        <v>18</v>
      </c>
      <c r="G41" s="236">
        <v>4</v>
      </c>
      <c r="H41" s="265">
        <v>3.25</v>
      </c>
      <c r="I41" s="237">
        <v>3.95</v>
      </c>
      <c r="J41" s="238">
        <v>65</v>
      </c>
      <c r="K41" s="58">
        <f t="shared" si="0"/>
        <v>83</v>
      </c>
      <c r="M41" s="56"/>
      <c r="N41" s="56"/>
      <c r="P41" s="56"/>
    </row>
    <row r="42" spans="1:16" ht="15" customHeight="1" x14ac:dyDescent="0.25">
      <c r="A42" s="57">
        <v>6</v>
      </c>
      <c r="B42" s="111" t="s">
        <v>10</v>
      </c>
      <c r="C42" s="233">
        <v>1</v>
      </c>
      <c r="D42" s="264">
        <v>5</v>
      </c>
      <c r="E42" s="234">
        <v>4.12</v>
      </c>
      <c r="F42" s="235">
        <v>7</v>
      </c>
      <c r="G42" s="233">
        <v>3</v>
      </c>
      <c r="H42" s="264">
        <v>3.6666666666666665</v>
      </c>
      <c r="I42" s="234">
        <v>3.95</v>
      </c>
      <c r="J42" s="235">
        <v>56</v>
      </c>
      <c r="K42" s="58">
        <f t="shared" si="0"/>
        <v>63</v>
      </c>
      <c r="M42" s="56"/>
      <c r="N42" s="56"/>
      <c r="P42" s="56"/>
    </row>
    <row r="43" spans="1:16" ht="15" customHeight="1" x14ac:dyDescent="0.25">
      <c r="A43" s="57">
        <v>7</v>
      </c>
      <c r="B43" s="111" t="s">
        <v>9</v>
      </c>
      <c r="C43" s="233">
        <v>4</v>
      </c>
      <c r="D43" s="264">
        <v>4.75</v>
      </c>
      <c r="E43" s="234">
        <v>4.12</v>
      </c>
      <c r="F43" s="235">
        <v>13</v>
      </c>
      <c r="G43" s="233">
        <v>1</v>
      </c>
      <c r="H43" s="264">
        <v>4</v>
      </c>
      <c r="I43" s="234">
        <v>3.95</v>
      </c>
      <c r="J43" s="235">
        <v>33</v>
      </c>
      <c r="K43" s="58">
        <f t="shared" si="0"/>
        <v>46</v>
      </c>
      <c r="M43" s="56"/>
      <c r="N43" s="56"/>
      <c r="P43" s="56"/>
    </row>
    <row r="44" spans="1:16" ht="15" customHeight="1" x14ac:dyDescent="0.25">
      <c r="A44" s="57">
        <v>8</v>
      </c>
      <c r="B44" s="129" t="s">
        <v>104</v>
      </c>
      <c r="C44" s="252"/>
      <c r="D44" s="273"/>
      <c r="E44" s="253">
        <v>4.12</v>
      </c>
      <c r="F44" s="254">
        <v>73</v>
      </c>
      <c r="G44" s="252">
        <v>1</v>
      </c>
      <c r="H44" s="273">
        <v>3</v>
      </c>
      <c r="I44" s="253">
        <v>3.95</v>
      </c>
      <c r="J44" s="254">
        <v>73</v>
      </c>
      <c r="K44" s="58">
        <f t="shared" si="0"/>
        <v>146</v>
      </c>
      <c r="M44" s="56"/>
      <c r="N44" s="56"/>
      <c r="P44" s="56"/>
    </row>
    <row r="45" spans="1:16" ht="15" customHeight="1" x14ac:dyDescent="0.25">
      <c r="A45" s="57">
        <v>9</v>
      </c>
      <c r="B45" s="129" t="s">
        <v>119</v>
      </c>
      <c r="C45" s="252">
        <v>1</v>
      </c>
      <c r="D45" s="273">
        <v>4</v>
      </c>
      <c r="E45" s="253">
        <v>4.12</v>
      </c>
      <c r="F45" s="254">
        <v>38</v>
      </c>
      <c r="G45" s="252"/>
      <c r="H45" s="273"/>
      <c r="I45" s="253">
        <v>3.95</v>
      </c>
      <c r="J45" s="254">
        <v>77</v>
      </c>
      <c r="K45" s="58">
        <f t="shared" si="0"/>
        <v>115</v>
      </c>
      <c r="M45" s="56"/>
      <c r="N45" s="56"/>
      <c r="P45" s="56"/>
    </row>
    <row r="46" spans="1:16" ht="15" customHeight="1" x14ac:dyDescent="0.25">
      <c r="A46" s="57">
        <v>10</v>
      </c>
      <c r="B46" s="129" t="s">
        <v>80</v>
      </c>
      <c r="C46" s="252">
        <v>2</v>
      </c>
      <c r="D46" s="273">
        <v>4</v>
      </c>
      <c r="E46" s="253">
        <v>4.12</v>
      </c>
      <c r="F46" s="254">
        <v>39</v>
      </c>
      <c r="G46" s="252">
        <v>1</v>
      </c>
      <c r="H46" s="273">
        <v>3</v>
      </c>
      <c r="I46" s="253">
        <v>3.95</v>
      </c>
      <c r="J46" s="254">
        <v>74</v>
      </c>
      <c r="K46" s="58">
        <f t="shared" si="0"/>
        <v>113</v>
      </c>
      <c r="M46" s="56"/>
      <c r="N46" s="56"/>
      <c r="P46" s="56"/>
    </row>
    <row r="47" spans="1:16" ht="15" customHeight="1" x14ac:dyDescent="0.25">
      <c r="A47" s="57">
        <v>11</v>
      </c>
      <c r="B47" s="129" t="s">
        <v>120</v>
      </c>
      <c r="C47" s="252">
        <v>6</v>
      </c>
      <c r="D47" s="273">
        <v>4.333333333333333</v>
      </c>
      <c r="E47" s="253">
        <v>4.12</v>
      </c>
      <c r="F47" s="254">
        <v>21</v>
      </c>
      <c r="G47" s="252"/>
      <c r="H47" s="273"/>
      <c r="I47" s="253">
        <v>3.95</v>
      </c>
      <c r="J47" s="254">
        <v>77</v>
      </c>
      <c r="K47" s="58">
        <f t="shared" si="0"/>
        <v>98</v>
      </c>
      <c r="M47" s="56"/>
      <c r="N47" s="56"/>
      <c r="P47" s="56"/>
    </row>
    <row r="48" spans="1:16" ht="15" customHeight="1" x14ac:dyDescent="0.25">
      <c r="A48" s="57">
        <v>12</v>
      </c>
      <c r="B48" s="50" t="s">
        <v>121</v>
      </c>
      <c r="C48" s="249">
        <v>3</v>
      </c>
      <c r="D48" s="274">
        <v>4.333333333333333</v>
      </c>
      <c r="E48" s="250">
        <v>4.12</v>
      </c>
      <c r="F48" s="251">
        <v>22</v>
      </c>
      <c r="G48" s="249"/>
      <c r="H48" s="274"/>
      <c r="I48" s="250">
        <v>3.95</v>
      </c>
      <c r="J48" s="251">
        <v>77</v>
      </c>
      <c r="K48" s="58">
        <f t="shared" si="0"/>
        <v>99</v>
      </c>
      <c r="M48" s="56"/>
      <c r="N48" s="56"/>
      <c r="P48" s="56"/>
    </row>
    <row r="49" spans="1:16" ht="15" customHeight="1" x14ac:dyDescent="0.25">
      <c r="A49" s="57">
        <v>13</v>
      </c>
      <c r="B49" s="37" t="s">
        <v>11</v>
      </c>
      <c r="C49" s="230">
        <v>2</v>
      </c>
      <c r="D49" s="263">
        <v>4.5</v>
      </c>
      <c r="E49" s="231">
        <v>4.12</v>
      </c>
      <c r="F49" s="232">
        <v>19</v>
      </c>
      <c r="G49" s="230">
        <v>1</v>
      </c>
      <c r="H49" s="263">
        <v>5</v>
      </c>
      <c r="I49" s="231">
        <v>3.95</v>
      </c>
      <c r="J49" s="232">
        <v>2</v>
      </c>
      <c r="K49" s="58">
        <f t="shared" si="0"/>
        <v>21</v>
      </c>
      <c r="M49" s="56"/>
      <c r="N49" s="56"/>
      <c r="P49" s="56"/>
    </row>
    <row r="50" spans="1:16" ht="15" customHeight="1" thickBot="1" x14ac:dyDescent="0.3">
      <c r="A50" s="57">
        <v>14</v>
      </c>
      <c r="B50" s="37" t="s">
        <v>105</v>
      </c>
      <c r="C50" s="230"/>
      <c r="D50" s="263"/>
      <c r="E50" s="231">
        <v>4.12</v>
      </c>
      <c r="F50" s="232">
        <v>73</v>
      </c>
      <c r="G50" s="230">
        <v>2</v>
      </c>
      <c r="H50" s="263">
        <v>3.5</v>
      </c>
      <c r="I50" s="231">
        <v>3.95</v>
      </c>
      <c r="J50" s="232">
        <v>60</v>
      </c>
      <c r="K50" s="58">
        <f t="shared" si="0"/>
        <v>133</v>
      </c>
      <c r="M50" s="56"/>
      <c r="N50" s="56"/>
      <c r="P50" s="56"/>
    </row>
    <row r="51" spans="1:16" ht="15" customHeight="1" thickBot="1" x14ac:dyDescent="0.3">
      <c r="A51" s="145"/>
      <c r="B51" s="146" t="s">
        <v>87</v>
      </c>
      <c r="C51" s="147">
        <f>SUM(C52:C62)</f>
        <v>33</v>
      </c>
      <c r="D51" s="158">
        <f>AVERAGE(D52:D62)</f>
        <v>4.2731481481481479</v>
      </c>
      <c r="E51" s="76">
        <v>4.12</v>
      </c>
      <c r="F51" s="148"/>
      <c r="G51" s="147">
        <f>SUM(G52:G62)</f>
        <v>23</v>
      </c>
      <c r="H51" s="158">
        <f>AVERAGE(H52:H62)</f>
        <v>3.9574074074074073</v>
      </c>
      <c r="I51" s="76">
        <v>3.95</v>
      </c>
      <c r="J51" s="148"/>
      <c r="K51" s="152"/>
      <c r="M51" s="56"/>
      <c r="N51" s="56"/>
      <c r="P51" s="56"/>
    </row>
    <row r="52" spans="1:16" ht="15" customHeight="1" x14ac:dyDescent="0.25">
      <c r="A52" s="154">
        <v>1</v>
      </c>
      <c r="B52" s="111" t="s">
        <v>122</v>
      </c>
      <c r="C52" s="203">
        <v>1</v>
      </c>
      <c r="D52" s="270">
        <v>5</v>
      </c>
      <c r="E52" s="17">
        <v>4.12</v>
      </c>
      <c r="F52" s="235">
        <v>8</v>
      </c>
      <c r="G52" s="203"/>
      <c r="H52" s="270"/>
      <c r="I52" s="17">
        <v>3.95</v>
      </c>
      <c r="J52" s="235">
        <v>77</v>
      </c>
      <c r="K52" s="166">
        <f t="shared" si="0"/>
        <v>85</v>
      </c>
      <c r="M52" s="56"/>
      <c r="N52" s="56"/>
      <c r="P52" s="56"/>
    </row>
    <row r="53" spans="1:16" ht="15" customHeight="1" x14ac:dyDescent="0.25">
      <c r="A53" s="57">
        <v>2</v>
      </c>
      <c r="B53" s="111" t="s">
        <v>51</v>
      </c>
      <c r="C53" s="203">
        <v>8</v>
      </c>
      <c r="D53" s="270">
        <v>4.125</v>
      </c>
      <c r="E53" s="234">
        <v>4.12</v>
      </c>
      <c r="F53" s="235">
        <v>29</v>
      </c>
      <c r="G53" s="203">
        <v>4</v>
      </c>
      <c r="H53" s="270">
        <v>3.75</v>
      </c>
      <c r="I53" s="234">
        <v>3.95</v>
      </c>
      <c r="J53" s="235">
        <v>54</v>
      </c>
      <c r="K53" s="58">
        <f t="shared" si="0"/>
        <v>83</v>
      </c>
      <c r="M53" s="56"/>
      <c r="N53" s="56"/>
      <c r="P53" s="56"/>
    </row>
    <row r="54" spans="1:16" ht="15" customHeight="1" x14ac:dyDescent="0.25">
      <c r="A54" s="57">
        <v>3</v>
      </c>
      <c r="B54" s="127" t="s">
        <v>133</v>
      </c>
      <c r="C54" s="205">
        <v>2</v>
      </c>
      <c r="D54" s="271">
        <v>3.5</v>
      </c>
      <c r="E54" s="237">
        <v>4.12</v>
      </c>
      <c r="F54" s="238">
        <v>65</v>
      </c>
      <c r="G54" s="205">
        <v>2</v>
      </c>
      <c r="H54" s="271">
        <v>4</v>
      </c>
      <c r="I54" s="237">
        <v>3.95</v>
      </c>
      <c r="J54" s="238">
        <v>34</v>
      </c>
      <c r="K54" s="58">
        <f t="shared" si="0"/>
        <v>99</v>
      </c>
      <c r="M54" s="56"/>
      <c r="N54" s="56"/>
      <c r="P54" s="56"/>
    </row>
    <row r="55" spans="1:16" ht="15" customHeight="1" x14ac:dyDescent="0.25">
      <c r="A55" s="57">
        <v>4</v>
      </c>
      <c r="B55" s="111" t="s">
        <v>58</v>
      </c>
      <c r="C55" s="203">
        <v>2</v>
      </c>
      <c r="D55" s="270">
        <v>4.5</v>
      </c>
      <c r="E55" s="234">
        <v>4.12</v>
      </c>
      <c r="F55" s="235">
        <v>20</v>
      </c>
      <c r="G55" s="203">
        <v>3</v>
      </c>
      <c r="H55" s="270">
        <v>4</v>
      </c>
      <c r="I55" s="234">
        <v>3.95</v>
      </c>
      <c r="J55" s="235">
        <v>35</v>
      </c>
      <c r="K55" s="165">
        <f t="shared" si="0"/>
        <v>55</v>
      </c>
      <c r="M55" s="56"/>
      <c r="N55" s="56"/>
      <c r="P55" s="56"/>
    </row>
    <row r="56" spans="1:16" ht="15" customHeight="1" x14ac:dyDescent="0.25">
      <c r="A56" s="57">
        <v>5</v>
      </c>
      <c r="B56" s="111" t="s">
        <v>134</v>
      </c>
      <c r="C56" s="203">
        <v>6</v>
      </c>
      <c r="D56" s="270">
        <v>4</v>
      </c>
      <c r="E56" s="234">
        <v>4.12</v>
      </c>
      <c r="F56" s="235">
        <v>40</v>
      </c>
      <c r="G56" s="203"/>
      <c r="H56" s="270"/>
      <c r="I56" s="234">
        <v>3.95</v>
      </c>
      <c r="J56" s="235">
        <v>77</v>
      </c>
      <c r="K56" s="58">
        <f t="shared" si="0"/>
        <v>117</v>
      </c>
      <c r="M56" s="56"/>
      <c r="N56" s="56"/>
      <c r="P56" s="56"/>
    </row>
    <row r="57" spans="1:16" ht="15" customHeight="1" x14ac:dyDescent="0.25">
      <c r="A57" s="57">
        <v>6</v>
      </c>
      <c r="B57" s="52" t="s">
        <v>135</v>
      </c>
      <c r="C57" s="334">
        <v>3</v>
      </c>
      <c r="D57" s="335">
        <v>4</v>
      </c>
      <c r="E57" s="257">
        <v>4.12</v>
      </c>
      <c r="F57" s="258">
        <v>41</v>
      </c>
      <c r="G57" s="334">
        <v>1</v>
      </c>
      <c r="H57" s="335">
        <v>4</v>
      </c>
      <c r="I57" s="257">
        <v>3.95</v>
      </c>
      <c r="J57" s="258">
        <v>36</v>
      </c>
      <c r="K57" s="58">
        <f t="shared" si="0"/>
        <v>77</v>
      </c>
      <c r="M57" s="56"/>
      <c r="N57" s="56"/>
      <c r="P57" s="56"/>
    </row>
    <row r="58" spans="1:16" ht="15" customHeight="1" x14ac:dyDescent="0.25">
      <c r="A58" s="57">
        <v>7</v>
      </c>
      <c r="B58" s="129" t="s">
        <v>12</v>
      </c>
      <c r="C58" s="252"/>
      <c r="D58" s="273"/>
      <c r="E58" s="253">
        <v>4.12</v>
      </c>
      <c r="F58" s="254">
        <v>73</v>
      </c>
      <c r="G58" s="252">
        <v>1</v>
      </c>
      <c r="H58" s="273">
        <v>4</v>
      </c>
      <c r="I58" s="253">
        <v>3.95</v>
      </c>
      <c r="J58" s="254">
        <v>37</v>
      </c>
      <c r="K58" s="58">
        <f t="shared" si="0"/>
        <v>110</v>
      </c>
      <c r="M58" s="56"/>
      <c r="N58" s="56"/>
      <c r="P58" s="56"/>
    </row>
    <row r="59" spans="1:16" ht="15" customHeight="1" x14ac:dyDescent="0.25">
      <c r="A59" s="57">
        <v>8</v>
      </c>
      <c r="B59" s="129" t="s">
        <v>107</v>
      </c>
      <c r="C59" s="252">
        <v>3</v>
      </c>
      <c r="D59" s="273">
        <v>4.333333333333333</v>
      </c>
      <c r="E59" s="253">
        <v>4.12</v>
      </c>
      <c r="F59" s="254">
        <v>23</v>
      </c>
      <c r="G59" s="252">
        <v>3</v>
      </c>
      <c r="H59" s="273">
        <v>4.333333333333333</v>
      </c>
      <c r="I59" s="253">
        <v>3.95</v>
      </c>
      <c r="J59" s="254">
        <v>13</v>
      </c>
      <c r="K59" s="58">
        <f t="shared" si="0"/>
        <v>36</v>
      </c>
      <c r="M59" s="56"/>
      <c r="N59" s="56"/>
      <c r="P59" s="56"/>
    </row>
    <row r="60" spans="1:16" ht="15" customHeight="1" x14ac:dyDescent="0.25">
      <c r="A60" s="57">
        <v>9</v>
      </c>
      <c r="B60" s="129" t="s">
        <v>156</v>
      </c>
      <c r="C60" s="252"/>
      <c r="D60" s="273"/>
      <c r="E60" s="253">
        <v>4.12</v>
      </c>
      <c r="F60" s="254">
        <v>73</v>
      </c>
      <c r="G60" s="252">
        <v>1</v>
      </c>
      <c r="H60" s="273">
        <v>3</v>
      </c>
      <c r="I60" s="253">
        <v>3.95</v>
      </c>
      <c r="J60" s="254">
        <v>75</v>
      </c>
      <c r="K60" s="58">
        <f t="shared" si="0"/>
        <v>148</v>
      </c>
      <c r="M60" s="56"/>
      <c r="N60" s="56"/>
      <c r="P60" s="56"/>
    </row>
    <row r="61" spans="1:16" ht="15" customHeight="1" x14ac:dyDescent="0.25">
      <c r="A61" s="57">
        <v>10</v>
      </c>
      <c r="B61" s="128" t="s">
        <v>59</v>
      </c>
      <c r="C61" s="209">
        <v>1</v>
      </c>
      <c r="D61" s="275">
        <v>5</v>
      </c>
      <c r="E61" s="224">
        <v>4.12</v>
      </c>
      <c r="F61" s="245">
        <v>9</v>
      </c>
      <c r="G61" s="209">
        <v>3</v>
      </c>
      <c r="H61" s="275">
        <v>4.333333333333333</v>
      </c>
      <c r="I61" s="224">
        <v>3.95</v>
      </c>
      <c r="J61" s="245">
        <v>14</v>
      </c>
      <c r="K61" s="58">
        <f t="shared" si="0"/>
        <v>23</v>
      </c>
      <c r="M61" s="56"/>
      <c r="N61" s="56"/>
      <c r="P61" s="56"/>
    </row>
    <row r="62" spans="1:16" ht="15" customHeight="1" thickBot="1" x14ac:dyDescent="0.3">
      <c r="A62" s="57">
        <v>11</v>
      </c>
      <c r="B62" s="128" t="s">
        <v>123</v>
      </c>
      <c r="C62" s="209">
        <v>7</v>
      </c>
      <c r="D62" s="275">
        <v>4</v>
      </c>
      <c r="E62" s="224">
        <v>4.12</v>
      </c>
      <c r="F62" s="245">
        <v>42</v>
      </c>
      <c r="G62" s="209">
        <v>5</v>
      </c>
      <c r="H62" s="275">
        <v>4.2</v>
      </c>
      <c r="I62" s="224">
        <v>3.95</v>
      </c>
      <c r="J62" s="245">
        <v>20</v>
      </c>
      <c r="K62" s="58">
        <f t="shared" si="0"/>
        <v>62</v>
      </c>
      <c r="M62" s="56"/>
      <c r="N62" s="56"/>
      <c r="P62" s="56"/>
    </row>
    <row r="63" spans="1:16" ht="15" customHeight="1" thickBot="1" x14ac:dyDescent="0.3">
      <c r="A63" s="145"/>
      <c r="B63" s="146" t="s">
        <v>88</v>
      </c>
      <c r="C63" s="147">
        <f>SUM(C64:C92)</f>
        <v>79</v>
      </c>
      <c r="D63" s="158">
        <f>AVERAGE(D64:D92)</f>
        <v>3.9460648148148159</v>
      </c>
      <c r="E63" s="76">
        <v>4.12</v>
      </c>
      <c r="F63" s="148"/>
      <c r="G63" s="147">
        <f>SUM(G64:G92)</f>
        <v>94</v>
      </c>
      <c r="H63" s="158">
        <f>AVERAGE(H64:H92)</f>
        <v>4.0884768009768004</v>
      </c>
      <c r="I63" s="76">
        <v>3.95</v>
      </c>
      <c r="J63" s="148"/>
      <c r="K63" s="331"/>
      <c r="M63" s="56"/>
      <c r="N63" s="56"/>
      <c r="P63" s="56"/>
    </row>
    <row r="64" spans="1:16" ht="15" customHeight="1" x14ac:dyDescent="0.25">
      <c r="A64" s="54">
        <v>1</v>
      </c>
      <c r="B64" s="37" t="s">
        <v>125</v>
      </c>
      <c r="C64" s="207">
        <v>1</v>
      </c>
      <c r="D64" s="272">
        <v>4</v>
      </c>
      <c r="E64" s="8">
        <v>4.12</v>
      </c>
      <c r="F64" s="208">
        <v>43</v>
      </c>
      <c r="G64" s="207">
        <v>1</v>
      </c>
      <c r="H64" s="272">
        <v>4</v>
      </c>
      <c r="I64" s="8">
        <v>3.95</v>
      </c>
      <c r="J64" s="208">
        <v>38</v>
      </c>
      <c r="K64" s="58">
        <f t="shared" si="0"/>
        <v>81</v>
      </c>
      <c r="M64" s="56"/>
      <c r="N64" s="56"/>
      <c r="P64" s="56"/>
    </row>
    <row r="65" spans="1:16" ht="15" customHeight="1" x14ac:dyDescent="0.25">
      <c r="A65" s="57">
        <v>2</v>
      </c>
      <c r="B65" s="37" t="s">
        <v>126</v>
      </c>
      <c r="C65" s="207">
        <v>1</v>
      </c>
      <c r="D65" s="272">
        <v>3</v>
      </c>
      <c r="E65" s="8">
        <v>4.12</v>
      </c>
      <c r="F65" s="208">
        <v>71</v>
      </c>
      <c r="G65" s="207">
        <v>5</v>
      </c>
      <c r="H65" s="272">
        <v>3.6</v>
      </c>
      <c r="I65" s="8">
        <v>3.95</v>
      </c>
      <c r="J65" s="208">
        <v>58</v>
      </c>
      <c r="K65" s="58">
        <f t="shared" si="0"/>
        <v>129</v>
      </c>
      <c r="M65" s="56"/>
      <c r="N65" s="56"/>
      <c r="P65" s="56"/>
    </row>
    <row r="66" spans="1:16" ht="15" customHeight="1" x14ac:dyDescent="0.25">
      <c r="A66" s="57">
        <v>3</v>
      </c>
      <c r="B66" s="37" t="s">
        <v>127</v>
      </c>
      <c r="C66" s="207">
        <v>2</v>
      </c>
      <c r="D66" s="272">
        <v>5</v>
      </c>
      <c r="E66" s="8">
        <v>4.12</v>
      </c>
      <c r="F66" s="208">
        <v>10</v>
      </c>
      <c r="G66" s="207">
        <v>4</v>
      </c>
      <c r="H66" s="272">
        <v>4</v>
      </c>
      <c r="I66" s="8">
        <v>3.95</v>
      </c>
      <c r="J66" s="208">
        <v>39</v>
      </c>
      <c r="K66" s="58">
        <f t="shared" si="0"/>
        <v>49</v>
      </c>
      <c r="M66" s="56"/>
      <c r="N66" s="56"/>
      <c r="P66" s="56"/>
    </row>
    <row r="67" spans="1:16" ht="15" customHeight="1" x14ac:dyDescent="0.25">
      <c r="A67" s="57">
        <v>4</v>
      </c>
      <c r="B67" s="111" t="s">
        <v>136</v>
      </c>
      <c r="C67" s="203">
        <v>2</v>
      </c>
      <c r="D67" s="270">
        <v>4</v>
      </c>
      <c r="E67" s="17">
        <v>4.12</v>
      </c>
      <c r="F67" s="204">
        <v>51</v>
      </c>
      <c r="G67" s="203">
        <v>8</v>
      </c>
      <c r="H67" s="270">
        <v>4.25</v>
      </c>
      <c r="I67" s="17">
        <v>3.95</v>
      </c>
      <c r="J67" s="204">
        <v>18</v>
      </c>
      <c r="K67" s="58">
        <f t="shared" si="0"/>
        <v>69</v>
      </c>
      <c r="M67" s="56"/>
      <c r="N67" s="56"/>
      <c r="P67" s="56"/>
    </row>
    <row r="68" spans="1:16" ht="15" customHeight="1" x14ac:dyDescent="0.25">
      <c r="A68" s="57">
        <v>5</v>
      </c>
      <c r="B68" s="37" t="s">
        <v>137</v>
      </c>
      <c r="C68" s="207">
        <v>4</v>
      </c>
      <c r="D68" s="272">
        <v>4</v>
      </c>
      <c r="E68" s="8">
        <v>4.12</v>
      </c>
      <c r="F68" s="208">
        <v>52</v>
      </c>
      <c r="G68" s="207">
        <v>2</v>
      </c>
      <c r="H68" s="272">
        <v>4.5</v>
      </c>
      <c r="I68" s="8">
        <v>3.95</v>
      </c>
      <c r="J68" s="208">
        <v>9</v>
      </c>
      <c r="K68" s="58">
        <f t="shared" si="0"/>
        <v>61</v>
      </c>
      <c r="M68" s="56"/>
      <c r="N68" s="56"/>
      <c r="P68" s="56"/>
    </row>
    <row r="69" spans="1:16" ht="15" customHeight="1" x14ac:dyDescent="0.25">
      <c r="A69" s="57">
        <v>6</v>
      </c>
      <c r="B69" s="111" t="s">
        <v>18</v>
      </c>
      <c r="C69" s="203"/>
      <c r="D69" s="270"/>
      <c r="E69" s="17">
        <v>4.12</v>
      </c>
      <c r="F69" s="204">
        <v>73</v>
      </c>
      <c r="G69" s="203">
        <v>3</v>
      </c>
      <c r="H69" s="270">
        <v>4.333333333333333</v>
      </c>
      <c r="I69" s="17">
        <v>3.95</v>
      </c>
      <c r="J69" s="204">
        <v>15</v>
      </c>
      <c r="K69" s="58">
        <f t="shared" si="0"/>
        <v>88</v>
      </c>
      <c r="M69" s="56"/>
      <c r="N69" s="56"/>
      <c r="P69" s="56"/>
    </row>
    <row r="70" spans="1:16" ht="15" customHeight="1" x14ac:dyDescent="0.25">
      <c r="A70" s="57">
        <v>7</v>
      </c>
      <c r="B70" s="111" t="s">
        <v>157</v>
      </c>
      <c r="C70" s="203"/>
      <c r="D70" s="270"/>
      <c r="E70" s="17">
        <v>4.12</v>
      </c>
      <c r="F70" s="204">
        <v>73</v>
      </c>
      <c r="G70" s="203">
        <v>1</v>
      </c>
      <c r="H70" s="270">
        <v>5</v>
      </c>
      <c r="I70" s="17">
        <v>3.95</v>
      </c>
      <c r="J70" s="204">
        <v>3</v>
      </c>
      <c r="K70" s="58">
        <f t="shared" si="0"/>
        <v>76</v>
      </c>
      <c r="M70" s="56"/>
      <c r="N70" s="56"/>
      <c r="P70" s="56"/>
    </row>
    <row r="71" spans="1:16" ht="15" customHeight="1" x14ac:dyDescent="0.25">
      <c r="A71" s="57">
        <v>8</v>
      </c>
      <c r="B71" s="37" t="s">
        <v>138</v>
      </c>
      <c r="C71" s="207">
        <v>1</v>
      </c>
      <c r="D71" s="272">
        <v>4</v>
      </c>
      <c r="E71" s="8">
        <v>4.12</v>
      </c>
      <c r="F71" s="208">
        <v>53</v>
      </c>
      <c r="G71" s="207"/>
      <c r="H71" s="272"/>
      <c r="I71" s="8">
        <v>3.95</v>
      </c>
      <c r="J71" s="208">
        <v>77</v>
      </c>
      <c r="K71" s="58">
        <f t="shared" si="0"/>
        <v>130</v>
      </c>
      <c r="M71" s="56"/>
      <c r="N71" s="56"/>
      <c r="P71" s="56"/>
    </row>
    <row r="72" spans="1:16" ht="15" customHeight="1" x14ac:dyDescent="0.25">
      <c r="A72" s="57">
        <v>9</v>
      </c>
      <c r="B72" s="37" t="s">
        <v>139</v>
      </c>
      <c r="C72" s="207">
        <v>1</v>
      </c>
      <c r="D72" s="272">
        <v>4</v>
      </c>
      <c r="E72" s="8">
        <v>4.12</v>
      </c>
      <c r="F72" s="208">
        <v>54</v>
      </c>
      <c r="G72" s="207">
        <v>1</v>
      </c>
      <c r="H72" s="272">
        <v>5</v>
      </c>
      <c r="I72" s="8">
        <v>3.95</v>
      </c>
      <c r="J72" s="208">
        <v>4</v>
      </c>
      <c r="K72" s="58">
        <f t="shared" si="0"/>
        <v>58</v>
      </c>
      <c r="M72" s="56"/>
      <c r="N72" s="56"/>
      <c r="P72" s="56"/>
    </row>
    <row r="73" spans="1:16" ht="15" customHeight="1" x14ac:dyDescent="0.25">
      <c r="A73" s="57">
        <v>10</v>
      </c>
      <c r="B73" s="111" t="s">
        <v>21</v>
      </c>
      <c r="C73" s="203">
        <v>3</v>
      </c>
      <c r="D73" s="270">
        <v>4.333333333333333</v>
      </c>
      <c r="E73" s="17">
        <v>4.12</v>
      </c>
      <c r="F73" s="204">
        <v>24</v>
      </c>
      <c r="G73" s="203">
        <v>2</v>
      </c>
      <c r="H73" s="270">
        <v>4</v>
      </c>
      <c r="I73" s="17">
        <v>3.95</v>
      </c>
      <c r="J73" s="204">
        <v>40</v>
      </c>
      <c r="K73" s="58">
        <f t="shared" si="0"/>
        <v>64</v>
      </c>
      <c r="M73" s="56"/>
      <c r="N73" s="56"/>
      <c r="P73" s="56"/>
    </row>
    <row r="74" spans="1:16" ht="15" customHeight="1" x14ac:dyDescent="0.25">
      <c r="A74" s="57">
        <v>11</v>
      </c>
      <c r="B74" s="37" t="s">
        <v>124</v>
      </c>
      <c r="C74" s="207">
        <v>3</v>
      </c>
      <c r="D74" s="272">
        <v>4</v>
      </c>
      <c r="E74" s="8">
        <v>4.12</v>
      </c>
      <c r="F74" s="208">
        <v>56</v>
      </c>
      <c r="G74" s="207"/>
      <c r="H74" s="272"/>
      <c r="I74" s="8">
        <v>3.95</v>
      </c>
      <c r="J74" s="208">
        <v>77</v>
      </c>
      <c r="K74" s="58">
        <f t="shared" si="0"/>
        <v>133</v>
      </c>
      <c r="M74" s="56"/>
      <c r="N74" s="56"/>
      <c r="P74" s="56"/>
    </row>
    <row r="75" spans="1:16" ht="15" customHeight="1" x14ac:dyDescent="0.25">
      <c r="A75" s="57">
        <v>12</v>
      </c>
      <c r="B75" s="111" t="s">
        <v>159</v>
      </c>
      <c r="C75" s="203"/>
      <c r="D75" s="270"/>
      <c r="E75" s="17">
        <v>4.12</v>
      </c>
      <c r="F75" s="204">
        <v>73</v>
      </c>
      <c r="G75" s="203">
        <v>4</v>
      </c>
      <c r="H75" s="270">
        <v>4</v>
      </c>
      <c r="I75" s="17">
        <v>3.95</v>
      </c>
      <c r="J75" s="204">
        <v>41</v>
      </c>
      <c r="K75" s="58">
        <f t="shared" si="0"/>
        <v>114</v>
      </c>
      <c r="M75" s="56"/>
      <c r="N75" s="56"/>
      <c r="P75" s="56"/>
    </row>
    <row r="76" spans="1:16" ht="15" customHeight="1" x14ac:dyDescent="0.25">
      <c r="A76" s="57">
        <v>13</v>
      </c>
      <c r="B76" s="111" t="s">
        <v>140</v>
      </c>
      <c r="C76" s="203">
        <v>2</v>
      </c>
      <c r="D76" s="270">
        <v>4</v>
      </c>
      <c r="E76" s="17">
        <v>4.12</v>
      </c>
      <c r="F76" s="204">
        <v>44</v>
      </c>
      <c r="G76" s="203">
        <v>2</v>
      </c>
      <c r="H76" s="270">
        <v>3.5</v>
      </c>
      <c r="I76" s="17">
        <v>3.95</v>
      </c>
      <c r="J76" s="204">
        <v>61</v>
      </c>
      <c r="K76" s="60">
        <f t="shared" si="0"/>
        <v>105</v>
      </c>
      <c r="M76" s="56"/>
      <c r="N76" s="56"/>
      <c r="P76" s="56"/>
    </row>
    <row r="77" spans="1:16" ht="15" customHeight="1" x14ac:dyDescent="0.25">
      <c r="A77" s="57">
        <v>14</v>
      </c>
      <c r="B77" s="111" t="s">
        <v>128</v>
      </c>
      <c r="C77" s="203">
        <v>2</v>
      </c>
      <c r="D77" s="270">
        <v>3.5</v>
      </c>
      <c r="E77" s="17">
        <v>4.12</v>
      </c>
      <c r="F77" s="204">
        <v>66</v>
      </c>
      <c r="G77" s="203">
        <v>3</v>
      </c>
      <c r="H77" s="270">
        <v>4</v>
      </c>
      <c r="I77" s="17">
        <v>3.95</v>
      </c>
      <c r="J77" s="204">
        <v>42</v>
      </c>
      <c r="K77" s="58">
        <f t="shared" si="0"/>
        <v>108</v>
      </c>
      <c r="M77" s="56"/>
      <c r="N77" s="56"/>
      <c r="P77" s="56"/>
    </row>
    <row r="78" spans="1:16" ht="15" customHeight="1" x14ac:dyDescent="0.25">
      <c r="A78" s="57">
        <v>15</v>
      </c>
      <c r="B78" s="37" t="s">
        <v>150</v>
      </c>
      <c r="C78" s="207">
        <v>1</v>
      </c>
      <c r="D78" s="272">
        <v>4</v>
      </c>
      <c r="E78" s="8">
        <v>4.12</v>
      </c>
      <c r="F78" s="208">
        <v>55</v>
      </c>
      <c r="G78" s="207"/>
      <c r="H78" s="272"/>
      <c r="I78" s="8">
        <v>3.95</v>
      </c>
      <c r="J78" s="208">
        <v>77</v>
      </c>
      <c r="K78" s="60">
        <f t="shared" si="0"/>
        <v>132</v>
      </c>
      <c r="M78" s="56"/>
      <c r="N78" s="56"/>
      <c r="P78" s="56"/>
    </row>
    <row r="79" spans="1:16" ht="15" customHeight="1" x14ac:dyDescent="0.25">
      <c r="A79" s="57">
        <v>16</v>
      </c>
      <c r="B79" s="37" t="s">
        <v>141</v>
      </c>
      <c r="C79" s="207">
        <v>2</v>
      </c>
      <c r="D79" s="272">
        <v>4</v>
      </c>
      <c r="E79" s="8">
        <v>4.12</v>
      </c>
      <c r="F79" s="208">
        <v>45</v>
      </c>
      <c r="G79" s="207">
        <v>2</v>
      </c>
      <c r="H79" s="272">
        <v>3.5</v>
      </c>
      <c r="I79" s="8">
        <v>3.95</v>
      </c>
      <c r="J79" s="208">
        <v>62</v>
      </c>
      <c r="K79" s="58">
        <f t="shared" si="0"/>
        <v>107</v>
      </c>
      <c r="M79" s="56"/>
      <c r="N79" s="56"/>
      <c r="P79" s="56"/>
    </row>
    <row r="80" spans="1:16" ht="15" customHeight="1" x14ac:dyDescent="0.25">
      <c r="A80" s="57">
        <v>17</v>
      </c>
      <c r="B80" s="37" t="s">
        <v>142</v>
      </c>
      <c r="C80" s="207">
        <v>1</v>
      </c>
      <c r="D80" s="272">
        <v>3</v>
      </c>
      <c r="E80" s="8">
        <v>4.12</v>
      </c>
      <c r="F80" s="208">
        <v>70</v>
      </c>
      <c r="G80" s="207">
        <v>1</v>
      </c>
      <c r="H80" s="272">
        <v>4</v>
      </c>
      <c r="I80" s="8">
        <v>3.95</v>
      </c>
      <c r="J80" s="208">
        <v>43</v>
      </c>
      <c r="K80" s="58">
        <f t="shared" si="0"/>
        <v>113</v>
      </c>
      <c r="M80" s="56"/>
      <c r="N80" s="56"/>
      <c r="P80" s="56"/>
    </row>
    <row r="81" spans="1:16" ht="15" customHeight="1" x14ac:dyDescent="0.25">
      <c r="A81" s="57">
        <v>18</v>
      </c>
      <c r="B81" s="37" t="s">
        <v>160</v>
      </c>
      <c r="C81" s="207"/>
      <c r="D81" s="272"/>
      <c r="E81" s="8">
        <v>4.12</v>
      </c>
      <c r="F81" s="208">
        <v>73</v>
      </c>
      <c r="G81" s="207">
        <v>2</v>
      </c>
      <c r="H81" s="272">
        <v>4</v>
      </c>
      <c r="I81" s="8">
        <v>3.95</v>
      </c>
      <c r="J81" s="208">
        <v>44</v>
      </c>
      <c r="K81" s="58">
        <f t="shared" ref="K81:K100" si="1">J81+F81</f>
        <v>117</v>
      </c>
      <c r="M81" s="56"/>
      <c r="N81" s="56"/>
      <c r="P81" s="56"/>
    </row>
    <row r="82" spans="1:16" ht="15" customHeight="1" x14ac:dyDescent="0.25">
      <c r="A82" s="57">
        <v>19</v>
      </c>
      <c r="B82" s="111" t="s">
        <v>143</v>
      </c>
      <c r="C82" s="203">
        <v>6</v>
      </c>
      <c r="D82" s="270">
        <v>4</v>
      </c>
      <c r="E82" s="17">
        <v>4.12</v>
      </c>
      <c r="F82" s="204">
        <v>46</v>
      </c>
      <c r="G82" s="203">
        <v>4</v>
      </c>
      <c r="H82" s="270">
        <v>4.5</v>
      </c>
      <c r="I82" s="17">
        <v>3.95</v>
      </c>
      <c r="J82" s="204">
        <v>10</v>
      </c>
      <c r="K82" s="58">
        <f t="shared" si="1"/>
        <v>56</v>
      </c>
      <c r="M82" s="56"/>
      <c r="N82" s="56"/>
      <c r="P82" s="56"/>
    </row>
    <row r="83" spans="1:16" ht="15" customHeight="1" x14ac:dyDescent="0.25">
      <c r="A83" s="57">
        <v>20</v>
      </c>
      <c r="B83" s="111" t="s">
        <v>158</v>
      </c>
      <c r="C83" s="203"/>
      <c r="D83" s="270"/>
      <c r="E83" s="17">
        <v>4.12</v>
      </c>
      <c r="F83" s="204">
        <v>73</v>
      </c>
      <c r="G83" s="203">
        <v>1</v>
      </c>
      <c r="H83" s="270">
        <v>5</v>
      </c>
      <c r="I83" s="17">
        <v>3.95</v>
      </c>
      <c r="J83" s="204">
        <v>5</v>
      </c>
      <c r="K83" s="58">
        <f t="shared" si="1"/>
        <v>78</v>
      </c>
      <c r="M83" s="56"/>
      <c r="N83" s="56"/>
      <c r="P83" s="56"/>
    </row>
    <row r="84" spans="1:16" ht="15" customHeight="1" x14ac:dyDescent="0.25">
      <c r="A84" s="57">
        <v>21</v>
      </c>
      <c r="B84" s="111" t="s">
        <v>144</v>
      </c>
      <c r="C84" s="203">
        <v>6</v>
      </c>
      <c r="D84" s="270">
        <v>4</v>
      </c>
      <c r="E84" s="17">
        <v>4.12</v>
      </c>
      <c r="F84" s="204">
        <v>47</v>
      </c>
      <c r="G84" s="203">
        <v>6</v>
      </c>
      <c r="H84" s="270">
        <v>3.8333333333333335</v>
      </c>
      <c r="I84" s="17">
        <v>3.95</v>
      </c>
      <c r="J84" s="204">
        <v>52</v>
      </c>
      <c r="K84" s="58">
        <f t="shared" si="1"/>
        <v>99</v>
      </c>
      <c r="M84" s="56"/>
      <c r="N84" s="56"/>
      <c r="P84" s="56"/>
    </row>
    <row r="85" spans="1:16" ht="15" customHeight="1" x14ac:dyDescent="0.25">
      <c r="A85" s="57">
        <v>22</v>
      </c>
      <c r="B85" s="37" t="s">
        <v>29</v>
      </c>
      <c r="C85" s="207">
        <v>1</v>
      </c>
      <c r="D85" s="272">
        <v>3</v>
      </c>
      <c r="E85" s="8">
        <v>4.12</v>
      </c>
      <c r="F85" s="208">
        <v>72</v>
      </c>
      <c r="G85" s="207">
        <v>2</v>
      </c>
      <c r="H85" s="272">
        <v>4</v>
      </c>
      <c r="I85" s="8">
        <v>3.95</v>
      </c>
      <c r="J85" s="208">
        <v>45</v>
      </c>
      <c r="K85" s="60">
        <f t="shared" si="1"/>
        <v>117</v>
      </c>
      <c r="M85" s="56"/>
      <c r="N85" s="56"/>
      <c r="P85" s="56"/>
    </row>
    <row r="86" spans="1:16" ht="15" customHeight="1" x14ac:dyDescent="0.25">
      <c r="A86" s="57">
        <v>23</v>
      </c>
      <c r="B86" s="111" t="s">
        <v>145</v>
      </c>
      <c r="C86" s="203">
        <v>10</v>
      </c>
      <c r="D86" s="270">
        <v>3.9</v>
      </c>
      <c r="E86" s="17">
        <v>4.12</v>
      </c>
      <c r="F86" s="204">
        <v>58</v>
      </c>
      <c r="G86" s="203">
        <v>8</v>
      </c>
      <c r="H86" s="270">
        <v>3.625</v>
      </c>
      <c r="I86" s="17">
        <v>3.95</v>
      </c>
      <c r="J86" s="204">
        <v>57</v>
      </c>
      <c r="K86" s="58">
        <f t="shared" si="1"/>
        <v>115</v>
      </c>
      <c r="M86" s="56"/>
      <c r="N86" s="56"/>
      <c r="P86" s="56"/>
    </row>
    <row r="87" spans="1:16" ht="15" customHeight="1" x14ac:dyDescent="0.25">
      <c r="A87" s="57">
        <v>24</v>
      </c>
      <c r="B87" s="111" t="s">
        <v>146</v>
      </c>
      <c r="C87" s="203">
        <v>5</v>
      </c>
      <c r="D87" s="270">
        <v>4</v>
      </c>
      <c r="E87" s="17">
        <v>4.12</v>
      </c>
      <c r="F87" s="204">
        <v>48</v>
      </c>
      <c r="G87" s="203">
        <v>9</v>
      </c>
      <c r="H87" s="270">
        <v>3.7777777777777777</v>
      </c>
      <c r="I87" s="17">
        <v>3.95</v>
      </c>
      <c r="J87" s="204">
        <v>53</v>
      </c>
      <c r="K87" s="58">
        <f t="shared" si="1"/>
        <v>101</v>
      </c>
      <c r="M87" s="56"/>
      <c r="N87" s="56"/>
      <c r="P87" s="56"/>
    </row>
    <row r="88" spans="1:16" ht="15" customHeight="1" x14ac:dyDescent="0.25">
      <c r="A88" s="57">
        <v>25</v>
      </c>
      <c r="B88" s="111" t="s">
        <v>30</v>
      </c>
      <c r="C88" s="203">
        <v>8</v>
      </c>
      <c r="D88" s="270">
        <v>3.75</v>
      </c>
      <c r="E88" s="17">
        <v>4.12</v>
      </c>
      <c r="F88" s="204">
        <v>61</v>
      </c>
      <c r="G88" s="203">
        <v>7</v>
      </c>
      <c r="H88" s="270">
        <v>3.7142857142857144</v>
      </c>
      <c r="I88" s="17">
        <v>3.95</v>
      </c>
      <c r="J88" s="204">
        <v>55</v>
      </c>
      <c r="K88" s="58">
        <f t="shared" si="1"/>
        <v>116</v>
      </c>
      <c r="M88" s="56"/>
      <c r="N88" s="56"/>
      <c r="P88" s="56"/>
    </row>
    <row r="89" spans="1:16" ht="15" customHeight="1" x14ac:dyDescent="0.25">
      <c r="A89" s="57">
        <v>26</v>
      </c>
      <c r="B89" s="111" t="s">
        <v>147</v>
      </c>
      <c r="C89" s="203">
        <v>9</v>
      </c>
      <c r="D89" s="270">
        <v>4.2222222222222223</v>
      </c>
      <c r="E89" s="17">
        <v>4.12</v>
      </c>
      <c r="F89" s="204">
        <v>28</v>
      </c>
      <c r="G89" s="203">
        <v>6</v>
      </c>
      <c r="H89" s="270">
        <v>4</v>
      </c>
      <c r="I89" s="17">
        <v>3.95</v>
      </c>
      <c r="J89" s="204">
        <v>46</v>
      </c>
      <c r="K89" s="58">
        <f t="shared" si="1"/>
        <v>74</v>
      </c>
      <c r="M89" s="56"/>
      <c r="N89" s="56"/>
      <c r="P89" s="56"/>
    </row>
    <row r="90" spans="1:16" ht="15" customHeight="1" x14ac:dyDescent="0.25">
      <c r="A90" s="57">
        <v>27</v>
      </c>
      <c r="B90" s="37" t="s">
        <v>148</v>
      </c>
      <c r="C90" s="207">
        <v>1</v>
      </c>
      <c r="D90" s="272">
        <v>5</v>
      </c>
      <c r="E90" s="8">
        <v>4.12</v>
      </c>
      <c r="F90" s="208">
        <v>11</v>
      </c>
      <c r="G90" s="207">
        <v>3</v>
      </c>
      <c r="H90" s="272">
        <v>4.333333333333333</v>
      </c>
      <c r="I90" s="8">
        <v>3.95</v>
      </c>
      <c r="J90" s="208">
        <v>16</v>
      </c>
      <c r="K90" s="58">
        <f t="shared" si="1"/>
        <v>27</v>
      </c>
      <c r="M90" s="56"/>
      <c r="N90" s="56"/>
      <c r="P90" s="56"/>
    </row>
    <row r="91" spans="1:16" ht="15" customHeight="1" x14ac:dyDescent="0.25">
      <c r="A91" s="57">
        <v>28</v>
      </c>
      <c r="B91" s="37" t="s">
        <v>149</v>
      </c>
      <c r="C91" s="207">
        <v>4</v>
      </c>
      <c r="D91" s="272">
        <v>4</v>
      </c>
      <c r="E91" s="8">
        <v>4.12</v>
      </c>
      <c r="F91" s="208">
        <v>49</v>
      </c>
      <c r="G91" s="207">
        <v>3</v>
      </c>
      <c r="H91" s="272">
        <v>3.3333333333333335</v>
      </c>
      <c r="I91" s="8">
        <v>3.95</v>
      </c>
      <c r="J91" s="208">
        <v>64</v>
      </c>
      <c r="K91" s="58">
        <f t="shared" si="1"/>
        <v>113</v>
      </c>
      <c r="M91" s="56"/>
      <c r="N91" s="56"/>
      <c r="P91" s="56"/>
    </row>
    <row r="92" spans="1:16" ht="15" customHeight="1" thickBot="1" x14ac:dyDescent="0.3">
      <c r="A92" s="57">
        <v>29</v>
      </c>
      <c r="B92" s="37" t="s">
        <v>97</v>
      </c>
      <c r="C92" s="207">
        <v>3</v>
      </c>
      <c r="D92" s="272">
        <v>4</v>
      </c>
      <c r="E92" s="8">
        <v>4.12</v>
      </c>
      <c r="F92" s="208">
        <v>50</v>
      </c>
      <c r="G92" s="207">
        <v>4</v>
      </c>
      <c r="H92" s="272">
        <v>4.5</v>
      </c>
      <c r="I92" s="8">
        <v>3.95</v>
      </c>
      <c r="J92" s="208">
        <v>11</v>
      </c>
      <c r="K92" s="58">
        <f t="shared" si="1"/>
        <v>61</v>
      </c>
      <c r="M92" s="56"/>
      <c r="N92" s="56"/>
      <c r="P92" s="56"/>
    </row>
    <row r="93" spans="1:16" ht="15" customHeight="1" thickBot="1" x14ac:dyDescent="0.3">
      <c r="A93" s="145"/>
      <c r="B93" s="146" t="s">
        <v>89</v>
      </c>
      <c r="C93" s="147">
        <f>SUM(C94:C101)</f>
        <v>30</v>
      </c>
      <c r="D93" s="158">
        <f>AVERAGE(D94:D101)</f>
        <v>4.0972222222222223</v>
      </c>
      <c r="E93" s="76">
        <v>4.12</v>
      </c>
      <c r="F93" s="148"/>
      <c r="G93" s="147">
        <f>SUM(G94:G101)</f>
        <v>39</v>
      </c>
      <c r="H93" s="158">
        <f>AVERAGE(H94:H101)</f>
        <v>4.140625</v>
      </c>
      <c r="I93" s="76">
        <v>3.95</v>
      </c>
      <c r="J93" s="148"/>
      <c r="K93" s="152"/>
      <c r="M93" s="56"/>
      <c r="N93" s="56"/>
      <c r="P93" s="56"/>
    </row>
    <row r="94" spans="1:16" ht="15" customHeight="1" x14ac:dyDescent="0.25">
      <c r="A94" s="164">
        <v>1</v>
      </c>
      <c r="B94" s="200" t="s">
        <v>95</v>
      </c>
      <c r="C94" s="210"/>
      <c r="D94" s="338"/>
      <c r="E94" s="202">
        <v>4.12</v>
      </c>
      <c r="F94" s="211">
        <v>73</v>
      </c>
      <c r="G94" s="210">
        <v>6</v>
      </c>
      <c r="H94" s="338">
        <v>4.5</v>
      </c>
      <c r="I94" s="202">
        <v>3.95</v>
      </c>
      <c r="J94" s="211">
        <v>12</v>
      </c>
      <c r="K94" s="55">
        <f t="shared" si="1"/>
        <v>85</v>
      </c>
      <c r="M94" s="56"/>
      <c r="N94" s="56"/>
      <c r="P94" s="56"/>
    </row>
    <row r="95" spans="1:16" ht="15" customHeight="1" x14ac:dyDescent="0.25">
      <c r="A95" s="63">
        <v>2</v>
      </c>
      <c r="B95" s="127" t="s">
        <v>54</v>
      </c>
      <c r="C95" s="205">
        <v>1</v>
      </c>
      <c r="D95" s="271">
        <v>5</v>
      </c>
      <c r="E95" s="91">
        <v>4.12</v>
      </c>
      <c r="F95" s="206">
        <v>12</v>
      </c>
      <c r="G95" s="205">
        <v>8</v>
      </c>
      <c r="H95" s="271">
        <v>3.875</v>
      </c>
      <c r="I95" s="91">
        <v>3.95</v>
      </c>
      <c r="J95" s="206">
        <v>50</v>
      </c>
      <c r="K95" s="58">
        <f t="shared" si="1"/>
        <v>62</v>
      </c>
      <c r="M95" s="56"/>
      <c r="N95" s="56"/>
      <c r="P95" s="56"/>
    </row>
    <row r="96" spans="1:16" ht="15" customHeight="1" x14ac:dyDescent="0.25">
      <c r="A96" s="63">
        <v>3</v>
      </c>
      <c r="B96" s="111" t="s">
        <v>53</v>
      </c>
      <c r="C96" s="203">
        <v>1</v>
      </c>
      <c r="D96" s="270">
        <v>4</v>
      </c>
      <c r="E96" s="17">
        <v>4.12</v>
      </c>
      <c r="F96" s="204">
        <v>57</v>
      </c>
      <c r="G96" s="203">
        <v>6</v>
      </c>
      <c r="H96" s="270">
        <v>4.833333333333333</v>
      </c>
      <c r="I96" s="17">
        <v>3.95</v>
      </c>
      <c r="J96" s="204">
        <v>6</v>
      </c>
      <c r="K96" s="58">
        <f t="shared" si="1"/>
        <v>63</v>
      </c>
      <c r="M96" s="56"/>
      <c r="N96" s="56"/>
      <c r="P96" s="56"/>
    </row>
    <row r="97" spans="1:16" ht="15" customHeight="1" x14ac:dyDescent="0.25">
      <c r="A97" s="63">
        <v>4</v>
      </c>
      <c r="B97" s="111" t="s">
        <v>100</v>
      </c>
      <c r="C97" s="203">
        <v>12</v>
      </c>
      <c r="D97" s="270">
        <v>4.333333333333333</v>
      </c>
      <c r="E97" s="17">
        <v>4.12</v>
      </c>
      <c r="F97" s="204">
        <v>25</v>
      </c>
      <c r="G97" s="203">
        <v>7</v>
      </c>
      <c r="H97" s="270">
        <v>4</v>
      </c>
      <c r="I97" s="17">
        <v>3.95</v>
      </c>
      <c r="J97" s="204">
        <v>47</v>
      </c>
      <c r="K97" s="58">
        <f t="shared" si="1"/>
        <v>72</v>
      </c>
      <c r="M97" s="56"/>
      <c r="N97" s="56"/>
      <c r="P97" s="56"/>
    </row>
    <row r="98" spans="1:16" ht="15" customHeight="1" x14ac:dyDescent="0.25">
      <c r="A98" s="63">
        <v>5</v>
      </c>
      <c r="B98" s="111" t="s">
        <v>55</v>
      </c>
      <c r="C98" s="203">
        <v>4</v>
      </c>
      <c r="D98" s="270">
        <v>3.75</v>
      </c>
      <c r="E98" s="17">
        <v>4.12</v>
      </c>
      <c r="F98" s="204">
        <v>63</v>
      </c>
      <c r="G98" s="203">
        <v>4</v>
      </c>
      <c r="H98" s="270">
        <v>3.25</v>
      </c>
      <c r="I98" s="17">
        <v>3.95</v>
      </c>
      <c r="J98" s="204">
        <v>66</v>
      </c>
      <c r="K98" s="58">
        <f t="shared" si="1"/>
        <v>129</v>
      </c>
      <c r="M98" s="56"/>
      <c r="N98" s="56"/>
      <c r="P98" s="56"/>
    </row>
    <row r="99" spans="1:16" ht="15" customHeight="1" x14ac:dyDescent="0.25">
      <c r="A99" s="63">
        <v>6</v>
      </c>
      <c r="B99" s="127" t="s">
        <v>31</v>
      </c>
      <c r="C99" s="205"/>
      <c r="D99" s="271"/>
      <c r="E99" s="91">
        <v>4.12</v>
      </c>
      <c r="F99" s="206">
        <v>73</v>
      </c>
      <c r="G99" s="205">
        <v>1</v>
      </c>
      <c r="H99" s="271">
        <v>4</v>
      </c>
      <c r="I99" s="91">
        <v>3.95</v>
      </c>
      <c r="J99" s="206">
        <v>48</v>
      </c>
      <c r="K99" s="155">
        <f t="shared" si="1"/>
        <v>121</v>
      </c>
      <c r="M99" s="56"/>
      <c r="N99" s="56"/>
      <c r="P99" s="56"/>
    </row>
    <row r="100" spans="1:16" ht="15" customHeight="1" x14ac:dyDescent="0.25">
      <c r="A100" s="63">
        <v>7</v>
      </c>
      <c r="B100" s="127" t="s">
        <v>93</v>
      </c>
      <c r="C100" s="205">
        <v>8</v>
      </c>
      <c r="D100" s="271">
        <v>3.75</v>
      </c>
      <c r="E100" s="91">
        <v>4.12</v>
      </c>
      <c r="F100" s="206">
        <v>60</v>
      </c>
      <c r="G100" s="205">
        <v>4</v>
      </c>
      <c r="H100" s="271">
        <v>4</v>
      </c>
      <c r="I100" s="91">
        <v>3.95</v>
      </c>
      <c r="J100" s="206">
        <v>49</v>
      </c>
      <c r="K100" s="155">
        <f t="shared" si="1"/>
        <v>109</v>
      </c>
      <c r="M100" s="56"/>
      <c r="N100" s="56"/>
      <c r="P100" s="56"/>
    </row>
    <row r="101" spans="1:16" ht="15" customHeight="1" thickBot="1" x14ac:dyDescent="0.3">
      <c r="A101" s="62">
        <v>8</v>
      </c>
      <c r="B101" s="139" t="s">
        <v>96</v>
      </c>
      <c r="C101" s="336">
        <v>4</v>
      </c>
      <c r="D101" s="339">
        <v>3.75</v>
      </c>
      <c r="E101" s="29">
        <v>4.12</v>
      </c>
      <c r="F101" s="337">
        <v>62</v>
      </c>
      <c r="G101" s="336">
        <v>3</v>
      </c>
      <c r="H101" s="339">
        <v>4.666666666666667</v>
      </c>
      <c r="I101" s="29">
        <v>3.95</v>
      </c>
      <c r="J101" s="337">
        <v>8</v>
      </c>
      <c r="K101" s="61">
        <f>J101+F101</f>
        <v>70</v>
      </c>
      <c r="M101" s="56"/>
      <c r="N101" s="56"/>
      <c r="P101" s="56"/>
    </row>
    <row r="102" spans="1:16" ht="15" customHeight="1" x14ac:dyDescent="0.25">
      <c r="A102" s="160" t="s">
        <v>91</v>
      </c>
      <c r="B102" s="64"/>
      <c r="C102" s="64"/>
      <c r="D102" s="199">
        <f>$D$4</f>
        <v>4.1414909297052152</v>
      </c>
      <c r="E102" s="64"/>
      <c r="F102" s="64"/>
      <c r="G102" s="64"/>
      <c r="H102" s="199">
        <f>$H$4</f>
        <v>3.8868465608465614</v>
      </c>
      <c r="I102" s="64"/>
      <c r="J102" s="64"/>
    </row>
    <row r="103" spans="1:16" ht="15" customHeight="1" x14ac:dyDescent="0.25">
      <c r="A103" s="161" t="s">
        <v>92</v>
      </c>
      <c r="D103" s="196">
        <v>4.12</v>
      </c>
      <c r="H103" s="196">
        <v>3.95</v>
      </c>
    </row>
  </sheetData>
  <mergeCells count="5">
    <mergeCell ref="K2:K3"/>
    <mergeCell ref="A2:A3"/>
    <mergeCell ref="B2:B3"/>
    <mergeCell ref="G2:J2"/>
    <mergeCell ref="C2:F2"/>
  </mergeCells>
  <conditionalFormatting sqref="H86:H103">
    <cfRule type="cellIs" dxfId="63" priority="754" operator="between">
      <formula>$H$102</formula>
      <formula>3.57</formula>
    </cfRule>
  </conditionalFormatting>
  <conditionalFormatting sqref="D86:D103">
    <cfRule type="containsBlanks" dxfId="62" priority="767">
      <formula>LEN(TRIM(D86))=0</formula>
    </cfRule>
  </conditionalFormatting>
  <conditionalFormatting sqref="H6:H12">
    <cfRule type="containsBlanks" dxfId="61" priority="2">
      <formula>LEN(TRIM(H6))=0</formula>
    </cfRule>
    <cfRule type="cellIs" dxfId="60" priority="3" operator="equal">
      <formula>$I$109</formula>
    </cfRule>
    <cfRule type="cellIs" dxfId="59" priority="4" operator="lessThan">
      <formula>3.5</formula>
    </cfRule>
    <cfRule type="cellIs" dxfId="58" priority="5" operator="between">
      <formula>$I$109</formula>
      <formula>3.5</formula>
    </cfRule>
    <cfRule type="cellIs" dxfId="57" priority="6" operator="between">
      <formula>4.499</formula>
      <formula>$I$109</formula>
    </cfRule>
    <cfRule type="cellIs" dxfId="56" priority="7" operator="greaterThanOrEqual">
      <formula>4.5</formula>
    </cfRule>
  </conditionalFormatting>
  <conditionalFormatting sqref="H4:H103">
    <cfRule type="containsBlanks" dxfId="55" priority="1">
      <formula>LEN(TRIM(H4))=0</formula>
    </cfRule>
    <cfRule type="cellIs" dxfId="54" priority="762" operator="equal">
      <formula>$H$102</formula>
    </cfRule>
    <cfRule type="cellIs" dxfId="53" priority="763" operator="lessThan">
      <formula>3.5</formula>
    </cfRule>
    <cfRule type="cellIs" dxfId="52" priority="764" operator="between">
      <formula>$H$102</formula>
      <formula>3.5</formula>
    </cfRule>
    <cfRule type="cellIs" dxfId="51" priority="765" operator="between">
      <formula>4.499</formula>
      <formula>$H$102</formula>
    </cfRule>
    <cfRule type="cellIs" dxfId="50" priority="766" operator="greaterThanOrEqual">
      <formula>4.5</formula>
    </cfRule>
  </conditionalFormatting>
  <conditionalFormatting sqref="D4:D103">
    <cfRule type="cellIs" dxfId="49" priority="8" operator="equal">
      <formula>$D$102</formula>
    </cfRule>
    <cfRule type="containsBlanks" dxfId="48" priority="9">
      <formula>LEN(TRIM(D4))=0</formula>
    </cfRule>
    <cfRule type="cellIs" dxfId="47" priority="10" operator="lessThan">
      <formula>3.5</formula>
    </cfRule>
    <cfRule type="cellIs" dxfId="46" priority="11" operator="between">
      <formula>$D$102</formula>
      <formula>3.5</formula>
    </cfRule>
    <cfRule type="cellIs" dxfId="45" priority="12" operator="between">
      <formula>$D$102</formula>
      <formula>4.499</formula>
    </cfRule>
    <cfRule type="cellIs" dxfId="44" priority="13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90" zoomScaleNormal="90" workbookViewId="0">
      <selection activeCell="D102" sqref="D102"/>
    </sheetView>
  </sheetViews>
  <sheetFormatPr defaultRowHeight="15" x14ac:dyDescent="0.25"/>
  <cols>
    <col min="1" max="1" width="5.7109375" customWidth="1"/>
    <col min="2" max="2" width="33.5703125" customWidth="1"/>
    <col min="3" max="11" width="7.7109375" customWidth="1"/>
    <col min="12" max="12" width="9.140625" customWidth="1"/>
  </cols>
  <sheetData>
    <row r="1" spans="1:16" ht="409.5" customHeight="1" thickBot="1" x14ac:dyDescent="0.3"/>
    <row r="2" spans="1:16" ht="15" customHeight="1" x14ac:dyDescent="0.25">
      <c r="A2" s="393" t="s">
        <v>56</v>
      </c>
      <c r="B2" s="395" t="s">
        <v>78</v>
      </c>
      <c r="C2" s="397">
        <v>2023</v>
      </c>
      <c r="D2" s="398"/>
      <c r="E2" s="398"/>
      <c r="F2" s="399"/>
      <c r="G2" s="397">
        <v>2022</v>
      </c>
      <c r="H2" s="398"/>
      <c r="I2" s="398"/>
      <c r="J2" s="399"/>
      <c r="K2" s="391" t="s">
        <v>63</v>
      </c>
    </row>
    <row r="3" spans="1:16" ht="45" customHeight="1" thickBot="1" x14ac:dyDescent="0.3">
      <c r="A3" s="394"/>
      <c r="B3" s="396"/>
      <c r="C3" s="157" t="s">
        <v>74</v>
      </c>
      <c r="D3" s="195" t="s">
        <v>75</v>
      </c>
      <c r="E3" s="195" t="s">
        <v>76</v>
      </c>
      <c r="F3" s="341" t="s">
        <v>62</v>
      </c>
      <c r="G3" s="157" t="s">
        <v>74</v>
      </c>
      <c r="H3" s="195" t="s">
        <v>75</v>
      </c>
      <c r="I3" s="195" t="s">
        <v>76</v>
      </c>
      <c r="J3" s="201" t="s">
        <v>62</v>
      </c>
      <c r="K3" s="392"/>
    </row>
    <row r="4" spans="1:16" ht="15" customHeight="1" thickBot="1" x14ac:dyDescent="0.3">
      <c r="A4" s="140"/>
      <c r="B4" s="141" t="s">
        <v>82</v>
      </c>
      <c r="C4" s="142">
        <f>C5+C13+C25+C36+C51+C63+C93</f>
        <v>243</v>
      </c>
      <c r="D4" s="162">
        <f>AVERAGE(D6:D12,D14:D24,D26:D35,D37:D50,D52:D62,D64:D92,D94:D101)</f>
        <v>4.144505070546737</v>
      </c>
      <c r="E4" s="162">
        <v>4.12</v>
      </c>
      <c r="F4" s="143"/>
      <c r="G4" s="142">
        <f>G5+G13+G25+G36+G51+G63+G93</f>
        <v>274</v>
      </c>
      <c r="H4" s="162">
        <f>AVERAGE(H6:H12,H14:H24,H26:H35,H37:H50,H52:H62,H64:H92,H94:H101)</f>
        <v>3.888335421888053</v>
      </c>
      <c r="I4" s="162">
        <v>3.95</v>
      </c>
      <c r="J4" s="143"/>
      <c r="K4" s="144"/>
      <c r="M4" s="70"/>
      <c r="N4" s="24" t="s">
        <v>69</v>
      </c>
    </row>
    <row r="5" spans="1:16" ht="15" customHeight="1" thickBot="1" x14ac:dyDescent="0.3">
      <c r="A5" s="145"/>
      <c r="B5" s="146" t="s">
        <v>83</v>
      </c>
      <c r="C5" s="147">
        <f>SUM(C6:C12)</f>
        <v>12</v>
      </c>
      <c r="D5" s="158">
        <f>AVERAGE(D6:D12)</f>
        <v>4.0999999999999996</v>
      </c>
      <c r="E5" s="158">
        <v>4.12</v>
      </c>
      <c r="F5" s="148"/>
      <c r="G5" s="147">
        <f>SUM(G6:G12)</f>
        <v>18</v>
      </c>
      <c r="H5" s="158">
        <f>AVERAGE(H6:H12)</f>
        <v>3.8888888888888888</v>
      </c>
      <c r="I5" s="158">
        <v>3.95</v>
      </c>
      <c r="J5" s="148"/>
      <c r="K5" s="150"/>
      <c r="M5" s="71"/>
      <c r="N5" s="24" t="s">
        <v>70</v>
      </c>
    </row>
    <row r="6" spans="1:16" x14ac:dyDescent="0.25">
      <c r="A6" s="54">
        <v>1</v>
      </c>
      <c r="B6" s="37" t="s">
        <v>152</v>
      </c>
      <c r="C6" s="230">
        <v>2</v>
      </c>
      <c r="D6" s="263">
        <v>5</v>
      </c>
      <c r="E6" s="263">
        <v>4.12</v>
      </c>
      <c r="F6" s="232">
        <v>1</v>
      </c>
      <c r="G6" s="230">
        <v>1</v>
      </c>
      <c r="H6" s="263">
        <v>5</v>
      </c>
      <c r="I6" s="263">
        <v>3.95</v>
      </c>
      <c r="J6" s="232">
        <v>1</v>
      </c>
      <c r="K6" s="55">
        <f t="shared" ref="K6:K80" si="0">J6+F6</f>
        <v>2</v>
      </c>
      <c r="M6" s="431"/>
      <c r="N6" s="24" t="s">
        <v>71</v>
      </c>
      <c r="P6" s="56"/>
    </row>
    <row r="7" spans="1:16" x14ac:dyDescent="0.25">
      <c r="A7" s="57">
        <v>2</v>
      </c>
      <c r="B7" s="111" t="s">
        <v>45</v>
      </c>
      <c r="C7" s="233">
        <v>2</v>
      </c>
      <c r="D7" s="264">
        <v>4.5</v>
      </c>
      <c r="E7" s="264">
        <v>4.12</v>
      </c>
      <c r="F7" s="235">
        <v>14</v>
      </c>
      <c r="G7" s="233">
        <v>1</v>
      </c>
      <c r="H7" s="264">
        <v>4</v>
      </c>
      <c r="I7" s="264">
        <v>3.95</v>
      </c>
      <c r="J7" s="235">
        <v>23</v>
      </c>
      <c r="K7" s="58">
        <f t="shared" si="0"/>
        <v>37</v>
      </c>
      <c r="M7" s="25"/>
      <c r="N7" s="24" t="s">
        <v>72</v>
      </c>
      <c r="P7" s="56"/>
    </row>
    <row r="8" spans="1:16" x14ac:dyDescent="0.25">
      <c r="A8" s="57">
        <v>3</v>
      </c>
      <c r="B8" s="111" t="s">
        <v>43</v>
      </c>
      <c r="C8" s="233">
        <v>6</v>
      </c>
      <c r="D8" s="264">
        <v>4</v>
      </c>
      <c r="E8" s="264">
        <v>4.12</v>
      </c>
      <c r="F8" s="235">
        <v>30</v>
      </c>
      <c r="G8" s="233">
        <v>7</v>
      </c>
      <c r="H8" s="264">
        <v>4</v>
      </c>
      <c r="I8" s="264">
        <v>3.95</v>
      </c>
      <c r="J8" s="235">
        <v>21</v>
      </c>
      <c r="K8" s="58">
        <f t="shared" si="0"/>
        <v>51</v>
      </c>
      <c r="P8" s="56"/>
    </row>
    <row r="9" spans="1:16" ht="15" customHeight="1" x14ac:dyDescent="0.25">
      <c r="A9" s="57">
        <v>4</v>
      </c>
      <c r="B9" s="127" t="s">
        <v>116</v>
      </c>
      <c r="C9" s="236">
        <v>1</v>
      </c>
      <c r="D9" s="265">
        <v>4</v>
      </c>
      <c r="E9" s="265">
        <v>4.12</v>
      </c>
      <c r="F9" s="238">
        <v>31</v>
      </c>
      <c r="G9" s="236"/>
      <c r="H9" s="265"/>
      <c r="I9" s="265">
        <v>3.95</v>
      </c>
      <c r="J9" s="238">
        <v>77</v>
      </c>
      <c r="K9" s="58">
        <f t="shared" si="0"/>
        <v>108</v>
      </c>
      <c r="P9" s="56"/>
    </row>
    <row r="10" spans="1:16" x14ac:dyDescent="0.25">
      <c r="A10" s="57">
        <v>5</v>
      </c>
      <c r="B10" s="111" t="s">
        <v>42</v>
      </c>
      <c r="C10" s="233">
        <v>1</v>
      </c>
      <c r="D10" s="264">
        <v>3</v>
      </c>
      <c r="E10" s="264">
        <v>4.12</v>
      </c>
      <c r="F10" s="235">
        <v>68</v>
      </c>
      <c r="G10" s="233">
        <v>3</v>
      </c>
      <c r="H10" s="264">
        <v>4</v>
      </c>
      <c r="I10" s="264">
        <v>3.95</v>
      </c>
      <c r="J10" s="235">
        <v>22</v>
      </c>
      <c r="K10" s="58">
        <f t="shared" si="0"/>
        <v>90</v>
      </c>
      <c r="M10" s="59"/>
      <c r="N10" s="56"/>
      <c r="P10" s="56"/>
    </row>
    <row r="11" spans="1:16" x14ac:dyDescent="0.25">
      <c r="A11" s="57">
        <v>6</v>
      </c>
      <c r="B11" s="111" t="s">
        <v>151</v>
      </c>
      <c r="C11" s="233"/>
      <c r="D11" s="264"/>
      <c r="E11" s="264">
        <v>4.12</v>
      </c>
      <c r="F11" s="235">
        <v>73</v>
      </c>
      <c r="G11" s="233">
        <v>3</v>
      </c>
      <c r="H11" s="264">
        <v>3</v>
      </c>
      <c r="I11" s="264">
        <v>3.95</v>
      </c>
      <c r="J11" s="235">
        <v>68</v>
      </c>
      <c r="K11" s="58">
        <f t="shared" si="0"/>
        <v>141</v>
      </c>
      <c r="M11" s="59"/>
      <c r="N11" s="56"/>
      <c r="P11" s="56"/>
    </row>
    <row r="12" spans="1:16" ht="15.75" thickBot="1" x14ac:dyDescent="0.3">
      <c r="A12" s="57">
        <v>7</v>
      </c>
      <c r="B12" s="111" t="s">
        <v>40</v>
      </c>
      <c r="C12" s="233"/>
      <c r="D12" s="264"/>
      <c r="E12" s="264">
        <v>4.12</v>
      </c>
      <c r="F12" s="235">
        <v>73</v>
      </c>
      <c r="G12" s="233">
        <v>3</v>
      </c>
      <c r="H12" s="264">
        <v>3.3333333333333335</v>
      </c>
      <c r="I12" s="264">
        <v>3.95</v>
      </c>
      <c r="J12" s="235">
        <v>63</v>
      </c>
      <c r="K12" s="58">
        <f t="shared" si="0"/>
        <v>136</v>
      </c>
      <c r="M12" s="59"/>
      <c r="N12" s="56"/>
      <c r="P12" s="56"/>
    </row>
    <row r="13" spans="1:16" ht="15.75" thickBot="1" x14ac:dyDescent="0.3">
      <c r="A13" s="145"/>
      <c r="B13" s="146" t="s">
        <v>84</v>
      </c>
      <c r="C13" s="147">
        <f>SUM(C14:C24)</f>
        <v>32</v>
      </c>
      <c r="D13" s="158">
        <f>AVERAGE(D14:D24)</f>
        <v>4.1600529100529107</v>
      </c>
      <c r="E13" s="158">
        <v>4.12</v>
      </c>
      <c r="F13" s="148"/>
      <c r="G13" s="147">
        <f>SUM(G14:G24)</f>
        <v>29</v>
      </c>
      <c r="H13" s="158">
        <f>AVERAGE(H14:H24)</f>
        <v>3.6830357142857144</v>
      </c>
      <c r="I13" s="158">
        <v>3.95</v>
      </c>
      <c r="J13" s="148"/>
      <c r="K13" s="152"/>
      <c r="M13" s="59"/>
      <c r="N13" s="56"/>
      <c r="P13" s="56"/>
    </row>
    <row r="14" spans="1:16" x14ac:dyDescent="0.25">
      <c r="A14" s="63">
        <v>1</v>
      </c>
      <c r="B14" s="127" t="s">
        <v>3</v>
      </c>
      <c r="C14" s="236">
        <v>1</v>
      </c>
      <c r="D14" s="265">
        <v>5</v>
      </c>
      <c r="E14" s="265">
        <v>4.12</v>
      </c>
      <c r="F14" s="238">
        <v>5</v>
      </c>
      <c r="G14" s="236">
        <v>1</v>
      </c>
      <c r="H14" s="265">
        <v>3</v>
      </c>
      <c r="I14" s="265">
        <v>3.95</v>
      </c>
      <c r="J14" s="238">
        <v>69</v>
      </c>
      <c r="K14" s="60">
        <f t="shared" si="0"/>
        <v>74</v>
      </c>
      <c r="M14" s="56"/>
      <c r="N14" s="56"/>
      <c r="P14" s="56"/>
    </row>
    <row r="15" spans="1:16" x14ac:dyDescent="0.25">
      <c r="A15" s="57">
        <v>2</v>
      </c>
      <c r="B15" s="111" t="s">
        <v>131</v>
      </c>
      <c r="C15" s="233">
        <v>2</v>
      </c>
      <c r="D15" s="264">
        <v>5</v>
      </c>
      <c r="E15" s="264">
        <v>4.12</v>
      </c>
      <c r="F15" s="235">
        <v>6</v>
      </c>
      <c r="G15" s="233"/>
      <c r="H15" s="264"/>
      <c r="I15" s="264">
        <v>3.95</v>
      </c>
      <c r="J15" s="235">
        <v>77</v>
      </c>
      <c r="K15" s="58">
        <f t="shared" si="0"/>
        <v>83</v>
      </c>
      <c r="M15" s="56"/>
      <c r="N15" s="56"/>
      <c r="P15" s="56"/>
    </row>
    <row r="16" spans="1:16" x14ac:dyDescent="0.25">
      <c r="A16" s="57">
        <v>3</v>
      </c>
      <c r="B16" s="111" t="s">
        <v>6</v>
      </c>
      <c r="C16" s="233">
        <v>6</v>
      </c>
      <c r="D16" s="264">
        <v>4.5</v>
      </c>
      <c r="E16" s="264">
        <v>4.12</v>
      </c>
      <c r="F16" s="235">
        <v>15</v>
      </c>
      <c r="G16" s="233">
        <v>8</v>
      </c>
      <c r="H16" s="264">
        <v>4</v>
      </c>
      <c r="I16" s="264">
        <v>3.95</v>
      </c>
      <c r="J16" s="235">
        <v>24</v>
      </c>
      <c r="K16" s="58">
        <f t="shared" si="0"/>
        <v>39</v>
      </c>
      <c r="M16" s="56"/>
      <c r="N16" s="56"/>
      <c r="P16" s="56"/>
    </row>
    <row r="17" spans="1:16" x14ac:dyDescent="0.25">
      <c r="A17" s="57">
        <v>4</v>
      </c>
      <c r="B17" s="111" t="s">
        <v>130</v>
      </c>
      <c r="C17" s="233">
        <v>4</v>
      </c>
      <c r="D17" s="264">
        <v>4.25</v>
      </c>
      <c r="E17" s="264">
        <v>4.12</v>
      </c>
      <c r="F17" s="235">
        <v>27</v>
      </c>
      <c r="G17" s="233"/>
      <c r="H17" s="264"/>
      <c r="I17" s="264">
        <v>3.95</v>
      </c>
      <c r="J17" s="235">
        <v>77</v>
      </c>
      <c r="K17" s="58">
        <f t="shared" si="0"/>
        <v>104</v>
      </c>
      <c r="M17" s="56"/>
      <c r="N17" s="56"/>
      <c r="P17" s="56"/>
    </row>
    <row r="18" spans="1:16" x14ac:dyDescent="0.25">
      <c r="A18" s="57">
        <v>5</v>
      </c>
      <c r="B18" s="111" t="s">
        <v>1</v>
      </c>
      <c r="C18" s="233">
        <v>6</v>
      </c>
      <c r="D18" s="264">
        <v>4</v>
      </c>
      <c r="E18" s="264">
        <v>4.12</v>
      </c>
      <c r="F18" s="235">
        <v>33</v>
      </c>
      <c r="G18" s="233">
        <v>7</v>
      </c>
      <c r="H18" s="264">
        <v>4.7142857142857144</v>
      </c>
      <c r="I18" s="264">
        <v>3.95</v>
      </c>
      <c r="J18" s="235">
        <v>7</v>
      </c>
      <c r="K18" s="58">
        <f t="shared" si="0"/>
        <v>40</v>
      </c>
      <c r="M18" s="56"/>
      <c r="N18" s="56"/>
      <c r="P18" s="56"/>
    </row>
    <row r="19" spans="1:16" x14ac:dyDescent="0.25">
      <c r="A19" s="57">
        <v>6</v>
      </c>
      <c r="B19" s="111" t="s">
        <v>129</v>
      </c>
      <c r="C19" s="233">
        <v>1</v>
      </c>
      <c r="D19" s="264">
        <v>4</v>
      </c>
      <c r="E19" s="264">
        <v>4.12</v>
      </c>
      <c r="F19" s="235">
        <v>34</v>
      </c>
      <c r="G19" s="233"/>
      <c r="H19" s="264"/>
      <c r="I19" s="264">
        <v>3.95</v>
      </c>
      <c r="J19" s="235">
        <v>77</v>
      </c>
      <c r="K19" s="58">
        <f t="shared" si="0"/>
        <v>111</v>
      </c>
      <c r="M19" s="56"/>
      <c r="N19" s="56"/>
      <c r="P19" s="56"/>
    </row>
    <row r="20" spans="1:16" x14ac:dyDescent="0.25">
      <c r="A20" s="57">
        <v>7</v>
      </c>
      <c r="B20" s="111" t="s">
        <v>2</v>
      </c>
      <c r="C20" s="233">
        <v>7</v>
      </c>
      <c r="D20" s="264">
        <v>3.8571428571428572</v>
      </c>
      <c r="E20" s="264">
        <v>4.12</v>
      </c>
      <c r="F20" s="235">
        <v>59</v>
      </c>
      <c r="G20" s="233">
        <v>2</v>
      </c>
      <c r="H20" s="264">
        <v>3.5</v>
      </c>
      <c r="I20" s="264">
        <v>3.95</v>
      </c>
      <c r="J20" s="235">
        <v>59</v>
      </c>
      <c r="K20" s="58">
        <f t="shared" si="0"/>
        <v>118</v>
      </c>
      <c r="M20" s="56"/>
      <c r="N20" s="56"/>
      <c r="P20" s="56"/>
    </row>
    <row r="21" spans="1:16" x14ac:dyDescent="0.25">
      <c r="A21" s="57">
        <v>8</v>
      </c>
      <c r="B21" s="111" t="s">
        <v>101</v>
      </c>
      <c r="C21" s="233">
        <v>2</v>
      </c>
      <c r="D21" s="264">
        <v>3.5</v>
      </c>
      <c r="E21" s="264">
        <v>4.12</v>
      </c>
      <c r="F21" s="235">
        <v>64</v>
      </c>
      <c r="G21" s="233">
        <v>1</v>
      </c>
      <c r="H21" s="264">
        <v>3</v>
      </c>
      <c r="I21" s="264">
        <v>3.95</v>
      </c>
      <c r="J21" s="235">
        <v>71</v>
      </c>
      <c r="K21" s="58">
        <f t="shared" si="0"/>
        <v>135</v>
      </c>
      <c r="M21" s="56"/>
      <c r="N21" s="56"/>
      <c r="P21" s="56"/>
    </row>
    <row r="22" spans="1:16" x14ac:dyDescent="0.25">
      <c r="A22" s="57">
        <v>9</v>
      </c>
      <c r="B22" s="111" t="s">
        <v>4</v>
      </c>
      <c r="C22" s="233">
        <v>3</v>
      </c>
      <c r="D22" s="264">
        <v>3.3333333333333335</v>
      </c>
      <c r="E22" s="264">
        <v>4.12</v>
      </c>
      <c r="F22" s="235">
        <v>67</v>
      </c>
      <c r="G22" s="233">
        <v>8</v>
      </c>
      <c r="H22" s="264">
        <v>4.25</v>
      </c>
      <c r="I22" s="264">
        <v>3.95</v>
      </c>
      <c r="J22" s="235">
        <v>17</v>
      </c>
      <c r="K22" s="58">
        <f t="shared" si="0"/>
        <v>84</v>
      </c>
      <c r="M22" s="56"/>
      <c r="N22" s="56"/>
      <c r="P22" s="56"/>
    </row>
    <row r="23" spans="1:16" x14ac:dyDescent="0.25">
      <c r="A23" s="57">
        <v>10</v>
      </c>
      <c r="B23" s="53" t="s">
        <v>153</v>
      </c>
      <c r="C23" s="230"/>
      <c r="D23" s="263"/>
      <c r="E23" s="263">
        <v>4.12</v>
      </c>
      <c r="F23" s="232">
        <v>73</v>
      </c>
      <c r="G23" s="230">
        <v>1</v>
      </c>
      <c r="H23" s="263">
        <v>4</v>
      </c>
      <c r="I23" s="263">
        <v>3.95</v>
      </c>
      <c r="J23" s="232">
        <v>25</v>
      </c>
      <c r="K23" s="58">
        <f t="shared" si="0"/>
        <v>98</v>
      </c>
      <c r="M23" s="56"/>
      <c r="N23" s="56"/>
      <c r="P23" s="56"/>
    </row>
    <row r="24" spans="1:16" ht="15.75" thickBot="1" x14ac:dyDescent="0.3">
      <c r="A24" s="57">
        <v>11</v>
      </c>
      <c r="B24" s="111" t="s">
        <v>154</v>
      </c>
      <c r="C24" s="233"/>
      <c r="D24" s="264"/>
      <c r="E24" s="264">
        <v>4.12</v>
      </c>
      <c r="F24" s="235">
        <v>73</v>
      </c>
      <c r="G24" s="233">
        <v>1</v>
      </c>
      <c r="H24" s="264">
        <v>3</v>
      </c>
      <c r="I24" s="264">
        <v>3.95</v>
      </c>
      <c r="J24" s="235">
        <v>70</v>
      </c>
      <c r="K24" s="58">
        <f t="shared" si="0"/>
        <v>143</v>
      </c>
      <c r="M24" s="56"/>
      <c r="N24" s="56"/>
      <c r="P24" s="56"/>
    </row>
    <row r="25" spans="1:16" ht="15.75" thickBot="1" x14ac:dyDescent="0.3">
      <c r="A25" s="145"/>
      <c r="B25" s="146" t="s">
        <v>85</v>
      </c>
      <c r="C25" s="147">
        <f>SUM(C26:C35)</f>
        <v>15</v>
      </c>
      <c r="D25" s="158">
        <f>AVERAGE(D26:D35)</f>
        <v>4.4285714285714288</v>
      </c>
      <c r="E25" s="158">
        <v>4.12</v>
      </c>
      <c r="F25" s="148"/>
      <c r="G25" s="147">
        <f>SUM(G26:G35)</f>
        <v>22</v>
      </c>
      <c r="H25" s="158">
        <f>AVERAGE(H26:H35)</f>
        <v>3.3</v>
      </c>
      <c r="I25" s="158">
        <v>3.95</v>
      </c>
      <c r="J25" s="148"/>
      <c r="K25" s="152"/>
      <c r="M25" s="56"/>
      <c r="N25" s="56"/>
      <c r="P25" s="56"/>
    </row>
    <row r="26" spans="1:16" x14ac:dyDescent="0.25">
      <c r="A26" s="54">
        <v>1</v>
      </c>
      <c r="B26" s="39" t="s">
        <v>47</v>
      </c>
      <c r="C26" s="241">
        <v>1</v>
      </c>
      <c r="D26" s="266">
        <v>5</v>
      </c>
      <c r="E26" s="266">
        <v>4.12</v>
      </c>
      <c r="F26" s="243">
        <v>2</v>
      </c>
      <c r="G26" s="241">
        <v>5</v>
      </c>
      <c r="H26" s="266">
        <v>4.2</v>
      </c>
      <c r="I26" s="266">
        <v>3.95</v>
      </c>
      <c r="J26" s="243">
        <v>19</v>
      </c>
      <c r="K26" s="55">
        <f t="shared" si="0"/>
        <v>21</v>
      </c>
      <c r="M26" s="56"/>
      <c r="N26" s="56"/>
      <c r="P26" s="56"/>
    </row>
    <row r="27" spans="1:16" x14ac:dyDescent="0.25">
      <c r="A27" s="57">
        <v>2</v>
      </c>
      <c r="B27" s="39" t="s">
        <v>117</v>
      </c>
      <c r="C27" s="241">
        <v>1</v>
      </c>
      <c r="D27" s="266">
        <v>5</v>
      </c>
      <c r="E27" s="266">
        <v>4.12</v>
      </c>
      <c r="F27" s="243">
        <v>3</v>
      </c>
      <c r="G27" s="241"/>
      <c r="H27" s="266"/>
      <c r="I27" s="266">
        <v>3.95</v>
      </c>
      <c r="J27" s="243">
        <v>77</v>
      </c>
      <c r="K27" s="58">
        <f t="shared" si="0"/>
        <v>80</v>
      </c>
      <c r="M27" s="56"/>
      <c r="N27" s="56"/>
      <c r="P27" s="56"/>
    </row>
    <row r="28" spans="1:16" x14ac:dyDescent="0.25">
      <c r="A28" s="57">
        <v>3</v>
      </c>
      <c r="B28" s="39" t="s">
        <v>118</v>
      </c>
      <c r="C28" s="241">
        <v>1</v>
      </c>
      <c r="D28" s="266">
        <v>5</v>
      </c>
      <c r="E28" s="266">
        <v>4.12</v>
      </c>
      <c r="F28" s="243">
        <v>4</v>
      </c>
      <c r="G28" s="241"/>
      <c r="H28" s="266"/>
      <c r="I28" s="266">
        <v>3.95</v>
      </c>
      <c r="J28" s="243">
        <v>77</v>
      </c>
      <c r="K28" s="58">
        <f t="shared" si="0"/>
        <v>81</v>
      </c>
      <c r="M28" s="56"/>
      <c r="N28" s="56"/>
      <c r="P28" s="56"/>
    </row>
    <row r="29" spans="1:16" x14ac:dyDescent="0.25">
      <c r="A29" s="57">
        <v>4</v>
      </c>
      <c r="B29" s="39" t="s">
        <v>102</v>
      </c>
      <c r="C29" s="241">
        <v>1</v>
      </c>
      <c r="D29" s="266">
        <v>4</v>
      </c>
      <c r="E29" s="266">
        <v>4.12</v>
      </c>
      <c r="F29" s="243">
        <v>32</v>
      </c>
      <c r="G29" s="241">
        <v>2</v>
      </c>
      <c r="H29" s="266">
        <v>4</v>
      </c>
      <c r="I29" s="266">
        <v>3.95</v>
      </c>
      <c r="J29" s="243">
        <v>26</v>
      </c>
      <c r="K29" s="58">
        <f t="shared" si="0"/>
        <v>58</v>
      </c>
      <c r="M29" s="56"/>
      <c r="N29" s="56"/>
      <c r="P29" s="56"/>
    </row>
    <row r="30" spans="1:16" x14ac:dyDescent="0.25">
      <c r="A30" s="57">
        <v>5</v>
      </c>
      <c r="B30" s="39" t="s">
        <v>48</v>
      </c>
      <c r="C30" s="241">
        <v>3</v>
      </c>
      <c r="D30" s="266">
        <v>4</v>
      </c>
      <c r="E30" s="266">
        <v>4.12</v>
      </c>
      <c r="F30" s="243">
        <v>35</v>
      </c>
      <c r="G30" s="241">
        <v>1</v>
      </c>
      <c r="H30" s="266">
        <v>4</v>
      </c>
      <c r="I30" s="266">
        <v>3.95</v>
      </c>
      <c r="J30" s="243">
        <v>27</v>
      </c>
      <c r="K30" s="58">
        <f t="shared" si="0"/>
        <v>62</v>
      </c>
      <c r="M30" s="56"/>
      <c r="N30" s="56"/>
      <c r="P30" s="56"/>
    </row>
    <row r="31" spans="1:16" x14ac:dyDescent="0.25">
      <c r="A31" s="57">
        <v>6</v>
      </c>
      <c r="B31" s="39" t="s">
        <v>132</v>
      </c>
      <c r="C31" s="241">
        <v>3</v>
      </c>
      <c r="D31" s="266">
        <v>4</v>
      </c>
      <c r="E31" s="266">
        <v>4.12</v>
      </c>
      <c r="F31" s="243">
        <v>36</v>
      </c>
      <c r="G31" s="241">
        <v>1</v>
      </c>
      <c r="H31" s="266">
        <v>0</v>
      </c>
      <c r="I31" s="266">
        <v>3.95</v>
      </c>
      <c r="J31" s="243">
        <v>76</v>
      </c>
      <c r="K31" s="58">
        <f t="shared" si="0"/>
        <v>112</v>
      </c>
      <c r="M31" s="56"/>
      <c r="N31" s="56"/>
      <c r="P31" s="56"/>
    </row>
    <row r="32" spans="1:16" x14ac:dyDescent="0.25">
      <c r="A32" s="57">
        <v>7</v>
      </c>
      <c r="B32" s="39" t="s">
        <v>8</v>
      </c>
      <c r="C32" s="241">
        <v>5</v>
      </c>
      <c r="D32" s="266">
        <v>4</v>
      </c>
      <c r="E32" s="266">
        <v>4.12</v>
      </c>
      <c r="F32" s="243">
        <v>37</v>
      </c>
      <c r="G32" s="241">
        <v>5</v>
      </c>
      <c r="H32" s="266">
        <v>3.2</v>
      </c>
      <c r="I32" s="266">
        <v>3.95</v>
      </c>
      <c r="J32" s="243">
        <v>67</v>
      </c>
      <c r="K32" s="58">
        <f t="shared" si="0"/>
        <v>104</v>
      </c>
      <c r="M32" s="56"/>
      <c r="N32" s="56"/>
      <c r="P32" s="56"/>
    </row>
    <row r="33" spans="1:16" x14ac:dyDescent="0.25">
      <c r="A33" s="57">
        <v>8</v>
      </c>
      <c r="B33" s="39" t="s">
        <v>79</v>
      </c>
      <c r="C33" s="241"/>
      <c r="D33" s="266"/>
      <c r="E33" s="266">
        <v>4.12</v>
      </c>
      <c r="F33" s="243">
        <v>73</v>
      </c>
      <c r="G33" s="241">
        <v>3</v>
      </c>
      <c r="H33" s="266">
        <v>3</v>
      </c>
      <c r="I33" s="266">
        <v>3.95</v>
      </c>
      <c r="J33" s="243">
        <v>72</v>
      </c>
      <c r="K33" s="58">
        <f t="shared" si="0"/>
        <v>145</v>
      </c>
      <c r="M33" s="56"/>
      <c r="N33" s="56"/>
      <c r="P33" s="56"/>
    </row>
    <row r="34" spans="1:16" x14ac:dyDescent="0.25">
      <c r="A34" s="57">
        <v>9</v>
      </c>
      <c r="B34" s="39" t="s">
        <v>155</v>
      </c>
      <c r="C34" s="241"/>
      <c r="D34" s="266"/>
      <c r="E34" s="266">
        <v>4.12</v>
      </c>
      <c r="F34" s="243">
        <v>73</v>
      </c>
      <c r="G34" s="241">
        <v>1</v>
      </c>
      <c r="H34" s="266">
        <v>4</v>
      </c>
      <c r="I34" s="266">
        <v>3.95</v>
      </c>
      <c r="J34" s="243">
        <v>29</v>
      </c>
      <c r="K34" s="58">
        <f t="shared" si="0"/>
        <v>102</v>
      </c>
      <c r="M34" s="56"/>
      <c r="N34" s="56"/>
      <c r="P34" s="56"/>
    </row>
    <row r="35" spans="1:16" ht="15.75" thickBot="1" x14ac:dyDescent="0.3">
      <c r="A35" s="57">
        <v>10</v>
      </c>
      <c r="B35" s="39" t="s">
        <v>103</v>
      </c>
      <c r="C35" s="241"/>
      <c r="D35" s="266"/>
      <c r="E35" s="266">
        <v>4.12</v>
      </c>
      <c r="F35" s="243">
        <v>73</v>
      </c>
      <c r="G35" s="241">
        <v>4</v>
      </c>
      <c r="H35" s="266">
        <v>4</v>
      </c>
      <c r="I35" s="266">
        <v>3.95</v>
      </c>
      <c r="J35" s="243">
        <v>28</v>
      </c>
      <c r="K35" s="58">
        <f t="shared" si="0"/>
        <v>101</v>
      </c>
      <c r="M35" s="56"/>
      <c r="N35" s="56"/>
      <c r="P35" s="56"/>
    </row>
    <row r="36" spans="1:16" ht="15.75" thickBot="1" x14ac:dyDescent="0.3">
      <c r="A36" s="145"/>
      <c r="B36" s="151" t="s">
        <v>86</v>
      </c>
      <c r="C36" s="153">
        <f>SUM(C37:C50)</f>
        <v>42</v>
      </c>
      <c r="D36" s="159">
        <f>AVERAGE(D37:D50)</f>
        <v>4.3097222222222227</v>
      </c>
      <c r="E36" s="159">
        <v>4.12</v>
      </c>
      <c r="F36" s="150"/>
      <c r="G36" s="153">
        <f>SUM(G37:G50)</f>
        <v>49</v>
      </c>
      <c r="H36" s="159">
        <f>AVERAGE(H37:H50)</f>
        <v>3.7521645021645025</v>
      </c>
      <c r="I36" s="159">
        <v>3.95</v>
      </c>
      <c r="J36" s="150"/>
      <c r="K36" s="152"/>
      <c r="M36" s="56"/>
      <c r="N36" s="56"/>
      <c r="P36" s="56"/>
    </row>
    <row r="37" spans="1:16" x14ac:dyDescent="0.25">
      <c r="A37" s="54">
        <v>1</v>
      </c>
      <c r="B37" s="127" t="s">
        <v>10</v>
      </c>
      <c r="C37" s="236">
        <v>1</v>
      </c>
      <c r="D37" s="265">
        <v>5</v>
      </c>
      <c r="E37" s="265">
        <v>4.12</v>
      </c>
      <c r="F37" s="238">
        <v>7</v>
      </c>
      <c r="G37" s="236">
        <v>3</v>
      </c>
      <c r="H37" s="265">
        <v>3.6666666666666665</v>
      </c>
      <c r="I37" s="265">
        <v>3.95</v>
      </c>
      <c r="J37" s="238">
        <v>56</v>
      </c>
      <c r="K37" s="55">
        <f t="shared" si="0"/>
        <v>63</v>
      </c>
      <c r="M37" s="56"/>
      <c r="N37" s="56"/>
      <c r="P37" s="56"/>
    </row>
    <row r="38" spans="1:16" x14ac:dyDescent="0.25">
      <c r="A38" s="57">
        <v>2</v>
      </c>
      <c r="B38" s="37" t="s">
        <v>9</v>
      </c>
      <c r="C38" s="230">
        <v>4</v>
      </c>
      <c r="D38" s="263">
        <v>4.75</v>
      </c>
      <c r="E38" s="263">
        <v>4.12</v>
      </c>
      <c r="F38" s="232">
        <v>13</v>
      </c>
      <c r="G38" s="230">
        <v>1</v>
      </c>
      <c r="H38" s="263">
        <v>4</v>
      </c>
      <c r="I38" s="263">
        <v>3.95</v>
      </c>
      <c r="J38" s="232">
        <v>33</v>
      </c>
      <c r="K38" s="58">
        <f t="shared" si="0"/>
        <v>46</v>
      </c>
      <c r="M38" s="56"/>
      <c r="N38" s="56"/>
      <c r="P38" s="56"/>
    </row>
    <row r="39" spans="1:16" x14ac:dyDescent="0.25">
      <c r="A39" s="57">
        <v>3</v>
      </c>
      <c r="B39" s="37" t="s">
        <v>50</v>
      </c>
      <c r="C39" s="230">
        <v>4</v>
      </c>
      <c r="D39" s="263">
        <v>4.5</v>
      </c>
      <c r="E39" s="263">
        <v>4.12</v>
      </c>
      <c r="F39" s="232">
        <v>16</v>
      </c>
      <c r="G39" s="230">
        <v>14</v>
      </c>
      <c r="H39" s="263">
        <v>3.8571428571428572</v>
      </c>
      <c r="I39" s="263">
        <v>3.95</v>
      </c>
      <c r="J39" s="232">
        <v>51</v>
      </c>
      <c r="K39" s="58">
        <f t="shared" si="0"/>
        <v>67</v>
      </c>
      <c r="M39" s="56"/>
      <c r="N39" s="56"/>
      <c r="P39" s="56"/>
    </row>
    <row r="40" spans="1:16" x14ac:dyDescent="0.25">
      <c r="A40" s="57">
        <v>4</v>
      </c>
      <c r="B40" s="111" t="s">
        <v>98</v>
      </c>
      <c r="C40" s="233">
        <v>6</v>
      </c>
      <c r="D40" s="264">
        <v>4.5</v>
      </c>
      <c r="E40" s="264">
        <v>4.12</v>
      </c>
      <c r="F40" s="235">
        <v>17</v>
      </c>
      <c r="G40" s="233">
        <v>6</v>
      </c>
      <c r="H40" s="264">
        <v>4</v>
      </c>
      <c r="I40" s="264">
        <v>3.95</v>
      </c>
      <c r="J40" s="235">
        <v>31</v>
      </c>
      <c r="K40" s="58">
        <f t="shared" si="0"/>
        <v>48</v>
      </c>
      <c r="M40" s="56"/>
      <c r="N40" s="56"/>
      <c r="P40" s="56"/>
    </row>
    <row r="41" spans="1:16" ht="15" customHeight="1" x14ac:dyDescent="0.25">
      <c r="A41" s="57">
        <v>5</v>
      </c>
      <c r="B41" s="50" t="s">
        <v>94</v>
      </c>
      <c r="C41" s="249">
        <v>2</v>
      </c>
      <c r="D41" s="274">
        <v>4.5</v>
      </c>
      <c r="E41" s="274">
        <v>4.12</v>
      </c>
      <c r="F41" s="251">
        <v>18</v>
      </c>
      <c r="G41" s="249">
        <v>4</v>
      </c>
      <c r="H41" s="274">
        <v>3.25</v>
      </c>
      <c r="I41" s="274">
        <v>3.95</v>
      </c>
      <c r="J41" s="251">
        <v>65</v>
      </c>
      <c r="K41" s="58">
        <f t="shared" si="0"/>
        <v>83</v>
      </c>
      <c r="M41" s="56"/>
      <c r="N41" s="56"/>
      <c r="P41" s="56"/>
    </row>
    <row r="42" spans="1:16" ht="15" customHeight="1" x14ac:dyDescent="0.25">
      <c r="A42" s="57">
        <v>6</v>
      </c>
      <c r="B42" s="111" t="s">
        <v>11</v>
      </c>
      <c r="C42" s="233">
        <v>2</v>
      </c>
      <c r="D42" s="264">
        <v>4.5</v>
      </c>
      <c r="E42" s="264">
        <v>4.12</v>
      </c>
      <c r="F42" s="235">
        <v>19</v>
      </c>
      <c r="G42" s="233">
        <v>1</v>
      </c>
      <c r="H42" s="264">
        <v>5</v>
      </c>
      <c r="I42" s="264">
        <v>3.95</v>
      </c>
      <c r="J42" s="235">
        <v>2</v>
      </c>
      <c r="K42" s="58">
        <f t="shared" si="0"/>
        <v>21</v>
      </c>
      <c r="M42" s="56"/>
      <c r="N42" s="56"/>
      <c r="P42" s="56"/>
    </row>
    <row r="43" spans="1:16" x14ac:dyDescent="0.25">
      <c r="A43" s="57">
        <v>7</v>
      </c>
      <c r="B43" s="111" t="s">
        <v>120</v>
      </c>
      <c r="C43" s="233">
        <v>6</v>
      </c>
      <c r="D43" s="264">
        <v>4.333333333333333</v>
      </c>
      <c r="E43" s="264">
        <v>4.12</v>
      </c>
      <c r="F43" s="235">
        <v>21</v>
      </c>
      <c r="G43" s="233"/>
      <c r="H43" s="264"/>
      <c r="I43" s="264">
        <v>3.95</v>
      </c>
      <c r="J43" s="235">
        <v>77</v>
      </c>
      <c r="K43" s="58">
        <f t="shared" si="0"/>
        <v>98</v>
      </c>
      <c r="M43" s="56"/>
      <c r="N43" s="56"/>
      <c r="P43" s="56"/>
    </row>
    <row r="44" spans="1:16" x14ac:dyDescent="0.25">
      <c r="A44" s="57">
        <v>8</v>
      </c>
      <c r="B44" s="111" t="s">
        <v>121</v>
      </c>
      <c r="C44" s="233">
        <v>3</v>
      </c>
      <c r="D44" s="264">
        <v>4.333333333333333</v>
      </c>
      <c r="E44" s="264">
        <v>4.12</v>
      </c>
      <c r="F44" s="235">
        <v>22</v>
      </c>
      <c r="G44" s="233"/>
      <c r="H44" s="264"/>
      <c r="I44" s="264">
        <v>3.95</v>
      </c>
      <c r="J44" s="235">
        <v>77</v>
      </c>
      <c r="K44" s="58">
        <f t="shared" si="0"/>
        <v>99</v>
      </c>
      <c r="M44" s="56"/>
      <c r="N44" s="56"/>
      <c r="P44" s="56"/>
    </row>
    <row r="45" spans="1:16" x14ac:dyDescent="0.25">
      <c r="A45" s="57">
        <v>9</v>
      </c>
      <c r="B45" s="111" t="s">
        <v>49</v>
      </c>
      <c r="C45" s="233">
        <v>10</v>
      </c>
      <c r="D45" s="264">
        <v>4.3</v>
      </c>
      <c r="E45" s="264">
        <v>4.12</v>
      </c>
      <c r="F45" s="235">
        <v>26</v>
      </c>
      <c r="G45" s="233">
        <v>13</v>
      </c>
      <c r="H45" s="264">
        <v>4</v>
      </c>
      <c r="I45" s="264">
        <v>3.95</v>
      </c>
      <c r="J45" s="235">
        <v>30</v>
      </c>
      <c r="K45" s="58">
        <f t="shared" si="0"/>
        <v>56</v>
      </c>
      <c r="M45" s="56"/>
      <c r="N45" s="56"/>
      <c r="P45" s="56"/>
    </row>
    <row r="46" spans="1:16" x14ac:dyDescent="0.25">
      <c r="A46" s="57">
        <v>10</v>
      </c>
      <c r="B46" s="111" t="s">
        <v>119</v>
      </c>
      <c r="C46" s="233">
        <v>1</v>
      </c>
      <c r="D46" s="264">
        <v>4</v>
      </c>
      <c r="E46" s="264">
        <v>4.12</v>
      </c>
      <c r="F46" s="235">
        <v>38</v>
      </c>
      <c r="G46" s="233"/>
      <c r="H46" s="264"/>
      <c r="I46" s="264">
        <v>3.95</v>
      </c>
      <c r="J46" s="235">
        <v>77</v>
      </c>
      <c r="K46" s="58">
        <f t="shared" si="0"/>
        <v>115</v>
      </c>
      <c r="M46" s="56"/>
      <c r="N46" s="56"/>
      <c r="P46" s="56"/>
    </row>
    <row r="47" spans="1:16" x14ac:dyDescent="0.25">
      <c r="A47" s="57">
        <v>11</v>
      </c>
      <c r="B47" s="111" t="s">
        <v>80</v>
      </c>
      <c r="C47" s="233">
        <v>2</v>
      </c>
      <c r="D47" s="264">
        <v>4</v>
      </c>
      <c r="E47" s="264">
        <v>4.12</v>
      </c>
      <c r="F47" s="235">
        <v>39</v>
      </c>
      <c r="G47" s="233">
        <v>1</v>
      </c>
      <c r="H47" s="264">
        <v>3</v>
      </c>
      <c r="I47" s="264">
        <v>3.95</v>
      </c>
      <c r="J47" s="235">
        <v>74</v>
      </c>
      <c r="K47" s="58">
        <f t="shared" si="0"/>
        <v>113</v>
      </c>
      <c r="M47" s="56"/>
      <c r="N47" s="56"/>
      <c r="P47" s="56"/>
    </row>
    <row r="48" spans="1:16" x14ac:dyDescent="0.25">
      <c r="A48" s="57">
        <v>12</v>
      </c>
      <c r="B48" s="111" t="s">
        <v>106</v>
      </c>
      <c r="C48" s="233">
        <v>1</v>
      </c>
      <c r="D48" s="264">
        <v>3</v>
      </c>
      <c r="E48" s="264">
        <v>4.12</v>
      </c>
      <c r="F48" s="235">
        <v>69</v>
      </c>
      <c r="G48" s="233">
        <v>3</v>
      </c>
      <c r="H48" s="264">
        <v>4</v>
      </c>
      <c r="I48" s="264">
        <v>3.95</v>
      </c>
      <c r="J48" s="235">
        <v>32</v>
      </c>
      <c r="K48" s="58">
        <f t="shared" si="0"/>
        <v>101</v>
      </c>
      <c r="M48" s="56"/>
      <c r="N48" s="56"/>
      <c r="P48" s="56"/>
    </row>
    <row r="49" spans="1:16" x14ac:dyDescent="0.25">
      <c r="A49" s="57">
        <v>13</v>
      </c>
      <c r="B49" s="127" t="s">
        <v>105</v>
      </c>
      <c r="C49" s="236"/>
      <c r="D49" s="265"/>
      <c r="E49" s="265">
        <v>4.12</v>
      </c>
      <c r="F49" s="238">
        <v>73</v>
      </c>
      <c r="G49" s="236">
        <v>2</v>
      </c>
      <c r="H49" s="265">
        <v>3.5</v>
      </c>
      <c r="I49" s="265">
        <v>3.95</v>
      </c>
      <c r="J49" s="238">
        <v>60</v>
      </c>
      <c r="K49" s="58">
        <f t="shared" si="0"/>
        <v>133</v>
      </c>
      <c r="M49" s="56"/>
      <c r="N49" s="56"/>
      <c r="P49" s="56"/>
    </row>
    <row r="50" spans="1:16" ht="15.75" thickBot="1" x14ac:dyDescent="0.3">
      <c r="A50" s="57">
        <v>14</v>
      </c>
      <c r="B50" s="37" t="s">
        <v>104</v>
      </c>
      <c r="C50" s="230"/>
      <c r="D50" s="263"/>
      <c r="E50" s="263">
        <v>4.12</v>
      </c>
      <c r="F50" s="232">
        <v>73</v>
      </c>
      <c r="G50" s="230">
        <v>1</v>
      </c>
      <c r="H50" s="263">
        <v>3</v>
      </c>
      <c r="I50" s="263">
        <v>3.95</v>
      </c>
      <c r="J50" s="232">
        <v>73</v>
      </c>
      <c r="K50" s="58">
        <f t="shared" si="0"/>
        <v>146</v>
      </c>
      <c r="M50" s="56"/>
      <c r="N50" s="56"/>
      <c r="P50" s="56"/>
    </row>
    <row r="51" spans="1:16" ht="15.75" thickBot="1" x14ac:dyDescent="0.3">
      <c r="A51" s="145"/>
      <c r="B51" s="146" t="s">
        <v>87</v>
      </c>
      <c r="C51" s="147">
        <f>SUM(C52:C62)</f>
        <v>33</v>
      </c>
      <c r="D51" s="158">
        <f>AVERAGE(D52:D62)</f>
        <v>4.2731481481481479</v>
      </c>
      <c r="E51" s="158">
        <v>4.12</v>
      </c>
      <c r="F51" s="148"/>
      <c r="G51" s="147">
        <f>SUM(G52:G62)</f>
        <v>23</v>
      </c>
      <c r="H51" s="158">
        <f>AVERAGE(H52:H62)</f>
        <v>3.9574074074074068</v>
      </c>
      <c r="I51" s="158">
        <v>3.95</v>
      </c>
      <c r="J51" s="148"/>
      <c r="K51" s="152"/>
      <c r="M51" s="56"/>
      <c r="N51" s="56"/>
      <c r="P51" s="56"/>
    </row>
    <row r="52" spans="1:16" x14ac:dyDescent="0.25">
      <c r="A52" s="154">
        <v>1</v>
      </c>
      <c r="B52" s="111" t="s">
        <v>122</v>
      </c>
      <c r="C52" s="233">
        <v>1</v>
      </c>
      <c r="D52" s="264">
        <v>5</v>
      </c>
      <c r="E52" s="264">
        <v>4.12</v>
      </c>
      <c r="F52" s="235">
        <v>8</v>
      </c>
      <c r="G52" s="233"/>
      <c r="H52" s="264"/>
      <c r="I52" s="264">
        <v>3.95</v>
      </c>
      <c r="J52" s="235">
        <v>77</v>
      </c>
      <c r="K52" s="163">
        <f t="shared" si="0"/>
        <v>85</v>
      </c>
      <c r="M52" s="56"/>
      <c r="N52" s="56"/>
      <c r="P52" s="56"/>
    </row>
    <row r="53" spans="1:16" x14ac:dyDescent="0.25">
      <c r="A53" s="57">
        <v>2</v>
      </c>
      <c r="B53" s="130" t="s">
        <v>59</v>
      </c>
      <c r="C53" s="255">
        <v>1</v>
      </c>
      <c r="D53" s="267">
        <v>5</v>
      </c>
      <c r="E53" s="267">
        <v>4.12</v>
      </c>
      <c r="F53" s="256">
        <v>9</v>
      </c>
      <c r="G53" s="255">
        <v>3</v>
      </c>
      <c r="H53" s="267">
        <v>4.333333333333333</v>
      </c>
      <c r="I53" s="267">
        <v>3.95</v>
      </c>
      <c r="J53" s="256">
        <v>14</v>
      </c>
      <c r="K53" s="58">
        <f t="shared" si="0"/>
        <v>23</v>
      </c>
      <c r="M53" s="56"/>
      <c r="N53" s="56"/>
      <c r="P53" s="56"/>
    </row>
    <row r="54" spans="1:16" x14ac:dyDescent="0.25">
      <c r="A54" s="57">
        <v>3</v>
      </c>
      <c r="B54" s="111" t="s">
        <v>58</v>
      </c>
      <c r="C54" s="233">
        <v>2</v>
      </c>
      <c r="D54" s="264">
        <v>4.5</v>
      </c>
      <c r="E54" s="264">
        <v>4.12</v>
      </c>
      <c r="F54" s="235">
        <v>20</v>
      </c>
      <c r="G54" s="233">
        <v>3</v>
      </c>
      <c r="H54" s="264">
        <v>4</v>
      </c>
      <c r="I54" s="264">
        <v>3.95</v>
      </c>
      <c r="J54" s="235">
        <v>35</v>
      </c>
      <c r="K54" s="58">
        <f t="shared" si="0"/>
        <v>55</v>
      </c>
      <c r="M54" s="56"/>
      <c r="N54" s="56"/>
      <c r="P54" s="56"/>
    </row>
    <row r="55" spans="1:16" x14ac:dyDescent="0.25">
      <c r="A55" s="57">
        <v>4</v>
      </c>
      <c r="B55" s="111" t="s">
        <v>107</v>
      </c>
      <c r="C55" s="233">
        <v>3</v>
      </c>
      <c r="D55" s="264">
        <v>4.333333333333333</v>
      </c>
      <c r="E55" s="264">
        <v>4.12</v>
      </c>
      <c r="F55" s="235">
        <v>23</v>
      </c>
      <c r="G55" s="233">
        <v>3</v>
      </c>
      <c r="H55" s="264">
        <v>4.333333333333333</v>
      </c>
      <c r="I55" s="264">
        <v>3.95</v>
      </c>
      <c r="J55" s="235">
        <v>13</v>
      </c>
      <c r="K55" s="58">
        <f t="shared" si="0"/>
        <v>36</v>
      </c>
      <c r="M55" s="56"/>
      <c r="N55" s="56"/>
      <c r="P55" s="56"/>
    </row>
    <row r="56" spans="1:16" x14ac:dyDescent="0.25">
      <c r="A56" s="57">
        <v>5</v>
      </c>
      <c r="B56" s="111" t="s">
        <v>51</v>
      </c>
      <c r="C56" s="233">
        <v>8</v>
      </c>
      <c r="D56" s="264">
        <v>4.125</v>
      </c>
      <c r="E56" s="264">
        <v>4.12</v>
      </c>
      <c r="F56" s="235">
        <v>29</v>
      </c>
      <c r="G56" s="233">
        <v>4</v>
      </c>
      <c r="H56" s="264">
        <v>3.75</v>
      </c>
      <c r="I56" s="264">
        <v>3.95</v>
      </c>
      <c r="J56" s="235">
        <v>54</v>
      </c>
      <c r="K56" s="58">
        <f t="shared" si="0"/>
        <v>83</v>
      </c>
      <c r="M56" s="56"/>
      <c r="N56" s="56"/>
      <c r="P56" s="56"/>
    </row>
    <row r="57" spans="1:16" x14ac:dyDescent="0.25">
      <c r="A57" s="57">
        <v>6</v>
      </c>
      <c r="B57" s="129" t="s">
        <v>134</v>
      </c>
      <c r="C57" s="252">
        <v>6</v>
      </c>
      <c r="D57" s="273">
        <v>4</v>
      </c>
      <c r="E57" s="273">
        <v>4.12</v>
      </c>
      <c r="F57" s="254">
        <v>40</v>
      </c>
      <c r="G57" s="252"/>
      <c r="H57" s="273"/>
      <c r="I57" s="273">
        <v>3.95</v>
      </c>
      <c r="J57" s="254">
        <v>77</v>
      </c>
      <c r="K57" s="58">
        <f t="shared" si="0"/>
        <v>117</v>
      </c>
      <c r="M57" s="56"/>
      <c r="N57" s="56"/>
      <c r="P57" s="56"/>
    </row>
    <row r="58" spans="1:16" x14ac:dyDescent="0.25">
      <c r="A58" s="57">
        <v>7</v>
      </c>
      <c r="B58" s="129" t="s">
        <v>135</v>
      </c>
      <c r="C58" s="252">
        <v>3</v>
      </c>
      <c r="D58" s="273">
        <v>4</v>
      </c>
      <c r="E58" s="273">
        <v>4.12</v>
      </c>
      <c r="F58" s="254">
        <v>41</v>
      </c>
      <c r="G58" s="252">
        <v>1</v>
      </c>
      <c r="H58" s="273">
        <v>4</v>
      </c>
      <c r="I58" s="273">
        <v>3.95</v>
      </c>
      <c r="J58" s="254">
        <v>36</v>
      </c>
      <c r="K58" s="58">
        <f t="shared" si="0"/>
        <v>77</v>
      </c>
      <c r="M58" s="56"/>
      <c r="N58" s="56"/>
      <c r="P58" s="56"/>
    </row>
    <row r="59" spans="1:16" x14ac:dyDescent="0.25">
      <c r="A59" s="57">
        <v>8</v>
      </c>
      <c r="B59" s="129" t="s">
        <v>123</v>
      </c>
      <c r="C59" s="252">
        <v>7</v>
      </c>
      <c r="D59" s="273">
        <v>4</v>
      </c>
      <c r="E59" s="273">
        <v>4.12</v>
      </c>
      <c r="F59" s="254">
        <v>42</v>
      </c>
      <c r="G59" s="252">
        <v>5</v>
      </c>
      <c r="H59" s="273">
        <v>4.2</v>
      </c>
      <c r="I59" s="273">
        <v>3.95</v>
      </c>
      <c r="J59" s="254">
        <v>20</v>
      </c>
      <c r="K59" s="58">
        <f t="shared" si="0"/>
        <v>62</v>
      </c>
      <c r="M59" s="56"/>
      <c r="N59" s="56"/>
      <c r="P59" s="56"/>
    </row>
    <row r="60" spans="1:16" x14ac:dyDescent="0.25">
      <c r="A60" s="57">
        <v>9</v>
      </c>
      <c r="B60" s="129" t="s">
        <v>133</v>
      </c>
      <c r="C60" s="252">
        <v>2</v>
      </c>
      <c r="D60" s="273">
        <v>3.5</v>
      </c>
      <c r="E60" s="273">
        <v>4.12</v>
      </c>
      <c r="F60" s="254">
        <v>65</v>
      </c>
      <c r="G60" s="252">
        <v>2</v>
      </c>
      <c r="H60" s="273">
        <v>4</v>
      </c>
      <c r="I60" s="273">
        <v>3.95</v>
      </c>
      <c r="J60" s="254">
        <v>34</v>
      </c>
      <c r="K60" s="58">
        <f t="shared" si="0"/>
        <v>99</v>
      </c>
      <c r="M60" s="56"/>
      <c r="N60" s="56"/>
      <c r="P60" s="56"/>
    </row>
    <row r="61" spans="1:16" x14ac:dyDescent="0.25">
      <c r="A61" s="57">
        <v>10</v>
      </c>
      <c r="B61" s="128" t="s">
        <v>156</v>
      </c>
      <c r="C61" s="244"/>
      <c r="D61" s="326"/>
      <c r="E61" s="326">
        <v>4.12</v>
      </c>
      <c r="F61" s="245">
        <v>73</v>
      </c>
      <c r="G61" s="244">
        <v>1</v>
      </c>
      <c r="H61" s="326">
        <v>3</v>
      </c>
      <c r="I61" s="326">
        <v>3.95</v>
      </c>
      <c r="J61" s="245">
        <v>75</v>
      </c>
      <c r="K61" s="58">
        <f t="shared" si="0"/>
        <v>148</v>
      </c>
      <c r="M61" s="56"/>
      <c r="N61" s="56"/>
      <c r="P61" s="56"/>
    </row>
    <row r="62" spans="1:16" ht="15.75" thickBot="1" x14ac:dyDescent="0.3">
      <c r="A62" s="57">
        <v>11</v>
      </c>
      <c r="B62" s="128" t="s">
        <v>12</v>
      </c>
      <c r="C62" s="244"/>
      <c r="D62" s="326"/>
      <c r="E62" s="326">
        <v>4.12</v>
      </c>
      <c r="F62" s="245">
        <v>73</v>
      </c>
      <c r="G62" s="244">
        <v>1</v>
      </c>
      <c r="H62" s="326">
        <v>4</v>
      </c>
      <c r="I62" s="326">
        <v>3.95</v>
      </c>
      <c r="J62" s="245">
        <v>37</v>
      </c>
      <c r="K62" s="58">
        <f t="shared" si="0"/>
        <v>110</v>
      </c>
      <c r="M62" s="56"/>
      <c r="N62" s="56"/>
      <c r="P62" s="56"/>
    </row>
    <row r="63" spans="1:16" ht="15.75" thickBot="1" x14ac:dyDescent="0.3">
      <c r="A63" s="145"/>
      <c r="B63" s="146" t="s">
        <v>88</v>
      </c>
      <c r="C63" s="147">
        <f>SUM(C64:C92)</f>
        <v>79</v>
      </c>
      <c r="D63" s="158">
        <f>AVERAGE(D64:D92)</f>
        <v>3.946064814814815</v>
      </c>
      <c r="E63" s="158">
        <v>4.12</v>
      </c>
      <c r="F63" s="148"/>
      <c r="G63" s="147">
        <f>SUM(G64:G92)</f>
        <v>94</v>
      </c>
      <c r="H63" s="158">
        <f>AVERAGE(H64:H92)</f>
        <v>4.0884768009768004</v>
      </c>
      <c r="I63" s="158">
        <v>3.95</v>
      </c>
      <c r="J63" s="148"/>
      <c r="K63" s="156"/>
      <c r="M63" s="56"/>
      <c r="N63" s="56"/>
      <c r="P63" s="56"/>
    </row>
    <row r="64" spans="1:16" x14ac:dyDescent="0.25">
      <c r="A64" s="54">
        <v>1</v>
      </c>
      <c r="B64" s="37" t="s">
        <v>127</v>
      </c>
      <c r="C64" s="230">
        <v>2</v>
      </c>
      <c r="D64" s="263">
        <v>5</v>
      </c>
      <c r="E64" s="263">
        <v>4.12</v>
      </c>
      <c r="F64" s="232">
        <v>10</v>
      </c>
      <c r="G64" s="230">
        <v>4</v>
      </c>
      <c r="H64" s="263">
        <v>4</v>
      </c>
      <c r="I64" s="263">
        <v>3.95</v>
      </c>
      <c r="J64" s="232">
        <v>39</v>
      </c>
      <c r="K64" s="55">
        <f t="shared" si="0"/>
        <v>49</v>
      </c>
      <c r="M64" s="56"/>
      <c r="N64" s="56"/>
      <c r="P64" s="56"/>
    </row>
    <row r="65" spans="1:16" x14ac:dyDescent="0.25">
      <c r="A65" s="57">
        <v>2</v>
      </c>
      <c r="B65" s="111" t="s">
        <v>148</v>
      </c>
      <c r="C65" s="233">
        <v>1</v>
      </c>
      <c r="D65" s="264">
        <v>5</v>
      </c>
      <c r="E65" s="264">
        <v>4.12</v>
      </c>
      <c r="F65" s="235">
        <v>11</v>
      </c>
      <c r="G65" s="233">
        <v>3</v>
      </c>
      <c r="H65" s="264">
        <v>4.333333333333333</v>
      </c>
      <c r="I65" s="264">
        <v>3.95</v>
      </c>
      <c r="J65" s="235">
        <v>16</v>
      </c>
      <c r="K65" s="58">
        <f t="shared" si="0"/>
        <v>27</v>
      </c>
      <c r="M65" s="56"/>
      <c r="N65" s="56"/>
      <c r="P65" s="56"/>
    </row>
    <row r="66" spans="1:16" x14ac:dyDescent="0.25">
      <c r="A66" s="57">
        <v>3</v>
      </c>
      <c r="B66" s="37" t="s">
        <v>21</v>
      </c>
      <c r="C66" s="230">
        <v>3</v>
      </c>
      <c r="D66" s="263">
        <v>4.333333333333333</v>
      </c>
      <c r="E66" s="263">
        <v>4.12</v>
      </c>
      <c r="F66" s="232">
        <v>24</v>
      </c>
      <c r="G66" s="230">
        <v>2</v>
      </c>
      <c r="H66" s="263">
        <v>4</v>
      </c>
      <c r="I66" s="263">
        <v>3.95</v>
      </c>
      <c r="J66" s="232">
        <v>40</v>
      </c>
      <c r="K66" s="58">
        <f t="shared" si="0"/>
        <v>64</v>
      </c>
      <c r="M66" s="56"/>
      <c r="N66" s="56"/>
      <c r="P66" s="56"/>
    </row>
    <row r="67" spans="1:16" x14ac:dyDescent="0.25">
      <c r="A67" s="57">
        <v>4</v>
      </c>
      <c r="B67" s="111" t="s">
        <v>147</v>
      </c>
      <c r="C67" s="233">
        <v>9</v>
      </c>
      <c r="D67" s="264">
        <v>4.2222222222222223</v>
      </c>
      <c r="E67" s="264">
        <v>4.12</v>
      </c>
      <c r="F67" s="235">
        <v>28</v>
      </c>
      <c r="G67" s="233">
        <v>6</v>
      </c>
      <c r="H67" s="264">
        <v>4</v>
      </c>
      <c r="I67" s="264">
        <v>3.95</v>
      </c>
      <c r="J67" s="235">
        <v>46</v>
      </c>
      <c r="K67" s="58">
        <f t="shared" si="0"/>
        <v>74</v>
      </c>
      <c r="M67" s="56"/>
      <c r="N67" s="56"/>
      <c r="P67" s="56"/>
    </row>
    <row r="68" spans="1:16" x14ac:dyDescent="0.25">
      <c r="A68" s="57">
        <v>5</v>
      </c>
      <c r="B68" s="37" t="s">
        <v>125</v>
      </c>
      <c r="C68" s="230">
        <v>1</v>
      </c>
      <c r="D68" s="263">
        <v>4</v>
      </c>
      <c r="E68" s="263">
        <v>4.12</v>
      </c>
      <c r="F68" s="232">
        <v>43</v>
      </c>
      <c r="G68" s="230">
        <v>1</v>
      </c>
      <c r="H68" s="263">
        <v>4</v>
      </c>
      <c r="I68" s="263">
        <v>3.95</v>
      </c>
      <c r="J68" s="232">
        <v>38</v>
      </c>
      <c r="K68" s="58">
        <f t="shared" si="0"/>
        <v>81</v>
      </c>
      <c r="M68" s="56"/>
      <c r="N68" s="56"/>
      <c r="P68" s="56"/>
    </row>
    <row r="69" spans="1:16" x14ac:dyDescent="0.25">
      <c r="A69" s="57">
        <v>6</v>
      </c>
      <c r="B69" s="111" t="s">
        <v>140</v>
      </c>
      <c r="C69" s="233">
        <v>2</v>
      </c>
      <c r="D69" s="264">
        <v>4</v>
      </c>
      <c r="E69" s="264">
        <v>4.12</v>
      </c>
      <c r="F69" s="235">
        <v>44</v>
      </c>
      <c r="G69" s="233">
        <v>2</v>
      </c>
      <c r="H69" s="264">
        <v>3.5</v>
      </c>
      <c r="I69" s="264">
        <v>3.95</v>
      </c>
      <c r="J69" s="235">
        <v>61</v>
      </c>
      <c r="K69" s="58">
        <f t="shared" si="0"/>
        <v>105</v>
      </c>
      <c r="M69" s="56"/>
      <c r="N69" s="56"/>
      <c r="P69" s="56"/>
    </row>
    <row r="70" spans="1:16" x14ac:dyDescent="0.25">
      <c r="A70" s="57">
        <v>7</v>
      </c>
      <c r="B70" s="127" t="s">
        <v>141</v>
      </c>
      <c r="C70" s="236">
        <v>2</v>
      </c>
      <c r="D70" s="265">
        <v>4</v>
      </c>
      <c r="E70" s="265">
        <v>4.12</v>
      </c>
      <c r="F70" s="238">
        <v>45</v>
      </c>
      <c r="G70" s="236">
        <v>2</v>
      </c>
      <c r="H70" s="265">
        <v>3.5</v>
      </c>
      <c r="I70" s="265">
        <v>3.95</v>
      </c>
      <c r="J70" s="238">
        <v>62</v>
      </c>
      <c r="K70" s="58">
        <f t="shared" si="0"/>
        <v>107</v>
      </c>
      <c r="M70" s="56"/>
      <c r="N70" s="56"/>
      <c r="P70" s="56"/>
    </row>
    <row r="71" spans="1:16" x14ac:dyDescent="0.25">
      <c r="A71" s="57">
        <v>8</v>
      </c>
      <c r="B71" s="37" t="s">
        <v>143</v>
      </c>
      <c r="C71" s="230">
        <v>6</v>
      </c>
      <c r="D71" s="263">
        <v>4</v>
      </c>
      <c r="E71" s="263">
        <v>4.12</v>
      </c>
      <c r="F71" s="232">
        <v>46</v>
      </c>
      <c r="G71" s="230">
        <v>4</v>
      </c>
      <c r="H71" s="263">
        <v>4.5</v>
      </c>
      <c r="I71" s="263">
        <v>3.95</v>
      </c>
      <c r="J71" s="232">
        <v>10</v>
      </c>
      <c r="K71" s="58">
        <f t="shared" si="0"/>
        <v>56</v>
      </c>
      <c r="M71" s="56"/>
      <c r="N71" s="56"/>
      <c r="P71" s="56"/>
    </row>
    <row r="72" spans="1:16" x14ac:dyDescent="0.25">
      <c r="A72" s="57">
        <v>9</v>
      </c>
      <c r="B72" s="111" t="s">
        <v>144</v>
      </c>
      <c r="C72" s="233">
        <v>6</v>
      </c>
      <c r="D72" s="264">
        <v>4</v>
      </c>
      <c r="E72" s="264">
        <v>4.12</v>
      </c>
      <c r="F72" s="235">
        <v>47</v>
      </c>
      <c r="G72" s="233">
        <v>6</v>
      </c>
      <c r="H72" s="264">
        <v>3.8333333333333335</v>
      </c>
      <c r="I72" s="264">
        <v>3.95</v>
      </c>
      <c r="J72" s="235">
        <v>52</v>
      </c>
      <c r="K72" s="58">
        <f t="shared" si="0"/>
        <v>99</v>
      </c>
      <c r="M72" s="56"/>
      <c r="N72" s="56"/>
      <c r="P72" s="56"/>
    </row>
    <row r="73" spans="1:16" x14ac:dyDescent="0.25">
      <c r="A73" s="57">
        <v>10</v>
      </c>
      <c r="B73" s="37" t="s">
        <v>146</v>
      </c>
      <c r="C73" s="230">
        <v>5</v>
      </c>
      <c r="D73" s="263">
        <v>4</v>
      </c>
      <c r="E73" s="263">
        <v>4.12</v>
      </c>
      <c r="F73" s="232">
        <v>48</v>
      </c>
      <c r="G73" s="230">
        <v>9</v>
      </c>
      <c r="H73" s="263">
        <v>3.7777777777777777</v>
      </c>
      <c r="I73" s="263">
        <v>3.95</v>
      </c>
      <c r="J73" s="232">
        <v>53</v>
      </c>
      <c r="K73" s="58">
        <f t="shared" si="0"/>
        <v>101</v>
      </c>
      <c r="M73" s="56"/>
      <c r="N73" s="56"/>
      <c r="P73" s="56"/>
    </row>
    <row r="74" spans="1:16" x14ac:dyDescent="0.25">
      <c r="A74" s="57">
        <v>11</v>
      </c>
      <c r="B74" s="37" t="s">
        <v>149</v>
      </c>
      <c r="C74" s="230">
        <v>4</v>
      </c>
      <c r="D74" s="263">
        <v>4</v>
      </c>
      <c r="E74" s="263">
        <v>4.12</v>
      </c>
      <c r="F74" s="232">
        <v>49</v>
      </c>
      <c r="G74" s="230">
        <v>3</v>
      </c>
      <c r="H74" s="263">
        <v>3.3333333333333335</v>
      </c>
      <c r="I74" s="263">
        <v>3.95</v>
      </c>
      <c r="J74" s="232">
        <v>64</v>
      </c>
      <c r="K74" s="58">
        <f t="shared" si="0"/>
        <v>113</v>
      </c>
      <c r="M74" s="56"/>
      <c r="N74" s="56"/>
      <c r="P74" s="56"/>
    </row>
    <row r="75" spans="1:16" x14ac:dyDescent="0.25">
      <c r="A75" s="57">
        <v>12</v>
      </c>
      <c r="B75" s="37" t="s">
        <v>97</v>
      </c>
      <c r="C75" s="230">
        <v>3</v>
      </c>
      <c r="D75" s="263">
        <v>4</v>
      </c>
      <c r="E75" s="263">
        <v>4.12</v>
      </c>
      <c r="F75" s="232">
        <v>50</v>
      </c>
      <c r="G75" s="230">
        <v>4</v>
      </c>
      <c r="H75" s="263">
        <v>4.5</v>
      </c>
      <c r="I75" s="263">
        <v>3.95</v>
      </c>
      <c r="J75" s="232">
        <v>11</v>
      </c>
      <c r="K75" s="58">
        <f t="shared" si="0"/>
        <v>61</v>
      </c>
      <c r="M75" s="56"/>
      <c r="N75" s="56"/>
      <c r="P75" s="56"/>
    </row>
    <row r="76" spans="1:16" x14ac:dyDescent="0.25">
      <c r="A76" s="57">
        <v>13</v>
      </c>
      <c r="B76" s="111" t="s">
        <v>136</v>
      </c>
      <c r="C76" s="233">
        <v>2</v>
      </c>
      <c r="D76" s="264">
        <v>4</v>
      </c>
      <c r="E76" s="264">
        <v>4.12</v>
      </c>
      <c r="F76" s="235">
        <v>51</v>
      </c>
      <c r="G76" s="233">
        <v>8</v>
      </c>
      <c r="H76" s="264">
        <v>4.25</v>
      </c>
      <c r="I76" s="264">
        <v>3.95</v>
      </c>
      <c r="J76" s="235">
        <v>18</v>
      </c>
      <c r="K76" s="58">
        <f t="shared" si="0"/>
        <v>69</v>
      </c>
      <c r="M76" s="56"/>
      <c r="N76" s="56"/>
      <c r="P76" s="56"/>
    </row>
    <row r="77" spans="1:16" x14ac:dyDescent="0.25">
      <c r="A77" s="57">
        <v>14</v>
      </c>
      <c r="B77" s="111" t="s">
        <v>137</v>
      </c>
      <c r="C77" s="233">
        <v>4</v>
      </c>
      <c r="D77" s="264">
        <v>4</v>
      </c>
      <c r="E77" s="264">
        <v>4.12</v>
      </c>
      <c r="F77" s="235">
        <v>52</v>
      </c>
      <c r="G77" s="233">
        <v>2</v>
      </c>
      <c r="H77" s="264">
        <v>4.5</v>
      </c>
      <c r="I77" s="264">
        <v>3.95</v>
      </c>
      <c r="J77" s="235">
        <v>9</v>
      </c>
      <c r="K77" s="58">
        <f t="shared" si="0"/>
        <v>61</v>
      </c>
      <c r="M77" s="56"/>
      <c r="N77" s="56"/>
      <c r="P77" s="56"/>
    </row>
    <row r="78" spans="1:16" x14ac:dyDescent="0.25">
      <c r="A78" s="57">
        <v>15</v>
      </c>
      <c r="B78" s="111" t="s">
        <v>138</v>
      </c>
      <c r="C78" s="233">
        <v>1</v>
      </c>
      <c r="D78" s="264">
        <v>4</v>
      </c>
      <c r="E78" s="264">
        <v>4.12</v>
      </c>
      <c r="F78" s="235">
        <v>53</v>
      </c>
      <c r="G78" s="233"/>
      <c r="H78" s="264"/>
      <c r="I78" s="264">
        <v>3.95</v>
      </c>
      <c r="J78" s="235">
        <v>77</v>
      </c>
      <c r="K78" s="58">
        <f t="shared" si="0"/>
        <v>130</v>
      </c>
      <c r="M78" s="56"/>
      <c r="N78" s="56"/>
      <c r="P78" s="56"/>
    </row>
    <row r="79" spans="1:16" x14ac:dyDescent="0.25">
      <c r="A79" s="57">
        <v>16</v>
      </c>
      <c r="B79" s="37" t="s">
        <v>139</v>
      </c>
      <c r="C79" s="230">
        <v>1</v>
      </c>
      <c r="D79" s="263">
        <v>4</v>
      </c>
      <c r="E79" s="263">
        <v>4.12</v>
      </c>
      <c r="F79" s="232">
        <v>54</v>
      </c>
      <c r="G79" s="230">
        <v>1</v>
      </c>
      <c r="H79" s="263">
        <v>5</v>
      </c>
      <c r="I79" s="263">
        <v>3.95</v>
      </c>
      <c r="J79" s="232">
        <v>4</v>
      </c>
      <c r="K79" s="58">
        <f t="shared" si="0"/>
        <v>58</v>
      </c>
      <c r="M79" s="56"/>
      <c r="N79" s="56"/>
      <c r="P79" s="56"/>
    </row>
    <row r="80" spans="1:16" x14ac:dyDescent="0.25">
      <c r="A80" s="57">
        <v>17</v>
      </c>
      <c r="B80" s="111" t="s">
        <v>150</v>
      </c>
      <c r="C80" s="233">
        <v>1</v>
      </c>
      <c r="D80" s="264">
        <v>4</v>
      </c>
      <c r="E80" s="264">
        <v>4.12</v>
      </c>
      <c r="F80" s="235">
        <v>55</v>
      </c>
      <c r="G80" s="233"/>
      <c r="H80" s="264"/>
      <c r="I80" s="264">
        <v>3.95</v>
      </c>
      <c r="J80" s="235">
        <v>77</v>
      </c>
      <c r="K80" s="58">
        <f t="shared" si="0"/>
        <v>132</v>
      </c>
      <c r="M80" s="56"/>
      <c r="N80" s="56"/>
      <c r="P80" s="56"/>
    </row>
    <row r="81" spans="1:16" x14ac:dyDescent="0.25">
      <c r="A81" s="57">
        <v>18</v>
      </c>
      <c r="B81" s="111" t="s">
        <v>124</v>
      </c>
      <c r="C81" s="233">
        <v>3</v>
      </c>
      <c r="D81" s="264">
        <v>4</v>
      </c>
      <c r="E81" s="264">
        <v>4.12</v>
      </c>
      <c r="F81" s="235">
        <v>56</v>
      </c>
      <c r="G81" s="233"/>
      <c r="H81" s="264"/>
      <c r="I81" s="264">
        <v>3.95</v>
      </c>
      <c r="J81" s="235">
        <v>77</v>
      </c>
      <c r="K81" s="58">
        <f t="shared" ref="K81:K100" si="1">J81+F81</f>
        <v>133</v>
      </c>
      <c r="M81" s="56"/>
      <c r="N81" s="56"/>
      <c r="P81" s="56"/>
    </row>
    <row r="82" spans="1:16" x14ac:dyDescent="0.25">
      <c r="A82" s="57">
        <v>19</v>
      </c>
      <c r="B82" s="37" t="s">
        <v>145</v>
      </c>
      <c r="C82" s="230">
        <v>10</v>
      </c>
      <c r="D82" s="263">
        <v>3.9</v>
      </c>
      <c r="E82" s="263">
        <v>4.12</v>
      </c>
      <c r="F82" s="232">
        <v>58</v>
      </c>
      <c r="G82" s="230">
        <v>8</v>
      </c>
      <c r="H82" s="263">
        <v>3.625</v>
      </c>
      <c r="I82" s="263">
        <v>3.95</v>
      </c>
      <c r="J82" s="232">
        <v>57</v>
      </c>
      <c r="K82" s="58">
        <f t="shared" si="1"/>
        <v>115</v>
      </c>
      <c r="M82" s="56"/>
      <c r="N82" s="56"/>
      <c r="P82" s="56"/>
    </row>
    <row r="83" spans="1:16" x14ac:dyDescent="0.25">
      <c r="A83" s="57">
        <v>20</v>
      </c>
      <c r="B83" s="37" t="s">
        <v>30</v>
      </c>
      <c r="C83" s="230">
        <v>8</v>
      </c>
      <c r="D83" s="263">
        <v>3.75</v>
      </c>
      <c r="E83" s="263">
        <v>4.12</v>
      </c>
      <c r="F83" s="232">
        <v>61</v>
      </c>
      <c r="G83" s="230">
        <v>7</v>
      </c>
      <c r="H83" s="263">
        <v>3.7142857142857144</v>
      </c>
      <c r="I83" s="263">
        <v>3.95</v>
      </c>
      <c r="J83" s="232">
        <v>55</v>
      </c>
      <c r="K83" s="58">
        <f t="shared" si="1"/>
        <v>116</v>
      </c>
      <c r="M83" s="56"/>
      <c r="N83" s="56"/>
      <c r="P83" s="56"/>
    </row>
    <row r="84" spans="1:16" x14ac:dyDescent="0.25">
      <c r="A84" s="57">
        <v>21</v>
      </c>
      <c r="B84" s="37" t="s">
        <v>128</v>
      </c>
      <c r="C84" s="230">
        <v>2</v>
      </c>
      <c r="D84" s="263">
        <v>3.5</v>
      </c>
      <c r="E84" s="263">
        <v>4.12</v>
      </c>
      <c r="F84" s="232">
        <v>66</v>
      </c>
      <c r="G84" s="230">
        <v>3</v>
      </c>
      <c r="H84" s="263">
        <v>4</v>
      </c>
      <c r="I84" s="263">
        <v>3.95</v>
      </c>
      <c r="J84" s="232">
        <v>42</v>
      </c>
      <c r="K84" s="58">
        <f t="shared" si="1"/>
        <v>108</v>
      </c>
      <c r="M84" s="56"/>
      <c r="N84" s="56"/>
      <c r="P84" s="56"/>
    </row>
    <row r="85" spans="1:16" x14ac:dyDescent="0.25">
      <c r="A85" s="57">
        <v>22</v>
      </c>
      <c r="B85" s="37" t="s">
        <v>142</v>
      </c>
      <c r="C85" s="230">
        <v>1</v>
      </c>
      <c r="D85" s="263">
        <v>3</v>
      </c>
      <c r="E85" s="263">
        <v>4.12</v>
      </c>
      <c r="F85" s="232">
        <v>70</v>
      </c>
      <c r="G85" s="230">
        <v>1</v>
      </c>
      <c r="H85" s="263">
        <v>4</v>
      </c>
      <c r="I85" s="263">
        <v>3.95</v>
      </c>
      <c r="J85" s="232">
        <v>43</v>
      </c>
      <c r="K85" s="58">
        <f t="shared" si="1"/>
        <v>113</v>
      </c>
      <c r="M85" s="56"/>
      <c r="N85" s="56"/>
      <c r="P85" s="56"/>
    </row>
    <row r="86" spans="1:16" x14ac:dyDescent="0.25">
      <c r="A86" s="57">
        <v>23</v>
      </c>
      <c r="B86" s="111" t="s">
        <v>126</v>
      </c>
      <c r="C86" s="233">
        <v>1</v>
      </c>
      <c r="D86" s="264">
        <v>3</v>
      </c>
      <c r="E86" s="264">
        <v>4.12</v>
      </c>
      <c r="F86" s="235">
        <v>71</v>
      </c>
      <c r="G86" s="233">
        <v>5</v>
      </c>
      <c r="H86" s="264">
        <v>3.6</v>
      </c>
      <c r="I86" s="264">
        <v>3.95</v>
      </c>
      <c r="J86" s="235">
        <v>58</v>
      </c>
      <c r="K86" s="58">
        <f t="shared" si="1"/>
        <v>129</v>
      </c>
      <c r="M86" s="56"/>
      <c r="N86" s="56"/>
      <c r="P86" s="56"/>
    </row>
    <row r="87" spans="1:16" x14ac:dyDescent="0.25">
      <c r="A87" s="57">
        <v>24</v>
      </c>
      <c r="B87" s="111" t="s">
        <v>29</v>
      </c>
      <c r="C87" s="233">
        <v>1</v>
      </c>
      <c r="D87" s="264">
        <v>3</v>
      </c>
      <c r="E87" s="264">
        <v>4.12</v>
      </c>
      <c r="F87" s="235">
        <v>72</v>
      </c>
      <c r="G87" s="233">
        <v>2</v>
      </c>
      <c r="H87" s="264">
        <v>4</v>
      </c>
      <c r="I87" s="264">
        <v>3.95</v>
      </c>
      <c r="J87" s="235">
        <v>45</v>
      </c>
      <c r="K87" s="58">
        <f t="shared" si="1"/>
        <v>117</v>
      </c>
      <c r="M87" s="56"/>
      <c r="N87" s="56"/>
      <c r="P87" s="56"/>
    </row>
    <row r="88" spans="1:16" x14ac:dyDescent="0.25">
      <c r="A88" s="57">
        <v>25</v>
      </c>
      <c r="B88" s="111" t="s">
        <v>159</v>
      </c>
      <c r="C88" s="233"/>
      <c r="D88" s="264"/>
      <c r="E88" s="264">
        <v>4.12</v>
      </c>
      <c r="F88" s="235">
        <v>73</v>
      </c>
      <c r="G88" s="233">
        <v>4</v>
      </c>
      <c r="H88" s="264">
        <v>4</v>
      </c>
      <c r="I88" s="264">
        <v>3.95</v>
      </c>
      <c r="J88" s="235">
        <v>41</v>
      </c>
      <c r="K88" s="58">
        <f t="shared" si="1"/>
        <v>114</v>
      </c>
      <c r="M88" s="56"/>
      <c r="N88" s="56"/>
      <c r="P88" s="56"/>
    </row>
    <row r="89" spans="1:16" x14ac:dyDescent="0.25">
      <c r="A89" s="57">
        <v>26</v>
      </c>
      <c r="B89" s="111" t="s">
        <v>160</v>
      </c>
      <c r="C89" s="233"/>
      <c r="D89" s="264"/>
      <c r="E89" s="264">
        <v>4.12</v>
      </c>
      <c r="F89" s="235">
        <v>73</v>
      </c>
      <c r="G89" s="233">
        <v>2</v>
      </c>
      <c r="H89" s="264">
        <v>4</v>
      </c>
      <c r="I89" s="264">
        <v>3.95</v>
      </c>
      <c r="J89" s="235">
        <v>44</v>
      </c>
      <c r="K89" s="58">
        <f t="shared" si="1"/>
        <v>117</v>
      </c>
      <c r="M89" s="56"/>
      <c r="N89" s="56"/>
      <c r="P89" s="56"/>
    </row>
    <row r="90" spans="1:16" x14ac:dyDescent="0.25">
      <c r="A90" s="57">
        <v>27</v>
      </c>
      <c r="B90" s="37" t="s">
        <v>158</v>
      </c>
      <c r="C90" s="230"/>
      <c r="D90" s="263"/>
      <c r="E90" s="263">
        <v>4.12</v>
      </c>
      <c r="F90" s="232">
        <v>73</v>
      </c>
      <c r="G90" s="230">
        <v>1</v>
      </c>
      <c r="H90" s="263">
        <v>5</v>
      </c>
      <c r="I90" s="263">
        <v>3.95</v>
      </c>
      <c r="J90" s="232">
        <v>5</v>
      </c>
      <c r="K90" s="58">
        <f t="shared" si="1"/>
        <v>78</v>
      </c>
      <c r="M90" s="56"/>
      <c r="N90" s="56"/>
      <c r="P90" s="56"/>
    </row>
    <row r="91" spans="1:16" x14ac:dyDescent="0.25">
      <c r="A91" s="57">
        <v>28</v>
      </c>
      <c r="B91" s="111" t="s">
        <v>157</v>
      </c>
      <c r="C91" s="233"/>
      <c r="D91" s="264"/>
      <c r="E91" s="264">
        <v>4.12</v>
      </c>
      <c r="F91" s="235">
        <v>73</v>
      </c>
      <c r="G91" s="233">
        <v>1</v>
      </c>
      <c r="H91" s="264">
        <v>5</v>
      </c>
      <c r="I91" s="264">
        <v>3.95</v>
      </c>
      <c r="J91" s="235">
        <v>3</v>
      </c>
      <c r="K91" s="58">
        <f t="shared" si="1"/>
        <v>76</v>
      </c>
      <c r="M91" s="56"/>
      <c r="N91" s="56"/>
      <c r="P91" s="56"/>
    </row>
    <row r="92" spans="1:16" ht="15.75" thickBot="1" x14ac:dyDescent="0.3">
      <c r="A92" s="57">
        <v>29</v>
      </c>
      <c r="B92" s="37" t="s">
        <v>18</v>
      </c>
      <c r="C92" s="230"/>
      <c r="D92" s="263"/>
      <c r="E92" s="263">
        <v>4.12</v>
      </c>
      <c r="F92" s="232">
        <v>73</v>
      </c>
      <c r="G92" s="230">
        <v>3</v>
      </c>
      <c r="H92" s="263">
        <v>4.333333333333333</v>
      </c>
      <c r="I92" s="263">
        <v>3.95</v>
      </c>
      <c r="J92" s="232">
        <v>15</v>
      </c>
      <c r="K92" s="58">
        <f t="shared" si="1"/>
        <v>88</v>
      </c>
      <c r="M92" s="56"/>
      <c r="N92" s="56"/>
      <c r="P92" s="56"/>
    </row>
    <row r="93" spans="1:16" ht="15.75" thickBot="1" x14ac:dyDescent="0.3">
      <c r="A93" s="145"/>
      <c r="B93" s="146" t="s">
        <v>89</v>
      </c>
      <c r="C93" s="147">
        <f>SUM(C94:C101)</f>
        <v>30</v>
      </c>
      <c r="D93" s="158">
        <f>AVERAGE(D94:D101)</f>
        <v>4.0972222222222223</v>
      </c>
      <c r="E93" s="158">
        <v>4.12</v>
      </c>
      <c r="F93" s="148"/>
      <c r="G93" s="147">
        <f>SUM(G94:G101)</f>
        <v>39</v>
      </c>
      <c r="H93" s="158">
        <f>AVERAGE(H94:H101)</f>
        <v>4.140625</v>
      </c>
      <c r="I93" s="158">
        <v>3.95</v>
      </c>
      <c r="J93" s="148"/>
      <c r="K93" s="152"/>
      <c r="M93" s="56"/>
      <c r="N93" s="56"/>
      <c r="P93" s="56"/>
    </row>
    <row r="94" spans="1:16" x14ac:dyDescent="0.25">
      <c r="A94" s="54">
        <v>1</v>
      </c>
      <c r="B94" s="167" t="s">
        <v>54</v>
      </c>
      <c r="C94" s="259">
        <v>1</v>
      </c>
      <c r="D94" s="268">
        <v>5</v>
      </c>
      <c r="E94" s="268">
        <v>4.12</v>
      </c>
      <c r="F94" s="260">
        <v>12</v>
      </c>
      <c r="G94" s="259">
        <v>8</v>
      </c>
      <c r="H94" s="268">
        <v>3.875</v>
      </c>
      <c r="I94" s="268">
        <v>3.95</v>
      </c>
      <c r="J94" s="260">
        <v>50</v>
      </c>
      <c r="K94" s="55">
        <f t="shared" si="1"/>
        <v>62</v>
      </c>
      <c r="M94" s="56"/>
      <c r="N94" s="56"/>
      <c r="P94" s="56"/>
    </row>
    <row r="95" spans="1:16" ht="15" customHeight="1" x14ac:dyDescent="0.25">
      <c r="A95" s="63">
        <v>2</v>
      </c>
      <c r="B95" s="111" t="s">
        <v>100</v>
      </c>
      <c r="C95" s="233">
        <v>12</v>
      </c>
      <c r="D95" s="264">
        <v>4.333333333333333</v>
      </c>
      <c r="E95" s="264">
        <v>4.12</v>
      </c>
      <c r="F95" s="235">
        <v>25</v>
      </c>
      <c r="G95" s="233">
        <v>7</v>
      </c>
      <c r="H95" s="264">
        <v>4</v>
      </c>
      <c r="I95" s="264">
        <v>3.95</v>
      </c>
      <c r="J95" s="235">
        <v>47</v>
      </c>
      <c r="K95" s="58">
        <f t="shared" si="1"/>
        <v>72</v>
      </c>
      <c r="M95" s="56"/>
      <c r="N95" s="56"/>
      <c r="P95" s="56"/>
    </row>
    <row r="96" spans="1:16" ht="15" customHeight="1" x14ac:dyDescent="0.25">
      <c r="A96" s="63">
        <v>3</v>
      </c>
      <c r="B96" s="111" t="s">
        <v>53</v>
      </c>
      <c r="C96" s="233">
        <v>1</v>
      </c>
      <c r="D96" s="264">
        <v>4</v>
      </c>
      <c r="E96" s="264">
        <v>4.12</v>
      </c>
      <c r="F96" s="235">
        <v>57</v>
      </c>
      <c r="G96" s="233">
        <v>6</v>
      </c>
      <c r="H96" s="264">
        <v>4.833333333333333</v>
      </c>
      <c r="I96" s="264">
        <v>3.95</v>
      </c>
      <c r="J96" s="235">
        <v>6</v>
      </c>
      <c r="K96" s="58">
        <f t="shared" si="1"/>
        <v>63</v>
      </c>
      <c r="M96" s="56"/>
      <c r="N96" s="56"/>
      <c r="P96" s="56"/>
    </row>
    <row r="97" spans="1:16" ht="15" customHeight="1" x14ac:dyDescent="0.25">
      <c r="A97" s="63">
        <v>4</v>
      </c>
      <c r="B97" s="189" t="s">
        <v>93</v>
      </c>
      <c r="C97" s="261">
        <v>8</v>
      </c>
      <c r="D97" s="327">
        <v>3.75</v>
      </c>
      <c r="E97" s="327">
        <v>4.12</v>
      </c>
      <c r="F97" s="262">
        <v>60</v>
      </c>
      <c r="G97" s="261">
        <v>4</v>
      </c>
      <c r="H97" s="327">
        <v>4</v>
      </c>
      <c r="I97" s="327">
        <v>3.95</v>
      </c>
      <c r="J97" s="262">
        <v>49</v>
      </c>
      <c r="K97" s="58">
        <f t="shared" si="1"/>
        <v>109</v>
      </c>
      <c r="M97" s="56"/>
      <c r="N97" s="56"/>
      <c r="P97" s="56"/>
    </row>
    <row r="98" spans="1:16" ht="15" customHeight="1" x14ac:dyDescent="0.25">
      <c r="A98" s="63">
        <v>5</v>
      </c>
      <c r="B98" s="111" t="s">
        <v>96</v>
      </c>
      <c r="C98" s="233">
        <v>4</v>
      </c>
      <c r="D98" s="264">
        <v>3.75</v>
      </c>
      <c r="E98" s="264">
        <v>4.12</v>
      </c>
      <c r="F98" s="235">
        <v>62</v>
      </c>
      <c r="G98" s="233">
        <v>3</v>
      </c>
      <c r="H98" s="264">
        <v>4.666666666666667</v>
      </c>
      <c r="I98" s="264">
        <v>3.95</v>
      </c>
      <c r="J98" s="235">
        <v>8</v>
      </c>
      <c r="K98" s="58">
        <f t="shared" si="1"/>
        <v>70</v>
      </c>
      <c r="M98" s="56"/>
      <c r="N98" s="56"/>
      <c r="P98" s="56"/>
    </row>
    <row r="99" spans="1:16" ht="15" customHeight="1" x14ac:dyDescent="0.25">
      <c r="A99" s="63">
        <v>6</v>
      </c>
      <c r="B99" s="111" t="s">
        <v>55</v>
      </c>
      <c r="C99" s="233">
        <v>4</v>
      </c>
      <c r="D99" s="264">
        <v>3.75</v>
      </c>
      <c r="E99" s="264">
        <v>4.12</v>
      </c>
      <c r="F99" s="235">
        <v>63</v>
      </c>
      <c r="G99" s="233">
        <v>4</v>
      </c>
      <c r="H99" s="264">
        <v>3.25</v>
      </c>
      <c r="I99" s="264">
        <v>3.95</v>
      </c>
      <c r="J99" s="235">
        <v>66</v>
      </c>
      <c r="K99" s="58">
        <f t="shared" si="1"/>
        <v>129</v>
      </c>
      <c r="M99" s="56"/>
      <c r="N99" s="56"/>
      <c r="P99" s="56"/>
    </row>
    <row r="100" spans="1:16" ht="15" customHeight="1" x14ac:dyDescent="0.25">
      <c r="A100" s="63">
        <v>7</v>
      </c>
      <c r="B100" s="111" t="s">
        <v>95</v>
      </c>
      <c r="C100" s="233"/>
      <c r="D100" s="264"/>
      <c r="E100" s="264">
        <v>4.12</v>
      </c>
      <c r="F100" s="235">
        <v>73</v>
      </c>
      <c r="G100" s="233">
        <v>6</v>
      </c>
      <c r="H100" s="264">
        <v>4.5</v>
      </c>
      <c r="I100" s="264">
        <v>3.95</v>
      </c>
      <c r="J100" s="235">
        <v>12</v>
      </c>
      <c r="K100" s="155">
        <f t="shared" si="1"/>
        <v>85</v>
      </c>
      <c r="M100" s="56"/>
      <c r="N100" s="56"/>
      <c r="P100" s="56"/>
    </row>
    <row r="101" spans="1:16" ht="15" customHeight="1" thickBot="1" x14ac:dyDescent="0.3">
      <c r="A101" s="62">
        <v>8</v>
      </c>
      <c r="B101" s="190" t="s">
        <v>31</v>
      </c>
      <c r="C101" s="328"/>
      <c r="D101" s="329"/>
      <c r="E101" s="329">
        <v>4.12</v>
      </c>
      <c r="F101" s="330">
        <v>73</v>
      </c>
      <c r="G101" s="328">
        <v>1</v>
      </c>
      <c r="H101" s="329">
        <v>4</v>
      </c>
      <c r="I101" s="329">
        <v>3.95</v>
      </c>
      <c r="J101" s="330">
        <v>48</v>
      </c>
      <c r="K101" s="61">
        <f>J101+F101</f>
        <v>121</v>
      </c>
      <c r="M101" s="56"/>
      <c r="N101" s="56"/>
      <c r="P101" s="56"/>
    </row>
    <row r="102" spans="1:16" x14ac:dyDescent="0.25">
      <c r="A102" s="160" t="s">
        <v>91</v>
      </c>
      <c r="B102" s="64"/>
      <c r="C102" s="64"/>
      <c r="D102" s="199">
        <f>AVERAGE(D6:D12,D14:D24,D26:D35,D37:D50,D52:D62,D64:D92,D94:D101)</f>
        <v>4.144505070546737</v>
      </c>
      <c r="E102" s="64"/>
      <c r="F102" s="64"/>
      <c r="G102" s="64"/>
      <c r="H102" s="199">
        <f>AVERAGE(H6:H12,H14:H24,H26:H35,H37:H50,H52:H62,H64:H92,H94:H101)</f>
        <v>3.888335421888053</v>
      </c>
      <c r="I102" s="199"/>
      <c r="J102" s="64"/>
    </row>
    <row r="103" spans="1:16" x14ac:dyDescent="0.25">
      <c r="A103" s="161" t="s">
        <v>92</v>
      </c>
      <c r="D103" s="196">
        <v>4.12</v>
      </c>
      <c r="H103" s="196">
        <v>3.95</v>
      </c>
    </row>
  </sheetData>
  <mergeCells count="5">
    <mergeCell ref="K2:K3"/>
    <mergeCell ref="A2:A3"/>
    <mergeCell ref="B2:B3"/>
    <mergeCell ref="G2:J2"/>
    <mergeCell ref="C2:F2"/>
  </mergeCells>
  <conditionalFormatting sqref="H4:H103">
    <cfRule type="containsBlanks" dxfId="43" priority="2">
      <formula>LEN(TRIM(H4))=0</formula>
    </cfRule>
    <cfRule type="cellIs" dxfId="42" priority="705" stopIfTrue="1" operator="equal">
      <formula>$H$102</formula>
    </cfRule>
    <cfRule type="cellIs" dxfId="41" priority="706" stopIfTrue="1" operator="lessThan">
      <formula>3.5</formula>
    </cfRule>
    <cfRule type="cellIs" dxfId="40" priority="707" stopIfTrue="1" operator="between">
      <formula>3.5</formula>
      <formula>$H$102</formula>
    </cfRule>
    <cfRule type="cellIs" dxfId="39" priority="708" stopIfTrue="1" operator="between">
      <formula>4.499</formula>
      <formula>$H$102</formula>
    </cfRule>
    <cfRule type="cellIs" dxfId="38" priority="709" stopIfTrue="1" operator="greaterThanOrEqual">
      <formula>4.5</formula>
    </cfRule>
  </conditionalFormatting>
  <conditionalFormatting sqref="D4:D103">
    <cfRule type="containsBlanks" dxfId="37" priority="1">
      <formula>LEN(TRIM(D4))=0</formula>
    </cfRule>
    <cfRule type="cellIs" dxfId="36" priority="3" stopIfTrue="1" operator="equal">
      <formula>$D$102</formula>
    </cfRule>
    <cfRule type="cellIs" dxfId="35" priority="4" stopIfTrue="1" operator="lessThan">
      <formula>3.5</formula>
    </cfRule>
    <cfRule type="cellIs" dxfId="34" priority="5" stopIfTrue="1" operator="between">
      <formula>3.5</formula>
      <formula>$D$102</formula>
    </cfRule>
    <cfRule type="cellIs" dxfId="33" priority="6" stopIfTrue="1" operator="between">
      <formula>4.499</formula>
      <formula>$D$102</formula>
    </cfRule>
    <cfRule type="cellIs" dxfId="32" priority="7" stopIfTrue="1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zoomScale="90" zoomScaleNormal="90" workbookViewId="0">
      <pane xSplit="9" ySplit="5" topLeftCell="J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9.140625" defaultRowHeight="15" x14ac:dyDescent="0.25"/>
  <cols>
    <col min="1" max="1" width="4.5703125" style="3" customWidth="1"/>
    <col min="2" max="2" width="18.7109375" style="3" customWidth="1"/>
    <col min="3" max="3" width="31.7109375" style="3" customWidth="1"/>
    <col min="4" max="5" width="7.7109375" style="3" customWidth="1"/>
    <col min="6" max="6" width="18.7109375" style="3" customWidth="1"/>
    <col min="7" max="7" width="31.7109375" style="3" customWidth="1"/>
    <col min="8" max="10" width="7.7109375" style="3" customWidth="1"/>
    <col min="11" max="16384" width="9.140625" style="3"/>
  </cols>
  <sheetData>
    <row r="1" spans="1:12" x14ac:dyDescent="0.25">
      <c r="K1" s="110"/>
      <c r="L1" s="24" t="s">
        <v>69</v>
      </c>
    </row>
    <row r="2" spans="1:12" ht="15.75" x14ac:dyDescent="0.25">
      <c r="C2" s="223" t="s">
        <v>99</v>
      </c>
      <c r="K2" s="71"/>
      <c r="L2" s="24" t="s">
        <v>70</v>
      </c>
    </row>
    <row r="3" spans="1:12" ht="15.75" thickBot="1" x14ac:dyDescent="0.3">
      <c r="K3" s="431"/>
      <c r="L3" s="24" t="s">
        <v>71</v>
      </c>
    </row>
    <row r="4" spans="1:12" s="5" customFormat="1" ht="18" customHeight="1" x14ac:dyDescent="0.25">
      <c r="A4" s="400" t="s">
        <v>56</v>
      </c>
      <c r="B4" s="402">
        <v>2023</v>
      </c>
      <c r="C4" s="403"/>
      <c r="D4" s="403"/>
      <c r="E4" s="404"/>
      <c r="F4" s="402">
        <v>2022</v>
      </c>
      <c r="G4" s="403"/>
      <c r="H4" s="403"/>
      <c r="I4" s="404"/>
      <c r="K4" s="25"/>
      <c r="L4" s="24" t="s">
        <v>72</v>
      </c>
    </row>
    <row r="5" spans="1:12" s="5" customFormat="1" ht="48.75" customHeight="1" thickBot="1" x14ac:dyDescent="0.3">
      <c r="A5" s="401"/>
      <c r="B5" s="15" t="s">
        <v>39</v>
      </c>
      <c r="C5" s="65" t="s">
        <v>0</v>
      </c>
      <c r="D5" s="35" t="s">
        <v>75</v>
      </c>
      <c r="E5" s="340" t="s">
        <v>76</v>
      </c>
      <c r="F5" s="15" t="s">
        <v>39</v>
      </c>
      <c r="G5" s="65" t="s">
        <v>0</v>
      </c>
      <c r="H5" s="35" t="s">
        <v>75</v>
      </c>
      <c r="I5" s="340" t="s">
        <v>76</v>
      </c>
    </row>
    <row r="6" spans="1:12" s="5" customFormat="1" ht="15" customHeight="1" x14ac:dyDescent="0.25">
      <c r="A6" s="41">
        <v>1</v>
      </c>
      <c r="B6" s="169" t="s">
        <v>32</v>
      </c>
      <c r="C6" s="169" t="s">
        <v>44</v>
      </c>
      <c r="D6" s="220">
        <v>5</v>
      </c>
      <c r="E6" s="116">
        <v>4.12</v>
      </c>
      <c r="F6" s="169" t="s">
        <v>32</v>
      </c>
      <c r="G6" s="169" t="s">
        <v>44</v>
      </c>
      <c r="H6" s="220">
        <v>5</v>
      </c>
      <c r="I6" s="116">
        <v>3.95</v>
      </c>
    </row>
    <row r="7" spans="1:12" s="5" customFormat="1" ht="15" customHeight="1" x14ac:dyDescent="0.25">
      <c r="A7" s="42">
        <v>2</v>
      </c>
      <c r="B7" s="170" t="s">
        <v>34</v>
      </c>
      <c r="C7" s="170" t="s">
        <v>47</v>
      </c>
      <c r="D7" s="221">
        <v>5</v>
      </c>
      <c r="E7" s="115">
        <v>4.12</v>
      </c>
      <c r="F7" s="170" t="s">
        <v>35</v>
      </c>
      <c r="G7" s="170" t="s">
        <v>11</v>
      </c>
      <c r="H7" s="221">
        <v>5</v>
      </c>
      <c r="I7" s="115">
        <v>3.95</v>
      </c>
    </row>
    <row r="8" spans="1:12" s="5" customFormat="1" ht="15" customHeight="1" x14ac:dyDescent="0.25">
      <c r="A8" s="42">
        <v>3</v>
      </c>
      <c r="B8" s="170" t="s">
        <v>34</v>
      </c>
      <c r="C8" s="170" t="s">
        <v>117</v>
      </c>
      <c r="D8" s="221">
        <v>5</v>
      </c>
      <c r="E8" s="115">
        <v>4.12</v>
      </c>
      <c r="F8" s="170" t="s">
        <v>37</v>
      </c>
      <c r="G8" s="170" t="s">
        <v>19</v>
      </c>
      <c r="H8" s="221">
        <v>5</v>
      </c>
      <c r="I8" s="115">
        <v>3.95</v>
      </c>
    </row>
    <row r="9" spans="1:12" s="5" customFormat="1" ht="15" customHeight="1" x14ac:dyDescent="0.25">
      <c r="A9" s="42">
        <v>4</v>
      </c>
      <c r="B9" s="170" t="s">
        <v>34</v>
      </c>
      <c r="C9" s="170" t="s">
        <v>118</v>
      </c>
      <c r="D9" s="221">
        <v>5</v>
      </c>
      <c r="E9" s="115">
        <v>4.12</v>
      </c>
      <c r="F9" s="170" t="s">
        <v>37</v>
      </c>
      <c r="G9" s="170" t="s">
        <v>20</v>
      </c>
      <c r="H9" s="221">
        <v>5</v>
      </c>
      <c r="I9" s="115">
        <v>3.95</v>
      </c>
    </row>
    <row r="10" spans="1:12" s="5" customFormat="1" ht="15" customHeight="1" x14ac:dyDescent="0.25">
      <c r="A10" s="42">
        <v>5</v>
      </c>
      <c r="B10" s="170" t="s">
        <v>33</v>
      </c>
      <c r="C10" s="170" t="s">
        <v>3</v>
      </c>
      <c r="D10" s="221">
        <v>5</v>
      </c>
      <c r="E10" s="115">
        <v>4.12</v>
      </c>
      <c r="F10" s="170" t="s">
        <v>37</v>
      </c>
      <c r="G10" s="170" t="s">
        <v>28</v>
      </c>
      <c r="H10" s="221">
        <v>5</v>
      </c>
      <c r="I10" s="115">
        <v>3.95</v>
      </c>
    </row>
    <row r="11" spans="1:12" s="5" customFormat="1" ht="15" customHeight="1" x14ac:dyDescent="0.25">
      <c r="A11" s="42">
        <v>6</v>
      </c>
      <c r="B11" s="170" t="s">
        <v>33</v>
      </c>
      <c r="C11" s="170" t="s">
        <v>131</v>
      </c>
      <c r="D11" s="221">
        <v>5</v>
      </c>
      <c r="E11" s="115">
        <v>4.12</v>
      </c>
      <c r="F11" s="170" t="s">
        <v>38</v>
      </c>
      <c r="G11" s="170" t="s">
        <v>53</v>
      </c>
      <c r="H11" s="221">
        <v>4.833333333333333</v>
      </c>
      <c r="I11" s="115">
        <v>3.95</v>
      </c>
    </row>
    <row r="12" spans="1:12" s="5" customFormat="1" ht="15" customHeight="1" x14ac:dyDescent="0.25">
      <c r="A12" s="42">
        <v>7</v>
      </c>
      <c r="B12" s="170" t="s">
        <v>35</v>
      </c>
      <c r="C12" s="170" t="s">
        <v>10</v>
      </c>
      <c r="D12" s="221">
        <v>5</v>
      </c>
      <c r="E12" s="115">
        <v>4.12</v>
      </c>
      <c r="F12" s="170" t="s">
        <v>33</v>
      </c>
      <c r="G12" s="170" t="s">
        <v>1</v>
      </c>
      <c r="H12" s="221">
        <v>4.7142857142857144</v>
      </c>
      <c r="I12" s="115">
        <v>3.95</v>
      </c>
    </row>
    <row r="13" spans="1:12" s="5" customFormat="1" ht="15" customHeight="1" x14ac:dyDescent="0.25">
      <c r="A13" s="42">
        <v>8</v>
      </c>
      <c r="B13" s="170" t="s">
        <v>36</v>
      </c>
      <c r="C13" s="170" t="s">
        <v>122</v>
      </c>
      <c r="D13" s="221">
        <v>5</v>
      </c>
      <c r="E13" s="115">
        <v>4.12</v>
      </c>
      <c r="F13" s="170" t="s">
        <v>38</v>
      </c>
      <c r="G13" s="170" t="s">
        <v>96</v>
      </c>
      <c r="H13" s="221">
        <v>4.666666666666667</v>
      </c>
      <c r="I13" s="115">
        <v>3.95</v>
      </c>
    </row>
    <row r="14" spans="1:12" s="5" customFormat="1" ht="15" customHeight="1" x14ac:dyDescent="0.25">
      <c r="A14" s="42">
        <v>9</v>
      </c>
      <c r="B14" s="170" t="s">
        <v>36</v>
      </c>
      <c r="C14" s="170" t="s">
        <v>59</v>
      </c>
      <c r="D14" s="221">
        <v>5</v>
      </c>
      <c r="E14" s="115">
        <v>4.12</v>
      </c>
      <c r="F14" s="170" t="s">
        <v>37</v>
      </c>
      <c r="G14" s="170" t="s">
        <v>17</v>
      </c>
      <c r="H14" s="221">
        <v>4.5</v>
      </c>
      <c r="I14" s="115">
        <v>3.95</v>
      </c>
    </row>
    <row r="15" spans="1:12" s="5" customFormat="1" ht="15" customHeight="1" thickBot="1" x14ac:dyDescent="0.3">
      <c r="A15" s="43">
        <v>10</v>
      </c>
      <c r="B15" s="171" t="s">
        <v>37</v>
      </c>
      <c r="C15" s="171" t="s">
        <v>127</v>
      </c>
      <c r="D15" s="222">
        <v>5</v>
      </c>
      <c r="E15" s="117">
        <v>4.12</v>
      </c>
      <c r="F15" s="171" t="s">
        <v>37</v>
      </c>
      <c r="G15" s="171" t="s">
        <v>109</v>
      </c>
      <c r="H15" s="222">
        <v>4.5</v>
      </c>
      <c r="I15" s="117">
        <v>3.95</v>
      </c>
    </row>
    <row r="16" spans="1:12" s="5" customFormat="1" ht="15" customHeight="1" x14ac:dyDescent="0.25">
      <c r="A16" s="41">
        <v>11</v>
      </c>
      <c r="B16" s="169" t="s">
        <v>37</v>
      </c>
      <c r="C16" s="169" t="s">
        <v>148</v>
      </c>
      <c r="D16" s="220">
        <v>5</v>
      </c>
      <c r="E16" s="116">
        <v>4.12</v>
      </c>
      <c r="F16" s="169" t="s">
        <v>37</v>
      </c>
      <c r="G16" s="169" t="s">
        <v>97</v>
      </c>
      <c r="H16" s="220">
        <v>4.5</v>
      </c>
      <c r="I16" s="116">
        <v>3.95</v>
      </c>
    </row>
    <row r="17" spans="1:9" s="5" customFormat="1" ht="15" customHeight="1" x14ac:dyDescent="0.25">
      <c r="A17" s="42">
        <v>12</v>
      </c>
      <c r="B17" s="170" t="s">
        <v>38</v>
      </c>
      <c r="C17" s="170" t="s">
        <v>54</v>
      </c>
      <c r="D17" s="221">
        <v>5</v>
      </c>
      <c r="E17" s="115">
        <v>4.12</v>
      </c>
      <c r="F17" s="170" t="s">
        <v>38</v>
      </c>
      <c r="G17" s="170" t="s">
        <v>95</v>
      </c>
      <c r="H17" s="221">
        <v>4.5</v>
      </c>
      <c r="I17" s="115">
        <v>3.95</v>
      </c>
    </row>
    <row r="18" spans="1:9" s="5" customFormat="1" ht="15" customHeight="1" x14ac:dyDescent="0.25">
      <c r="A18" s="42">
        <v>13</v>
      </c>
      <c r="B18" s="170" t="s">
        <v>35</v>
      </c>
      <c r="C18" s="170" t="s">
        <v>9</v>
      </c>
      <c r="D18" s="221">
        <v>4.75</v>
      </c>
      <c r="E18" s="115">
        <v>4.12</v>
      </c>
      <c r="F18" s="170" t="s">
        <v>36</v>
      </c>
      <c r="G18" s="170" t="s">
        <v>107</v>
      </c>
      <c r="H18" s="221">
        <v>4.333333333333333</v>
      </c>
      <c r="I18" s="115">
        <v>3.95</v>
      </c>
    </row>
    <row r="19" spans="1:9" s="5" customFormat="1" ht="15" customHeight="1" x14ac:dyDescent="0.25">
      <c r="A19" s="42">
        <v>14</v>
      </c>
      <c r="B19" s="170" t="s">
        <v>32</v>
      </c>
      <c r="C19" s="170" t="s">
        <v>45</v>
      </c>
      <c r="D19" s="221">
        <v>4.5</v>
      </c>
      <c r="E19" s="115">
        <v>4.12</v>
      </c>
      <c r="F19" s="170" t="s">
        <v>36</v>
      </c>
      <c r="G19" s="170" t="s">
        <v>59</v>
      </c>
      <c r="H19" s="221">
        <v>4.333333333333333</v>
      </c>
      <c r="I19" s="115">
        <v>3.95</v>
      </c>
    </row>
    <row r="20" spans="1:9" s="5" customFormat="1" ht="15" customHeight="1" x14ac:dyDescent="0.25">
      <c r="A20" s="42">
        <v>15</v>
      </c>
      <c r="B20" s="170" t="s">
        <v>33</v>
      </c>
      <c r="C20" s="170" t="s">
        <v>6</v>
      </c>
      <c r="D20" s="221">
        <v>4.5</v>
      </c>
      <c r="E20" s="115">
        <v>4.12</v>
      </c>
      <c r="F20" s="170" t="s">
        <v>37</v>
      </c>
      <c r="G20" s="170" t="s">
        <v>18</v>
      </c>
      <c r="H20" s="221">
        <v>4.333333333333333</v>
      </c>
      <c r="I20" s="115">
        <v>3.95</v>
      </c>
    </row>
    <row r="21" spans="1:9" s="5" customFormat="1" ht="15" customHeight="1" x14ac:dyDescent="0.25">
      <c r="A21" s="42">
        <v>16</v>
      </c>
      <c r="B21" s="170" t="s">
        <v>35</v>
      </c>
      <c r="C21" s="170" t="s">
        <v>50</v>
      </c>
      <c r="D21" s="221">
        <v>4.5</v>
      </c>
      <c r="E21" s="115">
        <v>4.12</v>
      </c>
      <c r="F21" s="170" t="s">
        <v>37</v>
      </c>
      <c r="G21" s="170" t="s">
        <v>114</v>
      </c>
      <c r="H21" s="221">
        <v>4.333333333333333</v>
      </c>
      <c r="I21" s="115">
        <v>3.95</v>
      </c>
    </row>
    <row r="22" spans="1:9" s="5" customFormat="1" ht="15" customHeight="1" x14ac:dyDescent="0.25">
      <c r="A22" s="42">
        <v>17</v>
      </c>
      <c r="B22" s="170" t="s">
        <v>35</v>
      </c>
      <c r="C22" s="170" t="s">
        <v>98</v>
      </c>
      <c r="D22" s="221">
        <v>4.5</v>
      </c>
      <c r="E22" s="115">
        <v>4.12</v>
      </c>
      <c r="F22" s="170" t="s">
        <v>33</v>
      </c>
      <c r="G22" s="170" t="s">
        <v>4</v>
      </c>
      <c r="H22" s="221">
        <v>4.25</v>
      </c>
      <c r="I22" s="115">
        <v>3.95</v>
      </c>
    </row>
    <row r="23" spans="1:9" s="5" customFormat="1" ht="15" customHeight="1" x14ac:dyDescent="0.25">
      <c r="A23" s="42">
        <v>18</v>
      </c>
      <c r="B23" s="170" t="s">
        <v>35</v>
      </c>
      <c r="C23" s="170" t="s">
        <v>94</v>
      </c>
      <c r="D23" s="221">
        <v>4.5</v>
      </c>
      <c r="E23" s="115">
        <v>4.12</v>
      </c>
      <c r="F23" s="170" t="s">
        <v>37</v>
      </c>
      <c r="G23" s="170" t="s">
        <v>16</v>
      </c>
      <c r="H23" s="221">
        <v>4.25</v>
      </c>
      <c r="I23" s="115">
        <v>3.95</v>
      </c>
    </row>
    <row r="24" spans="1:9" s="5" customFormat="1" ht="15" customHeight="1" x14ac:dyDescent="0.25">
      <c r="A24" s="42">
        <v>19</v>
      </c>
      <c r="B24" s="170" t="s">
        <v>35</v>
      </c>
      <c r="C24" s="170" t="s">
        <v>11</v>
      </c>
      <c r="D24" s="221">
        <v>4.5</v>
      </c>
      <c r="E24" s="115">
        <v>4.12</v>
      </c>
      <c r="F24" s="170" t="s">
        <v>34</v>
      </c>
      <c r="G24" s="170" t="s">
        <v>47</v>
      </c>
      <c r="H24" s="221">
        <v>4.2</v>
      </c>
      <c r="I24" s="115">
        <v>3.95</v>
      </c>
    </row>
    <row r="25" spans="1:9" s="5" customFormat="1" ht="15" customHeight="1" thickBot="1" x14ac:dyDescent="0.3">
      <c r="A25" s="43">
        <v>20</v>
      </c>
      <c r="B25" s="171" t="s">
        <v>36</v>
      </c>
      <c r="C25" s="171" t="s">
        <v>58</v>
      </c>
      <c r="D25" s="222">
        <v>4.5</v>
      </c>
      <c r="E25" s="117">
        <v>4.12</v>
      </c>
      <c r="F25" s="171" t="s">
        <v>36</v>
      </c>
      <c r="G25" s="171" t="s">
        <v>108</v>
      </c>
      <c r="H25" s="222">
        <v>4.2</v>
      </c>
      <c r="I25" s="117">
        <v>3.95</v>
      </c>
    </row>
    <row r="26" spans="1:9" s="5" customFormat="1" ht="15" customHeight="1" x14ac:dyDescent="0.25">
      <c r="A26" s="41">
        <v>21</v>
      </c>
      <c r="B26" s="169" t="s">
        <v>35</v>
      </c>
      <c r="C26" s="169" t="s">
        <v>120</v>
      </c>
      <c r="D26" s="220">
        <v>4.333333333333333</v>
      </c>
      <c r="E26" s="116">
        <v>4.12</v>
      </c>
      <c r="F26" s="169" t="s">
        <v>32</v>
      </c>
      <c r="G26" s="169" t="s">
        <v>43</v>
      </c>
      <c r="H26" s="220">
        <v>4</v>
      </c>
      <c r="I26" s="116">
        <v>3.95</v>
      </c>
    </row>
    <row r="27" spans="1:9" s="5" customFormat="1" ht="15" customHeight="1" x14ac:dyDescent="0.25">
      <c r="A27" s="42">
        <v>22</v>
      </c>
      <c r="B27" s="170" t="s">
        <v>35</v>
      </c>
      <c r="C27" s="170" t="s">
        <v>121</v>
      </c>
      <c r="D27" s="221">
        <v>4.333333333333333</v>
      </c>
      <c r="E27" s="115">
        <v>4.12</v>
      </c>
      <c r="F27" s="170" t="s">
        <v>32</v>
      </c>
      <c r="G27" s="170" t="s">
        <v>42</v>
      </c>
      <c r="H27" s="221">
        <v>4</v>
      </c>
      <c r="I27" s="115">
        <v>3.95</v>
      </c>
    </row>
    <row r="28" spans="1:9" s="5" customFormat="1" ht="15" customHeight="1" x14ac:dyDescent="0.25">
      <c r="A28" s="42">
        <v>23</v>
      </c>
      <c r="B28" s="170" t="s">
        <v>36</v>
      </c>
      <c r="C28" s="170" t="s">
        <v>107</v>
      </c>
      <c r="D28" s="221">
        <v>4.333333333333333</v>
      </c>
      <c r="E28" s="115">
        <v>4.12</v>
      </c>
      <c r="F28" s="170" t="s">
        <v>32</v>
      </c>
      <c r="G28" s="170" t="s">
        <v>45</v>
      </c>
      <c r="H28" s="221">
        <v>4</v>
      </c>
      <c r="I28" s="115">
        <v>3.95</v>
      </c>
    </row>
    <row r="29" spans="1:9" s="5" customFormat="1" ht="15" customHeight="1" x14ac:dyDescent="0.25">
      <c r="A29" s="42">
        <v>24</v>
      </c>
      <c r="B29" s="170" t="s">
        <v>37</v>
      </c>
      <c r="C29" s="170" t="s">
        <v>21</v>
      </c>
      <c r="D29" s="221">
        <v>4.333333333333333</v>
      </c>
      <c r="E29" s="115">
        <v>4.12</v>
      </c>
      <c r="F29" s="170" t="s">
        <v>33</v>
      </c>
      <c r="G29" s="170" t="s">
        <v>6</v>
      </c>
      <c r="H29" s="221">
        <v>4</v>
      </c>
      <c r="I29" s="115">
        <v>3.95</v>
      </c>
    </row>
    <row r="30" spans="1:9" s="5" customFormat="1" ht="15" customHeight="1" x14ac:dyDescent="0.25">
      <c r="A30" s="42">
        <v>25</v>
      </c>
      <c r="B30" s="170" t="s">
        <v>38</v>
      </c>
      <c r="C30" s="170" t="s">
        <v>100</v>
      </c>
      <c r="D30" s="221">
        <v>4.333333333333333</v>
      </c>
      <c r="E30" s="115">
        <v>4.12</v>
      </c>
      <c r="F30" s="170" t="s">
        <v>33</v>
      </c>
      <c r="G30" s="170" t="s">
        <v>5</v>
      </c>
      <c r="H30" s="221">
        <v>4</v>
      </c>
      <c r="I30" s="115">
        <v>3.95</v>
      </c>
    </row>
    <row r="31" spans="1:9" s="5" customFormat="1" ht="15" customHeight="1" x14ac:dyDescent="0.25">
      <c r="A31" s="42">
        <v>26</v>
      </c>
      <c r="B31" s="170" t="s">
        <v>35</v>
      </c>
      <c r="C31" s="170" t="s">
        <v>49</v>
      </c>
      <c r="D31" s="221">
        <v>4.3</v>
      </c>
      <c r="E31" s="115">
        <v>4.12</v>
      </c>
      <c r="F31" s="170" t="s">
        <v>34</v>
      </c>
      <c r="G31" s="170" t="s">
        <v>102</v>
      </c>
      <c r="H31" s="221">
        <v>4</v>
      </c>
      <c r="I31" s="115">
        <v>3.95</v>
      </c>
    </row>
    <row r="32" spans="1:9" s="5" customFormat="1" ht="15" customHeight="1" x14ac:dyDescent="0.25">
      <c r="A32" s="42">
        <v>27</v>
      </c>
      <c r="B32" s="170" t="s">
        <v>33</v>
      </c>
      <c r="C32" s="170" t="s">
        <v>130</v>
      </c>
      <c r="D32" s="221">
        <v>4.25</v>
      </c>
      <c r="E32" s="115">
        <v>4.12</v>
      </c>
      <c r="F32" s="170" t="s">
        <v>34</v>
      </c>
      <c r="G32" s="170" t="s">
        <v>48</v>
      </c>
      <c r="H32" s="221">
        <v>4</v>
      </c>
      <c r="I32" s="115">
        <v>3.95</v>
      </c>
    </row>
    <row r="33" spans="1:9" s="5" customFormat="1" ht="15" customHeight="1" x14ac:dyDescent="0.25">
      <c r="A33" s="42">
        <v>28</v>
      </c>
      <c r="B33" s="225" t="s">
        <v>37</v>
      </c>
      <c r="C33" s="225" t="s">
        <v>147</v>
      </c>
      <c r="D33" s="221">
        <v>4.2222222222222223</v>
      </c>
      <c r="E33" s="115">
        <v>4.12</v>
      </c>
      <c r="F33" s="225" t="s">
        <v>34</v>
      </c>
      <c r="G33" s="225" t="s">
        <v>103</v>
      </c>
      <c r="H33" s="221">
        <v>4</v>
      </c>
      <c r="I33" s="115">
        <v>3.95</v>
      </c>
    </row>
    <row r="34" spans="1:9" s="5" customFormat="1" ht="15" customHeight="1" x14ac:dyDescent="0.25">
      <c r="A34" s="42">
        <v>29</v>
      </c>
      <c r="B34" s="225" t="s">
        <v>36</v>
      </c>
      <c r="C34" s="225" t="s">
        <v>51</v>
      </c>
      <c r="D34" s="221">
        <v>4.125</v>
      </c>
      <c r="E34" s="115">
        <v>4.12</v>
      </c>
      <c r="F34" s="225" t="s">
        <v>34</v>
      </c>
      <c r="G34" s="225" t="s">
        <v>7</v>
      </c>
      <c r="H34" s="221">
        <v>4</v>
      </c>
      <c r="I34" s="115">
        <v>3.95</v>
      </c>
    </row>
    <row r="35" spans="1:9" s="5" customFormat="1" ht="15" customHeight="1" thickBot="1" x14ac:dyDescent="0.3">
      <c r="A35" s="192">
        <v>30</v>
      </c>
      <c r="B35" s="228" t="s">
        <v>32</v>
      </c>
      <c r="C35" s="333" t="s">
        <v>43</v>
      </c>
      <c r="D35" s="325">
        <v>4</v>
      </c>
      <c r="E35" s="193">
        <v>4.12</v>
      </c>
      <c r="F35" s="228" t="s">
        <v>35</v>
      </c>
      <c r="G35" s="333" t="s">
        <v>49</v>
      </c>
      <c r="H35" s="325">
        <v>4</v>
      </c>
      <c r="I35" s="193">
        <v>3.95</v>
      </c>
    </row>
    <row r="36" spans="1:9" s="5" customFormat="1" ht="15" customHeight="1" x14ac:dyDescent="0.25">
      <c r="A36" s="41">
        <v>31</v>
      </c>
      <c r="B36" s="229" t="s">
        <v>32</v>
      </c>
      <c r="C36" s="229" t="s">
        <v>116</v>
      </c>
      <c r="D36" s="220">
        <v>4</v>
      </c>
      <c r="E36" s="116">
        <v>4.12</v>
      </c>
      <c r="F36" s="229" t="s">
        <v>35</v>
      </c>
      <c r="G36" s="229" t="s">
        <v>98</v>
      </c>
      <c r="H36" s="220">
        <v>4</v>
      </c>
      <c r="I36" s="116">
        <v>3.95</v>
      </c>
    </row>
    <row r="37" spans="1:9" s="5" customFormat="1" ht="15" customHeight="1" x14ac:dyDescent="0.25">
      <c r="A37" s="42">
        <v>32</v>
      </c>
      <c r="B37" s="225" t="s">
        <v>34</v>
      </c>
      <c r="C37" s="225" t="s">
        <v>102</v>
      </c>
      <c r="D37" s="221">
        <v>4</v>
      </c>
      <c r="E37" s="115">
        <v>4.12</v>
      </c>
      <c r="F37" s="225" t="s">
        <v>35</v>
      </c>
      <c r="G37" s="225" t="s">
        <v>106</v>
      </c>
      <c r="H37" s="221">
        <v>4</v>
      </c>
      <c r="I37" s="115">
        <v>3.95</v>
      </c>
    </row>
    <row r="38" spans="1:9" s="5" customFormat="1" ht="15" customHeight="1" x14ac:dyDescent="0.25">
      <c r="A38" s="42">
        <v>33</v>
      </c>
      <c r="B38" s="225" t="s">
        <v>33</v>
      </c>
      <c r="C38" s="225" t="s">
        <v>1</v>
      </c>
      <c r="D38" s="221">
        <v>4</v>
      </c>
      <c r="E38" s="115">
        <v>4.12</v>
      </c>
      <c r="F38" s="225" t="s">
        <v>35</v>
      </c>
      <c r="G38" s="225" t="s">
        <v>9</v>
      </c>
      <c r="H38" s="221">
        <v>4</v>
      </c>
      <c r="I38" s="115">
        <v>3.95</v>
      </c>
    </row>
    <row r="39" spans="1:9" s="5" customFormat="1" ht="15" customHeight="1" x14ac:dyDescent="0.25">
      <c r="A39" s="42">
        <v>34</v>
      </c>
      <c r="B39" s="225" t="s">
        <v>33</v>
      </c>
      <c r="C39" s="225" t="s">
        <v>129</v>
      </c>
      <c r="D39" s="221">
        <v>4</v>
      </c>
      <c r="E39" s="115">
        <v>4.12</v>
      </c>
      <c r="F39" s="225" t="s">
        <v>36</v>
      </c>
      <c r="G39" s="225" t="s">
        <v>81</v>
      </c>
      <c r="H39" s="221">
        <v>4</v>
      </c>
      <c r="I39" s="115">
        <v>3.95</v>
      </c>
    </row>
    <row r="40" spans="1:9" s="5" customFormat="1" ht="15" customHeight="1" x14ac:dyDescent="0.25">
      <c r="A40" s="42">
        <v>35</v>
      </c>
      <c r="B40" s="225" t="s">
        <v>34</v>
      </c>
      <c r="C40" s="225" t="s">
        <v>48</v>
      </c>
      <c r="D40" s="221">
        <v>4</v>
      </c>
      <c r="E40" s="115">
        <v>4.12</v>
      </c>
      <c r="F40" s="225" t="s">
        <v>36</v>
      </c>
      <c r="G40" s="225" t="s">
        <v>58</v>
      </c>
      <c r="H40" s="221">
        <v>4</v>
      </c>
      <c r="I40" s="115">
        <v>3.95</v>
      </c>
    </row>
    <row r="41" spans="1:9" s="5" customFormat="1" ht="15" customHeight="1" x14ac:dyDescent="0.25">
      <c r="A41" s="42">
        <v>36</v>
      </c>
      <c r="B41" s="225" t="s">
        <v>34</v>
      </c>
      <c r="C41" s="225" t="s">
        <v>132</v>
      </c>
      <c r="D41" s="221">
        <v>4</v>
      </c>
      <c r="E41" s="115">
        <v>4.12</v>
      </c>
      <c r="F41" s="225" t="s">
        <v>36</v>
      </c>
      <c r="G41" s="225" t="s">
        <v>52</v>
      </c>
      <c r="H41" s="221">
        <v>4</v>
      </c>
      <c r="I41" s="115">
        <v>3.95</v>
      </c>
    </row>
    <row r="42" spans="1:9" s="5" customFormat="1" ht="15" customHeight="1" x14ac:dyDescent="0.25">
      <c r="A42" s="42">
        <v>37</v>
      </c>
      <c r="B42" s="225" t="s">
        <v>34</v>
      </c>
      <c r="C42" s="225" t="s">
        <v>8</v>
      </c>
      <c r="D42" s="221">
        <v>4</v>
      </c>
      <c r="E42" s="115">
        <v>4.12</v>
      </c>
      <c r="F42" s="225" t="s">
        <v>36</v>
      </c>
      <c r="G42" s="225" t="s">
        <v>12</v>
      </c>
      <c r="H42" s="221">
        <v>4</v>
      </c>
      <c r="I42" s="115">
        <v>3.95</v>
      </c>
    </row>
    <row r="43" spans="1:9" s="5" customFormat="1" ht="15" customHeight="1" x14ac:dyDescent="0.25">
      <c r="A43" s="42">
        <v>38</v>
      </c>
      <c r="B43" s="225" t="s">
        <v>35</v>
      </c>
      <c r="C43" s="225" t="s">
        <v>119</v>
      </c>
      <c r="D43" s="221">
        <v>4</v>
      </c>
      <c r="E43" s="115">
        <v>4.12</v>
      </c>
      <c r="F43" s="225" t="s">
        <v>37</v>
      </c>
      <c r="G43" s="225" t="s">
        <v>13</v>
      </c>
      <c r="H43" s="221">
        <v>4</v>
      </c>
      <c r="I43" s="115">
        <v>3.95</v>
      </c>
    </row>
    <row r="44" spans="1:9" s="5" customFormat="1" ht="15" customHeight="1" x14ac:dyDescent="0.25">
      <c r="A44" s="42">
        <v>39</v>
      </c>
      <c r="B44" s="225" t="s">
        <v>35</v>
      </c>
      <c r="C44" s="225" t="s">
        <v>80</v>
      </c>
      <c r="D44" s="221">
        <v>4</v>
      </c>
      <c r="E44" s="115">
        <v>4.12</v>
      </c>
      <c r="F44" s="225" t="s">
        <v>37</v>
      </c>
      <c r="G44" s="225" t="s">
        <v>15</v>
      </c>
      <c r="H44" s="221">
        <v>4</v>
      </c>
      <c r="I44" s="115">
        <v>3.95</v>
      </c>
    </row>
    <row r="45" spans="1:9" s="5" customFormat="1" ht="15" customHeight="1" thickBot="1" x14ac:dyDescent="0.3">
      <c r="A45" s="192">
        <v>40</v>
      </c>
      <c r="B45" s="228" t="s">
        <v>36</v>
      </c>
      <c r="C45" s="228" t="s">
        <v>134</v>
      </c>
      <c r="D45" s="325">
        <v>4</v>
      </c>
      <c r="E45" s="193">
        <v>4.12</v>
      </c>
      <c r="F45" s="228" t="s">
        <v>37</v>
      </c>
      <c r="G45" s="228" t="s">
        <v>21</v>
      </c>
      <c r="H45" s="325">
        <v>4</v>
      </c>
      <c r="I45" s="193">
        <v>3.95</v>
      </c>
    </row>
    <row r="46" spans="1:9" s="5" customFormat="1" ht="15" customHeight="1" x14ac:dyDescent="0.25">
      <c r="A46" s="41">
        <v>41</v>
      </c>
      <c r="B46" s="229" t="s">
        <v>36</v>
      </c>
      <c r="C46" s="229" t="s">
        <v>135</v>
      </c>
      <c r="D46" s="220">
        <v>4</v>
      </c>
      <c r="E46" s="116">
        <v>4.12</v>
      </c>
      <c r="F46" s="229" t="s">
        <v>37</v>
      </c>
      <c r="G46" s="229" t="s">
        <v>22</v>
      </c>
      <c r="H46" s="220">
        <v>4</v>
      </c>
      <c r="I46" s="116">
        <v>3.95</v>
      </c>
    </row>
    <row r="47" spans="1:9" s="5" customFormat="1" ht="15" customHeight="1" x14ac:dyDescent="0.25">
      <c r="A47" s="42">
        <v>42</v>
      </c>
      <c r="B47" s="225" t="s">
        <v>36</v>
      </c>
      <c r="C47" s="225" t="s">
        <v>123</v>
      </c>
      <c r="D47" s="221">
        <v>4</v>
      </c>
      <c r="E47" s="115">
        <v>4.12</v>
      </c>
      <c r="F47" s="225" t="s">
        <v>37</v>
      </c>
      <c r="G47" s="225" t="s">
        <v>24</v>
      </c>
      <c r="H47" s="221">
        <v>4</v>
      </c>
      <c r="I47" s="115">
        <v>3.95</v>
      </c>
    </row>
    <row r="48" spans="1:9" s="5" customFormat="1" ht="15" customHeight="1" x14ac:dyDescent="0.25">
      <c r="A48" s="42">
        <v>43</v>
      </c>
      <c r="B48" s="225" t="s">
        <v>37</v>
      </c>
      <c r="C48" s="225" t="s">
        <v>125</v>
      </c>
      <c r="D48" s="221">
        <v>4</v>
      </c>
      <c r="E48" s="115">
        <v>4.12</v>
      </c>
      <c r="F48" s="225" t="s">
        <v>37</v>
      </c>
      <c r="G48" s="225" t="s">
        <v>26</v>
      </c>
      <c r="H48" s="221">
        <v>4</v>
      </c>
      <c r="I48" s="115">
        <v>3.95</v>
      </c>
    </row>
    <row r="49" spans="1:9" s="5" customFormat="1" ht="15" customHeight="1" x14ac:dyDescent="0.25">
      <c r="A49" s="42">
        <v>44</v>
      </c>
      <c r="B49" s="225" t="s">
        <v>37</v>
      </c>
      <c r="C49" s="225" t="s">
        <v>140</v>
      </c>
      <c r="D49" s="221">
        <v>4</v>
      </c>
      <c r="E49" s="115">
        <v>4.12</v>
      </c>
      <c r="F49" s="225" t="s">
        <v>37</v>
      </c>
      <c r="G49" s="225" t="s">
        <v>27</v>
      </c>
      <c r="H49" s="221">
        <v>4</v>
      </c>
      <c r="I49" s="115">
        <v>3.95</v>
      </c>
    </row>
    <row r="50" spans="1:9" s="5" customFormat="1" ht="15" customHeight="1" x14ac:dyDescent="0.25">
      <c r="A50" s="42">
        <v>45</v>
      </c>
      <c r="B50" s="225" t="s">
        <v>37</v>
      </c>
      <c r="C50" s="225" t="s">
        <v>141</v>
      </c>
      <c r="D50" s="221">
        <v>4</v>
      </c>
      <c r="E50" s="115">
        <v>4.12</v>
      </c>
      <c r="F50" s="225" t="s">
        <v>37</v>
      </c>
      <c r="G50" s="225" t="s">
        <v>29</v>
      </c>
      <c r="H50" s="221">
        <v>4</v>
      </c>
      <c r="I50" s="115">
        <v>3.95</v>
      </c>
    </row>
    <row r="51" spans="1:9" s="5" customFormat="1" ht="15" customHeight="1" x14ac:dyDescent="0.25">
      <c r="A51" s="42">
        <v>46</v>
      </c>
      <c r="B51" s="225" t="s">
        <v>37</v>
      </c>
      <c r="C51" s="225" t="s">
        <v>143</v>
      </c>
      <c r="D51" s="221">
        <v>4</v>
      </c>
      <c r="E51" s="115">
        <v>4.12</v>
      </c>
      <c r="F51" s="225" t="s">
        <v>37</v>
      </c>
      <c r="G51" s="225" t="s">
        <v>113</v>
      </c>
      <c r="H51" s="221">
        <v>4</v>
      </c>
      <c r="I51" s="115">
        <v>3.95</v>
      </c>
    </row>
    <row r="52" spans="1:9" s="5" customFormat="1" ht="15" customHeight="1" x14ac:dyDescent="0.25">
      <c r="A52" s="42">
        <v>47</v>
      </c>
      <c r="B52" s="225" t="s">
        <v>37</v>
      </c>
      <c r="C52" s="225" t="s">
        <v>144</v>
      </c>
      <c r="D52" s="221">
        <v>4</v>
      </c>
      <c r="E52" s="115">
        <v>4.12</v>
      </c>
      <c r="F52" s="225" t="s">
        <v>38</v>
      </c>
      <c r="G52" s="225" t="s">
        <v>100</v>
      </c>
      <c r="H52" s="221">
        <v>4</v>
      </c>
      <c r="I52" s="115">
        <v>3.95</v>
      </c>
    </row>
    <row r="53" spans="1:9" s="5" customFormat="1" ht="15" customHeight="1" x14ac:dyDescent="0.25">
      <c r="A53" s="42">
        <v>48</v>
      </c>
      <c r="B53" s="225" t="s">
        <v>37</v>
      </c>
      <c r="C53" s="225" t="s">
        <v>146</v>
      </c>
      <c r="D53" s="221">
        <v>4</v>
      </c>
      <c r="E53" s="115">
        <v>4.12</v>
      </c>
      <c r="F53" s="225" t="s">
        <v>38</v>
      </c>
      <c r="G53" s="225" t="s">
        <v>31</v>
      </c>
      <c r="H53" s="221">
        <v>4</v>
      </c>
      <c r="I53" s="115">
        <v>3.95</v>
      </c>
    </row>
    <row r="54" spans="1:9" s="5" customFormat="1" ht="15" customHeight="1" x14ac:dyDescent="0.25">
      <c r="A54" s="42">
        <v>49</v>
      </c>
      <c r="B54" s="225" t="s">
        <v>37</v>
      </c>
      <c r="C54" s="225" t="s">
        <v>149</v>
      </c>
      <c r="D54" s="221">
        <v>4</v>
      </c>
      <c r="E54" s="115">
        <v>4.12</v>
      </c>
      <c r="F54" s="225" t="s">
        <v>38</v>
      </c>
      <c r="G54" s="225" t="s">
        <v>93</v>
      </c>
      <c r="H54" s="221">
        <v>4</v>
      </c>
      <c r="I54" s="115">
        <v>3.95</v>
      </c>
    </row>
    <row r="55" spans="1:9" s="5" customFormat="1" ht="15" customHeight="1" thickBot="1" x14ac:dyDescent="0.3">
      <c r="A55" s="43">
        <v>50</v>
      </c>
      <c r="B55" s="227" t="s">
        <v>37</v>
      </c>
      <c r="C55" s="227" t="s">
        <v>97</v>
      </c>
      <c r="D55" s="222">
        <v>4</v>
      </c>
      <c r="E55" s="117">
        <v>4.12</v>
      </c>
      <c r="F55" s="227" t="s">
        <v>38</v>
      </c>
      <c r="G55" s="227" t="s">
        <v>54</v>
      </c>
      <c r="H55" s="222">
        <v>3.875</v>
      </c>
      <c r="I55" s="117">
        <v>3.95</v>
      </c>
    </row>
    <row r="56" spans="1:9" s="5" customFormat="1" ht="15" customHeight="1" x14ac:dyDescent="0.25">
      <c r="A56" s="42">
        <v>51</v>
      </c>
      <c r="B56" s="226" t="s">
        <v>37</v>
      </c>
      <c r="C56" s="226" t="s">
        <v>136</v>
      </c>
      <c r="D56" s="221">
        <v>4</v>
      </c>
      <c r="E56" s="115">
        <v>4.12</v>
      </c>
      <c r="F56" s="226" t="s">
        <v>35</v>
      </c>
      <c r="G56" s="226" t="s">
        <v>50</v>
      </c>
      <c r="H56" s="221">
        <v>3.8571428571428572</v>
      </c>
      <c r="I56" s="115">
        <v>3.95</v>
      </c>
    </row>
    <row r="57" spans="1:9" s="5" customFormat="1" ht="15" customHeight="1" x14ac:dyDescent="0.25">
      <c r="A57" s="42">
        <v>52</v>
      </c>
      <c r="B57" s="225" t="s">
        <v>37</v>
      </c>
      <c r="C57" s="225" t="s">
        <v>137</v>
      </c>
      <c r="D57" s="221">
        <v>4</v>
      </c>
      <c r="E57" s="115">
        <v>4.12</v>
      </c>
      <c r="F57" s="225" t="s">
        <v>37</v>
      </c>
      <c r="G57" s="225" t="s">
        <v>110</v>
      </c>
      <c r="H57" s="221">
        <v>3.8333333333333335</v>
      </c>
      <c r="I57" s="115">
        <v>3.95</v>
      </c>
    </row>
    <row r="58" spans="1:9" s="5" customFormat="1" ht="15" customHeight="1" x14ac:dyDescent="0.25">
      <c r="A58" s="42">
        <v>53</v>
      </c>
      <c r="B58" s="225" t="s">
        <v>37</v>
      </c>
      <c r="C58" s="225" t="s">
        <v>138</v>
      </c>
      <c r="D58" s="221">
        <v>4</v>
      </c>
      <c r="E58" s="115">
        <v>4.12</v>
      </c>
      <c r="F58" s="225" t="s">
        <v>37</v>
      </c>
      <c r="G58" s="225" t="s">
        <v>112</v>
      </c>
      <c r="H58" s="221">
        <v>3.7777777777777777</v>
      </c>
      <c r="I58" s="115">
        <v>3.95</v>
      </c>
    </row>
    <row r="59" spans="1:9" s="5" customFormat="1" ht="15" customHeight="1" x14ac:dyDescent="0.25">
      <c r="A59" s="42">
        <v>54</v>
      </c>
      <c r="B59" s="225" t="s">
        <v>37</v>
      </c>
      <c r="C59" s="225" t="s">
        <v>139</v>
      </c>
      <c r="D59" s="221">
        <v>4</v>
      </c>
      <c r="E59" s="115">
        <v>4.12</v>
      </c>
      <c r="F59" s="225" t="s">
        <v>36</v>
      </c>
      <c r="G59" s="225" t="s">
        <v>51</v>
      </c>
      <c r="H59" s="221">
        <v>3.75</v>
      </c>
      <c r="I59" s="115">
        <v>3.95</v>
      </c>
    </row>
    <row r="60" spans="1:9" s="5" customFormat="1" ht="15" customHeight="1" x14ac:dyDescent="0.25">
      <c r="A60" s="42">
        <v>55</v>
      </c>
      <c r="B60" s="225" t="s">
        <v>37</v>
      </c>
      <c r="C60" s="225" t="s">
        <v>150</v>
      </c>
      <c r="D60" s="221">
        <v>4</v>
      </c>
      <c r="E60" s="115">
        <v>4.12</v>
      </c>
      <c r="F60" s="225" t="s">
        <v>37</v>
      </c>
      <c r="G60" s="225" t="s">
        <v>30</v>
      </c>
      <c r="H60" s="221">
        <v>3.7142857142857144</v>
      </c>
      <c r="I60" s="115">
        <v>3.95</v>
      </c>
    </row>
    <row r="61" spans="1:9" s="5" customFormat="1" ht="15" customHeight="1" x14ac:dyDescent="0.25">
      <c r="A61" s="42">
        <v>56</v>
      </c>
      <c r="B61" s="225" t="s">
        <v>37</v>
      </c>
      <c r="C61" s="225" t="s">
        <v>124</v>
      </c>
      <c r="D61" s="221">
        <v>4</v>
      </c>
      <c r="E61" s="115">
        <v>4.12</v>
      </c>
      <c r="F61" s="225" t="s">
        <v>35</v>
      </c>
      <c r="G61" s="225" t="s">
        <v>10</v>
      </c>
      <c r="H61" s="221">
        <v>3.6666666666666665</v>
      </c>
      <c r="I61" s="115">
        <v>3.95</v>
      </c>
    </row>
    <row r="62" spans="1:9" s="5" customFormat="1" ht="15" customHeight="1" x14ac:dyDescent="0.25">
      <c r="A62" s="42">
        <v>57</v>
      </c>
      <c r="B62" s="225" t="s">
        <v>38</v>
      </c>
      <c r="C62" s="225" t="s">
        <v>53</v>
      </c>
      <c r="D62" s="221">
        <v>4</v>
      </c>
      <c r="E62" s="115">
        <v>4.12</v>
      </c>
      <c r="F62" s="225" t="s">
        <v>37</v>
      </c>
      <c r="G62" s="225" t="s">
        <v>111</v>
      </c>
      <c r="H62" s="221">
        <v>3.625</v>
      </c>
      <c r="I62" s="115">
        <v>3.95</v>
      </c>
    </row>
    <row r="63" spans="1:9" s="5" customFormat="1" ht="15" customHeight="1" x14ac:dyDescent="0.25">
      <c r="A63" s="42">
        <v>58</v>
      </c>
      <c r="B63" s="225" t="s">
        <v>37</v>
      </c>
      <c r="C63" s="225" t="s">
        <v>145</v>
      </c>
      <c r="D63" s="221">
        <v>3.9</v>
      </c>
      <c r="E63" s="115">
        <v>4.12</v>
      </c>
      <c r="F63" s="225" t="s">
        <v>37</v>
      </c>
      <c r="G63" s="225" t="s">
        <v>14</v>
      </c>
      <c r="H63" s="221">
        <v>3.6</v>
      </c>
      <c r="I63" s="115">
        <v>3.95</v>
      </c>
    </row>
    <row r="64" spans="1:9" s="5" customFormat="1" ht="15" customHeight="1" x14ac:dyDescent="0.25">
      <c r="A64" s="42">
        <v>59</v>
      </c>
      <c r="B64" s="225" t="s">
        <v>33</v>
      </c>
      <c r="C64" s="225" t="s">
        <v>2</v>
      </c>
      <c r="D64" s="221">
        <v>3.8571428571428572</v>
      </c>
      <c r="E64" s="115">
        <v>4.12</v>
      </c>
      <c r="F64" s="225" t="s">
        <v>33</v>
      </c>
      <c r="G64" s="225" t="s">
        <v>2</v>
      </c>
      <c r="H64" s="221">
        <v>3.5</v>
      </c>
      <c r="I64" s="115">
        <v>3.95</v>
      </c>
    </row>
    <row r="65" spans="1:9" s="5" customFormat="1" ht="15" customHeight="1" thickBot="1" x14ac:dyDescent="0.3">
      <c r="A65" s="43">
        <v>60</v>
      </c>
      <c r="B65" s="227" t="s">
        <v>38</v>
      </c>
      <c r="C65" s="227" t="s">
        <v>93</v>
      </c>
      <c r="D65" s="222">
        <v>3.75</v>
      </c>
      <c r="E65" s="117">
        <v>4.12</v>
      </c>
      <c r="F65" s="227" t="s">
        <v>35</v>
      </c>
      <c r="G65" s="227" t="s">
        <v>105</v>
      </c>
      <c r="H65" s="222">
        <v>3.5</v>
      </c>
      <c r="I65" s="117">
        <v>3.95</v>
      </c>
    </row>
    <row r="66" spans="1:9" s="5" customFormat="1" ht="15" customHeight="1" x14ac:dyDescent="0.25">
      <c r="A66" s="42">
        <v>61</v>
      </c>
      <c r="B66" s="226" t="s">
        <v>37</v>
      </c>
      <c r="C66" s="226" t="s">
        <v>30</v>
      </c>
      <c r="D66" s="221">
        <v>3.75</v>
      </c>
      <c r="E66" s="115">
        <v>4.12</v>
      </c>
      <c r="F66" s="226" t="s">
        <v>37</v>
      </c>
      <c r="G66" s="226" t="s">
        <v>23</v>
      </c>
      <c r="H66" s="221">
        <v>3.5</v>
      </c>
      <c r="I66" s="115">
        <v>3.95</v>
      </c>
    </row>
    <row r="67" spans="1:9" s="5" customFormat="1" ht="15" customHeight="1" x14ac:dyDescent="0.25">
      <c r="A67" s="42">
        <v>62</v>
      </c>
      <c r="B67" s="225" t="s">
        <v>38</v>
      </c>
      <c r="C67" s="225" t="s">
        <v>96</v>
      </c>
      <c r="D67" s="221">
        <v>3.75</v>
      </c>
      <c r="E67" s="115">
        <v>4.12</v>
      </c>
      <c r="F67" s="225" t="s">
        <v>37</v>
      </c>
      <c r="G67" s="225" t="s">
        <v>25</v>
      </c>
      <c r="H67" s="221">
        <v>3.5</v>
      </c>
      <c r="I67" s="115">
        <v>3.95</v>
      </c>
    </row>
    <row r="68" spans="1:9" s="5" customFormat="1" ht="15" customHeight="1" x14ac:dyDescent="0.25">
      <c r="A68" s="42">
        <v>63</v>
      </c>
      <c r="B68" s="225" t="s">
        <v>38</v>
      </c>
      <c r="C68" s="225" t="s">
        <v>55</v>
      </c>
      <c r="D68" s="221">
        <v>3.75</v>
      </c>
      <c r="E68" s="115">
        <v>4.12</v>
      </c>
      <c r="F68" s="225" t="s">
        <v>32</v>
      </c>
      <c r="G68" s="225" t="s">
        <v>40</v>
      </c>
      <c r="H68" s="221">
        <v>3.3333333333333335</v>
      </c>
      <c r="I68" s="115">
        <v>3.95</v>
      </c>
    </row>
    <row r="69" spans="1:9" s="5" customFormat="1" ht="15" customHeight="1" x14ac:dyDescent="0.25">
      <c r="A69" s="42">
        <v>64</v>
      </c>
      <c r="B69" s="225" t="s">
        <v>33</v>
      </c>
      <c r="C69" s="225" t="s">
        <v>101</v>
      </c>
      <c r="D69" s="221">
        <v>3.5</v>
      </c>
      <c r="E69" s="115">
        <v>4.12</v>
      </c>
      <c r="F69" s="225" t="s">
        <v>37</v>
      </c>
      <c r="G69" s="225" t="s">
        <v>115</v>
      </c>
      <c r="H69" s="221">
        <v>3.3333333333333335</v>
      </c>
      <c r="I69" s="115">
        <v>3.95</v>
      </c>
    </row>
    <row r="70" spans="1:9" s="5" customFormat="1" ht="15" customHeight="1" x14ac:dyDescent="0.25">
      <c r="A70" s="42">
        <v>65</v>
      </c>
      <c r="B70" s="225" t="s">
        <v>36</v>
      </c>
      <c r="C70" s="225" t="s">
        <v>133</v>
      </c>
      <c r="D70" s="221">
        <v>3.5</v>
      </c>
      <c r="E70" s="115">
        <v>4.12</v>
      </c>
      <c r="F70" s="225" t="s">
        <v>35</v>
      </c>
      <c r="G70" s="225" t="s">
        <v>94</v>
      </c>
      <c r="H70" s="221">
        <v>3.25</v>
      </c>
      <c r="I70" s="115">
        <v>3.95</v>
      </c>
    </row>
    <row r="71" spans="1:9" s="5" customFormat="1" ht="15" customHeight="1" x14ac:dyDescent="0.25">
      <c r="A71" s="42">
        <v>66</v>
      </c>
      <c r="B71" s="225" t="s">
        <v>37</v>
      </c>
      <c r="C71" s="225" t="s">
        <v>128</v>
      </c>
      <c r="D71" s="221">
        <v>3.5</v>
      </c>
      <c r="E71" s="115">
        <v>4.12</v>
      </c>
      <c r="F71" s="225" t="s">
        <v>38</v>
      </c>
      <c r="G71" s="225" t="s">
        <v>55</v>
      </c>
      <c r="H71" s="221">
        <v>3.25</v>
      </c>
      <c r="I71" s="115">
        <v>3.95</v>
      </c>
    </row>
    <row r="72" spans="1:9" s="5" customFormat="1" ht="15" customHeight="1" x14ac:dyDescent="0.25">
      <c r="A72" s="42">
        <v>67</v>
      </c>
      <c r="B72" s="225" t="s">
        <v>33</v>
      </c>
      <c r="C72" s="225" t="s">
        <v>4</v>
      </c>
      <c r="D72" s="221">
        <v>3.3333333333333335</v>
      </c>
      <c r="E72" s="115">
        <v>4.12</v>
      </c>
      <c r="F72" s="225" t="s">
        <v>34</v>
      </c>
      <c r="G72" s="225" t="s">
        <v>8</v>
      </c>
      <c r="H72" s="221">
        <v>3.2</v>
      </c>
      <c r="I72" s="115">
        <v>3.95</v>
      </c>
    </row>
    <row r="73" spans="1:9" s="5" customFormat="1" ht="15" customHeight="1" x14ac:dyDescent="0.25">
      <c r="A73" s="42">
        <v>68</v>
      </c>
      <c r="B73" s="225" t="s">
        <v>32</v>
      </c>
      <c r="C73" s="225" t="s">
        <v>42</v>
      </c>
      <c r="D73" s="221">
        <v>3</v>
      </c>
      <c r="E73" s="115">
        <v>4.12</v>
      </c>
      <c r="F73" s="225" t="s">
        <v>32</v>
      </c>
      <c r="G73" s="225" t="s">
        <v>41</v>
      </c>
      <c r="H73" s="221">
        <v>3</v>
      </c>
      <c r="I73" s="115">
        <v>3.95</v>
      </c>
    </row>
    <row r="74" spans="1:9" s="5" customFormat="1" ht="15" customHeight="1" x14ac:dyDescent="0.25">
      <c r="A74" s="42">
        <v>69</v>
      </c>
      <c r="B74" s="225" t="s">
        <v>35</v>
      </c>
      <c r="C74" s="225" t="s">
        <v>106</v>
      </c>
      <c r="D74" s="221">
        <v>3</v>
      </c>
      <c r="E74" s="115">
        <v>4.12</v>
      </c>
      <c r="F74" s="225" t="s">
        <v>33</v>
      </c>
      <c r="G74" s="225" t="s">
        <v>3</v>
      </c>
      <c r="H74" s="221">
        <v>3</v>
      </c>
      <c r="I74" s="115">
        <v>3.95</v>
      </c>
    </row>
    <row r="75" spans="1:9" s="5" customFormat="1" ht="15" customHeight="1" thickBot="1" x14ac:dyDescent="0.3">
      <c r="A75" s="43">
        <v>70</v>
      </c>
      <c r="B75" s="227" t="s">
        <v>37</v>
      </c>
      <c r="C75" s="227" t="s">
        <v>142</v>
      </c>
      <c r="D75" s="222">
        <v>3</v>
      </c>
      <c r="E75" s="117">
        <v>4.12</v>
      </c>
      <c r="F75" s="227" t="s">
        <v>33</v>
      </c>
      <c r="G75" s="227" t="s">
        <v>57</v>
      </c>
      <c r="H75" s="222">
        <v>3</v>
      </c>
      <c r="I75" s="117">
        <v>3.95</v>
      </c>
    </row>
    <row r="76" spans="1:9" s="5" customFormat="1" ht="15" customHeight="1" x14ac:dyDescent="0.25">
      <c r="A76" s="41">
        <v>71</v>
      </c>
      <c r="B76" s="229" t="s">
        <v>37</v>
      </c>
      <c r="C76" s="229" t="s">
        <v>126</v>
      </c>
      <c r="D76" s="220">
        <v>3</v>
      </c>
      <c r="E76" s="116">
        <v>4.12</v>
      </c>
      <c r="F76" s="229" t="s">
        <v>33</v>
      </c>
      <c r="G76" s="229" t="s">
        <v>101</v>
      </c>
      <c r="H76" s="220">
        <v>3</v>
      </c>
      <c r="I76" s="116">
        <v>3.95</v>
      </c>
    </row>
    <row r="77" spans="1:9" s="5" customFormat="1" ht="15" customHeight="1" x14ac:dyDescent="0.25">
      <c r="A77" s="42">
        <v>72</v>
      </c>
      <c r="B77" s="225" t="s">
        <v>37</v>
      </c>
      <c r="C77" s="225" t="s">
        <v>29</v>
      </c>
      <c r="D77" s="221">
        <v>3</v>
      </c>
      <c r="E77" s="115">
        <v>4.12</v>
      </c>
      <c r="F77" s="225" t="s">
        <v>34</v>
      </c>
      <c r="G77" s="225" t="s">
        <v>79</v>
      </c>
      <c r="H77" s="221">
        <v>3</v>
      </c>
      <c r="I77" s="115">
        <v>3.95</v>
      </c>
    </row>
    <row r="78" spans="1:9" s="5" customFormat="1" ht="15" customHeight="1" x14ac:dyDescent="0.25">
      <c r="A78" s="42">
        <v>73</v>
      </c>
      <c r="B78" s="225" t="s">
        <v>32</v>
      </c>
      <c r="C78" s="225" t="s">
        <v>151</v>
      </c>
      <c r="D78" s="221"/>
      <c r="E78" s="115">
        <v>4.12</v>
      </c>
      <c r="F78" s="225" t="s">
        <v>35</v>
      </c>
      <c r="G78" s="225" t="s">
        <v>104</v>
      </c>
      <c r="H78" s="221">
        <v>3</v>
      </c>
      <c r="I78" s="115">
        <v>3.95</v>
      </c>
    </row>
    <row r="79" spans="1:9" s="5" customFormat="1" ht="15" customHeight="1" x14ac:dyDescent="0.25">
      <c r="A79" s="42">
        <v>74</v>
      </c>
      <c r="B79" s="225" t="s">
        <v>32</v>
      </c>
      <c r="C79" s="225" t="s">
        <v>40</v>
      </c>
      <c r="D79" s="221"/>
      <c r="E79" s="115">
        <v>4.12</v>
      </c>
      <c r="F79" s="225" t="s">
        <v>35</v>
      </c>
      <c r="G79" s="225" t="s">
        <v>80</v>
      </c>
      <c r="H79" s="221">
        <v>3</v>
      </c>
      <c r="I79" s="115">
        <v>3.95</v>
      </c>
    </row>
    <row r="80" spans="1:9" s="5" customFormat="1" ht="15" customHeight="1" x14ac:dyDescent="0.25">
      <c r="A80" s="42">
        <v>75</v>
      </c>
      <c r="B80" s="225" t="s">
        <v>33</v>
      </c>
      <c r="C80" s="225" t="s">
        <v>154</v>
      </c>
      <c r="D80" s="221"/>
      <c r="E80" s="115">
        <v>4.12</v>
      </c>
      <c r="F80" s="225" t="s">
        <v>36</v>
      </c>
      <c r="G80" s="225" t="s">
        <v>61</v>
      </c>
      <c r="H80" s="221">
        <v>3</v>
      </c>
      <c r="I80" s="115">
        <v>3.95</v>
      </c>
    </row>
    <row r="81" spans="1:9" s="5" customFormat="1" ht="15" customHeight="1" x14ac:dyDescent="0.25">
      <c r="A81" s="42">
        <v>76</v>
      </c>
      <c r="B81" s="225" t="s">
        <v>33</v>
      </c>
      <c r="C81" s="225" t="s">
        <v>153</v>
      </c>
      <c r="D81" s="221"/>
      <c r="E81" s="115">
        <v>4.12</v>
      </c>
      <c r="F81" s="225" t="s">
        <v>34</v>
      </c>
      <c r="G81" s="225" t="s">
        <v>46</v>
      </c>
      <c r="H81" s="221">
        <v>0</v>
      </c>
      <c r="I81" s="115">
        <v>3.95</v>
      </c>
    </row>
    <row r="82" spans="1:9" s="5" customFormat="1" ht="15" customHeight="1" x14ac:dyDescent="0.25">
      <c r="A82" s="42">
        <v>77</v>
      </c>
      <c r="B82" s="225" t="s">
        <v>34</v>
      </c>
      <c r="C82" s="225" t="s">
        <v>103</v>
      </c>
      <c r="D82" s="221"/>
      <c r="E82" s="115">
        <v>4.12</v>
      </c>
      <c r="F82" s="225"/>
      <c r="G82" s="225"/>
      <c r="H82" s="221"/>
      <c r="I82" s="115"/>
    </row>
    <row r="83" spans="1:9" s="5" customFormat="1" ht="15" customHeight="1" x14ac:dyDescent="0.25">
      <c r="A83" s="42">
        <v>78</v>
      </c>
      <c r="B83" s="225" t="s">
        <v>34</v>
      </c>
      <c r="C83" s="225" t="s">
        <v>155</v>
      </c>
      <c r="D83" s="221"/>
      <c r="E83" s="115">
        <v>4.12</v>
      </c>
      <c r="F83" s="225"/>
      <c r="G83" s="225"/>
      <c r="H83" s="221"/>
      <c r="I83" s="115"/>
    </row>
    <row r="84" spans="1:9" s="5" customFormat="1" ht="15" customHeight="1" x14ac:dyDescent="0.25">
      <c r="A84" s="42">
        <v>79</v>
      </c>
      <c r="B84" s="225" t="s">
        <v>34</v>
      </c>
      <c r="C84" s="225" t="s">
        <v>79</v>
      </c>
      <c r="D84" s="221"/>
      <c r="E84" s="115">
        <v>4.12</v>
      </c>
      <c r="F84" s="225"/>
      <c r="G84" s="225"/>
      <c r="H84" s="221"/>
      <c r="I84" s="115"/>
    </row>
    <row r="85" spans="1:9" s="5" customFormat="1" ht="15" customHeight="1" x14ac:dyDescent="0.25">
      <c r="A85" s="42">
        <v>80</v>
      </c>
      <c r="B85" s="225" t="s">
        <v>35</v>
      </c>
      <c r="C85" s="225" t="s">
        <v>104</v>
      </c>
      <c r="D85" s="221"/>
      <c r="E85" s="115">
        <v>4.12</v>
      </c>
      <c r="F85" s="225"/>
      <c r="G85" s="225"/>
      <c r="H85" s="221"/>
      <c r="I85" s="115"/>
    </row>
    <row r="86" spans="1:9" s="5" customFormat="1" ht="15" customHeight="1" x14ac:dyDescent="0.25">
      <c r="A86" s="42">
        <v>81</v>
      </c>
      <c r="B86" s="225" t="s">
        <v>35</v>
      </c>
      <c r="C86" s="225" t="s">
        <v>105</v>
      </c>
      <c r="D86" s="221"/>
      <c r="E86" s="115">
        <v>4.12</v>
      </c>
      <c r="F86" s="225"/>
      <c r="G86" s="225"/>
      <c r="H86" s="221"/>
      <c r="I86" s="115"/>
    </row>
    <row r="87" spans="1:9" s="5" customFormat="1" ht="15" customHeight="1" x14ac:dyDescent="0.25">
      <c r="A87" s="42">
        <v>82</v>
      </c>
      <c r="B87" s="225" t="s">
        <v>36</v>
      </c>
      <c r="C87" s="225" t="s">
        <v>12</v>
      </c>
      <c r="D87" s="221"/>
      <c r="E87" s="115">
        <v>4.12</v>
      </c>
      <c r="F87" s="225"/>
      <c r="G87" s="225"/>
      <c r="H87" s="221"/>
      <c r="I87" s="115"/>
    </row>
    <row r="88" spans="1:9" s="5" customFormat="1" ht="15" customHeight="1" x14ac:dyDescent="0.25">
      <c r="A88" s="42">
        <v>83</v>
      </c>
      <c r="B88" s="225" t="s">
        <v>36</v>
      </c>
      <c r="C88" s="225" t="s">
        <v>156</v>
      </c>
      <c r="D88" s="221"/>
      <c r="E88" s="115">
        <v>4.12</v>
      </c>
      <c r="F88" s="225"/>
      <c r="G88" s="225"/>
      <c r="H88" s="221"/>
      <c r="I88" s="115"/>
    </row>
    <row r="89" spans="1:9" s="5" customFormat="1" ht="15" customHeight="1" x14ac:dyDescent="0.25">
      <c r="A89" s="42">
        <v>84</v>
      </c>
      <c r="B89" s="225" t="s">
        <v>37</v>
      </c>
      <c r="C89" s="225" t="s">
        <v>18</v>
      </c>
      <c r="D89" s="221"/>
      <c r="E89" s="115">
        <v>4.12</v>
      </c>
      <c r="F89" s="225"/>
      <c r="G89" s="225"/>
      <c r="H89" s="221"/>
      <c r="I89" s="115"/>
    </row>
    <row r="90" spans="1:9" s="5" customFormat="1" ht="15" customHeight="1" x14ac:dyDescent="0.25">
      <c r="A90" s="42">
        <v>85</v>
      </c>
      <c r="B90" s="225" t="s">
        <v>37</v>
      </c>
      <c r="C90" s="225" t="s">
        <v>157</v>
      </c>
      <c r="D90" s="221"/>
      <c r="E90" s="115">
        <v>4.12</v>
      </c>
      <c r="F90" s="225"/>
      <c r="G90" s="225"/>
      <c r="H90" s="221"/>
      <c r="I90" s="115"/>
    </row>
    <row r="91" spans="1:9" s="5" customFormat="1" ht="15" customHeight="1" x14ac:dyDescent="0.25">
      <c r="A91" s="42">
        <v>86</v>
      </c>
      <c r="B91" s="225" t="s">
        <v>37</v>
      </c>
      <c r="C91" s="225" t="s">
        <v>159</v>
      </c>
      <c r="D91" s="221"/>
      <c r="E91" s="115">
        <v>4.12</v>
      </c>
      <c r="F91" s="225"/>
      <c r="G91" s="225"/>
      <c r="H91" s="221"/>
      <c r="I91" s="115"/>
    </row>
    <row r="92" spans="1:9" s="5" customFormat="1" ht="15" customHeight="1" x14ac:dyDescent="0.25">
      <c r="A92" s="42">
        <v>87</v>
      </c>
      <c r="B92" s="225" t="s">
        <v>37</v>
      </c>
      <c r="C92" s="225" t="s">
        <v>160</v>
      </c>
      <c r="D92" s="221"/>
      <c r="E92" s="115">
        <v>4.12</v>
      </c>
      <c r="F92" s="225"/>
      <c r="G92" s="225"/>
      <c r="H92" s="221"/>
      <c r="I92" s="115"/>
    </row>
    <row r="93" spans="1:9" s="5" customFormat="1" ht="15" customHeight="1" x14ac:dyDescent="0.25">
      <c r="A93" s="42">
        <v>88</v>
      </c>
      <c r="B93" s="225" t="s">
        <v>37</v>
      </c>
      <c r="C93" s="225" t="s">
        <v>158</v>
      </c>
      <c r="D93" s="221"/>
      <c r="E93" s="115">
        <v>4.12</v>
      </c>
      <c r="F93" s="225"/>
      <c r="G93" s="225"/>
      <c r="H93" s="221"/>
      <c r="I93" s="115"/>
    </row>
    <row r="94" spans="1:9" s="5" customFormat="1" ht="15" customHeight="1" x14ac:dyDescent="0.25">
      <c r="A94" s="42">
        <v>89</v>
      </c>
      <c r="B94" s="225" t="s">
        <v>38</v>
      </c>
      <c r="C94" s="225" t="s">
        <v>95</v>
      </c>
      <c r="D94" s="221"/>
      <c r="E94" s="115">
        <v>4.12</v>
      </c>
      <c r="F94" s="225"/>
      <c r="G94" s="225"/>
      <c r="H94" s="221"/>
      <c r="I94" s="115"/>
    </row>
    <row r="95" spans="1:9" s="5" customFormat="1" ht="15" customHeight="1" thickBot="1" x14ac:dyDescent="0.3">
      <c r="A95" s="43">
        <v>90</v>
      </c>
      <c r="B95" s="227" t="s">
        <v>38</v>
      </c>
      <c r="C95" s="227" t="s">
        <v>31</v>
      </c>
      <c r="D95" s="222"/>
      <c r="E95" s="117">
        <v>4.12</v>
      </c>
      <c r="F95" s="227"/>
      <c r="G95" s="227"/>
      <c r="H95" s="222"/>
      <c r="I95" s="117"/>
    </row>
    <row r="96" spans="1:9" x14ac:dyDescent="0.25">
      <c r="C96" s="44" t="s">
        <v>60</v>
      </c>
      <c r="D96" s="191">
        <f>AVERAGE(D6:D95)</f>
        <v>4.144505070546737</v>
      </c>
      <c r="G96" s="44"/>
      <c r="H96" s="191">
        <f>AVERAGE(H6:H95)</f>
        <v>3.888335421888053</v>
      </c>
    </row>
    <row r="99" spans="2:3" x14ac:dyDescent="0.25">
      <c r="B99" s="3" t="s">
        <v>32</v>
      </c>
      <c r="C99" s="3" t="s">
        <v>151</v>
      </c>
    </row>
    <row r="100" spans="2:3" x14ac:dyDescent="0.25">
      <c r="B100" s="3" t="s">
        <v>32</v>
      </c>
      <c r="C100" s="3" t="s">
        <v>40</v>
      </c>
    </row>
    <row r="101" spans="2:3" x14ac:dyDescent="0.25">
      <c r="B101" s="3" t="s">
        <v>33</v>
      </c>
      <c r="C101" s="3" t="s">
        <v>154</v>
      </c>
    </row>
    <row r="102" spans="2:3" x14ac:dyDescent="0.25">
      <c r="B102" s="3" t="s">
        <v>33</v>
      </c>
      <c r="C102" s="3" t="s">
        <v>153</v>
      </c>
    </row>
    <row r="103" spans="2:3" x14ac:dyDescent="0.25">
      <c r="B103" s="3" t="s">
        <v>34</v>
      </c>
      <c r="C103" s="3" t="s">
        <v>103</v>
      </c>
    </row>
    <row r="104" spans="2:3" x14ac:dyDescent="0.25">
      <c r="B104" s="3" t="s">
        <v>34</v>
      </c>
      <c r="C104" s="3" t="s">
        <v>155</v>
      </c>
    </row>
    <row r="105" spans="2:3" x14ac:dyDescent="0.25">
      <c r="B105" s="3" t="s">
        <v>34</v>
      </c>
      <c r="C105" s="3" t="s">
        <v>79</v>
      </c>
    </row>
    <row r="106" spans="2:3" x14ac:dyDescent="0.25">
      <c r="B106" s="3" t="s">
        <v>35</v>
      </c>
      <c r="C106" s="3" t="s">
        <v>104</v>
      </c>
    </row>
    <row r="107" spans="2:3" x14ac:dyDescent="0.25">
      <c r="B107" s="3" t="s">
        <v>35</v>
      </c>
      <c r="C107" s="3" t="s">
        <v>105</v>
      </c>
    </row>
    <row r="108" spans="2:3" x14ac:dyDescent="0.25">
      <c r="B108" s="3" t="s">
        <v>36</v>
      </c>
      <c r="C108" s="3" t="s">
        <v>12</v>
      </c>
    </row>
    <row r="109" spans="2:3" x14ac:dyDescent="0.25">
      <c r="B109" s="3" t="s">
        <v>36</v>
      </c>
      <c r="C109" s="3" t="s">
        <v>156</v>
      </c>
    </row>
    <row r="110" spans="2:3" x14ac:dyDescent="0.25">
      <c r="B110" s="3" t="s">
        <v>37</v>
      </c>
      <c r="C110" s="3" t="s">
        <v>18</v>
      </c>
    </row>
    <row r="111" spans="2:3" x14ac:dyDescent="0.25">
      <c r="B111" s="3" t="s">
        <v>37</v>
      </c>
      <c r="C111" s="502" t="s">
        <v>157</v>
      </c>
    </row>
    <row r="112" spans="2:3" x14ac:dyDescent="0.25">
      <c r="B112" s="3" t="s">
        <v>37</v>
      </c>
      <c r="C112" s="502" t="s">
        <v>159</v>
      </c>
    </row>
    <row r="113" spans="2:3" x14ac:dyDescent="0.25">
      <c r="B113" s="3" t="s">
        <v>37</v>
      </c>
      <c r="C113" s="502" t="s">
        <v>160</v>
      </c>
    </row>
    <row r="114" spans="2:3" x14ac:dyDescent="0.25">
      <c r="B114" s="3" t="s">
        <v>37</v>
      </c>
      <c r="C114" s="3" t="s">
        <v>158</v>
      </c>
    </row>
    <row r="115" spans="2:3" x14ac:dyDescent="0.25">
      <c r="B115" s="3" t="s">
        <v>38</v>
      </c>
      <c r="C115" s="3" t="s">
        <v>95</v>
      </c>
    </row>
    <row r="116" spans="2:3" x14ac:dyDescent="0.25">
      <c r="B116" s="3" t="s">
        <v>38</v>
      </c>
      <c r="C116" s="3" t="s">
        <v>31</v>
      </c>
    </row>
  </sheetData>
  <sortState ref="B101:C116">
    <sortCondition ref="B99"/>
  </sortState>
  <mergeCells count="3">
    <mergeCell ref="A4:A5"/>
    <mergeCell ref="B4:E4"/>
    <mergeCell ref="F4:I4"/>
  </mergeCells>
  <conditionalFormatting sqref="D6:D95">
    <cfRule type="containsBlanks" dxfId="31" priority="2">
      <formula>LEN(TRIM(D6))=0</formula>
    </cfRule>
    <cfRule type="cellIs" dxfId="30" priority="7" operator="lessThan">
      <formula>3.5</formula>
    </cfRule>
    <cfRule type="cellIs" dxfId="29" priority="8" operator="between">
      <formula>$D$96</formula>
      <formula>3.5</formula>
    </cfRule>
    <cfRule type="cellIs" dxfId="28" priority="9" operator="between">
      <formula>4.499</formula>
      <formula>$D$96</formula>
    </cfRule>
    <cfRule type="cellIs" dxfId="27" priority="10" operator="greaterThanOrEqual">
      <formula>4.5</formula>
    </cfRule>
  </conditionalFormatting>
  <conditionalFormatting sqref="H6:H95">
    <cfRule type="containsBlanks" dxfId="26" priority="1">
      <formula>LEN(TRIM(H6))=0</formula>
    </cfRule>
    <cfRule type="cellIs" dxfId="25" priority="3" operator="lessThan">
      <formula>3.5</formula>
    </cfRule>
    <cfRule type="cellIs" dxfId="24" priority="4" operator="between">
      <formula>$H$96</formula>
      <formula>3.5</formula>
    </cfRule>
    <cfRule type="cellIs" dxfId="23" priority="5" operator="between">
      <formula>4.499</formula>
      <formula>$H$96</formula>
    </cfRule>
    <cfRule type="cellIs" dxfId="22" priority="6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C4" sqref="C4:C5"/>
    </sheetView>
  </sheetViews>
  <sheetFormatPr defaultColWidth="9.140625" defaultRowHeight="15" x14ac:dyDescent="0.25"/>
  <cols>
    <col min="1" max="1" width="5.28515625" style="3" customWidth="1"/>
    <col min="2" max="2" width="18.5703125" style="3" customWidth="1"/>
    <col min="3" max="3" width="31.7109375" style="3" customWidth="1"/>
    <col min="4" max="12" width="8.7109375" style="3" customWidth="1"/>
    <col min="13" max="13" width="7.7109375" style="3" customWidth="1"/>
    <col min="14" max="16384" width="9.140625" style="3"/>
  </cols>
  <sheetData>
    <row r="1" spans="1:15" x14ac:dyDescent="0.25">
      <c r="N1" s="70"/>
      <c r="O1" s="24" t="s">
        <v>69</v>
      </c>
    </row>
    <row r="2" spans="1:15" ht="15.75" x14ac:dyDescent="0.25">
      <c r="C2" s="66" t="s">
        <v>99</v>
      </c>
      <c r="D2" s="276"/>
      <c r="E2" s="276"/>
      <c r="F2" s="276"/>
      <c r="G2" s="276"/>
      <c r="H2" s="276"/>
      <c r="I2" s="276"/>
      <c r="J2" s="276"/>
      <c r="K2" s="276"/>
      <c r="N2" s="71"/>
      <c r="O2" s="24" t="s">
        <v>70</v>
      </c>
    </row>
    <row r="3" spans="1:15" ht="15.75" thickBot="1" x14ac:dyDescent="0.3">
      <c r="N3" s="431"/>
      <c r="O3" s="24" t="s">
        <v>71</v>
      </c>
    </row>
    <row r="4" spans="1:15" s="5" customFormat="1" ht="18" customHeight="1" x14ac:dyDescent="0.25">
      <c r="A4" s="400" t="s">
        <v>56</v>
      </c>
      <c r="B4" s="405" t="s">
        <v>39</v>
      </c>
      <c r="C4" s="395" t="s">
        <v>0</v>
      </c>
      <c r="D4" s="407">
        <v>2023</v>
      </c>
      <c r="E4" s="403"/>
      <c r="F4" s="404"/>
      <c r="G4" s="407">
        <v>2022</v>
      </c>
      <c r="H4" s="403"/>
      <c r="I4" s="404"/>
      <c r="J4" s="407" t="s">
        <v>73</v>
      </c>
      <c r="K4" s="403"/>
      <c r="L4" s="471" t="s">
        <v>63</v>
      </c>
      <c r="N4" s="25"/>
      <c r="O4" s="24" t="s">
        <v>72</v>
      </c>
    </row>
    <row r="5" spans="1:15" s="5" customFormat="1" ht="33.75" customHeight="1" thickBot="1" x14ac:dyDescent="0.3">
      <c r="A5" s="401"/>
      <c r="B5" s="406"/>
      <c r="C5" s="396"/>
      <c r="D5" s="175" t="s">
        <v>74</v>
      </c>
      <c r="E5" s="176" t="s">
        <v>75</v>
      </c>
      <c r="F5" s="86" t="s">
        <v>76</v>
      </c>
      <c r="G5" s="175" t="s">
        <v>74</v>
      </c>
      <c r="H5" s="176" t="s">
        <v>75</v>
      </c>
      <c r="I5" s="86" t="s">
        <v>76</v>
      </c>
      <c r="J5" s="342">
        <v>2023</v>
      </c>
      <c r="K5" s="464">
        <v>2022</v>
      </c>
      <c r="L5" s="472"/>
    </row>
    <row r="6" spans="1:15" s="5" customFormat="1" ht="15" customHeight="1" x14ac:dyDescent="0.25">
      <c r="A6" s="41">
        <v>1</v>
      </c>
      <c r="B6" s="46" t="s">
        <v>32</v>
      </c>
      <c r="C6" s="49" t="s">
        <v>152</v>
      </c>
      <c r="D6" s="137">
        <v>2</v>
      </c>
      <c r="E6" s="426">
        <v>5</v>
      </c>
      <c r="F6" s="138">
        <v>4.12</v>
      </c>
      <c r="G6" s="137">
        <v>1</v>
      </c>
      <c r="H6" s="426">
        <v>5</v>
      </c>
      <c r="I6" s="138">
        <v>3.95</v>
      </c>
      <c r="J6" s="419">
        <v>1</v>
      </c>
      <c r="K6" s="465">
        <v>1</v>
      </c>
      <c r="L6" s="473">
        <f>SUM(J6:K6)</f>
        <v>2</v>
      </c>
    </row>
    <row r="7" spans="1:15" s="5" customFormat="1" ht="15" customHeight="1" x14ac:dyDescent="0.25">
      <c r="A7" s="42">
        <v>2</v>
      </c>
      <c r="B7" s="36" t="s">
        <v>34</v>
      </c>
      <c r="C7" s="111" t="s">
        <v>47</v>
      </c>
      <c r="D7" s="131">
        <v>1</v>
      </c>
      <c r="E7" s="172">
        <v>5</v>
      </c>
      <c r="F7" s="180">
        <v>4.12</v>
      </c>
      <c r="G7" s="131">
        <v>5</v>
      </c>
      <c r="H7" s="172">
        <v>4.2</v>
      </c>
      <c r="I7" s="180">
        <v>3.95</v>
      </c>
      <c r="J7" s="420">
        <v>2</v>
      </c>
      <c r="K7" s="466">
        <v>19</v>
      </c>
      <c r="L7" s="476">
        <f>SUM(J7:K7)</f>
        <v>21</v>
      </c>
    </row>
    <row r="8" spans="1:15" s="5" customFormat="1" ht="15" customHeight="1" x14ac:dyDescent="0.25">
      <c r="A8" s="42">
        <v>3</v>
      </c>
      <c r="B8" s="38" t="s">
        <v>35</v>
      </c>
      <c r="C8" s="111" t="s">
        <v>11</v>
      </c>
      <c r="D8" s="134">
        <v>2</v>
      </c>
      <c r="E8" s="384">
        <v>4.5</v>
      </c>
      <c r="F8" s="180">
        <v>4.12</v>
      </c>
      <c r="G8" s="134">
        <v>1</v>
      </c>
      <c r="H8" s="384">
        <v>5</v>
      </c>
      <c r="I8" s="180">
        <v>3.95</v>
      </c>
      <c r="J8" s="420">
        <v>19</v>
      </c>
      <c r="K8" s="466">
        <v>2</v>
      </c>
      <c r="L8" s="474">
        <f>SUM(J8:K8)</f>
        <v>21</v>
      </c>
    </row>
    <row r="9" spans="1:15" s="5" customFormat="1" ht="15" customHeight="1" x14ac:dyDescent="0.25">
      <c r="A9" s="42">
        <v>4</v>
      </c>
      <c r="B9" s="36" t="s">
        <v>36</v>
      </c>
      <c r="C9" s="111" t="s">
        <v>59</v>
      </c>
      <c r="D9" s="131">
        <v>1</v>
      </c>
      <c r="E9" s="112">
        <v>5</v>
      </c>
      <c r="F9" s="180">
        <v>4.12</v>
      </c>
      <c r="G9" s="131">
        <v>3</v>
      </c>
      <c r="H9" s="112">
        <v>4.333333333333333</v>
      </c>
      <c r="I9" s="180">
        <v>3.95</v>
      </c>
      <c r="J9" s="420">
        <v>9</v>
      </c>
      <c r="K9" s="466">
        <v>14</v>
      </c>
      <c r="L9" s="474">
        <f>SUM(J9:K9)</f>
        <v>23</v>
      </c>
      <c r="M9" s="119"/>
      <c r="N9" s="120"/>
    </row>
    <row r="10" spans="1:15" s="5" customFormat="1" ht="15" customHeight="1" x14ac:dyDescent="0.25">
      <c r="A10" s="42">
        <v>5</v>
      </c>
      <c r="B10" s="36" t="s">
        <v>37</v>
      </c>
      <c r="C10" s="436" t="s">
        <v>148</v>
      </c>
      <c r="D10" s="131">
        <v>1</v>
      </c>
      <c r="E10" s="114">
        <v>5</v>
      </c>
      <c r="F10" s="180">
        <v>4.12</v>
      </c>
      <c r="G10" s="131">
        <v>3</v>
      </c>
      <c r="H10" s="114">
        <v>4.333333333333333</v>
      </c>
      <c r="I10" s="180">
        <v>3.95</v>
      </c>
      <c r="J10" s="420">
        <v>11</v>
      </c>
      <c r="K10" s="466">
        <v>16</v>
      </c>
      <c r="L10" s="474">
        <f>SUM(J10:K10)</f>
        <v>27</v>
      </c>
      <c r="M10" s="119"/>
      <c r="N10" s="120"/>
    </row>
    <row r="11" spans="1:15" s="5" customFormat="1" ht="15" customHeight="1" x14ac:dyDescent="0.25">
      <c r="A11" s="42">
        <v>6</v>
      </c>
      <c r="B11" s="36" t="s">
        <v>36</v>
      </c>
      <c r="C11" s="39" t="s">
        <v>107</v>
      </c>
      <c r="D11" s="131">
        <v>3</v>
      </c>
      <c r="E11" s="112">
        <v>4.333333333333333</v>
      </c>
      <c r="F11" s="133">
        <v>4.12</v>
      </c>
      <c r="G11" s="131">
        <v>3</v>
      </c>
      <c r="H11" s="112">
        <v>4.333333333333333</v>
      </c>
      <c r="I11" s="133">
        <v>3.95</v>
      </c>
      <c r="J11" s="420">
        <v>23</v>
      </c>
      <c r="K11" s="466">
        <v>13</v>
      </c>
      <c r="L11" s="474">
        <f>SUM(J11:K11)</f>
        <v>36</v>
      </c>
      <c r="M11" s="119"/>
      <c r="N11" s="120"/>
    </row>
    <row r="12" spans="1:15" s="5" customFormat="1" ht="15" customHeight="1" x14ac:dyDescent="0.25">
      <c r="A12" s="42">
        <v>7</v>
      </c>
      <c r="B12" s="36" t="s">
        <v>32</v>
      </c>
      <c r="C12" s="39" t="s">
        <v>45</v>
      </c>
      <c r="D12" s="131">
        <v>2</v>
      </c>
      <c r="E12" s="112">
        <v>4.5</v>
      </c>
      <c r="F12" s="133">
        <v>4.12</v>
      </c>
      <c r="G12" s="131">
        <v>1</v>
      </c>
      <c r="H12" s="112">
        <v>4</v>
      </c>
      <c r="I12" s="133">
        <v>3.95</v>
      </c>
      <c r="J12" s="420">
        <v>14</v>
      </c>
      <c r="K12" s="466">
        <v>23</v>
      </c>
      <c r="L12" s="474">
        <f>SUM(J12:K12)</f>
        <v>37</v>
      </c>
      <c r="M12" s="119"/>
      <c r="N12" s="120"/>
    </row>
    <row r="13" spans="1:15" s="5" customFormat="1" ht="15" customHeight="1" x14ac:dyDescent="0.25">
      <c r="A13" s="42">
        <v>8</v>
      </c>
      <c r="B13" s="38" t="s">
        <v>33</v>
      </c>
      <c r="C13" s="111" t="s">
        <v>6</v>
      </c>
      <c r="D13" s="131">
        <v>6</v>
      </c>
      <c r="E13" s="112">
        <v>4.5</v>
      </c>
      <c r="F13" s="180">
        <v>4.12</v>
      </c>
      <c r="G13" s="131">
        <v>8</v>
      </c>
      <c r="H13" s="112">
        <v>4</v>
      </c>
      <c r="I13" s="180">
        <v>3.95</v>
      </c>
      <c r="J13" s="420">
        <v>15</v>
      </c>
      <c r="K13" s="466">
        <v>24</v>
      </c>
      <c r="L13" s="474">
        <f>SUM(J13:K13)</f>
        <v>39</v>
      </c>
      <c r="M13" s="119"/>
      <c r="N13" s="120"/>
    </row>
    <row r="14" spans="1:15" s="5" customFormat="1" ht="15" customHeight="1" x14ac:dyDescent="0.25">
      <c r="A14" s="42">
        <v>9</v>
      </c>
      <c r="B14" s="38" t="s">
        <v>33</v>
      </c>
      <c r="C14" s="111" t="s">
        <v>1</v>
      </c>
      <c r="D14" s="131">
        <v>6</v>
      </c>
      <c r="E14" s="112">
        <v>4</v>
      </c>
      <c r="F14" s="180">
        <v>4.12</v>
      </c>
      <c r="G14" s="131">
        <v>7</v>
      </c>
      <c r="H14" s="112">
        <v>4.7142857142857144</v>
      </c>
      <c r="I14" s="180">
        <v>3.95</v>
      </c>
      <c r="J14" s="420">
        <v>33</v>
      </c>
      <c r="K14" s="466">
        <v>7</v>
      </c>
      <c r="L14" s="474">
        <f>SUM(J14:K14)</f>
        <v>40</v>
      </c>
      <c r="M14" s="119"/>
      <c r="N14" s="120"/>
    </row>
    <row r="15" spans="1:15" s="5" customFormat="1" ht="15" customHeight="1" thickBot="1" x14ac:dyDescent="0.3">
      <c r="A15" s="43">
        <v>10</v>
      </c>
      <c r="B15" s="40" t="s">
        <v>35</v>
      </c>
      <c r="C15" s="324" t="s">
        <v>9</v>
      </c>
      <c r="D15" s="135">
        <v>4</v>
      </c>
      <c r="E15" s="125">
        <v>4.75</v>
      </c>
      <c r="F15" s="188">
        <v>4.12</v>
      </c>
      <c r="G15" s="135">
        <v>1</v>
      </c>
      <c r="H15" s="125">
        <v>4</v>
      </c>
      <c r="I15" s="188">
        <v>3.95</v>
      </c>
      <c r="J15" s="422">
        <v>13</v>
      </c>
      <c r="K15" s="467">
        <v>33</v>
      </c>
      <c r="L15" s="475">
        <f>SUM(J15:K15)</f>
        <v>46</v>
      </c>
      <c r="M15" s="119"/>
      <c r="N15" s="120"/>
    </row>
    <row r="16" spans="1:15" s="5" customFormat="1" ht="15" customHeight="1" x14ac:dyDescent="0.25">
      <c r="A16" s="41">
        <v>11</v>
      </c>
      <c r="B16" s="47" t="s">
        <v>35</v>
      </c>
      <c r="C16" s="49" t="s">
        <v>98</v>
      </c>
      <c r="D16" s="177">
        <v>6</v>
      </c>
      <c r="E16" s="173">
        <v>4.5</v>
      </c>
      <c r="F16" s="430">
        <v>4.12</v>
      </c>
      <c r="G16" s="177">
        <v>6</v>
      </c>
      <c r="H16" s="173">
        <v>4</v>
      </c>
      <c r="I16" s="430">
        <v>3.95</v>
      </c>
      <c r="J16" s="419">
        <v>17</v>
      </c>
      <c r="K16" s="465">
        <v>31</v>
      </c>
      <c r="L16" s="473">
        <f>SUM(J16:K16)</f>
        <v>48</v>
      </c>
      <c r="M16" s="119"/>
      <c r="N16" s="120"/>
    </row>
    <row r="17" spans="1:14" s="5" customFormat="1" ht="15" customHeight="1" x14ac:dyDescent="0.25">
      <c r="A17" s="118">
        <v>12</v>
      </c>
      <c r="B17" s="9" t="s">
        <v>37</v>
      </c>
      <c r="C17" s="37" t="s">
        <v>127</v>
      </c>
      <c r="D17" s="177">
        <v>2</v>
      </c>
      <c r="E17" s="173">
        <v>5</v>
      </c>
      <c r="F17" s="132">
        <v>4.12</v>
      </c>
      <c r="G17" s="177">
        <v>4</v>
      </c>
      <c r="H17" s="173">
        <v>4</v>
      </c>
      <c r="I17" s="132">
        <v>3.95</v>
      </c>
      <c r="J17" s="420">
        <v>10</v>
      </c>
      <c r="K17" s="466">
        <v>39</v>
      </c>
      <c r="L17" s="474">
        <f>SUM(J17:K17)</f>
        <v>49</v>
      </c>
      <c r="M17" s="119"/>
      <c r="N17" s="120"/>
    </row>
    <row r="18" spans="1:14" s="5" customFormat="1" ht="15" customHeight="1" x14ac:dyDescent="0.25">
      <c r="A18" s="118">
        <v>13</v>
      </c>
      <c r="B18" s="38" t="s">
        <v>32</v>
      </c>
      <c r="C18" s="111" t="s">
        <v>43</v>
      </c>
      <c r="D18" s="131">
        <v>6</v>
      </c>
      <c r="E18" s="112">
        <v>4</v>
      </c>
      <c r="F18" s="180">
        <v>4.12</v>
      </c>
      <c r="G18" s="131">
        <v>7</v>
      </c>
      <c r="H18" s="112">
        <v>4</v>
      </c>
      <c r="I18" s="180">
        <v>3.95</v>
      </c>
      <c r="J18" s="420">
        <v>30</v>
      </c>
      <c r="K18" s="466">
        <v>21</v>
      </c>
      <c r="L18" s="474">
        <f>SUM(J18:K18)</f>
        <v>51</v>
      </c>
      <c r="M18" s="120"/>
      <c r="N18" s="120"/>
    </row>
    <row r="19" spans="1:14" s="5" customFormat="1" ht="15" customHeight="1" x14ac:dyDescent="0.25">
      <c r="A19" s="118">
        <v>14</v>
      </c>
      <c r="B19" s="9" t="s">
        <v>36</v>
      </c>
      <c r="C19" s="37" t="s">
        <v>58</v>
      </c>
      <c r="D19" s="131">
        <v>2</v>
      </c>
      <c r="E19" s="112">
        <v>4.5</v>
      </c>
      <c r="F19" s="132">
        <v>4.12</v>
      </c>
      <c r="G19" s="131">
        <v>3</v>
      </c>
      <c r="H19" s="112">
        <v>4</v>
      </c>
      <c r="I19" s="132">
        <v>3.95</v>
      </c>
      <c r="J19" s="420">
        <v>20</v>
      </c>
      <c r="K19" s="466">
        <v>35</v>
      </c>
      <c r="L19" s="474">
        <f>SUM(J19:K19)</f>
        <v>55</v>
      </c>
      <c r="M19" s="120"/>
      <c r="N19" s="120"/>
    </row>
    <row r="20" spans="1:14" s="5" customFormat="1" ht="15" customHeight="1" x14ac:dyDescent="0.25">
      <c r="A20" s="118">
        <v>15</v>
      </c>
      <c r="B20" s="9" t="s">
        <v>35</v>
      </c>
      <c r="C20" s="382" t="s">
        <v>49</v>
      </c>
      <c r="D20" s="131">
        <v>10</v>
      </c>
      <c r="E20" s="112">
        <v>4.3</v>
      </c>
      <c r="F20" s="180">
        <v>4.12</v>
      </c>
      <c r="G20" s="131">
        <v>13</v>
      </c>
      <c r="H20" s="112">
        <v>4</v>
      </c>
      <c r="I20" s="180">
        <v>3.95</v>
      </c>
      <c r="J20" s="420">
        <v>26</v>
      </c>
      <c r="K20" s="466">
        <v>30</v>
      </c>
      <c r="L20" s="474">
        <f>SUM(J20:K20)</f>
        <v>56</v>
      </c>
      <c r="M20" s="120"/>
      <c r="N20" s="120"/>
    </row>
    <row r="21" spans="1:14" s="5" customFormat="1" ht="15" customHeight="1" x14ac:dyDescent="0.25">
      <c r="A21" s="118">
        <v>16</v>
      </c>
      <c r="B21" s="9" t="s">
        <v>37</v>
      </c>
      <c r="C21" s="436" t="s">
        <v>143</v>
      </c>
      <c r="D21" s="131">
        <v>6</v>
      </c>
      <c r="E21" s="112">
        <v>4</v>
      </c>
      <c r="F21" s="180">
        <v>4.12</v>
      </c>
      <c r="G21" s="131">
        <v>4</v>
      </c>
      <c r="H21" s="112">
        <v>4.5</v>
      </c>
      <c r="I21" s="180">
        <v>3.95</v>
      </c>
      <c r="J21" s="420">
        <v>46</v>
      </c>
      <c r="K21" s="466">
        <v>10</v>
      </c>
      <c r="L21" s="474">
        <f>SUM(J21:K21)</f>
        <v>56</v>
      </c>
      <c r="M21" s="120"/>
      <c r="N21" s="120"/>
    </row>
    <row r="22" spans="1:14" s="5" customFormat="1" ht="15" customHeight="1" x14ac:dyDescent="0.25">
      <c r="A22" s="118">
        <v>17</v>
      </c>
      <c r="B22" s="36" t="s">
        <v>34</v>
      </c>
      <c r="C22" s="39" t="s">
        <v>102</v>
      </c>
      <c r="D22" s="183">
        <v>1</v>
      </c>
      <c r="E22" s="112">
        <v>4</v>
      </c>
      <c r="F22" s="133">
        <v>4.12</v>
      </c>
      <c r="G22" s="183">
        <v>2</v>
      </c>
      <c r="H22" s="112">
        <v>4</v>
      </c>
      <c r="I22" s="133">
        <v>3.95</v>
      </c>
      <c r="J22" s="420">
        <v>32</v>
      </c>
      <c r="K22" s="466">
        <v>26</v>
      </c>
      <c r="L22" s="474">
        <f>SUM(J22:K22)</f>
        <v>58</v>
      </c>
      <c r="M22" s="120"/>
      <c r="N22" s="120"/>
    </row>
    <row r="23" spans="1:14" s="5" customFormat="1" ht="15" customHeight="1" x14ac:dyDescent="0.25">
      <c r="A23" s="118">
        <v>18</v>
      </c>
      <c r="B23" s="36" t="s">
        <v>37</v>
      </c>
      <c r="C23" s="436" t="s">
        <v>139</v>
      </c>
      <c r="D23" s="131">
        <v>1</v>
      </c>
      <c r="E23" s="112">
        <v>4</v>
      </c>
      <c r="F23" s="180">
        <v>4.12</v>
      </c>
      <c r="G23" s="131">
        <v>1</v>
      </c>
      <c r="H23" s="112">
        <v>5</v>
      </c>
      <c r="I23" s="180">
        <v>3.95</v>
      </c>
      <c r="J23" s="420">
        <v>54</v>
      </c>
      <c r="K23" s="466">
        <v>4</v>
      </c>
      <c r="L23" s="474">
        <f>SUM(J23:K23)</f>
        <v>58</v>
      </c>
      <c r="M23" s="120"/>
      <c r="N23" s="120"/>
    </row>
    <row r="24" spans="1:14" s="5" customFormat="1" ht="15" customHeight="1" x14ac:dyDescent="0.25">
      <c r="A24" s="118">
        <v>19</v>
      </c>
      <c r="B24" s="36" t="s">
        <v>37</v>
      </c>
      <c r="C24" s="111" t="s">
        <v>97</v>
      </c>
      <c r="D24" s="131">
        <v>3</v>
      </c>
      <c r="E24" s="112">
        <v>4</v>
      </c>
      <c r="F24" s="180">
        <v>4.12</v>
      </c>
      <c r="G24" s="131">
        <v>4</v>
      </c>
      <c r="H24" s="112">
        <v>4.5</v>
      </c>
      <c r="I24" s="180">
        <v>3.95</v>
      </c>
      <c r="J24" s="420">
        <v>50</v>
      </c>
      <c r="K24" s="466">
        <v>11</v>
      </c>
      <c r="L24" s="474">
        <f>SUM(J24:K24)</f>
        <v>61</v>
      </c>
      <c r="M24" s="120"/>
      <c r="N24" s="120"/>
    </row>
    <row r="25" spans="1:14" s="5" customFormat="1" ht="15" customHeight="1" thickBot="1" x14ac:dyDescent="0.3">
      <c r="A25" s="122">
        <v>20</v>
      </c>
      <c r="B25" s="40" t="s">
        <v>37</v>
      </c>
      <c r="C25" s="435" t="s">
        <v>137</v>
      </c>
      <c r="D25" s="135">
        <v>4</v>
      </c>
      <c r="E25" s="123">
        <v>4</v>
      </c>
      <c r="F25" s="182">
        <v>4.12</v>
      </c>
      <c r="G25" s="135">
        <v>2</v>
      </c>
      <c r="H25" s="123">
        <v>4.5</v>
      </c>
      <c r="I25" s="182">
        <v>3.95</v>
      </c>
      <c r="J25" s="422">
        <v>52</v>
      </c>
      <c r="K25" s="467">
        <v>9</v>
      </c>
      <c r="L25" s="475">
        <f>SUM(J25:K25)</f>
        <v>61</v>
      </c>
    </row>
    <row r="26" spans="1:14" s="5" customFormat="1" ht="15" customHeight="1" x14ac:dyDescent="0.25">
      <c r="A26" s="41">
        <v>21</v>
      </c>
      <c r="B26" s="46" t="s">
        <v>38</v>
      </c>
      <c r="C26" s="136" t="s">
        <v>54</v>
      </c>
      <c r="D26" s="137">
        <v>1</v>
      </c>
      <c r="E26" s="426">
        <v>5</v>
      </c>
      <c r="F26" s="179">
        <v>4.12</v>
      </c>
      <c r="G26" s="137">
        <v>8</v>
      </c>
      <c r="H26" s="426">
        <v>3.875</v>
      </c>
      <c r="I26" s="179">
        <v>3.95</v>
      </c>
      <c r="J26" s="419">
        <v>12</v>
      </c>
      <c r="K26" s="465">
        <v>50</v>
      </c>
      <c r="L26" s="473">
        <f>SUM(J26:K26)</f>
        <v>62</v>
      </c>
    </row>
    <row r="27" spans="1:14" s="5" customFormat="1" ht="15" customHeight="1" x14ac:dyDescent="0.25">
      <c r="A27" s="118">
        <v>22</v>
      </c>
      <c r="B27" s="9" t="s">
        <v>34</v>
      </c>
      <c r="C27" s="37" t="s">
        <v>48</v>
      </c>
      <c r="D27" s="131">
        <v>3</v>
      </c>
      <c r="E27" s="112">
        <v>4</v>
      </c>
      <c r="F27" s="132">
        <v>4.12</v>
      </c>
      <c r="G27" s="131">
        <v>1</v>
      </c>
      <c r="H27" s="112">
        <v>4</v>
      </c>
      <c r="I27" s="132">
        <v>3.95</v>
      </c>
      <c r="J27" s="420">
        <v>35</v>
      </c>
      <c r="K27" s="466">
        <v>27</v>
      </c>
      <c r="L27" s="474">
        <f>SUM(J27:K27)</f>
        <v>62</v>
      </c>
    </row>
    <row r="28" spans="1:14" s="5" customFormat="1" ht="15" customHeight="1" x14ac:dyDescent="0.25">
      <c r="A28" s="118">
        <v>23</v>
      </c>
      <c r="B28" s="36" t="s">
        <v>36</v>
      </c>
      <c r="C28" s="37" t="s">
        <v>123</v>
      </c>
      <c r="D28" s="131">
        <v>7</v>
      </c>
      <c r="E28" s="114">
        <v>4</v>
      </c>
      <c r="F28" s="132">
        <v>4.12</v>
      </c>
      <c r="G28" s="131">
        <v>5</v>
      </c>
      <c r="H28" s="114">
        <v>4.2</v>
      </c>
      <c r="I28" s="132">
        <v>3.95</v>
      </c>
      <c r="J28" s="420">
        <v>42</v>
      </c>
      <c r="K28" s="466">
        <v>20</v>
      </c>
      <c r="L28" s="474">
        <f>SUM(J28:K28)</f>
        <v>62</v>
      </c>
    </row>
    <row r="29" spans="1:14" s="5" customFormat="1" ht="15" customHeight="1" x14ac:dyDescent="0.25">
      <c r="A29" s="118">
        <v>24</v>
      </c>
      <c r="B29" s="36" t="s">
        <v>35</v>
      </c>
      <c r="C29" s="127" t="s">
        <v>10</v>
      </c>
      <c r="D29" s="505">
        <v>1</v>
      </c>
      <c r="E29" s="508">
        <v>5</v>
      </c>
      <c r="F29" s="181">
        <v>4.12</v>
      </c>
      <c r="G29" s="505">
        <v>3</v>
      </c>
      <c r="H29" s="508">
        <v>3.6666666666666665</v>
      </c>
      <c r="I29" s="181">
        <v>3.95</v>
      </c>
      <c r="J29" s="420">
        <v>7</v>
      </c>
      <c r="K29" s="466">
        <v>56</v>
      </c>
      <c r="L29" s="474">
        <f>SUM(J29:K29)</f>
        <v>63</v>
      </c>
    </row>
    <row r="30" spans="1:14" s="5" customFormat="1" ht="15" customHeight="1" x14ac:dyDescent="0.25">
      <c r="A30" s="118">
        <v>25</v>
      </c>
      <c r="B30" s="36" t="s">
        <v>38</v>
      </c>
      <c r="C30" s="111" t="s">
        <v>53</v>
      </c>
      <c r="D30" s="131">
        <v>1</v>
      </c>
      <c r="E30" s="112">
        <v>4</v>
      </c>
      <c r="F30" s="180">
        <v>4.12</v>
      </c>
      <c r="G30" s="131">
        <v>6</v>
      </c>
      <c r="H30" s="112">
        <v>4.833333333333333</v>
      </c>
      <c r="I30" s="180">
        <v>3.95</v>
      </c>
      <c r="J30" s="420">
        <v>57</v>
      </c>
      <c r="K30" s="466">
        <v>6</v>
      </c>
      <c r="L30" s="476">
        <f>SUM(J30:K30)</f>
        <v>63</v>
      </c>
    </row>
    <row r="31" spans="1:14" s="5" customFormat="1" ht="15" customHeight="1" x14ac:dyDescent="0.25">
      <c r="A31" s="118">
        <v>26</v>
      </c>
      <c r="B31" s="9" t="s">
        <v>37</v>
      </c>
      <c r="C31" s="111" t="s">
        <v>21</v>
      </c>
      <c r="D31" s="131">
        <v>3</v>
      </c>
      <c r="E31" s="112">
        <v>4.333333333333333</v>
      </c>
      <c r="F31" s="180">
        <v>4.12</v>
      </c>
      <c r="G31" s="131">
        <v>2</v>
      </c>
      <c r="H31" s="112">
        <v>4</v>
      </c>
      <c r="I31" s="180">
        <v>3.95</v>
      </c>
      <c r="J31" s="420">
        <v>24</v>
      </c>
      <c r="K31" s="466">
        <v>40</v>
      </c>
      <c r="L31" s="474">
        <f>SUM(J31:K31)</f>
        <v>64</v>
      </c>
    </row>
    <row r="32" spans="1:14" s="5" customFormat="1" ht="15" customHeight="1" x14ac:dyDescent="0.25">
      <c r="A32" s="118">
        <v>27</v>
      </c>
      <c r="B32" s="9" t="s">
        <v>35</v>
      </c>
      <c r="C32" s="111" t="s">
        <v>50</v>
      </c>
      <c r="D32" s="131">
        <v>4</v>
      </c>
      <c r="E32" s="112">
        <v>4.5</v>
      </c>
      <c r="F32" s="180">
        <v>4.12</v>
      </c>
      <c r="G32" s="131">
        <v>14</v>
      </c>
      <c r="H32" s="112">
        <v>3.8571428571428572</v>
      </c>
      <c r="I32" s="180">
        <v>3.95</v>
      </c>
      <c r="J32" s="420">
        <v>16</v>
      </c>
      <c r="K32" s="466">
        <v>51</v>
      </c>
      <c r="L32" s="474">
        <f>SUM(J32:K32)</f>
        <v>67</v>
      </c>
    </row>
    <row r="33" spans="1:12" s="5" customFormat="1" ht="15" customHeight="1" x14ac:dyDescent="0.25">
      <c r="A33" s="118">
        <v>28</v>
      </c>
      <c r="B33" s="9" t="s">
        <v>37</v>
      </c>
      <c r="C33" s="37" t="s">
        <v>136</v>
      </c>
      <c r="D33" s="131">
        <v>2</v>
      </c>
      <c r="E33" s="112">
        <v>4</v>
      </c>
      <c r="F33" s="132">
        <v>4.12</v>
      </c>
      <c r="G33" s="131">
        <v>8</v>
      </c>
      <c r="H33" s="112">
        <v>4.25</v>
      </c>
      <c r="I33" s="132">
        <v>3.95</v>
      </c>
      <c r="J33" s="420">
        <v>51</v>
      </c>
      <c r="K33" s="466">
        <v>18</v>
      </c>
      <c r="L33" s="474">
        <f>SUM(J33:K33)</f>
        <v>69</v>
      </c>
    </row>
    <row r="34" spans="1:12" s="5" customFormat="1" ht="15" customHeight="1" x14ac:dyDescent="0.25">
      <c r="A34" s="118">
        <v>29</v>
      </c>
      <c r="B34" s="9" t="s">
        <v>38</v>
      </c>
      <c r="C34" s="111" t="s">
        <v>96</v>
      </c>
      <c r="D34" s="131">
        <v>4</v>
      </c>
      <c r="E34" s="112">
        <v>3.75</v>
      </c>
      <c r="F34" s="180">
        <v>4.12</v>
      </c>
      <c r="G34" s="131">
        <v>3</v>
      </c>
      <c r="H34" s="112">
        <v>4.666666666666667</v>
      </c>
      <c r="I34" s="180">
        <v>3.95</v>
      </c>
      <c r="J34" s="420">
        <v>62</v>
      </c>
      <c r="K34" s="466">
        <v>8</v>
      </c>
      <c r="L34" s="474">
        <f>SUM(J34:K34)</f>
        <v>70</v>
      </c>
    </row>
    <row r="35" spans="1:12" s="5" customFormat="1" ht="15" customHeight="1" thickBot="1" x14ac:dyDescent="0.3">
      <c r="A35" s="122">
        <v>30</v>
      </c>
      <c r="B35" s="40" t="s">
        <v>38</v>
      </c>
      <c r="C35" s="139" t="s">
        <v>100</v>
      </c>
      <c r="D35" s="135">
        <v>12</v>
      </c>
      <c r="E35" s="123">
        <v>4.333333333333333</v>
      </c>
      <c r="F35" s="182">
        <v>4.12</v>
      </c>
      <c r="G35" s="135">
        <v>7</v>
      </c>
      <c r="H35" s="123">
        <v>4</v>
      </c>
      <c r="I35" s="182">
        <v>3.95</v>
      </c>
      <c r="J35" s="423">
        <v>25</v>
      </c>
      <c r="K35" s="468">
        <v>47</v>
      </c>
      <c r="L35" s="475">
        <f>SUM(J35:K35)</f>
        <v>72</v>
      </c>
    </row>
    <row r="36" spans="1:12" s="5" customFormat="1" ht="15" customHeight="1" x14ac:dyDescent="0.25">
      <c r="A36" s="41">
        <v>31</v>
      </c>
      <c r="B36" s="47" t="s">
        <v>33</v>
      </c>
      <c r="C36" s="49" t="s">
        <v>3</v>
      </c>
      <c r="D36" s="137">
        <v>1</v>
      </c>
      <c r="E36" s="124">
        <v>5</v>
      </c>
      <c r="F36" s="138">
        <v>4.12</v>
      </c>
      <c r="G36" s="137">
        <v>1</v>
      </c>
      <c r="H36" s="124">
        <v>3</v>
      </c>
      <c r="I36" s="138">
        <v>3.95</v>
      </c>
      <c r="J36" s="419">
        <v>5</v>
      </c>
      <c r="K36" s="465">
        <v>69</v>
      </c>
      <c r="L36" s="473">
        <f>SUM(J36:K36)</f>
        <v>74</v>
      </c>
    </row>
    <row r="37" spans="1:12" s="5" customFormat="1" ht="15" customHeight="1" x14ac:dyDescent="0.25">
      <c r="A37" s="118">
        <v>32</v>
      </c>
      <c r="B37" s="9" t="s">
        <v>37</v>
      </c>
      <c r="C37" s="37" t="s">
        <v>147</v>
      </c>
      <c r="D37" s="131">
        <v>9</v>
      </c>
      <c r="E37" s="112">
        <v>4.2222222222222223</v>
      </c>
      <c r="F37" s="132">
        <v>4.12</v>
      </c>
      <c r="G37" s="131">
        <v>6</v>
      </c>
      <c r="H37" s="112">
        <v>4</v>
      </c>
      <c r="I37" s="132">
        <v>3.95</v>
      </c>
      <c r="J37" s="420">
        <v>28</v>
      </c>
      <c r="K37" s="466">
        <v>46</v>
      </c>
      <c r="L37" s="474">
        <f>SUM(J37:K37)</f>
        <v>74</v>
      </c>
    </row>
    <row r="38" spans="1:12" s="5" customFormat="1" ht="15" customHeight="1" x14ac:dyDescent="0.25">
      <c r="A38" s="118">
        <v>33</v>
      </c>
      <c r="B38" s="36" t="s">
        <v>37</v>
      </c>
      <c r="C38" s="436" t="s">
        <v>157</v>
      </c>
      <c r="D38" s="131"/>
      <c r="E38" s="114"/>
      <c r="F38" s="181">
        <v>4.12</v>
      </c>
      <c r="G38" s="131">
        <v>1</v>
      </c>
      <c r="H38" s="114">
        <v>5</v>
      </c>
      <c r="I38" s="181">
        <v>3.95</v>
      </c>
      <c r="J38" s="420">
        <v>73</v>
      </c>
      <c r="K38" s="466">
        <v>3</v>
      </c>
      <c r="L38" s="476">
        <f>SUM(J38:K38)</f>
        <v>76</v>
      </c>
    </row>
    <row r="39" spans="1:12" s="5" customFormat="1" ht="15" customHeight="1" x14ac:dyDescent="0.25">
      <c r="A39" s="118">
        <v>34</v>
      </c>
      <c r="B39" s="9" t="s">
        <v>36</v>
      </c>
      <c r="C39" s="436" t="s">
        <v>135</v>
      </c>
      <c r="D39" s="131">
        <v>3</v>
      </c>
      <c r="E39" s="112">
        <v>4</v>
      </c>
      <c r="F39" s="180">
        <v>4.12</v>
      </c>
      <c r="G39" s="131">
        <v>1</v>
      </c>
      <c r="H39" s="112">
        <v>4</v>
      </c>
      <c r="I39" s="180">
        <v>3.95</v>
      </c>
      <c r="J39" s="420">
        <v>41</v>
      </c>
      <c r="K39" s="466">
        <v>36</v>
      </c>
      <c r="L39" s="474">
        <f>SUM(J39:K39)</f>
        <v>77</v>
      </c>
    </row>
    <row r="40" spans="1:12" s="5" customFormat="1" ht="15" customHeight="1" x14ac:dyDescent="0.25">
      <c r="A40" s="118">
        <v>35</v>
      </c>
      <c r="B40" s="36" t="s">
        <v>37</v>
      </c>
      <c r="C40" s="39" t="s">
        <v>150</v>
      </c>
      <c r="D40" s="131">
        <v>1</v>
      </c>
      <c r="E40" s="112">
        <v>4</v>
      </c>
      <c r="F40" s="133">
        <v>4.12</v>
      </c>
      <c r="G40" s="131"/>
      <c r="H40" s="112"/>
      <c r="I40" s="133">
        <v>3.95</v>
      </c>
      <c r="J40" s="420">
        <v>55</v>
      </c>
      <c r="K40" s="466">
        <v>77</v>
      </c>
      <c r="L40" s="474">
        <v>77</v>
      </c>
    </row>
    <row r="41" spans="1:12" s="5" customFormat="1" ht="15" customHeight="1" x14ac:dyDescent="0.25">
      <c r="A41" s="118">
        <v>36</v>
      </c>
      <c r="B41" s="36" t="s">
        <v>37</v>
      </c>
      <c r="C41" s="39" t="s">
        <v>124</v>
      </c>
      <c r="D41" s="131">
        <v>3</v>
      </c>
      <c r="E41" s="112">
        <v>4</v>
      </c>
      <c r="F41" s="133">
        <v>4.12</v>
      </c>
      <c r="G41" s="131"/>
      <c r="H41" s="112"/>
      <c r="I41" s="133">
        <v>3.95</v>
      </c>
      <c r="J41" s="420">
        <v>56</v>
      </c>
      <c r="K41" s="466">
        <v>77</v>
      </c>
      <c r="L41" s="474">
        <v>77</v>
      </c>
    </row>
    <row r="42" spans="1:12" s="5" customFormat="1" ht="15" customHeight="1" x14ac:dyDescent="0.25">
      <c r="A42" s="118">
        <v>37</v>
      </c>
      <c r="B42" s="36" t="s">
        <v>37</v>
      </c>
      <c r="C42" s="436" t="s">
        <v>158</v>
      </c>
      <c r="D42" s="131"/>
      <c r="E42" s="114"/>
      <c r="F42" s="180">
        <v>4.12</v>
      </c>
      <c r="G42" s="131">
        <v>1</v>
      </c>
      <c r="H42" s="114">
        <v>5</v>
      </c>
      <c r="I42" s="180">
        <v>3.95</v>
      </c>
      <c r="J42" s="420">
        <v>73</v>
      </c>
      <c r="K42" s="466">
        <v>5</v>
      </c>
      <c r="L42" s="474">
        <f>SUM(J42:K42)</f>
        <v>78</v>
      </c>
    </row>
    <row r="43" spans="1:12" s="5" customFormat="1" ht="15" customHeight="1" x14ac:dyDescent="0.25">
      <c r="A43" s="118">
        <v>38</v>
      </c>
      <c r="B43" s="36" t="s">
        <v>34</v>
      </c>
      <c r="C43" s="39" t="s">
        <v>117</v>
      </c>
      <c r="D43" s="131">
        <v>1</v>
      </c>
      <c r="E43" s="112">
        <v>5</v>
      </c>
      <c r="F43" s="133">
        <v>4.12</v>
      </c>
      <c r="G43" s="131"/>
      <c r="H43" s="112"/>
      <c r="I43" s="133">
        <v>3.95</v>
      </c>
      <c r="J43" s="420">
        <v>3</v>
      </c>
      <c r="K43" s="466">
        <v>77</v>
      </c>
      <c r="L43" s="474">
        <f>SUM(J43:K43)</f>
        <v>80</v>
      </c>
    </row>
    <row r="44" spans="1:12" s="5" customFormat="1" ht="15" customHeight="1" x14ac:dyDescent="0.25">
      <c r="A44" s="118">
        <v>39</v>
      </c>
      <c r="B44" s="36" t="s">
        <v>34</v>
      </c>
      <c r="C44" s="39" t="s">
        <v>118</v>
      </c>
      <c r="D44" s="131">
        <v>1</v>
      </c>
      <c r="E44" s="112">
        <v>5</v>
      </c>
      <c r="F44" s="133">
        <v>4.12</v>
      </c>
      <c r="G44" s="131"/>
      <c r="H44" s="112"/>
      <c r="I44" s="133">
        <v>3.95</v>
      </c>
      <c r="J44" s="420">
        <v>4</v>
      </c>
      <c r="K44" s="466">
        <v>77</v>
      </c>
      <c r="L44" s="474">
        <f>SUM(J44:K44)</f>
        <v>81</v>
      </c>
    </row>
    <row r="45" spans="1:12" s="5" customFormat="1" ht="15" customHeight="1" thickBot="1" x14ac:dyDescent="0.3">
      <c r="A45" s="122">
        <v>40</v>
      </c>
      <c r="B45" s="40" t="s">
        <v>37</v>
      </c>
      <c r="C45" s="482" t="s">
        <v>125</v>
      </c>
      <c r="D45" s="185">
        <v>1</v>
      </c>
      <c r="E45" s="507">
        <v>4</v>
      </c>
      <c r="F45" s="484">
        <v>4.12</v>
      </c>
      <c r="G45" s="185">
        <v>1</v>
      </c>
      <c r="H45" s="507">
        <v>4</v>
      </c>
      <c r="I45" s="484">
        <v>3.95</v>
      </c>
      <c r="J45" s="422">
        <v>43</v>
      </c>
      <c r="K45" s="467">
        <v>38</v>
      </c>
      <c r="L45" s="475">
        <f>SUM(J45:K45)</f>
        <v>81</v>
      </c>
    </row>
    <row r="46" spans="1:12" s="5" customFormat="1" ht="15" customHeight="1" x14ac:dyDescent="0.25">
      <c r="A46" s="41">
        <v>41</v>
      </c>
      <c r="B46" s="46" t="s">
        <v>33</v>
      </c>
      <c r="C46" s="381" t="s">
        <v>131</v>
      </c>
      <c r="D46" s="177">
        <v>2</v>
      </c>
      <c r="E46" s="173">
        <v>5</v>
      </c>
      <c r="F46" s="386">
        <v>4.12</v>
      </c>
      <c r="G46" s="177"/>
      <c r="H46" s="173"/>
      <c r="I46" s="386">
        <v>3.95</v>
      </c>
      <c r="J46" s="424">
        <v>6</v>
      </c>
      <c r="K46" s="469">
        <v>77</v>
      </c>
      <c r="L46" s="473">
        <f>SUM(J46:K46)</f>
        <v>83</v>
      </c>
    </row>
    <row r="47" spans="1:12" s="5" customFormat="1" ht="15" customHeight="1" x14ac:dyDescent="0.25">
      <c r="A47" s="118">
        <v>42</v>
      </c>
      <c r="B47" s="9" t="s">
        <v>35</v>
      </c>
      <c r="C47" s="37" t="s">
        <v>94</v>
      </c>
      <c r="D47" s="131">
        <v>2</v>
      </c>
      <c r="E47" s="112">
        <v>4.5</v>
      </c>
      <c r="F47" s="132">
        <v>4.12</v>
      </c>
      <c r="G47" s="131">
        <v>4</v>
      </c>
      <c r="H47" s="112">
        <v>3.25</v>
      </c>
      <c r="I47" s="132">
        <v>3.95</v>
      </c>
      <c r="J47" s="420">
        <v>18</v>
      </c>
      <c r="K47" s="466">
        <v>65</v>
      </c>
      <c r="L47" s="474">
        <f>SUM(J47:K47)</f>
        <v>83</v>
      </c>
    </row>
    <row r="48" spans="1:12" s="5" customFormat="1" ht="15" customHeight="1" x14ac:dyDescent="0.25">
      <c r="A48" s="118">
        <v>43</v>
      </c>
      <c r="B48" s="36" t="s">
        <v>36</v>
      </c>
      <c r="C48" s="37" t="s">
        <v>51</v>
      </c>
      <c r="D48" s="131">
        <v>8</v>
      </c>
      <c r="E48" s="126">
        <v>4.125</v>
      </c>
      <c r="F48" s="132">
        <v>4.12</v>
      </c>
      <c r="G48" s="131">
        <v>4</v>
      </c>
      <c r="H48" s="126">
        <v>3.75</v>
      </c>
      <c r="I48" s="132">
        <v>3.95</v>
      </c>
      <c r="J48" s="420">
        <v>29</v>
      </c>
      <c r="K48" s="466">
        <v>54</v>
      </c>
      <c r="L48" s="474">
        <f>SUM(J48:K48)</f>
        <v>83</v>
      </c>
    </row>
    <row r="49" spans="1:12" s="5" customFormat="1" ht="15" customHeight="1" x14ac:dyDescent="0.25">
      <c r="A49" s="118">
        <v>44</v>
      </c>
      <c r="B49" s="38" t="s">
        <v>33</v>
      </c>
      <c r="C49" s="128" t="s">
        <v>4</v>
      </c>
      <c r="D49" s="131">
        <v>3</v>
      </c>
      <c r="E49" s="112">
        <v>3.3333333333333335</v>
      </c>
      <c r="F49" s="184">
        <v>4.12</v>
      </c>
      <c r="G49" s="131">
        <v>8</v>
      </c>
      <c r="H49" s="112">
        <v>4.25</v>
      </c>
      <c r="I49" s="184">
        <v>3.95</v>
      </c>
      <c r="J49" s="420">
        <v>67</v>
      </c>
      <c r="K49" s="466">
        <v>17</v>
      </c>
      <c r="L49" s="474">
        <f>SUM(J49:K49)</f>
        <v>84</v>
      </c>
    </row>
    <row r="50" spans="1:12" s="5" customFormat="1" ht="15" customHeight="1" x14ac:dyDescent="0.25">
      <c r="A50" s="118">
        <v>45</v>
      </c>
      <c r="B50" s="36" t="s">
        <v>36</v>
      </c>
      <c r="C50" s="39" t="s">
        <v>122</v>
      </c>
      <c r="D50" s="131">
        <v>1</v>
      </c>
      <c r="E50" s="112">
        <v>5</v>
      </c>
      <c r="F50" s="133">
        <v>4.12</v>
      </c>
      <c r="G50" s="131"/>
      <c r="H50" s="112"/>
      <c r="I50" s="133">
        <v>3.95</v>
      </c>
      <c r="J50" s="420">
        <v>8</v>
      </c>
      <c r="K50" s="466">
        <v>77</v>
      </c>
      <c r="L50" s="474">
        <f>SUM(J50:K50)</f>
        <v>85</v>
      </c>
    </row>
    <row r="51" spans="1:12" s="5" customFormat="1" ht="15" customHeight="1" x14ac:dyDescent="0.25">
      <c r="A51" s="118">
        <v>46</v>
      </c>
      <c r="B51" s="36" t="s">
        <v>38</v>
      </c>
      <c r="C51" s="127" t="s">
        <v>95</v>
      </c>
      <c r="D51" s="131"/>
      <c r="E51" s="174"/>
      <c r="F51" s="181">
        <v>4.12</v>
      </c>
      <c r="G51" s="131">
        <v>6</v>
      </c>
      <c r="H51" s="174">
        <v>4.5</v>
      </c>
      <c r="I51" s="181">
        <v>3.95</v>
      </c>
      <c r="J51" s="420">
        <v>73</v>
      </c>
      <c r="K51" s="466">
        <v>12</v>
      </c>
      <c r="L51" s="474">
        <f>SUM(J51:K51)</f>
        <v>85</v>
      </c>
    </row>
    <row r="52" spans="1:12" s="5" customFormat="1" ht="15" customHeight="1" x14ac:dyDescent="0.25">
      <c r="A52" s="118">
        <v>47</v>
      </c>
      <c r="B52" s="9" t="s">
        <v>37</v>
      </c>
      <c r="C52" s="37" t="s">
        <v>18</v>
      </c>
      <c r="D52" s="131"/>
      <c r="E52" s="173"/>
      <c r="F52" s="132">
        <v>4.12</v>
      </c>
      <c r="G52" s="131">
        <v>3</v>
      </c>
      <c r="H52" s="173">
        <v>4.333333333333333</v>
      </c>
      <c r="I52" s="132">
        <v>3.95</v>
      </c>
      <c r="J52" s="420">
        <v>73</v>
      </c>
      <c r="K52" s="466">
        <v>15</v>
      </c>
      <c r="L52" s="474">
        <f>SUM(J52:K52)</f>
        <v>88</v>
      </c>
    </row>
    <row r="53" spans="1:12" s="5" customFormat="1" ht="15" customHeight="1" x14ac:dyDescent="0.25">
      <c r="A53" s="118">
        <v>48</v>
      </c>
      <c r="B53" s="36" t="s">
        <v>32</v>
      </c>
      <c r="C53" s="111" t="s">
        <v>42</v>
      </c>
      <c r="D53" s="131">
        <v>1</v>
      </c>
      <c r="E53" s="114">
        <v>3</v>
      </c>
      <c r="F53" s="180">
        <v>4.12</v>
      </c>
      <c r="G53" s="131">
        <v>3</v>
      </c>
      <c r="H53" s="114">
        <v>4</v>
      </c>
      <c r="I53" s="180">
        <v>3.95</v>
      </c>
      <c r="J53" s="420">
        <v>68</v>
      </c>
      <c r="K53" s="466">
        <v>22</v>
      </c>
      <c r="L53" s="474">
        <f>SUM(J53:K53)</f>
        <v>90</v>
      </c>
    </row>
    <row r="54" spans="1:12" s="5" customFormat="1" ht="15" customHeight="1" x14ac:dyDescent="0.25">
      <c r="A54" s="118">
        <v>49</v>
      </c>
      <c r="B54" s="36" t="s">
        <v>35</v>
      </c>
      <c r="C54" s="39" t="s">
        <v>120</v>
      </c>
      <c r="D54" s="131">
        <v>6</v>
      </c>
      <c r="E54" s="112">
        <v>4.333333333333333</v>
      </c>
      <c r="F54" s="133">
        <v>4.12</v>
      </c>
      <c r="G54" s="131"/>
      <c r="H54" s="112"/>
      <c r="I54" s="133">
        <v>3.95</v>
      </c>
      <c r="J54" s="420">
        <v>21</v>
      </c>
      <c r="K54" s="466">
        <v>77</v>
      </c>
      <c r="L54" s="474">
        <f>SUM(J54:K54)</f>
        <v>98</v>
      </c>
    </row>
    <row r="55" spans="1:12" s="5" customFormat="1" ht="15" customHeight="1" thickBot="1" x14ac:dyDescent="0.3">
      <c r="A55" s="122">
        <v>50</v>
      </c>
      <c r="B55" s="40" t="s">
        <v>33</v>
      </c>
      <c r="C55" s="435" t="s">
        <v>153</v>
      </c>
      <c r="D55" s="135"/>
      <c r="E55" s="123"/>
      <c r="F55" s="182">
        <v>4.12</v>
      </c>
      <c r="G55" s="135">
        <v>1</v>
      </c>
      <c r="H55" s="123">
        <v>4</v>
      </c>
      <c r="I55" s="182">
        <v>3.95</v>
      </c>
      <c r="J55" s="423">
        <v>73</v>
      </c>
      <c r="K55" s="468">
        <v>25</v>
      </c>
      <c r="L55" s="475">
        <f>SUM(J55:K55)</f>
        <v>98</v>
      </c>
    </row>
    <row r="56" spans="1:12" s="5" customFormat="1" ht="15" customHeight="1" x14ac:dyDescent="0.25">
      <c r="A56" s="41">
        <v>51</v>
      </c>
      <c r="B56" s="46" t="s">
        <v>35</v>
      </c>
      <c r="C56" s="381" t="s">
        <v>121</v>
      </c>
      <c r="D56" s="137">
        <v>3</v>
      </c>
      <c r="E56" s="124">
        <v>4.333333333333333</v>
      </c>
      <c r="F56" s="433">
        <v>4.12</v>
      </c>
      <c r="G56" s="137"/>
      <c r="H56" s="124"/>
      <c r="I56" s="433">
        <v>3.95</v>
      </c>
      <c r="J56" s="419">
        <v>22</v>
      </c>
      <c r="K56" s="465">
        <v>77</v>
      </c>
      <c r="L56" s="473">
        <f>SUM(J56:K56)</f>
        <v>99</v>
      </c>
    </row>
    <row r="57" spans="1:12" s="5" customFormat="1" ht="15" customHeight="1" x14ac:dyDescent="0.25">
      <c r="A57" s="118">
        <v>52</v>
      </c>
      <c r="B57" s="36" t="s">
        <v>37</v>
      </c>
      <c r="C57" s="479" t="s">
        <v>144</v>
      </c>
      <c r="D57" s="131">
        <v>6</v>
      </c>
      <c r="E57" s="112">
        <v>4</v>
      </c>
      <c r="F57" s="133">
        <v>4.12</v>
      </c>
      <c r="G57" s="131">
        <v>6</v>
      </c>
      <c r="H57" s="112">
        <v>3.8333333333333335</v>
      </c>
      <c r="I57" s="133">
        <v>3.95</v>
      </c>
      <c r="J57" s="420">
        <v>47</v>
      </c>
      <c r="K57" s="466">
        <v>52</v>
      </c>
      <c r="L57" s="474">
        <f>SUM(J57:K57)</f>
        <v>99</v>
      </c>
    </row>
    <row r="58" spans="1:12" s="5" customFormat="1" ht="15" customHeight="1" x14ac:dyDescent="0.25">
      <c r="A58" s="118">
        <v>53</v>
      </c>
      <c r="B58" s="36" t="s">
        <v>36</v>
      </c>
      <c r="C58" s="436" t="s">
        <v>133</v>
      </c>
      <c r="D58" s="131">
        <v>2</v>
      </c>
      <c r="E58" s="112">
        <v>3.5</v>
      </c>
      <c r="F58" s="180">
        <v>4.12</v>
      </c>
      <c r="G58" s="131">
        <v>2</v>
      </c>
      <c r="H58" s="112">
        <v>4</v>
      </c>
      <c r="I58" s="180">
        <v>3.95</v>
      </c>
      <c r="J58" s="420">
        <v>65</v>
      </c>
      <c r="K58" s="466">
        <v>34</v>
      </c>
      <c r="L58" s="474">
        <f>SUM(J58:K58)</f>
        <v>99</v>
      </c>
    </row>
    <row r="59" spans="1:12" s="5" customFormat="1" ht="15" customHeight="1" x14ac:dyDescent="0.25">
      <c r="A59" s="118">
        <v>54</v>
      </c>
      <c r="B59" s="36" t="s">
        <v>37</v>
      </c>
      <c r="C59" s="37" t="s">
        <v>146</v>
      </c>
      <c r="D59" s="131">
        <v>5</v>
      </c>
      <c r="E59" s="112">
        <v>4</v>
      </c>
      <c r="F59" s="132">
        <v>4.12</v>
      </c>
      <c r="G59" s="131">
        <v>9</v>
      </c>
      <c r="H59" s="112">
        <v>3.7777777777777777</v>
      </c>
      <c r="I59" s="132">
        <v>3.95</v>
      </c>
      <c r="J59" s="420">
        <v>48</v>
      </c>
      <c r="K59" s="466">
        <v>53</v>
      </c>
      <c r="L59" s="474">
        <f>SUM(J59:K59)</f>
        <v>101</v>
      </c>
    </row>
    <row r="60" spans="1:12" s="5" customFormat="1" ht="15" customHeight="1" x14ac:dyDescent="0.25">
      <c r="A60" s="118">
        <v>55</v>
      </c>
      <c r="B60" s="36" t="s">
        <v>35</v>
      </c>
      <c r="C60" s="39" t="s">
        <v>106</v>
      </c>
      <c r="D60" s="131">
        <v>1</v>
      </c>
      <c r="E60" s="112">
        <v>3</v>
      </c>
      <c r="F60" s="133">
        <v>4.12</v>
      </c>
      <c r="G60" s="131">
        <v>3</v>
      </c>
      <c r="H60" s="112">
        <v>4</v>
      </c>
      <c r="I60" s="133">
        <v>3.95</v>
      </c>
      <c r="J60" s="420">
        <v>69</v>
      </c>
      <c r="K60" s="466">
        <v>32</v>
      </c>
      <c r="L60" s="474">
        <f>SUM(J60:K60)</f>
        <v>101</v>
      </c>
    </row>
    <row r="61" spans="1:12" s="5" customFormat="1" ht="15" customHeight="1" x14ac:dyDescent="0.25">
      <c r="A61" s="118">
        <v>56</v>
      </c>
      <c r="B61" s="36" t="s">
        <v>34</v>
      </c>
      <c r="C61" s="111" t="s">
        <v>103</v>
      </c>
      <c r="D61" s="131"/>
      <c r="E61" s="112"/>
      <c r="F61" s="180">
        <v>4.12</v>
      </c>
      <c r="G61" s="131">
        <v>4</v>
      </c>
      <c r="H61" s="112">
        <v>4</v>
      </c>
      <c r="I61" s="180">
        <v>3.95</v>
      </c>
      <c r="J61" s="420">
        <v>73</v>
      </c>
      <c r="K61" s="466">
        <v>28</v>
      </c>
      <c r="L61" s="474">
        <f>SUM(J61:K61)</f>
        <v>101</v>
      </c>
    </row>
    <row r="62" spans="1:12" s="5" customFormat="1" ht="15" customHeight="1" x14ac:dyDescent="0.25">
      <c r="A62" s="118">
        <v>57</v>
      </c>
      <c r="B62" s="9" t="s">
        <v>34</v>
      </c>
      <c r="C62" s="436" t="s">
        <v>155</v>
      </c>
      <c r="D62" s="131"/>
      <c r="E62" s="112"/>
      <c r="F62" s="180">
        <v>4.12</v>
      </c>
      <c r="G62" s="131">
        <v>1</v>
      </c>
      <c r="H62" s="112">
        <v>4</v>
      </c>
      <c r="I62" s="180">
        <v>3.95</v>
      </c>
      <c r="J62" s="420">
        <v>73</v>
      </c>
      <c r="K62" s="466">
        <v>29</v>
      </c>
      <c r="L62" s="474">
        <f>SUM(J62:K62)</f>
        <v>102</v>
      </c>
    </row>
    <row r="63" spans="1:12" s="5" customFormat="1" ht="15" customHeight="1" x14ac:dyDescent="0.25">
      <c r="A63" s="118">
        <v>58</v>
      </c>
      <c r="B63" s="36" t="s">
        <v>33</v>
      </c>
      <c r="C63" s="39" t="s">
        <v>130</v>
      </c>
      <c r="D63" s="131">
        <v>4</v>
      </c>
      <c r="E63" s="112">
        <v>4.25</v>
      </c>
      <c r="F63" s="133">
        <v>4.12</v>
      </c>
      <c r="G63" s="131"/>
      <c r="H63" s="112"/>
      <c r="I63" s="133">
        <v>3.95</v>
      </c>
      <c r="J63" s="420">
        <v>27</v>
      </c>
      <c r="K63" s="466">
        <v>77</v>
      </c>
      <c r="L63" s="474">
        <f>SUM(J63:K63)</f>
        <v>104</v>
      </c>
    </row>
    <row r="64" spans="1:12" s="5" customFormat="1" ht="15" customHeight="1" x14ac:dyDescent="0.25">
      <c r="A64" s="118">
        <v>59</v>
      </c>
      <c r="B64" s="9" t="s">
        <v>34</v>
      </c>
      <c r="C64" s="111" t="s">
        <v>8</v>
      </c>
      <c r="D64" s="131">
        <v>5</v>
      </c>
      <c r="E64" s="112">
        <v>4</v>
      </c>
      <c r="F64" s="180">
        <v>4.12</v>
      </c>
      <c r="G64" s="131">
        <v>5</v>
      </c>
      <c r="H64" s="112">
        <v>3.2</v>
      </c>
      <c r="I64" s="180">
        <v>3.95</v>
      </c>
      <c r="J64" s="420">
        <v>37</v>
      </c>
      <c r="K64" s="466">
        <v>67</v>
      </c>
      <c r="L64" s="474">
        <f>SUM(J64:K64)</f>
        <v>104</v>
      </c>
    </row>
    <row r="65" spans="1:12" s="5" customFormat="1" ht="15" customHeight="1" thickBot="1" x14ac:dyDescent="0.3">
      <c r="A65" s="122">
        <v>60</v>
      </c>
      <c r="B65" s="438" t="s">
        <v>37</v>
      </c>
      <c r="C65" s="435" t="s">
        <v>140</v>
      </c>
      <c r="D65" s="135">
        <v>2</v>
      </c>
      <c r="E65" s="123">
        <v>4</v>
      </c>
      <c r="F65" s="182">
        <v>4.12</v>
      </c>
      <c r="G65" s="135">
        <v>2</v>
      </c>
      <c r="H65" s="123">
        <v>3.5</v>
      </c>
      <c r="I65" s="182">
        <v>3.95</v>
      </c>
      <c r="J65" s="422">
        <v>44</v>
      </c>
      <c r="K65" s="467">
        <v>61</v>
      </c>
      <c r="L65" s="475">
        <f>SUM(J65:K65)</f>
        <v>105</v>
      </c>
    </row>
    <row r="66" spans="1:12" s="5" customFormat="1" ht="15" customHeight="1" x14ac:dyDescent="0.25">
      <c r="A66" s="41">
        <v>61</v>
      </c>
      <c r="B66" s="46" t="s">
        <v>37</v>
      </c>
      <c r="C66" s="49" t="s">
        <v>141</v>
      </c>
      <c r="D66" s="137">
        <v>2</v>
      </c>
      <c r="E66" s="426">
        <v>4</v>
      </c>
      <c r="F66" s="138">
        <v>4.12</v>
      </c>
      <c r="G66" s="137">
        <v>2</v>
      </c>
      <c r="H66" s="426">
        <v>3.5</v>
      </c>
      <c r="I66" s="138">
        <v>3.95</v>
      </c>
      <c r="J66" s="424">
        <v>45</v>
      </c>
      <c r="K66" s="469">
        <v>62</v>
      </c>
      <c r="L66" s="473">
        <f>SUM(J66:K66)</f>
        <v>107</v>
      </c>
    </row>
    <row r="67" spans="1:12" s="5" customFormat="1" ht="15" customHeight="1" x14ac:dyDescent="0.25">
      <c r="A67" s="118">
        <v>62</v>
      </c>
      <c r="B67" s="36" t="s">
        <v>32</v>
      </c>
      <c r="C67" s="39" t="s">
        <v>116</v>
      </c>
      <c r="D67" s="131">
        <v>1</v>
      </c>
      <c r="E67" s="112">
        <v>4</v>
      </c>
      <c r="F67" s="133">
        <v>4.12</v>
      </c>
      <c r="G67" s="131"/>
      <c r="H67" s="112"/>
      <c r="I67" s="133">
        <v>3.95</v>
      </c>
      <c r="J67" s="420">
        <v>31</v>
      </c>
      <c r="K67" s="466">
        <v>77</v>
      </c>
      <c r="L67" s="474">
        <f>SUM(J67:K67)</f>
        <v>108</v>
      </c>
    </row>
    <row r="68" spans="1:12" s="5" customFormat="1" ht="15" customHeight="1" x14ac:dyDescent="0.25">
      <c r="A68" s="118">
        <v>63</v>
      </c>
      <c r="B68" s="9" t="s">
        <v>37</v>
      </c>
      <c r="C68" s="436" t="s">
        <v>128</v>
      </c>
      <c r="D68" s="131">
        <v>2</v>
      </c>
      <c r="E68" s="112">
        <v>3.5</v>
      </c>
      <c r="F68" s="180">
        <v>4.12</v>
      </c>
      <c r="G68" s="131">
        <v>3</v>
      </c>
      <c r="H68" s="112">
        <v>4</v>
      </c>
      <c r="I68" s="180">
        <v>3.95</v>
      </c>
      <c r="J68" s="420">
        <v>66</v>
      </c>
      <c r="K68" s="466">
        <v>42</v>
      </c>
      <c r="L68" s="474">
        <f>SUM(J68:K68)</f>
        <v>108</v>
      </c>
    </row>
    <row r="69" spans="1:12" s="5" customFormat="1" ht="15" customHeight="1" x14ac:dyDescent="0.25">
      <c r="A69" s="118">
        <v>64</v>
      </c>
      <c r="B69" s="9" t="s">
        <v>38</v>
      </c>
      <c r="C69" s="37" t="s">
        <v>93</v>
      </c>
      <c r="D69" s="131">
        <v>8</v>
      </c>
      <c r="E69" s="112">
        <v>3.75</v>
      </c>
      <c r="F69" s="132">
        <v>4.12</v>
      </c>
      <c r="G69" s="131">
        <v>4</v>
      </c>
      <c r="H69" s="112">
        <v>4</v>
      </c>
      <c r="I69" s="132">
        <v>3.95</v>
      </c>
      <c r="J69" s="420">
        <v>60</v>
      </c>
      <c r="K69" s="466">
        <v>49</v>
      </c>
      <c r="L69" s="474">
        <f>SUM(J69:K69)</f>
        <v>109</v>
      </c>
    </row>
    <row r="70" spans="1:12" s="5" customFormat="1" ht="15" customHeight="1" x14ac:dyDescent="0.25">
      <c r="A70" s="118">
        <v>65</v>
      </c>
      <c r="B70" s="36" t="s">
        <v>36</v>
      </c>
      <c r="C70" s="39" t="s">
        <v>12</v>
      </c>
      <c r="D70" s="131"/>
      <c r="E70" s="112"/>
      <c r="F70" s="133">
        <v>4.12</v>
      </c>
      <c r="G70" s="131">
        <v>1</v>
      </c>
      <c r="H70" s="112">
        <v>4</v>
      </c>
      <c r="I70" s="133">
        <v>3.95</v>
      </c>
      <c r="J70" s="420">
        <v>73</v>
      </c>
      <c r="K70" s="466">
        <v>37</v>
      </c>
      <c r="L70" s="474">
        <f>SUM(J70:K70)</f>
        <v>110</v>
      </c>
    </row>
    <row r="71" spans="1:12" s="5" customFormat="1" ht="15" customHeight="1" x14ac:dyDescent="0.25">
      <c r="A71" s="118">
        <v>66</v>
      </c>
      <c r="B71" s="36" t="s">
        <v>33</v>
      </c>
      <c r="C71" s="39" t="s">
        <v>129</v>
      </c>
      <c r="D71" s="131">
        <v>1</v>
      </c>
      <c r="E71" s="112">
        <v>4</v>
      </c>
      <c r="F71" s="133">
        <v>4.12</v>
      </c>
      <c r="G71" s="131"/>
      <c r="H71" s="112"/>
      <c r="I71" s="133">
        <v>3.95</v>
      </c>
      <c r="J71" s="420">
        <v>34</v>
      </c>
      <c r="K71" s="466">
        <v>77</v>
      </c>
      <c r="L71" s="474">
        <f>SUM(J71:K71)</f>
        <v>111</v>
      </c>
    </row>
    <row r="72" spans="1:12" s="5" customFormat="1" ht="15" customHeight="1" x14ac:dyDescent="0.25">
      <c r="A72" s="118">
        <v>67</v>
      </c>
      <c r="B72" s="36" t="s">
        <v>34</v>
      </c>
      <c r="C72" s="437" t="s">
        <v>132</v>
      </c>
      <c r="D72" s="131">
        <v>3</v>
      </c>
      <c r="E72" s="114">
        <v>4</v>
      </c>
      <c r="F72" s="186">
        <v>4.12</v>
      </c>
      <c r="G72" s="131">
        <v>1</v>
      </c>
      <c r="H72" s="114">
        <v>0</v>
      </c>
      <c r="I72" s="186">
        <v>3.95</v>
      </c>
      <c r="J72" s="420">
        <v>36</v>
      </c>
      <c r="K72" s="466">
        <v>76</v>
      </c>
      <c r="L72" s="476">
        <f>SUM(J72:K72)</f>
        <v>112</v>
      </c>
    </row>
    <row r="73" spans="1:12" s="5" customFormat="1" ht="15" customHeight="1" x14ac:dyDescent="0.25">
      <c r="A73" s="118">
        <v>68</v>
      </c>
      <c r="B73" s="36" t="s">
        <v>35</v>
      </c>
      <c r="C73" s="39" t="s">
        <v>80</v>
      </c>
      <c r="D73" s="131">
        <v>2</v>
      </c>
      <c r="E73" s="112">
        <v>4</v>
      </c>
      <c r="F73" s="133">
        <v>4.12</v>
      </c>
      <c r="G73" s="131">
        <v>1</v>
      </c>
      <c r="H73" s="112">
        <v>3</v>
      </c>
      <c r="I73" s="133">
        <v>3.95</v>
      </c>
      <c r="J73" s="420">
        <v>39</v>
      </c>
      <c r="K73" s="466">
        <v>74</v>
      </c>
      <c r="L73" s="474">
        <f>SUM(J73:K73)</f>
        <v>113</v>
      </c>
    </row>
    <row r="74" spans="1:12" s="5" customFormat="1" ht="15" customHeight="1" x14ac:dyDescent="0.25">
      <c r="A74" s="118">
        <v>69</v>
      </c>
      <c r="B74" s="38" t="s">
        <v>37</v>
      </c>
      <c r="C74" s="436" t="s">
        <v>149</v>
      </c>
      <c r="D74" s="131">
        <v>4</v>
      </c>
      <c r="E74" s="112">
        <v>4</v>
      </c>
      <c r="F74" s="180">
        <v>4.12</v>
      </c>
      <c r="G74" s="131">
        <v>3</v>
      </c>
      <c r="H74" s="112">
        <v>3.3333333333333335</v>
      </c>
      <c r="I74" s="180">
        <v>3.95</v>
      </c>
      <c r="J74" s="420">
        <v>49</v>
      </c>
      <c r="K74" s="466">
        <v>64</v>
      </c>
      <c r="L74" s="474">
        <f>SUM(J74:K74)</f>
        <v>113</v>
      </c>
    </row>
    <row r="75" spans="1:12" s="5" customFormat="1" ht="15" customHeight="1" thickBot="1" x14ac:dyDescent="0.3">
      <c r="A75" s="122">
        <v>70</v>
      </c>
      <c r="B75" s="10" t="s">
        <v>37</v>
      </c>
      <c r="C75" s="435" t="s">
        <v>142</v>
      </c>
      <c r="D75" s="178">
        <v>1</v>
      </c>
      <c r="E75" s="172">
        <v>3</v>
      </c>
      <c r="F75" s="429">
        <v>4.12</v>
      </c>
      <c r="G75" s="178">
        <v>1</v>
      </c>
      <c r="H75" s="172">
        <v>4</v>
      </c>
      <c r="I75" s="429">
        <v>3.95</v>
      </c>
      <c r="J75" s="423">
        <v>70</v>
      </c>
      <c r="K75" s="468">
        <v>43</v>
      </c>
      <c r="L75" s="475">
        <f>SUM(J75:K75)</f>
        <v>113</v>
      </c>
    </row>
    <row r="76" spans="1:12" s="5" customFormat="1" ht="15" customHeight="1" x14ac:dyDescent="0.25">
      <c r="A76" s="41">
        <v>71</v>
      </c>
      <c r="B76" s="47" t="s">
        <v>37</v>
      </c>
      <c r="C76" s="49" t="s">
        <v>159</v>
      </c>
      <c r="D76" s="137"/>
      <c r="E76" s="124"/>
      <c r="F76" s="138">
        <v>4.12</v>
      </c>
      <c r="G76" s="137">
        <v>4</v>
      </c>
      <c r="H76" s="124">
        <v>4</v>
      </c>
      <c r="I76" s="138">
        <v>3.95</v>
      </c>
      <c r="J76" s="419">
        <v>73</v>
      </c>
      <c r="K76" s="465">
        <v>41</v>
      </c>
      <c r="L76" s="473">
        <f>SUM(J76:K76)</f>
        <v>114</v>
      </c>
    </row>
    <row r="77" spans="1:12" s="5" customFormat="1" ht="15" customHeight="1" x14ac:dyDescent="0.25">
      <c r="A77" s="118">
        <v>72</v>
      </c>
      <c r="B77" s="36" t="s">
        <v>35</v>
      </c>
      <c r="C77" s="39" t="s">
        <v>119</v>
      </c>
      <c r="D77" s="131">
        <v>1</v>
      </c>
      <c r="E77" s="112">
        <v>4</v>
      </c>
      <c r="F77" s="133">
        <v>4.12</v>
      </c>
      <c r="G77" s="131"/>
      <c r="H77" s="112"/>
      <c r="I77" s="133">
        <v>3.95</v>
      </c>
      <c r="J77" s="420">
        <v>38</v>
      </c>
      <c r="K77" s="466">
        <v>77</v>
      </c>
      <c r="L77" s="474">
        <f>SUM(J77:K77)</f>
        <v>115</v>
      </c>
    </row>
    <row r="78" spans="1:12" s="5" customFormat="1" ht="15" customHeight="1" x14ac:dyDescent="0.25">
      <c r="A78" s="118">
        <v>73</v>
      </c>
      <c r="B78" s="38" t="s">
        <v>37</v>
      </c>
      <c r="C78" s="437" t="s">
        <v>145</v>
      </c>
      <c r="D78" s="131">
        <v>10</v>
      </c>
      <c r="E78" s="112">
        <v>3.9</v>
      </c>
      <c r="F78" s="187">
        <v>4.12</v>
      </c>
      <c r="G78" s="131">
        <v>8</v>
      </c>
      <c r="H78" s="112">
        <v>3.625</v>
      </c>
      <c r="I78" s="187">
        <v>3.95</v>
      </c>
      <c r="J78" s="420">
        <v>58</v>
      </c>
      <c r="K78" s="466">
        <v>57</v>
      </c>
      <c r="L78" s="474">
        <f>SUM(J78:K78)</f>
        <v>115</v>
      </c>
    </row>
    <row r="79" spans="1:12" s="5" customFormat="1" ht="15" customHeight="1" x14ac:dyDescent="0.25">
      <c r="A79" s="118">
        <v>74</v>
      </c>
      <c r="B79" s="38" t="s">
        <v>37</v>
      </c>
      <c r="C79" s="128" t="s">
        <v>30</v>
      </c>
      <c r="D79" s="177">
        <v>8</v>
      </c>
      <c r="E79" s="173">
        <v>3.75</v>
      </c>
      <c r="F79" s="184">
        <v>4.12</v>
      </c>
      <c r="G79" s="177">
        <v>7</v>
      </c>
      <c r="H79" s="173">
        <v>3.7142857142857144</v>
      </c>
      <c r="I79" s="184">
        <v>3.95</v>
      </c>
      <c r="J79" s="420">
        <v>61</v>
      </c>
      <c r="K79" s="466">
        <v>55</v>
      </c>
      <c r="L79" s="474">
        <f>SUM(J79:K79)</f>
        <v>116</v>
      </c>
    </row>
    <row r="80" spans="1:12" s="5" customFormat="1" ht="15" customHeight="1" x14ac:dyDescent="0.25">
      <c r="A80" s="118">
        <v>75</v>
      </c>
      <c r="B80" s="36" t="s">
        <v>36</v>
      </c>
      <c r="C80" s="39" t="s">
        <v>134</v>
      </c>
      <c r="D80" s="131">
        <v>6</v>
      </c>
      <c r="E80" s="112">
        <v>4</v>
      </c>
      <c r="F80" s="133">
        <v>4.12</v>
      </c>
      <c r="G80" s="131"/>
      <c r="H80" s="112"/>
      <c r="I80" s="133">
        <v>3.95</v>
      </c>
      <c r="J80" s="420">
        <v>40</v>
      </c>
      <c r="K80" s="466">
        <v>77</v>
      </c>
      <c r="L80" s="474">
        <f>SUM(J80:K80)</f>
        <v>117</v>
      </c>
    </row>
    <row r="81" spans="1:12" s="5" customFormat="1" ht="15" customHeight="1" x14ac:dyDescent="0.25">
      <c r="A81" s="387">
        <v>76</v>
      </c>
      <c r="B81" s="439" t="s">
        <v>37</v>
      </c>
      <c r="C81" s="425" t="s">
        <v>29</v>
      </c>
      <c r="D81" s="178">
        <v>1</v>
      </c>
      <c r="E81" s="172">
        <v>3</v>
      </c>
      <c r="F81" s="428">
        <v>4.12</v>
      </c>
      <c r="G81" s="178">
        <v>2</v>
      </c>
      <c r="H81" s="172">
        <v>4</v>
      </c>
      <c r="I81" s="428">
        <v>3.95</v>
      </c>
      <c r="J81" s="423">
        <v>72</v>
      </c>
      <c r="K81" s="468">
        <v>45</v>
      </c>
      <c r="L81" s="477">
        <f>SUM(J81:K81)</f>
        <v>117</v>
      </c>
    </row>
    <row r="82" spans="1:12" s="5" customFormat="1" ht="15" customHeight="1" x14ac:dyDescent="0.25">
      <c r="A82" s="387">
        <v>77</v>
      </c>
      <c r="B82" s="439" t="s">
        <v>37</v>
      </c>
      <c r="C82" s="486" t="s">
        <v>160</v>
      </c>
      <c r="D82" s="504"/>
      <c r="E82" s="506"/>
      <c r="F82" s="429">
        <v>4.12</v>
      </c>
      <c r="G82" s="504">
        <v>2</v>
      </c>
      <c r="H82" s="506">
        <v>4</v>
      </c>
      <c r="I82" s="429">
        <v>3.95</v>
      </c>
      <c r="J82" s="423">
        <v>73</v>
      </c>
      <c r="K82" s="468">
        <v>44</v>
      </c>
      <c r="L82" s="477">
        <f>SUM(J82:K82)</f>
        <v>117</v>
      </c>
    </row>
    <row r="83" spans="1:12" s="5" customFormat="1" ht="15" customHeight="1" x14ac:dyDescent="0.25">
      <c r="A83" s="387">
        <v>78</v>
      </c>
      <c r="B83" s="388" t="s">
        <v>33</v>
      </c>
      <c r="C83" s="440" t="s">
        <v>2</v>
      </c>
      <c r="D83" s="178">
        <v>7</v>
      </c>
      <c r="E83" s="172">
        <v>3.8571428571428572</v>
      </c>
      <c r="F83" s="429">
        <v>4.12</v>
      </c>
      <c r="G83" s="178">
        <v>2</v>
      </c>
      <c r="H83" s="172">
        <v>3.5</v>
      </c>
      <c r="I83" s="429">
        <v>3.95</v>
      </c>
      <c r="J83" s="423">
        <v>59</v>
      </c>
      <c r="K83" s="468">
        <v>59</v>
      </c>
      <c r="L83" s="477">
        <f>SUM(J83:K83)</f>
        <v>118</v>
      </c>
    </row>
    <row r="84" spans="1:12" s="5" customFormat="1" ht="15" customHeight="1" x14ac:dyDescent="0.25">
      <c r="A84" s="387">
        <v>79</v>
      </c>
      <c r="B84" s="388" t="s">
        <v>38</v>
      </c>
      <c r="C84" s="389" t="s">
        <v>31</v>
      </c>
      <c r="D84" s="178"/>
      <c r="E84" s="172"/>
      <c r="F84" s="390">
        <v>4.12</v>
      </c>
      <c r="G84" s="178">
        <v>1</v>
      </c>
      <c r="H84" s="172">
        <v>4</v>
      </c>
      <c r="I84" s="390">
        <v>3.95</v>
      </c>
      <c r="J84" s="423">
        <v>73</v>
      </c>
      <c r="K84" s="468">
        <v>48</v>
      </c>
      <c r="L84" s="477">
        <f>SUM(J84:K84)</f>
        <v>121</v>
      </c>
    </row>
    <row r="85" spans="1:12" s="5" customFormat="1" ht="15" customHeight="1" thickBot="1" x14ac:dyDescent="0.3">
      <c r="A85" s="122">
        <v>80</v>
      </c>
      <c r="B85" s="40" t="s">
        <v>38</v>
      </c>
      <c r="C85" s="432" t="s">
        <v>55</v>
      </c>
      <c r="D85" s="135">
        <v>4</v>
      </c>
      <c r="E85" s="123">
        <v>3.75</v>
      </c>
      <c r="F85" s="434">
        <v>4.12</v>
      </c>
      <c r="G85" s="135">
        <v>4</v>
      </c>
      <c r="H85" s="123">
        <v>3.25</v>
      </c>
      <c r="I85" s="434">
        <v>3.95</v>
      </c>
      <c r="J85" s="422">
        <v>63</v>
      </c>
      <c r="K85" s="467">
        <v>66</v>
      </c>
      <c r="L85" s="475">
        <f>SUM(J85:K85)</f>
        <v>129</v>
      </c>
    </row>
    <row r="86" spans="1:12" s="5" customFormat="1" ht="15" customHeight="1" x14ac:dyDescent="0.25">
      <c r="A86" s="452">
        <v>81</v>
      </c>
      <c r="B86" s="453" t="s">
        <v>37</v>
      </c>
      <c r="C86" s="503" t="s">
        <v>126</v>
      </c>
      <c r="D86" s="454">
        <v>1</v>
      </c>
      <c r="E86" s="455">
        <v>3</v>
      </c>
      <c r="F86" s="510">
        <v>4.12</v>
      </c>
      <c r="G86" s="457">
        <v>5</v>
      </c>
      <c r="H86" s="455">
        <v>3.6</v>
      </c>
      <c r="I86" s="512">
        <v>3.95</v>
      </c>
      <c r="J86" s="456">
        <v>71</v>
      </c>
      <c r="K86" s="470">
        <v>58</v>
      </c>
      <c r="L86" s="478">
        <f>SUM(J86:K86)</f>
        <v>129</v>
      </c>
    </row>
    <row r="87" spans="1:12" s="5" customFormat="1" ht="15" customHeight="1" x14ac:dyDescent="0.25">
      <c r="A87" s="118">
        <v>82</v>
      </c>
      <c r="B87" s="36" t="s">
        <v>37</v>
      </c>
      <c r="C87" s="39" t="s">
        <v>138</v>
      </c>
      <c r="D87" s="131">
        <v>1</v>
      </c>
      <c r="E87" s="112">
        <v>4</v>
      </c>
      <c r="F87" s="460">
        <v>4.12</v>
      </c>
      <c r="G87" s="458"/>
      <c r="H87" s="112"/>
      <c r="I87" s="461">
        <v>3.95</v>
      </c>
      <c r="J87" s="463">
        <v>53</v>
      </c>
      <c r="K87" s="466">
        <v>77</v>
      </c>
      <c r="L87" s="474">
        <f>SUM(J87:K87)</f>
        <v>130</v>
      </c>
    </row>
    <row r="88" spans="1:12" s="5" customFormat="1" ht="15" customHeight="1" x14ac:dyDescent="0.25">
      <c r="A88" s="118">
        <v>83</v>
      </c>
      <c r="B88" s="38" t="s">
        <v>35</v>
      </c>
      <c r="C88" s="128" t="s">
        <v>105</v>
      </c>
      <c r="D88" s="383"/>
      <c r="E88" s="385"/>
      <c r="F88" s="495">
        <v>4.12</v>
      </c>
      <c r="G88" s="496">
        <v>2</v>
      </c>
      <c r="H88" s="385">
        <v>3.5</v>
      </c>
      <c r="I88" s="499">
        <v>3.95</v>
      </c>
      <c r="J88" s="463">
        <v>73</v>
      </c>
      <c r="K88" s="466">
        <v>60</v>
      </c>
      <c r="L88" s="474">
        <f>SUM(J88:K88)</f>
        <v>133</v>
      </c>
    </row>
    <row r="89" spans="1:12" s="5" customFormat="1" ht="15" customHeight="1" x14ac:dyDescent="0.25">
      <c r="A89" s="118">
        <v>84</v>
      </c>
      <c r="B89" s="380" t="s">
        <v>33</v>
      </c>
      <c r="C89" s="127" t="s">
        <v>101</v>
      </c>
      <c r="D89" s="131">
        <v>2</v>
      </c>
      <c r="E89" s="112">
        <v>3.5</v>
      </c>
      <c r="F89" s="509">
        <v>4.12</v>
      </c>
      <c r="G89" s="458">
        <v>1</v>
      </c>
      <c r="H89" s="112">
        <v>3</v>
      </c>
      <c r="I89" s="511">
        <v>3.95</v>
      </c>
      <c r="J89" s="463">
        <v>64</v>
      </c>
      <c r="K89" s="466">
        <v>71</v>
      </c>
      <c r="L89" s="474">
        <f>SUM(J89:K89)</f>
        <v>135</v>
      </c>
    </row>
    <row r="90" spans="1:12" s="5" customFormat="1" ht="15" customHeight="1" x14ac:dyDescent="0.25">
      <c r="A90" s="387">
        <v>85</v>
      </c>
      <c r="B90" s="388" t="s">
        <v>32</v>
      </c>
      <c r="C90" s="389" t="s">
        <v>40</v>
      </c>
      <c r="D90" s="178"/>
      <c r="E90" s="172"/>
      <c r="F90" s="390">
        <v>4.12</v>
      </c>
      <c r="G90" s="459">
        <v>3</v>
      </c>
      <c r="H90" s="172">
        <v>3.3333333333333335</v>
      </c>
      <c r="I90" s="462">
        <v>3.95</v>
      </c>
      <c r="J90" s="423">
        <v>73</v>
      </c>
      <c r="K90" s="468">
        <v>63</v>
      </c>
      <c r="L90" s="477">
        <f>SUM(J90:K90)</f>
        <v>136</v>
      </c>
    </row>
    <row r="91" spans="1:12" s="5" customFormat="1" ht="15" customHeight="1" x14ac:dyDescent="0.25">
      <c r="A91" s="387">
        <v>86</v>
      </c>
      <c r="B91" s="388" t="s">
        <v>32</v>
      </c>
      <c r="C91" s="490" t="s">
        <v>151</v>
      </c>
      <c r="D91" s="491"/>
      <c r="E91" s="493"/>
      <c r="F91" s="390">
        <v>4.12</v>
      </c>
      <c r="G91" s="497">
        <v>3</v>
      </c>
      <c r="H91" s="493">
        <v>3</v>
      </c>
      <c r="I91" s="462">
        <v>3.95</v>
      </c>
      <c r="J91" s="423">
        <v>73</v>
      </c>
      <c r="K91" s="468">
        <v>68</v>
      </c>
      <c r="L91" s="477">
        <f>SUM(J91:K91)</f>
        <v>141</v>
      </c>
    </row>
    <row r="92" spans="1:12" s="5" customFormat="1" ht="15" customHeight="1" x14ac:dyDescent="0.25">
      <c r="A92" s="387">
        <v>87</v>
      </c>
      <c r="B92" s="388" t="s">
        <v>33</v>
      </c>
      <c r="C92" s="486" t="s">
        <v>154</v>
      </c>
      <c r="D92" s="178"/>
      <c r="E92" s="172"/>
      <c r="F92" s="429">
        <v>4.12</v>
      </c>
      <c r="G92" s="459">
        <v>1</v>
      </c>
      <c r="H92" s="172">
        <v>3</v>
      </c>
      <c r="I92" s="485">
        <v>3.95</v>
      </c>
      <c r="J92" s="423">
        <v>73</v>
      </c>
      <c r="K92" s="468">
        <v>70</v>
      </c>
      <c r="L92" s="477">
        <f>SUM(J92:K92)</f>
        <v>143</v>
      </c>
    </row>
    <row r="93" spans="1:12" s="5" customFormat="1" ht="15" customHeight="1" x14ac:dyDescent="0.25">
      <c r="A93" s="387">
        <v>88</v>
      </c>
      <c r="B93" s="480" t="s">
        <v>34</v>
      </c>
      <c r="C93" s="440" t="s">
        <v>79</v>
      </c>
      <c r="D93" s="178"/>
      <c r="E93" s="172"/>
      <c r="F93" s="429">
        <v>4.12</v>
      </c>
      <c r="G93" s="459">
        <v>3</v>
      </c>
      <c r="H93" s="172">
        <v>3</v>
      </c>
      <c r="I93" s="485">
        <v>3.95</v>
      </c>
      <c r="J93" s="423">
        <v>73</v>
      </c>
      <c r="K93" s="468">
        <v>72</v>
      </c>
      <c r="L93" s="477">
        <f>SUM(J93:K93)</f>
        <v>145</v>
      </c>
    </row>
    <row r="94" spans="1:12" s="5" customFormat="1" ht="15" customHeight="1" x14ac:dyDescent="0.25">
      <c r="A94" s="387">
        <v>89</v>
      </c>
      <c r="B94" s="388" t="s">
        <v>35</v>
      </c>
      <c r="C94" s="481" t="s">
        <v>104</v>
      </c>
      <c r="D94" s="178"/>
      <c r="E94" s="172"/>
      <c r="F94" s="483">
        <v>4.12</v>
      </c>
      <c r="G94" s="459">
        <v>1</v>
      </c>
      <c r="H94" s="172">
        <v>3</v>
      </c>
      <c r="I94" s="501">
        <v>3.95</v>
      </c>
      <c r="J94" s="423">
        <v>73</v>
      </c>
      <c r="K94" s="468">
        <v>73</v>
      </c>
      <c r="L94" s="477">
        <f>SUM(J94:K94)</f>
        <v>146</v>
      </c>
    </row>
    <row r="95" spans="1:12" s="5" customFormat="1" ht="15" customHeight="1" thickBot="1" x14ac:dyDescent="0.3">
      <c r="A95" s="122">
        <v>90</v>
      </c>
      <c r="B95" s="10" t="s">
        <v>36</v>
      </c>
      <c r="C95" s="48" t="s">
        <v>156</v>
      </c>
      <c r="D95" s="492"/>
      <c r="E95" s="494"/>
      <c r="F95" s="427">
        <v>4.12</v>
      </c>
      <c r="G95" s="498">
        <v>1</v>
      </c>
      <c r="H95" s="494">
        <v>3</v>
      </c>
      <c r="I95" s="500">
        <v>3.95</v>
      </c>
      <c r="J95" s="422">
        <v>73</v>
      </c>
      <c r="K95" s="467">
        <v>75</v>
      </c>
      <c r="L95" s="475">
        <f>SUM(J95:K95)</f>
        <v>148</v>
      </c>
    </row>
    <row r="96" spans="1:12" x14ac:dyDescent="0.25">
      <c r="B96" s="1"/>
      <c r="C96" s="44" t="s">
        <v>60</v>
      </c>
      <c r="D96" s="44"/>
      <c r="E96" s="194">
        <f>AVERAGE(E6:E95)</f>
        <v>4.144505070546737</v>
      </c>
      <c r="F96" s="44"/>
      <c r="G96" s="44"/>
      <c r="H96" s="194">
        <f>AVERAGE(H6:H95)</f>
        <v>3.8883354218880539</v>
      </c>
      <c r="I96" s="44"/>
      <c r="J96" s="44"/>
      <c r="K96" s="44"/>
      <c r="L96" s="1"/>
    </row>
    <row r="97" spans="2:12" x14ac:dyDescent="0.25">
      <c r="B97" s="1"/>
      <c r="C97" s="45" t="s">
        <v>77</v>
      </c>
      <c r="D97" s="45"/>
      <c r="E97" s="45">
        <v>4.12</v>
      </c>
      <c r="F97" s="45"/>
      <c r="G97" s="45"/>
      <c r="H97" s="45">
        <v>3.95</v>
      </c>
      <c r="I97" s="45"/>
      <c r="J97" s="45"/>
      <c r="K97" s="45"/>
      <c r="L97" s="1"/>
    </row>
  </sheetData>
  <mergeCells count="7">
    <mergeCell ref="L4:L5"/>
    <mergeCell ref="C4:C5"/>
    <mergeCell ref="B4:B5"/>
    <mergeCell ref="A4:A5"/>
    <mergeCell ref="D4:F4"/>
    <mergeCell ref="G4:I4"/>
    <mergeCell ref="J4:K4"/>
  </mergeCells>
  <conditionalFormatting sqref="H6:H97">
    <cfRule type="containsBlanks" dxfId="21" priority="865">
      <formula>LEN(TRIM(H6))=0</formula>
    </cfRule>
    <cfRule type="cellIs" dxfId="20" priority="866" operator="equal">
      <formula>$H$96</formula>
    </cfRule>
    <cfRule type="cellIs" dxfId="19" priority="867" operator="lessThan">
      <formula>3.5</formula>
    </cfRule>
    <cfRule type="cellIs" dxfId="18" priority="868" operator="between">
      <formula>$H$96</formula>
      <formula>3.5</formula>
    </cfRule>
    <cfRule type="cellIs" dxfId="17" priority="869" operator="between">
      <formula>4.499</formula>
      <formula>$H$96</formula>
    </cfRule>
    <cfRule type="cellIs" dxfId="16" priority="870" operator="greaterThanOrEqual">
      <formula>4.5</formula>
    </cfRule>
  </conditionalFormatting>
  <conditionalFormatting sqref="E6:E97">
    <cfRule type="cellIs" dxfId="15" priority="1" operator="equal">
      <formula>$E$96</formula>
    </cfRule>
    <cfRule type="containsBlanks" dxfId="14" priority="877">
      <formula>LEN(TRIM(E6))=0</formula>
    </cfRule>
    <cfRule type="cellIs" dxfId="13" priority="878" operator="lessThan">
      <formula>3.5</formula>
    </cfRule>
    <cfRule type="cellIs" dxfId="12" priority="879" operator="between">
      <formula>$E$96</formula>
      <formula>3.5</formula>
    </cfRule>
    <cfRule type="cellIs" dxfId="11" priority="880" operator="between">
      <formula>$E$96</formula>
      <formula>4.499</formula>
    </cfRule>
    <cfRule type="cellIs" dxfId="10" priority="88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3" customWidth="1"/>
    <col min="2" max="2" width="18.7109375" style="3" customWidth="1"/>
    <col min="3" max="3" width="31.7109375" style="3" customWidth="1"/>
    <col min="4" max="5" width="8.7109375" style="4" customWidth="1"/>
    <col min="6" max="6" width="7.7109375" style="3" customWidth="1"/>
    <col min="7" max="7" width="9.28515625" style="3" customWidth="1"/>
    <col min="8" max="16384" width="9.140625" style="3"/>
  </cols>
  <sheetData>
    <row r="1" spans="1:18" s="1" customFormat="1" x14ac:dyDescent="0.25">
      <c r="A1" s="6"/>
      <c r="B1" s="6"/>
      <c r="C1" s="12"/>
      <c r="D1" s="68"/>
      <c r="E1" s="7"/>
      <c r="G1" s="70"/>
      <c r="H1" s="24" t="s">
        <v>69</v>
      </c>
    </row>
    <row r="2" spans="1:18" s="1" customFormat="1" ht="15.75" x14ac:dyDescent="0.25">
      <c r="A2" s="6"/>
      <c r="C2" s="67" t="s">
        <v>99</v>
      </c>
      <c r="D2" s="85"/>
      <c r="E2" s="16">
        <v>2023</v>
      </c>
      <c r="G2" s="71"/>
      <c r="H2" s="24" t="s">
        <v>70</v>
      </c>
    </row>
    <row r="3" spans="1:18" s="1" customFormat="1" ht="15.75" thickBot="1" x14ac:dyDescent="0.3">
      <c r="A3" s="6"/>
      <c r="B3" s="6"/>
      <c r="C3" s="13"/>
      <c r="D3" s="14"/>
      <c r="E3" s="7"/>
      <c r="G3" s="431"/>
      <c r="H3" s="24" t="s">
        <v>71</v>
      </c>
    </row>
    <row r="4" spans="1:18" s="1" customFormat="1" ht="16.5" customHeight="1" x14ac:dyDescent="0.25">
      <c r="A4" s="400" t="s">
        <v>56</v>
      </c>
      <c r="B4" s="411" t="s">
        <v>39</v>
      </c>
      <c r="C4" s="411" t="s">
        <v>0</v>
      </c>
      <c r="D4" s="405" t="s">
        <v>65</v>
      </c>
      <c r="E4" s="408" t="s">
        <v>67</v>
      </c>
      <c r="G4" s="25"/>
      <c r="H4" s="24" t="s">
        <v>72</v>
      </c>
    </row>
    <row r="5" spans="1:18" s="1" customFormat="1" ht="27" customHeight="1" thickBot="1" x14ac:dyDescent="0.3">
      <c r="A5" s="410"/>
      <c r="B5" s="412"/>
      <c r="C5" s="412"/>
      <c r="D5" s="413"/>
      <c r="E5" s="409"/>
    </row>
    <row r="6" spans="1:18" s="1" customFormat="1" ht="15" customHeight="1" thickBot="1" x14ac:dyDescent="0.3">
      <c r="A6" s="103"/>
      <c r="B6" s="69"/>
      <c r="C6" s="105" t="s">
        <v>82</v>
      </c>
      <c r="D6" s="106">
        <f>SUM(D9:D78)</f>
        <v>240</v>
      </c>
      <c r="E6" s="108">
        <f>AVERAGE(E7:E78)</f>
        <v>4.144505070546737</v>
      </c>
    </row>
    <row r="7" spans="1:18" s="1" customFormat="1" ht="15" customHeight="1" x14ac:dyDescent="0.25">
      <c r="A7" s="218">
        <v>1</v>
      </c>
      <c r="B7" s="277" t="s">
        <v>32</v>
      </c>
      <c r="C7" s="488" t="s">
        <v>152</v>
      </c>
      <c r="D7" s="87">
        <v>2</v>
      </c>
      <c r="E7" s="93">
        <v>5</v>
      </c>
    </row>
    <row r="8" spans="1:18" s="2" customFormat="1" ht="15" customHeight="1" x14ac:dyDescent="0.25">
      <c r="A8" s="217">
        <v>2</v>
      </c>
      <c r="B8" s="99" t="s">
        <v>34</v>
      </c>
      <c r="C8" s="91" t="s">
        <v>47</v>
      </c>
      <c r="D8" s="88">
        <v>1</v>
      </c>
      <c r="E8" s="95">
        <v>5</v>
      </c>
      <c r="G8"/>
      <c r="H8"/>
      <c r="I8"/>
      <c r="J8"/>
      <c r="K8"/>
      <c r="L8"/>
      <c r="M8"/>
      <c r="N8"/>
      <c r="O8"/>
      <c r="P8"/>
      <c r="Q8"/>
      <c r="R8"/>
    </row>
    <row r="9" spans="1:18" s="2" customFormat="1" ht="15" customHeight="1" x14ac:dyDescent="0.25">
      <c r="A9" s="217">
        <v>3</v>
      </c>
      <c r="B9" s="19" t="s">
        <v>34</v>
      </c>
      <c r="C9" s="98" t="s">
        <v>117</v>
      </c>
      <c r="D9" s="88">
        <v>1</v>
      </c>
      <c r="E9" s="94">
        <v>5</v>
      </c>
      <c r="G9"/>
      <c r="H9"/>
      <c r="I9"/>
      <c r="J9"/>
      <c r="K9"/>
      <c r="L9"/>
      <c r="M9"/>
      <c r="N9"/>
      <c r="O9"/>
      <c r="P9"/>
      <c r="Q9"/>
      <c r="R9"/>
    </row>
    <row r="10" spans="1:18" s="2" customFormat="1" ht="15" customHeight="1" x14ac:dyDescent="0.25">
      <c r="A10" s="217">
        <v>4</v>
      </c>
      <c r="B10" s="19" t="s">
        <v>34</v>
      </c>
      <c r="C10" s="445" t="s">
        <v>118</v>
      </c>
      <c r="D10" s="88">
        <v>1</v>
      </c>
      <c r="E10" s="94">
        <v>5</v>
      </c>
      <c r="G10"/>
      <c r="H10"/>
      <c r="I10"/>
      <c r="J10"/>
      <c r="K10"/>
      <c r="L10"/>
      <c r="M10"/>
      <c r="N10"/>
      <c r="O10"/>
      <c r="P10"/>
      <c r="Q10"/>
      <c r="R10"/>
    </row>
    <row r="11" spans="1:18" s="2" customFormat="1" ht="15" customHeight="1" x14ac:dyDescent="0.25">
      <c r="A11" s="217">
        <v>5</v>
      </c>
      <c r="B11" s="19" t="s">
        <v>33</v>
      </c>
      <c r="C11" s="17" t="s">
        <v>3</v>
      </c>
      <c r="D11" s="88">
        <v>1</v>
      </c>
      <c r="E11" s="94">
        <v>5</v>
      </c>
      <c r="G11"/>
      <c r="H11"/>
      <c r="I11"/>
      <c r="J11"/>
      <c r="K11"/>
      <c r="L11"/>
      <c r="M11"/>
      <c r="N11"/>
      <c r="O11"/>
      <c r="P11"/>
      <c r="Q11"/>
      <c r="R11"/>
    </row>
    <row r="12" spans="1:18" s="2" customFormat="1" ht="15" customHeight="1" x14ac:dyDescent="0.25">
      <c r="A12" s="217">
        <v>6</v>
      </c>
      <c r="B12" s="19" t="s">
        <v>33</v>
      </c>
      <c r="C12" s="98" t="s">
        <v>131</v>
      </c>
      <c r="D12" s="88">
        <v>2</v>
      </c>
      <c r="E12" s="94">
        <v>5</v>
      </c>
      <c r="G12"/>
      <c r="H12"/>
      <c r="I12"/>
      <c r="J12"/>
      <c r="K12"/>
      <c r="L12"/>
      <c r="M12"/>
      <c r="N12"/>
      <c r="O12"/>
      <c r="P12"/>
      <c r="Q12"/>
      <c r="R12"/>
    </row>
    <row r="13" spans="1:18" s="2" customFormat="1" ht="15" customHeight="1" x14ac:dyDescent="0.25">
      <c r="A13" s="217">
        <v>7</v>
      </c>
      <c r="B13" s="19" t="s">
        <v>35</v>
      </c>
      <c r="C13" s="98" t="s">
        <v>10</v>
      </c>
      <c r="D13" s="88">
        <v>1</v>
      </c>
      <c r="E13" s="94">
        <v>5</v>
      </c>
      <c r="G13"/>
      <c r="H13"/>
      <c r="I13"/>
      <c r="J13"/>
      <c r="K13"/>
      <c r="L13"/>
      <c r="M13"/>
      <c r="N13"/>
      <c r="O13"/>
      <c r="P13"/>
      <c r="Q13"/>
      <c r="R13"/>
    </row>
    <row r="14" spans="1:18" s="2" customFormat="1" ht="15" customHeight="1" x14ac:dyDescent="0.25">
      <c r="A14" s="217">
        <v>8</v>
      </c>
      <c r="B14" s="376" t="s">
        <v>36</v>
      </c>
      <c r="C14" s="11" t="s">
        <v>122</v>
      </c>
      <c r="D14" s="377">
        <v>1</v>
      </c>
      <c r="E14" s="295">
        <v>5</v>
      </c>
      <c r="G14"/>
      <c r="H14"/>
      <c r="I14"/>
      <c r="J14"/>
      <c r="K14"/>
      <c r="L14"/>
      <c r="M14"/>
      <c r="N14"/>
      <c r="O14"/>
      <c r="P14"/>
      <c r="Q14"/>
      <c r="R14"/>
    </row>
    <row r="15" spans="1:18" s="2" customFormat="1" ht="15" customHeight="1" x14ac:dyDescent="0.25">
      <c r="A15" s="217">
        <v>9</v>
      </c>
      <c r="B15" s="19" t="s">
        <v>36</v>
      </c>
      <c r="C15" s="98" t="s">
        <v>59</v>
      </c>
      <c r="D15" s="88">
        <v>1</v>
      </c>
      <c r="E15" s="94">
        <v>5</v>
      </c>
      <c r="G15"/>
      <c r="H15"/>
      <c r="I15"/>
      <c r="J15"/>
      <c r="K15"/>
      <c r="L15"/>
      <c r="M15"/>
      <c r="N15"/>
      <c r="O15"/>
      <c r="P15"/>
      <c r="Q15"/>
      <c r="R15"/>
    </row>
    <row r="16" spans="1:18" s="2" customFormat="1" ht="15" customHeight="1" thickBot="1" x14ac:dyDescent="0.3">
      <c r="A16" s="219">
        <v>10</v>
      </c>
      <c r="B16" s="278" t="s">
        <v>37</v>
      </c>
      <c r="C16" s="109" t="s">
        <v>127</v>
      </c>
      <c r="D16" s="279">
        <v>2</v>
      </c>
      <c r="E16" s="96">
        <v>5</v>
      </c>
      <c r="G16"/>
      <c r="H16"/>
      <c r="I16"/>
      <c r="J16"/>
      <c r="K16"/>
      <c r="L16"/>
      <c r="M16"/>
      <c r="N16"/>
      <c r="O16"/>
      <c r="P16"/>
      <c r="Q16"/>
      <c r="R16"/>
    </row>
    <row r="17" spans="1:18" s="2" customFormat="1" ht="15" customHeight="1" x14ac:dyDescent="0.25">
      <c r="A17" s="218">
        <v>11</v>
      </c>
      <c r="B17" s="33" t="s">
        <v>37</v>
      </c>
      <c r="C17" s="34" t="s">
        <v>148</v>
      </c>
      <c r="D17" s="87">
        <v>1</v>
      </c>
      <c r="E17" s="93">
        <v>5</v>
      </c>
      <c r="G17"/>
      <c r="H17"/>
      <c r="I17"/>
      <c r="J17"/>
      <c r="K17"/>
      <c r="L17"/>
      <c r="M17"/>
      <c r="N17"/>
      <c r="O17"/>
      <c r="P17"/>
      <c r="Q17"/>
      <c r="R17"/>
    </row>
    <row r="18" spans="1:18" s="2" customFormat="1" ht="15" customHeight="1" x14ac:dyDescent="0.25">
      <c r="A18" s="217">
        <v>12</v>
      </c>
      <c r="B18" s="370" t="s">
        <v>38</v>
      </c>
      <c r="C18" s="98" t="s">
        <v>54</v>
      </c>
      <c r="D18" s="88">
        <v>1</v>
      </c>
      <c r="E18" s="94">
        <v>5</v>
      </c>
      <c r="G18"/>
      <c r="H18"/>
      <c r="I18"/>
      <c r="J18"/>
      <c r="K18"/>
      <c r="L18"/>
      <c r="M18"/>
      <c r="N18"/>
      <c r="O18"/>
      <c r="P18"/>
      <c r="Q18"/>
      <c r="R18"/>
    </row>
    <row r="19" spans="1:18" s="2" customFormat="1" ht="15" customHeight="1" x14ac:dyDescent="0.25">
      <c r="A19" s="217">
        <v>13</v>
      </c>
      <c r="B19" s="19" t="s">
        <v>35</v>
      </c>
      <c r="C19" s="98" t="s">
        <v>9</v>
      </c>
      <c r="D19" s="88">
        <v>4</v>
      </c>
      <c r="E19" s="94">
        <v>4.75</v>
      </c>
    </row>
    <row r="20" spans="1:18" s="2" customFormat="1" ht="15" customHeight="1" x14ac:dyDescent="0.25">
      <c r="A20" s="217">
        <v>14</v>
      </c>
      <c r="B20" s="92" t="s">
        <v>32</v>
      </c>
      <c r="C20" s="17" t="s">
        <v>45</v>
      </c>
      <c r="D20" s="88">
        <v>2</v>
      </c>
      <c r="E20" s="94">
        <v>4.5</v>
      </c>
    </row>
    <row r="21" spans="1:18" s="2" customFormat="1" ht="15" customHeight="1" x14ac:dyDescent="0.25">
      <c r="A21" s="217">
        <v>15</v>
      </c>
      <c r="B21" s="19" t="s">
        <v>33</v>
      </c>
      <c r="C21" s="17" t="s">
        <v>6</v>
      </c>
      <c r="D21" s="88">
        <v>6</v>
      </c>
      <c r="E21" s="94">
        <v>4.5</v>
      </c>
    </row>
    <row r="22" spans="1:18" s="2" customFormat="1" ht="15" customHeight="1" x14ac:dyDescent="0.25">
      <c r="A22" s="217">
        <v>16</v>
      </c>
      <c r="B22" s="19" t="s">
        <v>35</v>
      </c>
      <c r="C22" s="98" t="s">
        <v>50</v>
      </c>
      <c r="D22" s="88">
        <v>4</v>
      </c>
      <c r="E22" s="94">
        <v>4.5</v>
      </c>
    </row>
    <row r="23" spans="1:18" s="2" customFormat="1" ht="15" customHeight="1" x14ac:dyDescent="0.25">
      <c r="A23" s="217">
        <v>17</v>
      </c>
      <c r="B23" s="19" t="s">
        <v>35</v>
      </c>
      <c r="C23" s="98" t="s">
        <v>98</v>
      </c>
      <c r="D23" s="89">
        <v>6</v>
      </c>
      <c r="E23" s="90">
        <v>4.5</v>
      </c>
    </row>
    <row r="24" spans="1:18" ht="15" customHeight="1" x14ac:dyDescent="0.25">
      <c r="A24" s="217">
        <v>18</v>
      </c>
      <c r="B24" s="19" t="s">
        <v>35</v>
      </c>
      <c r="C24" s="98" t="s">
        <v>94</v>
      </c>
      <c r="D24" s="88">
        <v>2</v>
      </c>
      <c r="E24" s="94">
        <v>4.5</v>
      </c>
    </row>
    <row r="25" spans="1:18" ht="15" customHeight="1" x14ac:dyDescent="0.25">
      <c r="A25" s="217">
        <v>19</v>
      </c>
      <c r="B25" s="19" t="s">
        <v>35</v>
      </c>
      <c r="C25" s="98" t="s">
        <v>11</v>
      </c>
      <c r="D25" s="88">
        <v>2</v>
      </c>
      <c r="E25" s="94">
        <v>4.5</v>
      </c>
    </row>
    <row r="26" spans="1:18" ht="15" customHeight="1" thickBot="1" x14ac:dyDescent="0.3">
      <c r="A26" s="219">
        <v>20</v>
      </c>
      <c r="B26" s="378" t="s">
        <v>36</v>
      </c>
      <c r="C26" s="446" t="s">
        <v>58</v>
      </c>
      <c r="D26" s="379">
        <v>2</v>
      </c>
      <c r="E26" s="96">
        <v>4.5</v>
      </c>
    </row>
    <row r="27" spans="1:18" ht="15" customHeight="1" x14ac:dyDescent="0.25">
      <c r="A27" s="218">
        <v>21</v>
      </c>
      <c r="B27" s="33" t="s">
        <v>35</v>
      </c>
      <c r="C27" s="34" t="s">
        <v>120</v>
      </c>
      <c r="D27" s="87">
        <v>6</v>
      </c>
      <c r="E27" s="93">
        <v>4.333333333333333</v>
      </c>
    </row>
    <row r="28" spans="1:18" ht="15" customHeight="1" x14ac:dyDescent="0.25">
      <c r="A28" s="217">
        <v>22</v>
      </c>
      <c r="B28" s="19" t="s">
        <v>35</v>
      </c>
      <c r="C28" s="98" t="s">
        <v>121</v>
      </c>
      <c r="D28" s="88">
        <v>3</v>
      </c>
      <c r="E28" s="94">
        <v>4.333333333333333</v>
      </c>
    </row>
    <row r="29" spans="1:18" ht="15" customHeight="1" x14ac:dyDescent="0.25">
      <c r="A29" s="217">
        <v>23</v>
      </c>
      <c r="B29" s="376" t="s">
        <v>36</v>
      </c>
      <c r="C29" s="11" t="s">
        <v>107</v>
      </c>
      <c r="D29" s="377">
        <v>3</v>
      </c>
      <c r="E29" s="295">
        <v>4.333333333333333</v>
      </c>
    </row>
    <row r="30" spans="1:18" ht="15" customHeight="1" x14ac:dyDescent="0.25">
      <c r="A30" s="217">
        <v>24</v>
      </c>
      <c r="B30" s="19" t="s">
        <v>37</v>
      </c>
      <c r="C30" s="98" t="s">
        <v>21</v>
      </c>
      <c r="D30" s="88">
        <v>3</v>
      </c>
      <c r="E30" s="90">
        <v>4.333333333333333</v>
      </c>
    </row>
    <row r="31" spans="1:18" ht="15" customHeight="1" x14ac:dyDescent="0.25">
      <c r="A31" s="217">
        <v>25</v>
      </c>
      <c r="B31" s="19" t="s">
        <v>38</v>
      </c>
      <c r="C31" s="98" t="s">
        <v>100</v>
      </c>
      <c r="D31" s="89">
        <v>12</v>
      </c>
      <c r="E31" s="94">
        <v>4.333333333333333</v>
      </c>
    </row>
    <row r="32" spans="1:18" ht="15" customHeight="1" x14ac:dyDescent="0.25">
      <c r="A32" s="217">
        <v>26</v>
      </c>
      <c r="B32" s="370" t="s">
        <v>35</v>
      </c>
      <c r="C32" s="91" t="s">
        <v>49</v>
      </c>
      <c r="D32" s="89">
        <v>10</v>
      </c>
      <c r="E32" s="90">
        <v>4.3</v>
      </c>
    </row>
    <row r="33" spans="1:5" ht="15" customHeight="1" x14ac:dyDescent="0.25">
      <c r="A33" s="217">
        <v>27</v>
      </c>
      <c r="B33" s="216" t="s">
        <v>33</v>
      </c>
      <c r="C33" s="17" t="s">
        <v>130</v>
      </c>
      <c r="D33" s="88">
        <v>4</v>
      </c>
      <c r="E33" s="94">
        <v>4.25</v>
      </c>
    </row>
    <row r="34" spans="1:5" ht="15" customHeight="1" x14ac:dyDescent="0.25">
      <c r="A34" s="217">
        <v>28</v>
      </c>
      <c r="B34" s="19" t="s">
        <v>37</v>
      </c>
      <c r="C34" s="98" t="s">
        <v>147</v>
      </c>
      <c r="D34" s="89">
        <v>9</v>
      </c>
      <c r="E34" s="90">
        <v>4.2222222222222223</v>
      </c>
    </row>
    <row r="35" spans="1:5" ht="15" customHeight="1" x14ac:dyDescent="0.25">
      <c r="A35" s="217">
        <v>29</v>
      </c>
      <c r="B35" s="19" t="s">
        <v>36</v>
      </c>
      <c r="C35" s="98" t="s">
        <v>51</v>
      </c>
      <c r="D35" s="88">
        <v>8</v>
      </c>
      <c r="E35" s="94">
        <v>4.125</v>
      </c>
    </row>
    <row r="36" spans="1:5" ht="15" customHeight="1" thickBot="1" x14ac:dyDescent="0.3">
      <c r="A36" s="219">
        <v>30</v>
      </c>
      <c r="B36" s="442" t="s">
        <v>32</v>
      </c>
      <c r="C36" s="489" t="s">
        <v>43</v>
      </c>
      <c r="D36" s="373">
        <v>6</v>
      </c>
      <c r="E36" s="375">
        <v>4</v>
      </c>
    </row>
    <row r="37" spans="1:5" ht="15" customHeight="1" x14ac:dyDescent="0.25">
      <c r="A37" s="218">
        <v>31</v>
      </c>
      <c r="B37" s="277" t="s">
        <v>32</v>
      </c>
      <c r="C37" s="31" t="s">
        <v>116</v>
      </c>
      <c r="D37" s="87">
        <v>1</v>
      </c>
      <c r="E37" s="93">
        <v>4</v>
      </c>
    </row>
    <row r="38" spans="1:5" ht="15" customHeight="1" x14ac:dyDescent="0.25">
      <c r="A38" s="217">
        <v>32</v>
      </c>
      <c r="B38" s="487" t="s">
        <v>34</v>
      </c>
      <c r="C38" s="314" t="s">
        <v>102</v>
      </c>
      <c r="D38" s="377">
        <v>1</v>
      </c>
      <c r="E38" s="295">
        <v>4</v>
      </c>
    </row>
    <row r="39" spans="1:5" ht="15" customHeight="1" x14ac:dyDescent="0.25">
      <c r="A39" s="217">
        <v>33</v>
      </c>
      <c r="B39" s="444" t="s">
        <v>33</v>
      </c>
      <c r="C39" s="314" t="s">
        <v>1</v>
      </c>
      <c r="D39" s="377">
        <v>6</v>
      </c>
      <c r="E39" s="295">
        <v>4</v>
      </c>
    </row>
    <row r="40" spans="1:5" ht="15" customHeight="1" x14ac:dyDescent="0.25">
      <c r="A40" s="217">
        <v>34</v>
      </c>
      <c r="B40" s="92" t="s">
        <v>33</v>
      </c>
      <c r="C40" s="91" t="s">
        <v>129</v>
      </c>
      <c r="D40" s="88">
        <v>1</v>
      </c>
      <c r="E40" s="94">
        <v>4</v>
      </c>
    </row>
    <row r="41" spans="1:5" ht="15" customHeight="1" x14ac:dyDescent="0.25">
      <c r="A41" s="217">
        <v>35</v>
      </c>
      <c r="B41" s="19" t="s">
        <v>34</v>
      </c>
      <c r="C41" s="97" t="s">
        <v>48</v>
      </c>
      <c r="D41" s="100">
        <v>3</v>
      </c>
      <c r="E41" s="94">
        <v>4</v>
      </c>
    </row>
    <row r="42" spans="1:5" ht="15" customHeight="1" x14ac:dyDescent="0.25">
      <c r="A42" s="217">
        <v>36</v>
      </c>
      <c r="B42" s="168" t="s">
        <v>34</v>
      </c>
      <c r="C42" s="91" t="s">
        <v>132</v>
      </c>
      <c r="D42" s="88">
        <v>3</v>
      </c>
      <c r="E42" s="94">
        <v>4</v>
      </c>
    </row>
    <row r="43" spans="1:5" ht="15" customHeight="1" x14ac:dyDescent="0.25">
      <c r="A43" s="217">
        <v>37</v>
      </c>
      <c r="B43" s="19" t="s">
        <v>34</v>
      </c>
      <c r="C43" s="17" t="s">
        <v>8</v>
      </c>
      <c r="D43" s="89">
        <v>5</v>
      </c>
      <c r="E43" s="90">
        <v>4</v>
      </c>
    </row>
    <row r="44" spans="1:5" ht="15" customHeight="1" x14ac:dyDescent="0.25">
      <c r="A44" s="217">
        <v>38</v>
      </c>
      <c r="B44" s="19" t="s">
        <v>35</v>
      </c>
      <c r="C44" s="98" t="s">
        <v>119</v>
      </c>
      <c r="D44" s="88">
        <v>1</v>
      </c>
      <c r="E44" s="94">
        <v>4</v>
      </c>
    </row>
    <row r="45" spans="1:5" ht="15" customHeight="1" x14ac:dyDescent="0.25">
      <c r="A45" s="217">
        <v>39</v>
      </c>
      <c r="B45" s="443" t="s">
        <v>35</v>
      </c>
      <c r="C45" s="98" t="s">
        <v>80</v>
      </c>
      <c r="D45" s="88">
        <v>2</v>
      </c>
      <c r="E45" s="94">
        <v>4</v>
      </c>
    </row>
    <row r="46" spans="1:5" ht="15" customHeight="1" thickBot="1" x14ac:dyDescent="0.3">
      <c r="A46" s="219">
        <v>40</v>
      </c>
      <c r="B46" s="278" t="s">
        <v>36</v>
      </c>
      <c r="C46" s="109" t="s">
        <v>134</v>
      </c>
      <c r="D46" s="279">
        <v>6</v>
      </c>
      <c r="E46" s="96">
        <v>4</v>
      </c>
    </row>
    <row r="47" spans="1:5" ht="15" customHeight="1" x14ac:dyDescent="0.25">
      <c r="A47" s="218">
        <v>41</v>
      </c>
      <c r="B47" s="33" t="s">
        <v>36</v>
      </c>
      <c r="C47" s="34" t="s">
        <v>135</v>
      </c>
      <c r="D47" s="87">
        <v>3</v>
      </c>
      <c r="E47" s="93">
        <v>4</v>
      </c>
    </row>
    <row r="48" spans="1:5" ht="15" customHeight="1" x14ac:dyDescent="0.25">
      <c r="A48" s="217">
        <v>42</v>
      </c>
      <c r="B48" s="19" t="s">
        <v>36</v>
      </c>
      <c r="C48" s="98" t="s">
        <v>123</v>
      </c>
      <c r="D48" s="88">
        <v>7</v>
      </c>
      <c r="E48" s="94">
        <v>4</v>
      </c>
    </row>
    <row r="49" spans="1:5" ht="15" customHeight="1" x14ac:dyDescent="0.25">
      <c r="A49" s="217">
        <v>43</v>
      </c>
      <c r="B49" s="19" t="s">
        <v>37</v>
      </c>
      <c r="C49" s="98" t="s">
        <v>125</v>
      </c>
      <c r="D49" s="88">
        <v>1</v>
      </c>
      <c r="E49" s="94">
        <v>4</v>
      </c>
    </row>
    <row r="50" spans="1:5" ht="15" customHeight="1" x14ac:dyDescent="0.25">
      <c r="A50" s="217">
        <v>44</v>
      </c>
      <c r="B50" s="19" t="s">
        <v>37</v>
      </c>
      <c r="C50" s="98" t="s">
        <v>140</v>
      </c>
      <c r="D50" s="88">
        <v>2</v>
      </c>
      <c r="E50" s="94">
        <v>4</v>
      </c>
    </row>
    <row r="51" spans="1:5" ht="15" customHeight="1" x14ac:dyDescent="0.25">
      <c r="A51" s="217">
        <v>45</v>
      </c>
      <c r="B51" s="19" t="s">
        <v>37</v>
      </c>
      <c r="C51" s="98" t="s">
        <v>141</v>
      </c>
      <c r="D51" s="88">
        <v>2</v>
      </c>
      <c r="E51" s="94">
        <v>4</v>
      </c>
    </row>
    <row r="52" spans="1:5" ht="15" customHeight="1" x14ac:dyDescent="0.25">
      <c r="A52" s="217">
        <v>46</v>
      </c>
      <c r="B52" s="376" t="s">
        <v>37</v>
      </c>
      <c r="C52" s="11" t="s">
        <v>143</v>
      </c>
      <c r="D52" s="377">
        <v>6</v>
      </c>
      <c r="E52" s="295">
        <v>4</v>
      </c>
    </row>
    <row r="53" spans="1:5" ht="15" customHeight="1" x14ac:dyDescent="0.25">
      <c r="A53" s="217">
        <v>47</v>
      </c>
      <c r="B53" s="19" t="s">
        <v>37</v>
      </c>
      <c r="C53" s="98" t="s">
        <v>144</v>
      </c>
      <c r="D53" s="88">
        <v>6</v>
      </c>
      <c r="E53" s="94">
        <v>4</v>
      </c>
    </row>
    <row r="54" spans="1:5" ht="15" customHeight="1" x14ac:dyDescent="0.25">
      <c r="A54" s="217">
        <v>48</v>
      </c>
      <c r="B54" s="19" t="s">
        <v>37</v>
      </c>
      <c r="C54" s="98" t="s">
        <v>146</v>
      </c>
      <c r="D54" s="88">
        <v>5</v>
      </c>
      <c r="E54" s="94">
        <v>4</v>
      </c>
    </row>
    <row r="55" spans="1:5" ht="15" customHeight="1" x14ac:dyDescent="0.25">
      <c r="A55" s="217">
        <v>49</v>
      </c>
      <c r="B55" s="376" t="s">
        <v>37</v>
      </c>
      <c r="C55" s="11" t="s">
        <v>149</v>
      </c>
      <c r="D55" s="377">
        <v>4</v>
      </c>
      <c r="E55" s="295">
        <v>4</v>
      </c>
    </row>
    <row r="56" spans="1:5" ht="15" customHeight="1" thickBot="1" x14ac:dyDescent="0.3">
      <c r="A56" s="219">
        <v>50</v>
      </c>
      <c r="B56" s="278" t="s">
        <v>37</v>
      </c>
      <c r="C56" s="109" t="s">
        <v>97</v>
      </c>
      <c r="D56" s="279">
        <v>3</v>
      </c>
      <c r="E56" s="96">
        <v>4</v>
      </c>
    </row>
    <row r="57" spans="1:5" ht="15" customHeight="1" x14ac:dyDescent="0.25">
      <c r="A57" s="26">
        <v>51</v>
      </c>
      <c r="B57" s="376" t="s">
        <v>37</v>
      </c>
      <c r="C57" s="11" t="s">
        <v>136</v>
      </c>
      <c r="D57" s="377">
        <v>2</v>
      </c>
      <c r="E57" s="295">
        <v>4</v>
      </c>
    </row>
    <row r="58" spans="1:5" ht="15" customHeight="1" x14ac:dyDescent="0.25">
      <c r="A58" s="217">
        <v>52</v>
      </c>
      <c r="B58" s="19" t="s">
        <v>37</v>
      </c>
      <c r="C58" s="98" t="s">
        <v>137</v>
      </c>
      <c r="D58" s="88">
        <v>4</v>
      </c>
      <c r="E58" s="94">
        <v>4</v>
      </c>
    </row>
    <row r="59" spans="1:5" ht="15" customHeight="1" x14ac:dyDescent="0.25">
      <c r="A59" s="217">
        <v>53</v>
      </c>
      <c r="B59" s="19" t="s">
        <v>37</v>
      </c>
      <c r="C59" s="98" t="s">
        <v>138</v>
      </c>
      <c r="D59" s="88">
        <v>1</v>
      </c>
      <c r="E59" s="94">
        <v>4</v>
      </c>
    </row>
    <row r="60" spans="1:5" ht="15" customHeight="1" x14ac:dyDescent="0.25">
      <c r="A60" s="217">
        <v>54</v>
      </c>
      <c r="B60" s="19" t="s">
        <v>37</v>
      </c>
      <c r="C60" s="98" t="s">
        <v>139</v>
      </c>
      <c r="D60" s="88">
        <v>1</v>
      </c>
      <c r="E60" s="94">
        <v>4</v>
      </c>
    </row>
    <row r="61" spans="1:5" ht="15" customHeight="1" x14ac:dyDescent="0.25">
      <c r="A61" s="217">
        <v>55</v>
      </c>
      <c r="B61" s="19" t="s">
        <v>37</v>
      </c>
      <c r="C61" s="98" t="s">
        <v>150</v>
      </c>
      <c r="D61" s="88">
        <v>1</v>
      </c>
      <c r="E61" s="94">
        <v>4</v>
      </c>
    </row>
    <row r="62" spans="1:5" ht="15" customHeight="1" x14ac:dyDescent="0.25">
      <c r="A62" s="217">
        <v>56</v>
      </c>
      <c r="B62" s="19" t="s">
        <v>37</v>
      </c>
      <c r="C62" s="98" t="s">
        <v>124</v>
      </c>
      <c r="D62" s="88">
        <v>3</v>
      </c>
      <c r="E62" s="94">
        <v>4</v>
      </c>
    </row>
    <row r="63" spans="1:5" ht="15" customHeight="1" x14ac:dyDescent="0.25">
      <c r="A63" s="217">
        <v>57</v>
      </c>
      <c r="B63" s="441" t="s">
        <v>38</v>
      </c>
      <c r="C63" s="11" t="s">
        <v>53</v>
      </c>
      <c r="D63" s="447">
        <v>1</v>
      </c>
      <c r="E63" s="448">
        <v>4</v>
      </c>
    </row>
    <row r="64" spans="1:5" ht="15" customHeight="1" x14ac:dyDescent="0.25">
      <c r="A64" s="217">
        <v>58</v>
      </c>
      <c r="B64" s="19" t="s">
        <v>37</v>
      </c>
      <c r="C64" s="98" t="s">
        <v>145</v>
      </c>
      <c r="D64" s="88">
        <v>10</v>
      </c>
      <c r="E64" s="94">
        <v>3.9</v>
      </c>
    </row>
    <row r="65" spans="1:6" ht="15" customHeight="1" x14ac:dyDescent="0.25">
      <c r="A65" s="217">
        <v>59</v>
      </c>
      <c r="B65" s="168" t="s">
        <v>33</v>
      </c>
      <c r="C65" s="98" t="s">
        <v>2</v>
      </c>
      <c r="D65" s="88">
        <v>7</v>
      </c>
      <c r="E65" s="94">
        <v>3.8571428571428572</v>
      </c>
    </row>
    <row r="66" spans="1:6" ht="15" customHeight="1" thickBot="1" x14ac:dyDescent="0.3">
      <c r="A66" s="219">
        <v>60</v>
      </c>
      <c r="B66" s="278" t="s">
        <v>38</v>
      </c>
      <c r="C66" s="109" t="s">
        <v>93</v>
      </c>
      <c r="D66" s="279">
        <v>8</v>
      </c>
      <c r="E66" s="96">
        <v>3.75</v>
      </c>
    </row>
    <row r="67" spans="1:6" ht="15" customHeight="1" x14ac:dyDescent="0.25">
      <c r="A67" s="218">
        <v>61</v>
      </c>
      <c r="B67" s="33" t="s">
        <v>37</v>
      </c>
      <c r="C67" s="34" t="s">
        <v>30</v>
      </c>
      <c r="D67" s="87">
        <v>8</v>
      </c>
      <c r="E67" s="93">
        <v>3.75</v>
      </c>
    </row>
    <row r="68" spans="1:6" ht="15" customHeight="1" x14ac:dyDescent="0.25">
      <c r="A68" s="217">
        <v>62</v>
      </c>
      <c r="B68" s="19" t="s">
        <v>38</v>
      </c>
      <c r="C68" s="98" t="s">
        <v>96</v>
      </c>
      <c r="D68" s="88">
        <v>4</v>
      </c>
      <c r="E68" s="94">
        <v>3.75</v>
      </c>
    </row>
    <row r="69" spans="1:6" ht="15" customHeight="1" x14ac:dyDescent="0.25">
      <c r="A69" s="217">
        <v>63</v>
      </c>
      <c r="B69" s="19" t="s">
        <v>38</v>
      </c>
      <c r="C69" s="98" t="s">
        <v>55</v>
      </c>
      <c r="D69" s="88">
        <v>4</v>
      </c>
      <c r="E69" s="94">
        <v>3.75</v>
      </c>
    </row>
    <row r="70" spans="1:6" ht="15" customHeight="1" x14ac:dyDescent="0.25">
      <c r="A70" s="217">
        <v>64</v>
      </c>
      <c r="B70" s="216" t="s">
        <v>33</v>
      </c>
      <c r="C70" s="17" t="s">
        <v>101</v>
      </c>
      <c r="D70" s="88">
        <v>2</v>
      </c>
      <c r="E70" s="94">
        <v>3.5</v>
      </c>
    </row>
    <row r="71" spans="1:6" ht="15" customHeight="1" x14ac:dyDescent="0.25">
      <c r="A71" s="217">
        <v>65</v>
      </c>
      <c r="B71" s="19" t="s">
        <v>36</v>
      </c>
      <c r="C71" s="98" t="s">
        <v>133</v>
      </c>
      <c r="D71" s="88">
        <v>2</v>
      </c>
      <c r="E71" s="94">
        <v>3.5</v>
      </c>
    </row>
    <row r="72" spans="1:6" ht="15" customHeight="1" x14ac:dyDescent="0.25">
      <c r="A72" s="217">
        <v>66</v>
      </c>
      <c r="B72" s="19" t="s">
        <v>37</v>
      </c>
      <c r="C72" s="98" t="s">
        <v>128</v>
      </c>
      <c r="D72" s="88">
        <v>2</v>
      </c>
      <c r="E72" s="94">
        <v>3.5</v>
      </c>
    </row>
    <row r="73" spans="1:6" ht="15" customHeight="1" x14ac:dyDescent="0.25">
      <c r="A73" s="217">
        <v>67</v>
      </c>
      <c r="B73" s="19" t="s">
        <v>33</v>
      </c>
      <c r="C73" s="17" t="s">
        <v>4</v>
      </c>
      <c r="D73" s="88">
        <v>3</v>
      </c>
      <c r="E73" s="94">
        <v>3.3333333333333335</v>
      </c>
    </row>
    <row r="74" spans="1:6" ht="15" customHeight="1" x14ac:dyDescent="0.25">
      <c r="A74" s="217">
        <v>68</v>
      </c>
      <c r="B74" s="92" t="s">
        <v>32</v>
      </c>
      <c r="C74" s="17" t="s">
        <v>42</v>
      </c>
      <c r="D74" s="88">
        <v>1</v>
      </c>
      <c r="E74" s="94">
        <v>3</v>
      </c>
    </row>
    <row r="75" spans="1:6" ht="15" customHeight="1" x14ac:dyDescent="0.25">
      <c r="A75" s="217">
        <v>69</v>
      </c>
      <c r="B75" s="19" t="s">
        <v>35</v>
      </c>
      <c r="C75" s="98" t="s">
        <v>106</v>
      </c>
      <c r="D75" s="88">
        <v>1</v>
      </c>
      <c r="E75" s="94">
        <v>3</v>
      </c>
    </row>
    <row r="76" spans="1:6" ht="15" customHeight="1" thickBot="1" x14ac:dyDescent="0.3">
      <c r="A76" s="219">
        <v>70</v>
      </c>
      <c r="B76" s="278" t="s">
        <v>37</v>
      </c>
      <c r="C76" s="109" t="s">
        <v>142</v>
      </c>
      <c r="D76" s="279">
        <v>1</v>
      </c>
      <c r="E76" s="96">
        <v>3</v>
      </c>
    </row>
    <row r="77" spans="1:6" ht="15" customHeight="1" x14ac:dyDescent="0.25">
      <c r="A77" s="218">
        <v>71</v>
      </c>
      <c r="B77" s="33" t="s">
        <v>37</v>
      </c>
      <c r="C77" s="34" t="s">
        <v>126</v>
      </c>
      <c r="D77" s="87">
        <v>1</v>
      </c>
      <c r="E77" s="93">
        <v>3</v>
      </c>
    </row>
    <row r="78" spans="1:6" ht="15" customHeight="1" thickBot="1" x14ac:dyDescent="0.3">
      <c r="A78" s="219">
        <v>72</v>
      </c>
      <c r="B78" s="278" t="s">
        <v>37</v>
      </c>
      <c r="C78" s="109" t="s">
        <v>29</v>
      </c>
      <c r="D78" s="279">
        <v>1</v>
      </c>
      <c r="E78" s="96">
        <v>3</v>
      </c>
    </row>
    <row r="79" spans="1:6" ht="15" customHeight="1" x14ac:dyDescent="0.25">
      <c r="A79" s="27"/>
      <c r="B79" s="371"/>
      <c r="C79" s="372"/>
      <c r="D79" s="104" t="s">
        <v>60</v>
      </c>
      <c r="E79" s="107">
        <f>AVERAGE(E7:E78)</f>
        <v>4.144505070546737</v>
      </c>
      <c r="F79"/>
    </row>
    <row r="80" spans="1:6" x14ac:dyDescent="0.25">
      <c r="A80" s="27"/>
      <c r="B80" s="371"/>
      <c r="C80" s="372"/>
      <c r="D80" s="374" t="s">
        <v>68</v>
      </c>
      <c r="E80" s="23">
        <v>4.12</v>
      </c>
      <c r="F80"/>
    </row>
    <row r="81" spans="1:6" x14ac:dyDescent="0.25">
      <c r="A81" s="27"/>
      <c r="B81"/>
      <c r="C81"/>
      <c r="D81"/>
      <c r="E81"/>
      <c r="F81"/>
    </row>
    <row r="82" spans="1:6" x14ac:dyDescent="0.25">
      <c r="A82" s="27"/>
      <c r="B82"/>
      <c r="C82"/>
      <c r="D82"/>
      <c r="E82"/>
      <c r="F82"/>
    </row>
    <row r="83" spans="1:6" x14ac:dyDescent="0.25">
      <c r="A83" s="27"/>
    </row>
    <row r="84" spans="1:6" x14ac:dyDescent="0.25">
      <c r="A84" s="27"/>
    </row>
    <row r="85" spans="1:6" x14ac:dyDescent="0.25">
      <c r="A85" s="27"/>
    </row>
    <row r="86" spans="1:6" x14ac:dyDescent="0.25">
      <c r="A86" s="27"/>
    </row>
    <row r="87" spans="1:6" x14ac:dyDescent="0.25">
      <c r="A87" s="27"/>
    </row>
    <row r="88" spans="1:6" x14ac:dyDescent="0.25">
      <c r="A88" s="27"/>
    </row>
    <row r="89" spans="1:6" x14ac:dyDescent="0.25">
      <c r="A89" s="27"/>
    </row>
    <row r="90" spans="1:6" x14ac:dyDescent="0.25">
      <c r="A90" s="27"/>
    </row>
    <row r="91" spans="1:6" x14ac:dyDescent="0.25">
      <c r="A91" s="27"/>
    </row>
    <row r="92" spans="1:6" x14ac:dyDescent="0.25">
      <c r="A92" s="27"/>
    </row>
    <row r="93" spans="1:6" x14ac:dyDescent="0.25">
      <c r="A93" s="27"/>
    </row>
    <row r="94" spans="1:6" x14ac:dyDescent="0.25">
      <c r="A94" s="27"/>
    </row>
    <row r="95" spans="1:6" x14ac:dyDescent="0.25">
      <c r="A95" s="27"/>
    </row>
    <row r="96" spans="1:6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</sheetData>
  <mergeCells count="5">
    <mergeCell ref="E4:E5"/>
    <mergeCell ref="A4:A5"/>
    <mergeCell ref="B4:B5"/>
    <mergeCell ref="C4:C5"/>
    <mergeCell ref="D4:D5"/>
  </mergeCells>
  <conditionalFormatting sqref="E6:E80">
    <cfRule type="cellIs" dxfId="9" priority="886" stopIfTrue="1" operator="equal">
      <formula>$E$79</formula>
    </cfRule>
    <cfRule type="cellIs" dxfId="8" priority="887" stopIfTrue="1" operator="lessThan">
      <formula>3.5</formula>
    </cfRule>
    <cfRule type="cellIs" dxfId="7" priority="888" stopIfTrue="1" operator="between">
      <formula>$E$79</formula>
      <formula>3.5</formula>
    </cfRule>
    <cfRule type="cellIs" dxfId="6" priority="889" stopIfTrue="1" operator="between">
      <formula>4.499</formula>
      <formula>$E$79</formula>
    </cfRule>
    <cfRule type="cellIs" dxfId="5" priority="890" stopIfTrue="1" operator="greaterThanOrEqual">
      <formula>4.5</formula>
    </cfRule>
  </conditionalFormatting>
  <pageMargins left="0.62992125984251968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3" customWidth="1"/>
    <col min="2" max="2" width="9.7109375" style="3" customWidth="1"/>
    <col min="3" max="3" width="31.7109375" style="3" customWidth="1"/>
    <col min="4" max="8" width="7.7109375" style="4" customWidth="1"/>
    <col min="9" max="9" width="8.7109375" style="4" customWidth="1"/>
    <col min="10" max="10" width="7.7109375" style="3" customWidth="1"/>
    <col min="11" max="11" width="9.28515625" style="3" customWidth="1"/>
    <col min="12" max="16384" width="9.140625" style="3"/>
  </cols>
  <sheetData>
    <row r="1" spans="1:22" s="1" customFormat="1" x14ac:dyDescent="0.25">
      <c r="A1" s="6"/>
      <c r="B1" s="6"/>
      <c r="C1" s="12"/>
      <c r="D1" s="415"/>
      <c r="E1" s="415"/>
      <c r="F1" s="7"/>
      <c r="G1" s="7"/>
      <c r="H1" s="7"/>
      <c r="I1" s="7"/>
      <c r="K1" s="70"/>
      <c r="L1" s="24" t="s">
        <v>69</v>
      </c>
    </row>
    <row r="2" spans="1:22" s="1" customFormat="1" ht="15.75" x14ac:dyDescent="0.25">
      <c r="A2" s="6"/>
      <c r="B2" s="6"/>
      <c r="C2" s="276" t="s">
        <v>99</v>
      </c>
      <c r="D2" s="85"/>
      <c r="E2" s="85"/>
      <c r="F2" s="7"/>
      <c r="G2" s="7"/>
      <c r="H2" s="7"/>
      <c r="I2" s="16">
        <v>2023</v>
      </c>
      <c r="K2" s="71"/>
      <c r="L2" s="24" t="s">
        <v>70</v>
      </c>
    </row>
    <row r="3" spans="1:22" s="1" customFormat="1" ht="15.75" thickBot="1" x14ac:dyDescent="0.3">
      <c r="A3" s="6"/>
      <c r="B3" s="6"/>
      <c r="C3" s="13"/>
      <c r="D3" s="14"/>
      <c r="E3" s="14"/>
      <c r="F3" s="7"/>
      <c r="G3" s="7"/>
      <c r="H3" s="7"/>
      <c r="I3" s="7"/>
      <c r="K3" s="431"/>
      <c r="L3" s="24" t="s">
        <v>71</v>
      </c>
    </row>
    <row r="4" spans="1:22" s="1" customFormat="1" ht="16.5" customHeight="1" x14ac:dyDescent="0.25">
      <c r="A4" s="400" t="s">
        <v>56</v>
      </c>
      <c r="B4" s="411" t="s">
        <v>64</v>
      </c>
      <c r="C4" s="411" t="s">
        <v>0</v>
      </c>
      <c r="D4" s="405" t="s">
        <v>65</v>
      </c>
      <c r="E4" s="416" t="s">
        <v>66</v>
      </c>
      <c r="F4" s="417"/>
      <c r="G4" s="417"/>
      <c r="H4" s="418"/>
      <c r="I4" s="408" t="s">
        <v>90</v>
      </c>
      <c r="K4" s="25"/>
      <c r="L4" s="24" t="s">
        <v>72</v>
      </c>
    </row>
    <row r="5" spans="1:22" s="1" customFormat="1" ht="27" customHeight="1" thickBot="1" x14ac:dyDescent="0.3">
      <c r="A5" s="410"/>
      <c r="B5" s="412"/>
      <c r="C5" s="412"/>
      <c r="D5" s="413"/>
      <c r="E5" s="30">
        <v>5</v>
      </c>
      <c r="F5" s="30">
        <v>4</v>
      </c>
      <c r="G5" s="30">
        <v>3</v>
      </c>
      <c r="H5" s="30">
        <v>2</v>
      </c>
      <c r="I5" s="409"/>
    </row>
    <row r="6" spans="1:22" s="1" customFormat="1" ht="15" customHeight="1" thickBot="1" x14ac:dyDescent="0.3">
      <c r="A6" s="84"/>
      <c r="B6" s="72"/>
      <c r="C6" s="73" t="s">
        <v>82</v>
      </c>
      <c r="D6" s="74">
        <f>D7+D13+D23+D31+D44+D54+D79</f>
        <v>243</v>
      </c>
      <c r="E6" s="292">
        <f>E7+E13+E23+E31+E44+E54+E79</f>
        <v>79</v>
      </c>
      <c r="F6" s="292">
        <f>F7+F13+F23+F31+F44+F54+F79</f>
        <v>116</v>
      </c>
      <c r="G6" s="292">
        <f>G7+G13+G23+G31+G44+G54+G79</f>
        <v>45</v>
      </c>
      <c r="H6" s="292">
        <f>H7+H13+H23+H31+H44+H54+H79</f>
        <v>3</v>
      </c>
      <c r="I6" s="213">
        <f>(H6*2+G6*3+F6*4+E6*5)/D6</f>
        <v>4.1152263374485596</v>
      </c>
    </row>
    <row r="7" spans="1:22" s="1" customFormat="1" ht="15" customHeight="1" thickBot="1" x14ac:dyDescent="0.3">
      <c r="A7" s="75"/>
      <c r="B7" s="76"/>
      <c r="C7" s="76" t="s">
        <v>83</v>
      </c>
      <c r="D7" s="77">
        <f>SUM(D8:D12)</f>
        <v>12</v>
      </c>
      <c r="E7" s="293">
        <f>SUM(E8:E12)</f>
        <v>5</v>
      </c>
      <c r="F7" s="293">
        <f>SUM(F8:F12)</f>
        <v>4</v>
      </c>
      <c r="G7" s="293">
        <f>SUM(G8:G12)</f>
        <v>3</v>
      </c>
      <c r="H7" s="293">
        <f>SUM(H8:H12)</f>
        <v>0</v>
      </c>
      <c r="I7" s="212">
        <f>AVERAGE(I8:I12)</f>
        <v>4.0999999999999996</v>
      </c>
    </row>
    <row r="8" spans="1:22" s="1" customFormat="1" ht="15" customHeight="1" x14ac:dyDescent="0.25">
      <c r="A8" s="345">
        <v>1</v>
      </c>
      <c r="B8" s="282">
        <v>10090</v>
      </c>
      <c r="C8" s="280" t="s">
        <v>43</v>
      </c>
      <c r="D8" s="285">
        <v>6</v>
      </c>
      <c r="E8" s="285">
        <v>2</v>
      </c>
      <c r="F8" s="285">
        <v>2</v>
      </c>
      <c r="G8" s="285">
        <v>2</v>
      </c>
      <c r="H8" s="285"/>
      <c r="I8" s="346">
        <f t="shared" ref="I8:I30" si="0">(H8*2+G8*3+F8*4+E8*5)/D8</f>
        <v>4</v>
      </c>
    </row>
    <row r="9" spans="1:22" s="1" customFormat="1" ht="15" customHeight="1" x14ac:dyDescent="0.25">
      <c r="A9" s="345">
        <v>2</v>
      </c>
      <c r="B9" s="282">
        <v>10004</v>
      </c>
      <c r="C9" s="280" t="s">
        <v>42</v>
      </c>
      <c r="D9" s="285">
        <v>1</v>
      </c>
      <c r="E9" s="285"/>
      <c r="F9" s="285"/>
      <c r="G9" s="285">
        <v>1</v>
      </c>
      <c r="H9" s="285"/>
      <c r="I9" s="346">
        <f t="shared" si="0"/>
        <v>3</v>
      </c>
    </row>
    <row r="10" spans="1:22" s="2" customFormat="1" ht="15" customHeight="1" x14ac:dyDescent="0.25">
      <c r="A10" s="26">
        <v>3</v>
      </c>
      <c r="B10" s="18">
        <v>10190</v>
      </c>
      <c r="C10" s="17" t="s">
        <v>44</v>
      </c>
      <c r="D10" s="349">
        <v>2</v>
      </c>
      <c r="E10" s="349">
        <v>2</v>
      </c>
      <c r="F10" s="349"/>
      <c r="G10" s="349"/>
      <c r="H10" s="286"/>
      <c r="I10" s="281">
        <f t="shared" si="0"/>
        <v>5</v>
      </c>
      <c r="K10"/>
      <c r="L10"/>
      <c r="M10"/>
      <c r="N10"/>
      <c r="O10"/>
      <c r="P10"/>
      <c r="Q10"/>
      <c r="R10"/>
      <c r="S10"/>
      <c r="T10"/>
      <c r="U10"/>
      <c r="V10"/>
    </row>
    <row r="11" spans="1:22" s="2" customFormat="1" ht="15" customHeight="1" x14ac:dyDescent="0.25">
      <c r="A11" s="26">
        <v>4</v>
      </c>
      <c r="B11" s="18">
        <v>10320</v>
      </c>
      <c r="C11" s="91" t="s">
        <v>45</v>
      </c>
      <c r="D11" s="350">
        <v>2</v>
      </c>
      <c r="E11" s="350">
        <v>1</v>
      </c>
      <c r="F11" s="350">
        <v>1</v>
      </c>
      <c r="G11" s="350"/>
      <c r="H11" s="287"/>
      <c r="I11" s="90">
        <f t="shared" si="0"/>
        <v>4.5</v>
      </c>
      <c r="K11"/>
      <c r="L11"/>
      <c r="M11"/>
      <c r="N11"/>
      <c r="O11"/>
      <c r="P11"/>
      <c r="Q11"/>
      <c r="R11"/>
      <c r="S11"/>
      <c r="T11"/>
      <c r="U11"/>
      <c r="V11"/>
    </row>
    <row r="12" spans="1:22" s="2" customFormat="1" ht="15" customHeight="1" thickBot="1" x14ac:dyDescent="0.3">
      <c r="A12" s="26">
        <v>5</v>
      </c>
      <c r="B12" s="294">
        <v>10860</v>
      </c>
      <c r="C12" s="351" t="s">
        <v>116</v>
      </c>
      <c r="D12" s="310">
        <v>1</v>
      </c>
      <c r="E12" s="310"/>
      <c r="F12" s="310">
        <v>1</v>
      </c>
      <c r="G12" s="310"/>
      <c r="H12" s="287"/>
      <c r="I12" s="90">
        <f t="shared" si="0"/>
        <v>4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2" s="2" customFormat="1" ht="15" customHeight="1" thickBot="1" x14ac:dyDescent="0.3">
      <c r="A13" s="78"/>
      <c r="B13" s="283"/>
      <c r="C13" s="81" t="s">
        <v>84</v>
      </c>
      <c r="D13" s="288">
        <f>SUM(D14:D22)</f>
        <v>32</v>
      </c>
      <c r="E13" s="289">
        <f t="shared" ref="E13:H13" si="1">SUM(E14:E22)</f>
        <v>11</v>
      </c>
      <c r="F13" s="289">
        <f t="shared" si="1"/>
        <v>14</v>
      </c>
      <c r="G13" s="289">
        <f t="shared" si="1"/>
        <v>6</v>
      </c>
      <c r="H13" s="289">
        <f t="shared" si="1"/>
        <v>1</v>
      </c>
      <c r="I13" s="80">
        <f>AVERAGE(I14:I22)</f>
        <v>4.1600529100529098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2" s="2" customFormat="1" ht="15" customHeight="1" x14ac:dyDescent="0.25">
      <c r="A14" s="218">
        <v>1</v>
      </c>
      <c r="B14" s="300">
        <v>20040</v>
      </c>
      <c r="C14" s="301" t="s">
        <v>1</v>
      </c>
      <c r="D14" s="306">
        <v>6</v>
      </c>
      <c r="E14" s="307">
        <v>2</v>
      </c>
      <c r="F14" s="307">
        <v>2</v>
      </c>
      <c r="G14" s="307">
        <v>2</v>
      </c>
      <c r="H14" s="307"/>
      <c r="I14" s="304">
        <f t="shared" si="0"/>
        <v>4</v>
      </c>
      <c r="K14"/>
      <c r="L14"/>
      <c r="M14"/>
      <c r="N14"/>
      <c r="O14"/>
      <c r="P14"/>
      <c r="Q14"/>
      <c r="R14"/>
      <c r="S14"/>
      <c r="T14"/>
      <c r="U14"/>
      <c r="V14"/>
    </row>
    <row r="15" spans="1:22" s="2" customFormat="1" ht="15" customHeight="1" x14ac:dyDescent="0.25">
      <c r="A15" s="217">
        <v>2</v>
      </c>
      <c r="B15" s="296">
        <v>20061</v>
      </c>
      <c r="C15" s="297" t="s">
        <v>3</v>
      </c>
      <c r="D15" s="308">
        <v>1</v>
      </c>
      <c r="E15" s="309">
        <v>1</v>
      </c>
      <c r="F15" s="309"/>
      <c r="G15" s="309"/>
      <c r="H15" s="309"/>
      <c r="I15" s="305">
        <f t="shared" si="0"/>
        <v>5</v>
      </c>
      <c r="K15"/>
      <c r="L15"/>
      <c r="M15"/>
      <c r="N15"/>
      <c r="O15"/>
      <c r="P15"/>
      <c r="Q15"/>
      <c r="R15"/>
      <c r="S15"/>
      <c r="T15"/>
      <c r="U15"/>
      <c r="V15"/>
    </row>
    <row r="16" spans="1:22" s="2" customFormat="1" ht="15" customHeight="1" x14ac:dyDescent="0.25">
      <c r="A16" s="217">
        <v>3</v>
      </c>
      <c r="B16" s="296">
        <v>21020</v>
      </c>
      <c r="C16" s="297" t="s">
        <v>6</v>
      </c>
      <c r="D16" s="308">
        <v>6</v>
      </c>
      <c r="E16" s="309">
        <v>3</v>
      </c>
      <c r="F16" s="309">
        <v>3</v>
      </c>
      <c r="G16" s="309"/>
      <c r="H16" s="309"/>
      <c r="I16" s="305">
        <f t="shared" si="0"/>
        <v>4.5</v>
      </c>
      <c r="K16"/>
      <c r="L16"/>
      <c r="M16"/>
      <c r="N16"/>
      <c r="O16"/>
      <c r="P16"/>
      <c r="Q16"/>
      <c r="R16"/>
      <c r="S16"/>
      <c r="T16"/>
      <c r="U16"/>
      <c r="V16"/>
    </row>
    <row r="17" spans="1:22" s="2" customFormat="1" ht="15" customHeight="1" x14ac:dyDescent="0.25">
      <c r="A17" s="217">
        <v>4</v>
      </c>
      <c r="B17" s="296">
        <v>20060</v>
      </c>
      <c r="C17" s="297" t="s">
        <v>2</v>
      </c>
      <c r="D17" s="308">
        <v>7</v>
      </c>
      <c r="E17" s="309">
        <v>1</v>
      </c>
      <c r="F17" s="309">
        <v>5</v>
      </c>
      <c r="G17" s="309"/>
      <c r="H17" s="309">
        <v>1</v>
      </c>
      <c r="I17" s="305">
        <f t="shared" si="0"/>
        <v>3.8571428571428572</v>
      </c>
      <c r="K17"/>
      <c r="L17"/>
      <c r="M17"/>
      <c r="N17"/>
      <c r="O17"/>
      <c r="P17"/>
      <c r="Q17"/>
      <c r="R17"/>
      <c r="S17"/>
      <c r="T17"/>
      <c r="U17"/>
      <c r="V17"/>
    </row>
    <row r="18" spans="1:22" s="2" customFormat="1" ht="15" customHeight="1" x14ac:dyDescent="0.25">
      <c r="A18" s="217">
        <v>5</v>
      </c>
      <c r="B18" s="296">
        <v>20400</v>
      </c>
      <c r="C18" s="297" t="s">
        <v>4</v>
      </c>
      <c r="D18" s="308">
        <v>3</v>
      </c>
      <c r="E18" s="309"/>
      <c r="F18" s="309">
        <v>1</v>
      </c>
      <c r="G18" s="309">
        <v>2</v>
      </c>
      <c r="H18" s="309"/>
      <c r="I18" s="305">
        <f t="shared" si="0"/>
        <v>3.3333333333333335</v>
      </c>
      <c r="K18"/>
      <c r="L18"/>
      <c r="M18"/>
      <c r="N18"/>
      <c r="O18"/>
      <c r="P18"/>
      <c r="Q18"/>
      <c r="R18"/>
      <c r="S18"/>
      <c r="T18"/>
      <c r="U18"/>
      <c r="V18"/>
    </row>
    <row r="19" spans="1:22" s="2" customFormat="1" ht="15" customHeight="1" x14ac:dyDescent="0.25">
      <c r="A19" s="217">
        <v>6</v>
      </c>
      <c r="B19" s="296">
        <v>20550</v>
      </c>
      <c r="C19" s="297" t="s">
        <v>101</v>
      </c>
      <c r="D19" s="308">
        <v>2</v>
      </c>
      <c r="E19" s="309"/>
      <c r="F19" s="309">
        <v>1</v>
      </c>
      <c r="G19" s="309">
        <v>1</v>
      </c>
      <c r="H19" s="309"/>
      <c r="I19" s="305">
        <f t="shared" si="0"/>
        <v>3.5</v>
      </c>
      <c r="K19"/>
      <c r="L19"/>
      <c r="M19"/>
      <c r="N19"/>
      <c r="O19"/>
      <c r="P19"/>
      <c r="Q19"/>
      <c r="R19"/>
      <c r="S19"/>
      <c r="T19"/>
      <c r="U19"/>
      <c r="V19"/>
    </row>
    <row r="20" spans="1:22" s="2" customFormat="1" ht="15" customHeight="1" x14ac:dyDescent="0.25">
      <c r="A20" s="26">
        <v>7</v>
      </c>
      <c r="B20" s="294">
        <v>20810</v>
      </c>
      <c r="C20" s="351" t="s">
        <v>129</v>
      </c>
      <c r="D20" s="310">
        <v>1</v>
      </c>
      <c r="E20" s="310"/>
      <c r="F20" s="310">
        <v>1</v>
      </c>
      <c r="G20" s="310"/>
      <c r="H20" s="315"/>
      <c r="I20" s="295">
        <f t="shared" si="0"/>
        <v>4</v>
      </c>
      <c r="K20"/>
      <c r="L20"/>
      <c r="M20"/>
      <c r="N20"/>
      <c r="O20"/>
      <c r="P20"/>
      <c r="Q20"/>
      <c r="R20"/>
      <c r="S20"/>
      <c r="T20"/>
      <c r="U20"/>
      <c r="V20"/>
    </row>
    <row r="21" spans="1:22" s="2" customFormat="1" ht="15" customHeight="1" x14ac:dyDescent="0.25">
      <c r="A21" s="217">
        <v>8</v>
      </c>
      <c r="B21" s="352">
        <v>20900</v>
      </c>
      <c r="C21" s="368" t="s">
        <v>130</v>
      </c>
      <c r="D21" s="353">
        <v>4</v>
      </c>
      <c r="E21" s="353">
        <v>2</v>
      </c>
      <c r="F21" s="353">
        <v>1</v>
      </c>
      <c r="G21" s="353">
        <v>1</v>
      </c>
      <c r="H21" s="354"/>
      <c r="I21" s="355">
        <f t="shared" si="0"/>
        <v>4.25</v>
      </c>
      <c r="K21"/>
      <c r="L21"/>
      <c r="M21"/>
      <c r="N21"/>
      <c r="O21"/>
      <c r="P21"/>
      <c r="Q21"/>
      <c r="R21"/>
      <c r="S21"/>
      <c r="T21"/>
      <c r="U21"/>
      <c r="V21"/>
    </row>
    <row r="22" spans="1:22" s="2" customFormat="1" ht="15" customHeight="1" thickBot="1" x14ac:dyDescent="0.3">
      <c r="A22" s="344">
        <v>9</v>
      </c>
      <c r="B22" s="28">
        <v>21349</v>
      </c>
      <c r="C22" s="369" t="s">
        <v>131</v>
      </c>
      <c r="D22" s="313">
        <v>2</v>
      </c>
      <c r="E22" s="313">
        <v>2</v>
      </c>
      <c r="F22" s="313"/>
      <c r="G22" s="313"/>
      <c r="H22" s="343"/>
      <c r="I22" s="96">
        <f t="shared" si="0"/>
        <v>5</v>
      </c>
    </row>
    <row r="23" spans="1:22" s="2" customFormat="1" ht="15" customHeight="1" thickBot="1" x14ac:dyDescent="0.25">
      <c r="A23" s="78"/>
      <c r="B23" s="283"/>
      <c r="C23" s="81" t="s">
        <v>85</v>
      </c>
      <c r="D23" s="288">
        <f>SUM(D24:D30)</f>
        <v>15</v>
      </c>
      <c r="E23" s="289">
        <f>SUM(E24:E30)</f>
        <v>6</v>
      </c>
      <c r="F23" s="289">
        <f>SUM(F24:F30)</f>
        <v>6</v>
      </c>
      <c r="G23" s="289">
        <f>SUM(G24:G30)</f>
        <v>3</v>
      </c>
      <c r="H23" s="289">
        <f>SUM(H24:H30)</f>
        <v>0</v>
      </c>
      <c r="I23" s="80">
        <f>AVERAGE(I24:I30)</f>
        <v>4.4285714285714288</v>
      </c>
    </row>
    <row r="24" spans="1:22" s="2" customFormat="1" ht="15" customHeight="1" x14ac:dyDescent="0.2">
      <c r="A24" s="26">
        <v>1</v>
      </c>
      <c r="B24" s="298">
        <v>30070</v>
      </c>
      <c r="C24" s="299" t="s">
        <v>47</v>
      </c>
      <c r="D24" s="316">
        <v>1</v>
      </c>
      <c r="E24" s="317">
        <v>1</v>
      </c>
      <c r="F24" s="317"/>
      <c r="G24" s="317"/>
      <c r="H24" s="317"/>
      <c r="I24" s="347">
        <f t="shared" si="0"/>
        <v>5</v>
      </c>
    </row>
    <row r="25" spans="1:22" s="2" customFormat="1" ht="15" customHeight="1" x14ac:dyDescent="0.2">
      <c r="A25" s="217">
        <v>2</v>
      </c>
      <c r="B25" s="296">
        <v>30480</v>
      </c>
      <c r="C25" s="297" t="s">
        <v>102</v>
      </c>
      <c r="D25" s="308">
        <v>1</v>
      </c>
      <c r="E25" s="309"/>
      <c r="F25" s="309">
        <v>1</v>
      </c>
      <c r="G25" s="309"/>
      <c r="H25" s="309"/>
      <c r="I25" s="305">
        <f t="shared" si="0"/>
        <v>4</v>
      </c>
    </row>
    <row r="26" spans="1:22" s="2" customFormat="1" ht="15" customHeight="1" x14ac:dyDescent="0.2">
      <c r="A26" s="217">
        <v>3</v>
      </c>
      <c r="B26" s="296">
        <v>30460</v>
      </c>
      <c r="C26" s="356" t="s">
        <v>117</v>
      </c>
      <c r="D26" s="308">
        <v>1</v>
      </c>
      <c r="E26" s="309">
        <v>1</v>
      </c>
      <c r="F26" s="309"/>
      <c r="G26" s="309"/>
      <c r="H26" s="309"/>
      <c r="I26" s="305">
        <f t="shared" si="0"/>
        <v>5</v>
      </c>
    </row>
    <row r="27" spans="1:22" s="2" customFormat="1" ht="15" customHeight="1" x14ac:dyDescent="0.2">
      <c r="A27" s="217">
        <v>4</v>
      </c>
      <c r="B27" s="296">
        <v>30030</v>
      </c>
      <c r="C27" s="356" t="s">
        <v>132</v>
      </c>
      <c r="D27" s="308">
        <v>3</v>
      </c>
      <c r="E27" s="309">
        <v>1</v>
      </c>
      <c r="F27" s="309">
        <v>1</v>
      </c>
      <c r="G27" s="309">
        <v>1</v>
      </c>
      <c r="H27" s="309"/>
      <c r="I27" s="305">
        <f t="shared" si="0"/>
        <v>4</v>
      </c>
    </row>
    <row r="28" spans="1:22" s="2" customFormat="1" ht="15" customHeight="1" x14ac:dyDescent="0.2">
      <c r="A28" s="217">
        <v>5</v>
      </c>
      <c r="B28" s="296">
        <v>31000</v>
      </c>
      <c r="C28" s="297" t="s">
        <v>48</v>
      </c>
      <c r="D28" s="308">
        <v>3</v>
      </c>
      <c r="E28" s="309">
        <v>1</v>
      </c>
      <c r="F28" s="309">
        <v>1</v>
      </c>
      <c r="G28" s="309">
        <v>1</v>
      </c>
      <c r="H28" s="309"/>
      <c r="I28" s="305">
        <f t="shared" si="0"/>
        <v>4</v>
      </c>
    </row>
    <row r="29" spans="1:22" s="2" customFormat="1" ht="15" customHeight="1" x14ac:dyDescent="0.2">
      <c r="A29" s="217">
        <v>6</v>
      </c>
      <c r="B29" s="296">
        <v>30310</v>
      </c>
      <c r="C29" s="356" t="s">
        <v>118</v>
      </c>
      <c r="D29" s="308">
        <v>1</v>
      </c>
      <c r="E29" s="309">
        <v>1</v>
      </c>
      <c r="F29" s="309"/>
      <c r="G29" s="309"/>
      <c r="H29" s="309"/>
      <c r="I29" s="305">
        <f t="shared" si="0"/>
        <v>5</v>
      </c>
    </row>
    <row r="30" spans="1:22" s="2" customFormat="1" ht="15" customHeight="1" thickBot="1" x14ac:dyDescent="0.25">
      <c r="A30" s="217">
        <v>7</v>
      </c>
      <c r="B30" s="296">
        <v>30940</v>
      </c>
      <c r="C30" s="297" t="s">
        <v>8</v>
      </c>
      <c r="D30" s="308">
        <v>5</v>
      </c>
      <c r="E30" s="309">
        <v>1</v>
      </c>
      <c r="F30" s="309">
        <v>3</v>
      </c>
      <c r="G30" s="309">
        <v>1</v>
      </c>
      <c r="H30" s="309"/>
      <c r="I30" s="305">
        <f t="shared" si="0"/>
        <v>4</v>
      </c>
    </row>
    <row r="31" spans="1:22" ht="15" customHeight="1" thickBot="1" x14ac:dyDescent="0.3">
      <c r="A31" s="78"/>
      <c r="B31" s="284"/>
      <c r="C31" s="82" t="s">
        <v>86</v>
      </c>
      <c r="D31" s="288">
        <f>SUM(D32:D43)</f>
        <v>42</v>
      </c>
      <c r="E31" s="289">
        <f t="shared" ref="E31:H31" si="2">SUM(E32:E43)</f>
        <v>22</v>
      </c>
      <c r="F31" s="289">
        <f t="shared" si="2"/>
        <v>15</v>
      </c>
      <c r="G31" s="289">
        <f t="shared" si="2"/>
        <v>4</v>
      </c>
      <c r="H31" s="289">
        <f t="shared" si="2"/>
        <v>1</v>
      </c>
      <c r="I31" s="80">
        <f>AVERAGE(I32:I43)</f>
        <v>4.3097222222222227</v>
      </c>
    </row>
    <row r="32" spans="1:22" ht="15" customHeight="1" x14ac:dyDescent="0.25">
      <c r="A32" s="26">
        <v>1</v>
      </c>
      <c r="B32" s="322">
        <v>40010</v>
      </c>
      <c r="C32" s="323" t="s">
        <v>49</v>
      </c>
      <c r="D32" s="316">
        <v>10</v>
      </c>
      <c r="E32" s="317">
        <v>5</v>
      </c>
      <c r="F32" s="317">
        <v>4</v>
      </c>
      <c r="G32" s="317"/>
      <c r="H32" s="317">
        <v>1</v>
      </c>
      <c r="I32" s="347">
        <f t="shared" ref="I32:I39" si="3">(H32*2+G32*3+F32*4+E32*5)/D32</f>
        <v>4.3</v>
      </c>
    </row>
    <row r="33" spans="1:9" ht="15" customHeight="1" x14ac:dyDescent="0.25">
      <c r="A33" s="217">
        <v>2</v>
      </c>
      <c r="B33" s="320">
        <v>40030</v>
      </c>
      <c r="C33" s="321" t="s">
        <v>98</v>
      </c>
      <c r="D33" s="308">
        <v>6</v>
      </c>
      <c r="E33" s="309">
        <v>3</v>
      </c>
      <c r="F33" s="309">
        <v>3</v>
      </c>
      <c r="G33" s="309"/>
      <c r="H33" s="309"/>
      <c r="I33" s="305">
        <f t="shared" si="3"/>
        <v>4.5</v>
      </c>
    </row>
    <row r="34" spans="1:9" ht="15" customHeight="1" x14ac:dyDescent="0.25">
      <c r="A34" s="217">
        <v>3</v>
      </c>
      <c r="B34" s="320">
        <v>40410</v>
      </c>
      <c r="C34" s="321" t="s">
        <v>50</v>
      </c>
      <c r="D34" s="308">
        <v>4</v>
      </c>
      <c r="E34" s="309">
        <v>2</v>
      </c>
      <c r="F34" s="309">
        <v>2</v>
      </c>
      <c r="G34" s="309"/>
      <c r="H34" s="309"/>
      <c r="I34" s="305">
        <f t="shared" si="3"/>
        <v>4.5</v>
      </c>
    </row>
    <row r="35" spans="1:9" ht="15" customHeight="1" x14ac:dyDescent="0.25">
      <c r="A35" s="217">
        <v>4</v>
      </c>
      <c r="B35" s="320">
        <v>40011</v>
      </c>
      <c r="C35" s="321" t="s">
        <v>106</v>
      </c>
      <c r="D35" s="308">
        <v>1</v>
      </c>
      <c r="E35" s="309"/>
      <c r="F35" s="309"/>
      <c r="G35" s="309">
        <v>1</v>
      </c>
      <c r="H35" s="309"/>
      <c r="I35" s="305">
        <f t="shared" si="3"/>
        <v>3</v>
      </c>
    </row>
    <row r="36" spans="1:9" ht="15" customHeight="1" x14ac:dyDescent="0.25">
      <c r="A36" s="217">
        <v>5</v>
      </c>
      <c r="B36" s="320">
        <v>40080</v>
      </c>
      <c r="C36" s="321" t="s">
        <v>94</v>
      </c>
      <c r="D36" s="308">
        <v>2</v>
      </c>
      <c r="E36" s="309">
        <v>1</v>
      </c>
      <c r="F36" s="309">
        <v>1</v>
      </c>
      <c r="G36" s="309"/>
      <c r="H36" s="309"/>
      <c r="I36" s="305">
        <f t="shared" si="3"/>
        <v>4.5</v>
      </c>
    </row>
    <row r="37" spans="1:9" ht="15" customHeight="1" x14ac:dyDescent="0.25">
      <c r="A37" s="217">
        <v>6</v>
      </c>
      <c r="B37" s="320">
        <v>40100</v>
      </c>
      <c r="C37" s="321" t="s">
        <v>10</v>
      </c>
      <c r="D37" s="308">
        <v>1</v>
      </c>
      <c r="E37" s="309">
        <v>1</v>
      </c>
      <c r="F37" s="309"/>
      <c r="G37" s="309"/>
      <c r="H37" s="309"/>
      <c r="I37" s="305">
        <f t="shared" si="3"/>
        <v>5</v>
      </c>
    </row>
    <row r="38" spans="1:9" ht="15" customHeight="1" x14ac:dyDescent="0.25">
      <c r="A38" s="217">
        <v>7</v>
      </c>
      <c r="B38" s="320">
        <v>40031</v>
      </c>
      <c r="C38" s="321" t="s">
        <v>9</v>
      </c>
      <c r="D38" s="308">
        <v>4</v>
      </c>
      <c r="E38" s="309">
        <v>3</v>
      </c>
      <c r="F38" s="309">
        <v>1</v>
      </c>
      <c r="G38" s="309"/>
      <c r="H38" s="309"/>
      <c r="I38" s="305">
        <f t="shared" si="3"/>
        <v>4.75</v>
      </c>
    </row>
    <row r="39" spans="1:9" ht="15" customHeight="1" x14ac:dyDescent="0.25">
      <c r="A39" s="217">
        <v>8</v>
      </c>
      <c r="B39" s="320">
        <v>40390</v>
      </c>
      <c r="C39" s="321" t="s">
        <v>119</v>
      </c>
      <c r="D39" s="308">
        <v>1</v>
      </c>
      <c r="E39" s="309"/>
      <c r="F39" s="309">
        <v>1</v>
      </c>
      <c r="G39" s="309"/>
      <c r="H39" s="309"/>
      <c r="I39" s="305">
        <f t="shared" si="3"/>
        <v>4</v>
      </c>
    </row>
    <row r="40" spans="1:9" ht="15" customHeight="1" x14ac:dyDescent="0.25">
      <c r="A40" s="26">
        <v>9</v>
      </c>
      <c r="B40" s="294">
        <v>40720</v>
      </c>
      <c r="C40" s="318" t="s">
        <v>80</v>
      </c>
      <c r="D40" s="310">
        <v>2</v>
      </c>
      <c r="E40" s="310">
        <v>1</v>
      </c>
      <c r="F40" s="310"/>
      <c r="G40" s="310">
        <v>1</v>
      </c>
      <c r="H40" s="310"/>
      <c r="I40" s="319">
        <f t="shared" ref="I40:I43" si="4">(H40*2+G40*3+F40*4+E40*5)/D40</f>
        <v>4</v>
      </c>
    </row>
    <row r="41" spans="1:9" ht="15" customHeight="1" x14ac:dyDescent="0.25">
      <c r="A41" s="26">
        <v>10</v>
      </c>
      <c r="B41" s="294">
        <v>40820</v>
      </c>
      <c r="C41" s="358" t="s">
        <v>120</v>
      </c>
      <c r="D41" s="310">
        <v>6</v>
      </c>
      <c r="E41" s="310">
        <v>3</v>
      </c>
      <c r="F41" s="310">
        <v>2</v>
      </c>
      <c r="G41" s="310">
        <v>1</v>
      </c>
      <c r="H41" s="310"/>
      <c r="I41" s="357">
        <f t="shared" si="4"/>
        <v>4.333333333333333</v>
      </c>
    </row>
    <row r="42" spans="1:9" ht="15" customHeight="1" x14ac:dyDescent="0.25">
      <c r="A42" s="26">
        <v>11</v>
      </c>
      <c r="B42" s="21">
        <v>40950</v>
      </c>
      <c r="C42" s="359" t="s">
        <v>121</v>
      </c>
      <c r="D42" s="287">
        <v>3</v>
      </c>
      <c r="E42" s="287">
        <v>2</v>
      </c>
      <c r="F42" s="287"/>
      <c r="G42" s="287">
        <v>1</v>
      </c>
      <c r="H42" s="287"/>
      <c r="I42" s="101">
        <f t="shared" si="4"/>
        <v>4.333333333333333</v>
      </c>
    </row>
    <row r="43" spans="1:9" ht="15" customHeight="1" thickBot="1" x14ac:dyDescent="0.3">
      <c r="A43" s="26">
        <v>12</v>
      </c>
      <c r="B43" s="20">
        <v>40990</v>
      </c>
      <c r="C43" s="32" t="s">
        <v>11</v>
      </c>
      <c r="D43" s="287">
        <v>2</v>
      </c>
      <c r="E43" s="287">
        <v>1</v>
      </c>
      <c r="F43" s="287">
        <v>1</v>
      </c>
      <c r="G43" s="287"/>
      <c r="H43" s="287"/>
      <c r="I43" s="102">
        <f t="shared" si="4"/>
        <v>4.5</v>
      </c>
    </row>
    <row r="44" spans="1:9" ht="15" customHeight="1" thickBot="1" x14ac:dyDescent="0.3">
      <c r="A44" s="78"/>
      <c r="B44" s="284"/>
      <c r="C44" s="79" t="s">
        <v>87</v>
      </c>
      <c r="D44" s="288">
        <f>SUM(D45:D53)</f>
        <v>33</v>
      </c>
      <c r="E44" s="289">
        <f t="shared" ref="E44:H44" si="5">SUM(E45:E53)</f>
        <v>9</v>
      </c>
      <c r="F44" s="289">
        <f t="shared" si="5"/>
        <v>19</v>
      </c>
      <c r="G44" s="289">
        <f t="shared" si="5"/>
        <v>5</v>
      </c>
      <c r="H44" s="289">
        <f t="shared" si="5"/>
        <v>0</v>
      </c>
      <c r="I44" s="348">
        <f>AVERAGE(I45:I53)</f>
        <v>4.2731481481481479</v>
      </c>
    </row>
    <row r="45" spans="1:9" ht="15" customHeight="1" x14ac:dyDescent="0.25">
      <c r="A45" s="26">
        <v>1</v>
      </c>
      <c r="B45" s="361">
        <v>50040</v>
      </c>
      <c r="C45" s="362" t="s">
        <v>122</v>
      </c>
      <c r="D45" s="364">
        <v>1</v>
      </c>
      <c r="E45" s="365">
        <v>1</v>
      </c>
      <c r="F45" s="365"/>
      <c r="G45" s="365"/>
      <c r="H45" s="366"/>
      <c r="I45" s="363">
        <f t="shared" ref="I45:I53" si="6">(H45*2+G45*3+F45*4+E45*5)/D45</f>
        <v>5</v>
      </c>
    </row>
    <row r="46" spans="1:9" ht="15" customHeight="1" x14ac:dyDescent="0.25">
      <c r="A46" s="26">
        <v>2</v>
      </c>
      <c r="B46" s="294">
        <v>50003</v>
      </c>
      <c r="C46" s="314" t="s">
        <v>51</v>
      </c>
      <c r="D46" s="290">
        <v>8</v>
      </c>
      <c r="E46" s="360">
        <v>2</v>
      </c>
      <c r="F46" s="360">
        <v>5</v>
      </c>
      <c r="G46" s="360">
        <v>1</v>
      </c>
      <c r="H46" s="290"/>
      <c r="I46" s="94">
        <f t="shared" si="6"/>
        <v>4.125</v>
      </c>
    </row>
    <row r="47" spans="1:9" ht="15" customHeight="1" x14ac:dyDescent="0.25">
      <c r="A47" s="26">
        <v>3</v>
      </c>
      <c r="B47" s="18">
        <v>50060</v>
      </c>
      <c r="C47" s="359" t="s">
        <v>133</v>
      </c>
      <c r="D47" s="290">
        <v>2</v>
      </c>
      <c r="E47" s="290"/>
      <c r="F47" s="290">
        <v>1</v>
      </c>
      <c r="G47" s="290">
        <v>1</v>
      </c>
      <c r="H47" s="290"/>
      <c r="I47" s="94">
        <f t="shared" si="6"/>
        <v>3.5</v>
      </c>
    </row>
    <row r="48" spans="1:9" ht="15" customHeight="1" x14ac:dyDescent="0.25">
      <c r="A48" s="26">
        <v>4</v>
      </c>
      <c r="B48" s="18">
        <v>50230</v>
      </c>
      <c r="C48" s="17" t="s">
        <v>58</v>
      </c>
      <c r="D48" s="290">
        <v>2</v>
      </c>
      <c r="E48" s="290">
        <v>1</v>
      </c>
      <c r="F48" s="290">
        <v>1</v>
      </c>
      <c r="G48" s="290"/>
      <c r="H48" s="290"/>
      <c r="I48" s="94">
        <f t="shared" si="6"/>
        <v>4.5</v>
      </c>
    </row>
    <row r="49" spans="1:9" ht="15" customHeight="1" x14ac:dyDescent="0.25">
      <c r="A49" s="26">
        <v>5</v>
      </c>
      <c r="B49" s="18">
        <v>50420</v>
      </c>
      <c r="C49" s="359" t="s">
        <v>134</v>
      </c>
      <c r="D49" s="290">
        <v>6</v>
      </c>
      <c r="E49" s="290">
        <v>1</v>
      </c>
      <c r="F49" s="290">
        <v>4</v>
      </c>
      <c r="G49" s="290">
        <v>1</v>
      </c>
      <c r="H49" s="290"/>
      <c r="I49" s="94">
        <f t="shared" si="6"/>
        <v>4</v>
      </c>
    </row>
    <row r="50" spans="1:9" ht="15" customHeight="1" x14ac:dyDescent="0.25">
      <c r="A50" s="26">
        <v>6</v>
      </c>
      <c r="B50" s="18">
        <v>50450</v>
      </c>
      <c r="C50" s="359" t="s">
        <v>135</v>
      </c>
      <c r="D50" s="290">
        <v>3</v>
      </c>
      <c r="E50" s="290"/>
      <c r="F50" s="290">
        <v>3</v>
      </c>
      <c r="G50" s="290"/>
      <c r="H50" s="290"/>
      <c r="I50" s="94">
        <f t="shared" si="6"/>
        <v>4</v>
      </c>
    </row>
    <row r="51" spans="1:9" ht="15" customHeight="1" x14ac:dyDescent="0.25">
      <c r="A51" s="26">
        <v>7</v>
      </c>
      <c r="B51" s="18">
        <v>50760</v>
      </c>
      <c r="C51" s="17" t="s">
        <v>107</v>
      </c>
      <c r="D51" s="290">
        <v>3</v>
      </c>
      <c r="E51" s="290">
        <v>2</v>
      </c>
      <c r="F51" s="290">
        <v>0</v>
      </c>
      <c r="G51" s="290">
        <v>1</v>
      </c>
      <c r="H51" s="290"/>
      <c r="I51" s="94">
        <f t="shared" si="6"/>
        <v>4.333333333333333</v>
      </c>
    </row>
    <row r="52" spans="1:9" ht="15" customHeight="1" x14ac:dyDescent="0.25">
      <c r="A52" s="26">
        <v>8</v>
      </c>
      <c r="B52" s="18">
        <v>51370</v>
      </c>
      <c r="C52" s="11" t="s">
        <v>59</v>
      </c>
      <c r="D52" s="290">
        <v>1</v>
      </c>
      <c r="E52" s="290">
        <v>1</v>
      </c>
      <c r="F52" s="290"/>
      <c r="G52" s="290"/>
      <c r="H52" s="290"/>
      <c r="I52" s="94">
        <f t="shared" si="6"/>
        <v>5</v>
      </c>
    </row>
    <row r="53" spans="1:9" ht="15" customHeight="1" thickBot="1" x14ac:dyDescent="0.3">
      <c r="A53" s="26">
        <v>9</v>
      </c>
      <c r="B53" s="18">
        <v>51580</v>
      </c>
      <c r="C53" s="367" t="s">
        <v>123</v>
      </c>
      <c r="D53" s="290">
        <v>7</v>
      </c>
      <c r="E53" s="290">
        <v>1</v>
      </c>
      <c r="F53" s="290">
        <v>5</v>
      </c>
      <c r="G53" s="290">
        <v>1</v>
      </c>
      <c r="H53" s="290"/>
      <c r="I53" s="94">
        <f t="shared" si="6"/>
        <v>4</v>
      </c>
    </row>
    <row r="54" spans="1:9" ht="15" customHeight="1" thickBot="1" x14ac:dyDescent="0.3">
      <c r="A54" s="78"/>
      <c r="B54" s="284"/>
      <c r="C54" s="83" t="s">
        <v>88</v>
      </c>
      <c r="D54" s="288">
        <f>SUM(D55:D78)</f>
        <v>79</v>
      </c>
      <c r="E54" s="289">
        <f>SUM(E55:E78)</f>
        <v>17</v>
      </c>
      <c r="F54" s="289">
        <f>SUM(F55:F78)</f>
        <v>45</v>
      </c>
      <c r="G54" s="289">
        <f>SUM(G55:G78)</f>
        <v>16</v>
      </c>
      <c r="H54" s="289">
        <f>SUM(H55:H78)</f>
        <v>1</v>
      </c>
      <c r="I54" s="80">
        <f>AVERAGE(I55:I78)</f>
        <v>3.9460648148148159</v>
      </c>
    </row>
    <row r="55" spans="1:9" ht="15" customHeight="1" x14ac:dyDescent="0.25">
      <c r="A55" s="26">
        <v>1</v>
      </c>
      <c r="B55" s="18">
        <v>60010</v>
      </c>
      <c r="C55" s="359" t="s">
        <v>125</v>
      </c>
      <c r="D55" s="290">
        <v>1</v>
      </c>
      <c r="E55" s="290"/>
      <c r="F55" s="290">
        <v>1</v>
      </c>
      <c r="G55" s="290"/>
      <c r="H55" s="290"/>
      <c r="I55" s="94">
        <f t="shared" ref="I55:I78" si="7">(H55*2+G55*3+F55*4+E55*5)/D55</f>
        <v>4</v>
      </c>
    </row>
    <row r="56" spans="1:9" ht="15" customHeight="1" x14ac:dyDescent="0.25">
      <c r="A56" s="26">
        <v>2</v>
      </c>
      <c r="B56" s="18">
        <v>60050</v>
      </c>
      <c r="C56" s="359" t="s">
        <v>126</v>
      </c>
      <c r="D56" s="290">
        <v>1</v>
      </c>
      <c r="E56" s="290"/>
      <c r="F56" s="290"/>
      <c r="G56" s="290">
        <v>1</v>
      </c>
      <c r="H56" s="290"/>
      <c r="I56" s="94">
        <f t="shared" si="7"/>
        <v>3</v>
      </c>
    </row>
    <row r="57" spans="1:9" ht="15" customHeight="1" x14ac:dyDescent="0.25">
      <c r="A57" s="26">
        <v>3</v>
      </c>
      <c r="B57" s="18">
        <v>60070</v>
      </c>
      <c r="C57" s="359" t="s">
        <v>127</v>
      </c>
      <c r="D57" s="290">
        <v>2</v>
      </c>
      <c r="E57" s="290">
        <v>2</v>
      </c>
      <c r="F57" s="290"/>
      <c r="G57" s="290"/>
      <c r="H57" s="290"/>
      <c r="I57" s="94">
        <f t="shared" si="7"/>
        <v>5</v>
      </c>
    </row>
    <row r="58" spans="1:9" ht="15" customHeight="1" x14ac:dyDescent="0.25">
      <c r="A58" s="26">
        <v>4</v>
      </c>
      <c r="B58" s="18">
        <v>60180</v>
      </c>
      <c r="C58" s="359" t="s">
        <v>136</v>
      </c>
      <c r="D58" s="290">
        <v>2</v>
      </c>
      <c r="E58" s="290"/>
      <c r="F58" s="290">
        <v>2</v>
      </c>
      <c r="G58" s="290"/>
      <c r="H58" s="290"/>
      <c r="I58" s="94">
        <f t="shared" si="7"/>
        <v>4</v>
      </c>
    </row>
    <row r="59" spans="1:9" ht="15" customHeight="1" x14ac:dyDescent="0.25">
      <c r="A59" s="26">
        <v>5</v>
      </c>
      <c r="B59" s="18">
        <v>60240</v>
      </c>
      <c r="C59" s="359" t="s">
        <v>137</v>
      </c>
      <c r="D59" s="290">
        <v>4</v>
      </c>
      <c r="E59" s="290">
        <v>1</v>
      </c>
      <c r="F59" s="290">
        <v>2</v>
      </c>
      <c r="G59" s="290">
        <v>1</v>
      </c>
      <c r="H59" s="290"/>
      <c r="I59" s="94">
        <f t="shared" si="7"/>
        <v>4</v>
      </c>
    </row>
    <row r="60" spans="1:9" ht="15" customHeight="1" x14ac:dyDescent="0.25">
      <c r="A60" s="26">
        <v>6</v>
      </c>
      <c r="B60" s="18">
        <v>60001</v>
      </c>
      <c r="C60" s="359" t="s">
        <v>138</v>
      </c>
      <c r="D60" s="290">
        <v>1</v>
      </c>
      <c r="E60" s="290"/>
      <c r="F60" s="290">
        <v>1</v>
      </c>
      <c r="G60" s="290"/>
      <c r="H60" s="290"/>
      <c r="I60" s="94">
        <f t="shared" si="7"/>
        <v>4</v>
      </c>
    </row>
    <row r="61" spans="1:9" ht="15" customHeight="1" x14ac:dyDescent="0.25">
      <c r="A61" s="26">
        <v>7</v>
      </c>
      <c r="B61" s="18">
        <v>60850</v>
      </c>
      <c r="C61" s="359" t="s">
        <v>139</v>
      </c>
      <c r="D61" s="290">
        <v>1</v>
      </c>
      <c r="E61" s="290"/>
      <c r="F61" s="290">
        <v>1</v>
      </c>
      <c r="G61" s="290"/>
      <c r="H61" s="290"/>
      <c r="I61" s="94">
        <f t="shared" si="7"/>
        <v>4</v>
      </c>
    </row>
    <row r="62" spans="1:9" ht="15" customHeight="1" x14ac:dyDescent="0.25">
      <c r="A62" s="26">
        <v>8</v>
      </c>
      <c r="B62" s="18">
        <v>60910</v>
      </c>
      <c r="C62" s="17" t="s">
        <v>21</v>
      </c>
      <c r="D62" s="290">
        <v>3</v>
      </c>
      <c r="E62" s="290">
        <v>1</v>
      </c>
      <c r="F62" s="290">
        <v>2</v>
      </c>
      <c r="G62" s="290"/>
      <c r="H62" s="290"/>
      <c r="I62" s="94">
        <f t="shared" si="7"/>
        <v>4.333333333333333</v>
      </c>
    </row>
    <row r="63" spans="1:9" ht="15" customHeight="1" x14ac:dyDescent="0.25">
      <c r="A63" s="26">
        <v>9</v>
      </c>
      <c r="B63" s="18">
        <v>60910</v>
      </c>
      <c r="C63" s="359" t="s">
        <v>124</v>
      </c>
      <c r="D63" s="290">
        <v>3</v>
      </c>
      <c r="E63" s="290">
        <v>1</v>
      </c>
      <c r="F63" s="290">
        <v>1</v>
      </c>
      <c r="G63" s="290">
        <v>1</v>
      </c>
      <c r="H63" s="290"/>
      <c r="I63" s="94">
        <f t="shared" si="7"/>
        <v>4</v>
      </c>
    </row>
    <row r="64" spans="1:9" ht="15" customHeight="1" x14ac:dyDescent="0.25">
      <c r="A64" s="26">
        <v>10</v>
      </c>
      <c r="B64" s="18">
        <v>61150</v>
      </c>
      <c r="C64" s="359" t="s">
        <v>140</v>
      </c>
      <c r="D64" s="290">
        <v>2</v>
      </c>
      <c r="E64" s="290"/>
      <c r="F64" s="290">
        <v>2</v>
      </c>
      <c r="G64" s="290"/>
      <c r="H64" s="290"/>
      <c r="I64" s="94">
        <f t="shared" si="7"/>
        <v>4</v>
      </c>
    </row>
    <row r="65" spans="1:9" ht="15" customHeight="1" x14ac:dyDescent="0.25">
      <c r="A65" s="26">
        <v>11</v>
      </c>
      <c r="B65" s="18">
        <v>61210</v>
      </c>
      <c r="C65" s="359" t="s">
        <v>128</v>
      </c>
      <c r="D65" s="290">
        <v>2</v>
      </c>
      <c r="E65" s="290"/>
      <c r="F65" s="290">
        <v>1</v>
      </c>
      <c r="G65" s="290">
        <v>1</v>
      </c>
      <c r="H65" s="290"/>
      <c r="I65" s="94">
        <f t="shared" si="7"/>
        <v>3.5</v>
      </c>
    </row>
    <row r="66" spans="1:9" ht="15" customHeight="1" x14ac:dyDescent="0.25">
      <c r="A66" s="26">
        <v>12</v>
      </c>
      <c r="B66" s="18">
        <v>61290</v>
      </c>
      <c r="C66" s="359" t="s">
        <v>150</v>
      </c>
      <c r="D66" s="290">
        <v>1</v>
      </c>
      <c r="E66" s="290"/>
      <c r="F66" s="290">
        <v>1</v>
      </c>
      <c r="G66" s="290"/>
      <c r="H66" s="290"/>
      <c r="I66" s="94">
        <f t="shared" si="7"/>
        <v>4</v>
      </c>
    </row>
    <row r="67" spans="1:9" ht="15" customHeight="1" x14ac:dyDescent="0.25">
      <c r="A67" s="26">
        <v>13</v>
      </c>
      <c r="B67" s="18">
        <v>61340</v>
      </c>
      <c r="C67" s="359" t="s">
        <v>141</v>
      </c>
      <c r="D67" s="290">
        <v>2</v>
      </c>
      <c r="E67" s="290"/>
      <c r="F67" s="290">
        <v>2</v>
      </c>
      <c r="G67" s="290"/>
      <c r="H67" s="290"/>
      <c r="I67" s="94">
        <f t="shared" si="7"/>
        <v>4</v>
      </c>
    </row>
    <row r="68" spans="1:9" ht="15" customHeight="1" x14ac:dyDescent="0.25">
      <c r="A68" s="26">
        <v>14</v>
      </c>
      <c r="B68" s="18">
        <v>61390</v>
      </c>
      <c r="C68" s="359" t="s">
        <v>142</v>
      </c>
      <c r="D68" s="290">
        <v>1</v>
      </c>
      <c r="E68" s="290"/>
      <c r="F68" s="290"/>
      <c r="G68" s="290">
        <v>1</v>
      </c>
      <c r="H68" s="290"/>
      <c r="I68" s="94">
        <f t="shared" si="7"/>
        <v>3</v>
      </c>
    </row>
    <row r="69" spans="1:9" ht="15" customHeight="1" x14ac:dyDescent="0.25">
      <c r="A69" s="26">
        <v>15</v>
      </c>
      <c r="B69" s="18">
        <v>61430</v>
      </c>
      <c r="C69" s="359" t="s">
        <v>143</v>
      </c>
      <c r="D69" s="290">
        <v>6</v>
      </c>
      <c r="E69" s="290">
        <v>2</v>
      </c>
      <c r="F69" s="290">
        <v>2</v>
      </c>
      <c r="G69" s="290">
        <v>2</v>
      </c>
      <c r="H69" s="290"/>
      <c r="I69" s="94">
        <f t="shared" si="7"/>
        <v>4</v>
      </c>
    </row>
    <row r="70" spans="1:9" ht="15" customHeight="1" x14ac:dyDescent="0.25">
      <c r="A70" s="26">
        <v>16</v>
      </c>
      <c r="B70" s="18">
        <v>61450</v>
      </c>
      <c r="C70" s="359" t="s">
        <v>144</v>
      </c>
      <c r="D70" s="290">
        <v>6</v>
      </c>
      <c r="E70" s="290">
        <v>2</v>
      </c>
      <c r="F70" s="290">
        <v>2</v>
      </c>
      <c r="G70" s="290">
        <v>2</v>
      </c>
      <c r="H70" s="290"/>
      <c r="I70" s="94">
        <f t="shared" si="7"/>
        <v>4</v>
      </c>
    </row>
    <row r="71" spans="1:9" ht="15" customHeight="1" x14ac:dyDescent="0.25">
      <c r="A71" s="26">
        <v>17</v>
      </c>
      <c r="B71" s="18">
        <v>61470</v>
      </c>
      <c r="C71" s="17" t="s">
        <v>29</v>
      </c>
      <c r="D71" s="290">
        <v>1</v>
      </c>
      <c r="E71" s="290"/>
      <c r="F71" s="290"/>
      <c r="G71" s="290">
        <v>1</v>
      </c>
      <c r="H71" s="290"/>
      <c r="I71" s="94">
        <f t="shared" si="7"/>
        <v>3</v>
      </c>
    </row>
    <row r="72" spans="1:9" ht="15" customHeight="1" x14ac:dyDescent="0.25">
      <c r="A72" s="26">
        <v>18</v>
      </c>
      <c r="B72" s="18">
        <v>61490</v>
      </c>
      <c r="C72" s="359" t="s">
        <v>145</v>
      </c>
      <c r="D72" s="290">
        <v>10</v>
      </c>
      <c r="E72" s="290">
        <v>3</v>
      </c>
      <c r="F72" s="290">
        <v>4</v>
      </c>
      <c r="G72" s="290">
        <v>2</v>
      </c>
      <c r="H72" s="290">
        <v>1</v>
      </c>
      <c r="I72" s="94">
        <f t="shared" si="7"/>
        <v>3.9</v>
      </c>
    </row>
    <row r="73" spans="1:9" ht="15" customHeight="1" x14ac:dyDescent="0.25">
      <c r="A73" s="26">
        <v>19</v>
      </c>
      <c r="B73" s="18">
        <v>61500</v>
      </c>
      <c r="C73" s="359" t="s">
        <v>146</v>
      </c>
      <c r="D73" s="290">
        <v>5</v>
      </c>
      <c r="E73" s="290">
        <v>1</v>
      </c>
      <c r="F73" s="290">
        <v>3</v>
      </c>
      <c r="G73" s="290">
        <v>1</v>
      </c>
      <c r="H73" s="290"/>
      <c r="I73" s="94">
        <f t="shared" si="7"/>
        <v>4</v>
      </c>
    </row>
    <row r="74" spans="1:9" ht="15" customHeight="1" x14ac:dyDescent="0.25">
      <c r="A74" s="26">
        <v>20</v>
      </c>
      <c r="B74" s="18">
        <v>61510</v>
      </c>
      <c r="C74" s="17" t="s">
        <v>30</v>
      </c>
      <c r="D74" s="290">
        <v>8</v>
      </c>
      <c r="E74" s="290">
        <v>1</v>
      </c>
      <c r="F74" s="290">
        <v>4</v>
      </c>
      <c r="G74" s="290">
        <v>3</v>
      </c>
      <c r="H74" s="290"/>
      <c r="I74" s="94">
        <f t="shared" si="7"/>
        <v>3.75</v>
      </c>
    </row>
    <row r="75" spans="1:9" ht="15" customHeight="1" x14ac:dyDescent="0.25">
      <c r="A75" s="26">
        <v>21</v>
      </c>
      <c r="B75" s="18">
        <v>61520</v>
      </c>
      <c r="C75" s="359" t="s">
        <v>147</v>
      </c>
      <c r="D75" s="290">
        <v>9</v>
      </c>
      <c r="E75" s="290">
        <v>2</v>
      </c>
      <c r="F75" s="290">
        <v>7</v>
      </c>
      <c r="G75" s="290"/>
      <c r="H75" s="290"/>
      <c r="I75" s="94">
        <f t="shared" si="7"/>
        <v>4.2222222222222223</v>
      </c>
    </row>
    <row r="76" spans="1:9" ht="15" customHeight="1" x14ac:dyDescent="0.25">
      <c r="A76" s="26">
        <v>22</v>
      </c>
      <c r="B76" s="18">
        <v>61540</v>
      </c>
      <c r="C76" s="359" t="s">
        <v>148</v>
      </c>
      <c r="D76" s="290">
        <v>1</v>
      </c>
      <c r="E76" s="290">
        <v>1</v>
      </c>
      <c r="F76" s="290"/>
      <c r="G76" s="290"/>
      <c r="H76" s="290"/>
      <c r="I76" s="94">
        <f t="shared" si="7"/>
        <v>5</v>
      </c>
    </row>
    <row r="77" spans="1:9" ht="15" customHeight="1" x14ac:dyDescent="0.25">
      <c r="A77" s="26">
        <v>23</v>
      </c>
      <c r="B77" s="18">
        <v>61560</v>
      </c>
      <c r="C77" s="359" t="s">
        <v>149</v>
      </c>
      <c r="D77" s="290">
        <v>4</v>
      </c>
      <c r="E77" s="290"/>
      <c r="F77" s="290">
        <v>4</v>
      </c>
      <c r="G77" s="290"/>
      <c r="H77" s="290"/>
      <c r="I77" s="94">
        <f t="shared" si="7"/>
        <v>4</v>
      </c>
    </row>
    <row r="78" spans="1:9" ht="15" customHeight="1" thickBot="1" x14ac:dyDescent="0.3">
      <c r="A78" s="219">
        <v>24</v>
      </c>
      <c r="B78" s="20">
        <v>61570</v>
      </c>
      <c r="C78" s="215" t="s">
        <v>97</v>
      </c>
      <c r="D78" s="290">
        <v>3</v>
      </c>
      <c r="E78" s="290"/>
      <c r="F78" s="290">
        <v>3</v>
      </c>
      <c r="G78" s="290"/>
      <c r="H78" s="290"/>
      <c r="I78" s="96">
        <f t="shared" si="7"/>
        <v>4</v>
      </c>
    </row>
    <row r="79" spans="1:9" ht="15" customHeight="1" thickBot="1" x14ac:dyDescent="0.3">
      <c r="A79" s="78"/>
      <c r="B79" s="283"/>
      <c r="C79" s="81" t="s">
        <v>89</v>
      </c>
      <c r="D79" s="288">
        <f>SUM(D80:D85)</f>
        <v>30</v>
      </c>
      <c r="E79" s="289">
        <f>SUM(E80:E85)</f>
        <v>9</v>
      </c>
      <c r="F79" s="289">
        <f>SUM(F80:F85)</f>
        <v>13</v>
      </c>
      <c r="G79" s="289">
        <f>SUM(G80:G85)</f>
        <v>8</v>
      </c>
      <c r="H79" s="289">
        <f>SUM(H80:H85)</f>
        <v>0</v>
      </c>
      <c r="I79" s="80">
        <f>AVERAGE(I80:I85)</f>
        <v>4.0972222222222223</v>
      </c>
    </row>
    <row r="80" spans="1:9" ht="15" customHeight="1" x14ac:dyDescent="0.25">
      <c r="A80" s="217">
        <v>1</v>
      </c>
      <c r="B80" s="296">
        <v>70110</v>
      </c>
      <c r="C80" s="297" t="s">
        <v>54</v>
      </c>
      <c r="D80" s="308">
        <v>1</v>
      </c>
      <c r="E80" s="309">
        <v>1</v>
      </c>
      <c r="F80" s="309"/>
      <c r="G80" s="309"/>
      <c r="H80" s="309"/>
      <c r="I80" s="305">
        <f t="shared" ref="I80:I85" si="8">(H80*2+G80*3+F80*4+E80*5)/D80</f>
        <v>5</v>
      </c>
    </row>
    <row r="81" spans="1:10" ht="15" customHeight="1" x14ac:dyDescent="0.25">
      <c r="A81" s="217">
        <v>2</v>
      </c>
      <c r="B81" s="296">
        <v>70021</v>
      </c>
      <c r="C81" s="297" t="s">
        <v>53</v>
      </c>
      <c r="D81" s="308">
        <v>1</v>
      </c>
      <c r="E81" s="309"/>
      <c r="F81" s="309">
        <v>1</v>
      </c>
      <c r="G81" s="309"/>
      <c r="H81" s="309"/>
      <c r="I81" s="305">
        <f t="shared" si="8"/>
        <v>4</v>
      </c>
    </row>
    <row r="82" spans="1:10" ht="15" customHeight="1" x14ac:dyDescent="0.25">
      <c r="A82" s="217">
        <v>3</v>
      </c>
      <c r="B82" s="296">
        <v>70100</v>
      </c>
      <c r="C82" s="297" t="s">
        <v>100</v>
      </c>
      <c r="D82" s="308">
        <v>12</v>
      </c>
      <c r="E82" s="309">
        <v>6</v>
      </c>
      <c r="F82" s="309">
        <v>4</v>
      </c>
      <c r="G82" s="309">
        <v>2</v>
      </c>
      <c r="H82" s="309"/>
      <c r="I82" s="305">
        <f t="shared" si="8"/>
        <v>4.333333333333333</v>
      </c>
    </row>
    <row r="83" spans="1:10" ht="15" customHeight="1" x14ac:dyDescent="0.25">
      <c r="A83" s="217">
        <v>4</v>
      </c>
      <c r="B83" s="296">
        <v>70270</v>
      </c>
      <c r="C83" s="297" t="s">
        <v>55</v>
      </c>
      <c r="D83" s="308">
        <v>4</v>
      </c>
      <c r="E83" s="309">
        <v>1</v>
      </c>
      <c r="F83" s="309">
        <v>1</v>
      </c>
      <c r="G83" s="309">
        <v>2</v>
      </c>
      <c r="H83" s="309"/>
      <c r="I83" s="305">
        <f t="shared" si="8"/>
        <v>3.75</v>
      </c>
    </row>
    <row r="84" spans="1:10" ht="15" customHeight="1" x14ac:dyDescent="0.25">
      <c r="A84" s="302">
        <v>5</v>
      </c>
      <c r="B84" s="18">
        <v>10880</v>
      </c>
      <c r="C84" s="111" t="s">
        <v>93</v>
      </c>
      <c r="D84" s="311">
        <v>8</v>
      </c>
      <c r="E84" s="287">
        <v>1</v>
      </c>
      <c r="F84" s="287">
        <v>4</v>
      </c>
      <c r="G84" s="287">
        <v>3</v>
      </c>
      <c r="H84" s="287"/>
      <c r="I84" s="94">
        <f t="shared" si="8"/>
        <v>3.75</v>
      </c>
    </row>
    <row r="85" spans="1:10" ht="15" customHeight="1" thickBot="1" x14ac:dyDescent="0.3">
      <c r="A85" s="303">
        <v>6</v>
      </c>
      <c r="B85" s="28">
        <v>10890</v>
      </c>
      <c r="C85" s="214" t="s">
        <v>96</v>
      </c>
      <c r="D85" s="312">
        <v>4</v>
      </c>
      <c r="E85" s="313"/>
      <c r="F85" s="313">
        <v>3</v>
      </c>
      <c r="G85" s="313">
        <v>1</v>
      </c>
      <c r="H85" s="291"/>
      <c r="I85" s="96">
        <f t="shared" si="8"/>
        <v>3.75</v>
      </c>
      <c r="J85" s="1"/>
    </row>
    <row r="86" spans="1:10" x14ac:dyDescent="0.25">
      <c r="A86" s="27"/>
      <c r="B86"/>
      <c r="C86" s="4"/>
      <c r="D86" s="414" t="s">
        <v>60</v>
      </c>
      <c r="E86" s="414"/>
      <c r="F86" s="414"/>
      <c r="G86" s="414"/>
      <c r="H86" s="414"/>
      <c r="I86" s="22">
        <f>AVERAGE(I8:I12,I14:I22,I24:I30,I32:I43,I45:I53,I55:I78,I80:I85)</f>
        <v>4.1445050705467379</v>
      </c>
      <c r="J86"/>
    </row>
    <row r="87" spans="1:10" x14ac:dyDescent="0.25">
      <c r="A87" s="27"/>
      <c r="B87"/>
      <c r="C87"/>
      <c r="D87"/>
      <c r="E87"/>
      <c r="F87"/>
      <c r="G87"/>
      <c r="H87"/>
      <c r="I87"/>
      <c r="J87"/>
    </row>
    <row r="88" spans="1:10" x14ac:dyDescent="0.25">
      <c r="A88" s="27"/>
      <c r="B88"/>
      <c r="C88"/>
      <c r="D88"/>
      <c r="E88"/>
      <c r="F88"/>
      <c r="G88"/>
      <c r="H88"/>
      <c r="I88"/>
      <c r="J88"/>
    </row>
    <row r="89" spans="1:10" x14ac:dyDescent="0.25">
      <c r="A89" s="27"/>
    </row>
    <row r="90" spans="1:10" x14ac:dyDescent="0.25">
      <c r="A90" s="27"/>
    </row>
    <row r="91" spans="1:10" x14ac:dyDescent="0.25">
      <c r="A91" s="27"/>
    </row>
    <row r="92" spans="1:10" x14ac:dyDescent="0.25">
      <c r="A92" s="27"/>
    </row>
    <row r="93" spans="1:10" x14ac:dyDescent="0.25">
      <c r="A93" s="27"/>
    </row>
    <row r="94" spans="1:10" x14ac:dyDescent="0.25">
      <c r="A94" s="27"/>
    </row>
    <row r="95" spans="1:10" x14ac:dyDescent="0.25">
      <c r="A95" s="27"/>
    </row>
    <row r="96" spans="1:10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</sheetData>
  <mergeCells count="8">
    <mergeCell ref="I4:I5"/>
    <mergeCell ref="D86:H86"/>
    <mergeCell ref="D1:E1"/>
    <mergeCell ref="E4:H4"/>
    <mergeCell ref="A4:A5"/>
    <mergeCell ref="B4:B5"/>
    <mergeCell ref="C4:C5"/>
    <mergeCell ref="D4:D5"/>
  </mergeCells>
  <conditionalFormatting sqref="I6:I86">
    <cfRule type="cellIs" dxfId="4" priority="783" stopIfTrue="1" operator="equal">
      <formula>$I$86</formula>
    </cfRule>
    <cfRule type="cellIs" dxfId="3" priority="784" stopIfTrue="1" operator="lessThan">
      <formula>3.5</formula>
    </cfRule>
    <cfRule type="cellIs" dxfId="2" priority="785" stopIfTrue="1" operator="between">
      <formula>$I$86</formula>
      <formula>3.5</formula>
    </cfRule>
    <cfRule type="cellIs" dxfId="1" priority="786" stopIfTrue="1" operator="between">
      <formula>4.499</formula>
      <formula>$I$86</formula>
    </cfRule>
    <cfRule type="cellIs" dxfId="0" priority="787" stopIfTrue="1" operator="greaterThanOrEqual">
      <formula>4.5</formula>
    </cfRule>
  </conditionalFormatting>
  <pageMargins left="0.62992125984251968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Литерат-9 диаграмма по районам</vt:lpstr>
      <vt:lpstr>Литература-9 диаграмма</vt:lpstr>
      <vt:lpstr>Рейтинги 2022-2023</vt:lpstr>
      <vt:lpstr>Рейтинг по сумме мест</vt:lpstr>
      <vt:lpstr>Литература-9 2023 Итоги</vt:lpstr>
      <vt:lpstr>Литература-9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gala</cp:lastModifiedBy>
  <cp:lastPrinted>2017-11-15T04:22:09Z</cp:lastPrinted>
  <dcterms:created xsi:type="dcterms:W3CDTF">2017-09-27T08:54:00Z</dcterms:created>
  <dcterms:modified xsi:type="dcterms:W3CDTF">2023-07-26T06:09:02Z</dcterms:modified>
</cp:coreProperties>
</file>