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05" windowHeight="7905" tabRatio="560"/>
  </bookViews>
  <sheets>
    <sheet name="История-9 диаграмма по районам" sheetId="18" r:id="rId1"/>
    <sheet name="История-9 диаграмма" sheetId="14" r:id="rId2"/>
    <sheet name="Рейтинги 2022-2023" sheetId="15" r:id="rId3"/>
    <sheet name="Рейтинг по сумме мест" sheetId="13" r:id="rId4"/>
    <sheet name="История-9 2023 Итоги" sheetId="17" r:id="rId5"/>
    <sheet name="История-9 2023 расклад" sheetId="5" r:id="rId6"/>
  </sheets>
  <definedNames>
    <definedName name="_xlnm._FilterDatabase" localSheetId="0" hidden="1">'История-9 диаграмма по районам'!#REF!</definedName>
    <definedName name="_xlnm._FilterDatabase" localSheetId="2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K109" i="18" l="1"/>
  <c r="K97" i="18"/>
  <c r="K96" i="18"/>
  <c r="K95" i="18"/>
  <c r="K66" i="18"/>
  <c r="K65" i="18"/>
  <c r="K64" i="18"/>
  <c r="K52" i="18"/>
  <c r="K51" i="18"/>
  <c r="K50" i="18"/>
  <c r="K38" i="18"/>
  <c r="K20" i="18"/>
  <c r="K19" i="18"/>
  <c r="K18" i="18"/>
  <c r="K10" i="18"/>
  <c r="D111" i="14"/>
  <c r="D24" i="14"/>
  <c r="D12" i="14"/>
  <c r="D5" i="14"/>
  <c r="K97" i="14"/>
  <c r="K96" i="14"/>
  <c r="K95" i="14"/>
  <c r="K109" i="14"/>
  <c r="K66" i="14"/>
  <c r="K65" i="14"/>
  <c r="K64" i="14"/>
  <c r="K52" i="14"/>
  <c r="K51" i="14"/>
  <c r="K50" i="14"/>
  <c r="K38" i="14"/>
  <c r="K21" i="14"/>
  <c r="K20" i="14"/>
  <c r="K19" i="14"/>
  <c r="K10" i="14"/>
  <c r="K108" i="18"/>
  <c r="K107" i="18"/>
  <c r="K106" i="18"/>
  <c r="K105" i="18"/>
  <c r="K104" i="18"/>
  <c r="K103" i="18"/>
  <c r="K102" i="18"/>
  <c r="K100" i="18"/>
  <c r="K99" i="18"/>
  <c r="K98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69" i="18"/>
  <c r="K68" i="18"/>
  <c r="K67" i="18"/>
  <c r="K63" i="18"/>
  <c r="K62" i="18"/>
  <c r="K61" i="18"/>
  <c r="K60" i="18"/>
  <c r="K59" i="18"/>
  <c r="K58" i="18"/>
  <c r="K57" i="18"/>
  <c r="K55" i="18"/>
  <c r="K54" i="18"/>
  <c r="K53" i="18"/>
  <c r="K49" i="18"/>
  <c r="K48" i="18"/>
  <c r="K47" i="18"/>
  <c r="K46" i="18"/>
  <c r="K45" i="18"/>
  <c r="K44" i="18"/>
  <c r="K43" i="18"/>
  <c r="K42" i="18"/>
  <c r="K41" i="18"/>
  <c r="K39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3" i="18"/>
  <c r="K22" i="18"/>
  <c r="K21" i="18"/>
  <c r="K17" i="18"/>
  <c r="K16" i="18"/>
  <c r="K15" i="18"/>
  <c r="K14" i="18"/>
  <c r="K13" i="18"/>
  <c r="K11" i="18"/>
  <c r="K9" i="18"/>
  <c r="K8" i="18"/>
  <c r="K7" i="18"/>
  <c r="K6" i="18"/>
  <c r="K110" i="18"/>
  <c r="D101" i="18"/>
  <c r="C101" i="18"/>
  <c r="D70" i="18"/>
  <c r="C70" i="18"/>
  <c r="D56" i="18"/>
  <c r="C56" i="18"/>
  <c r="D40" i="18"/>
  <c r="C40" i="18"/>
  <c r="D24" i="18"/>
  <c r="C24" i="18"/>
  <c r="D12" i="18"/>
  <c r="C12" i="18"/>
  <c r="D5" i="18"/>
  <c r="C5" i="18"/>
  <c r="D4" i="18"/>
  <c r="D111" i="18" s="1"/>
  <c r="C4" i="18"/>
  <c r="K108" i="14"/>
  <c r="K107" i="14"/>
  <c r="K106" i="14"/>
  <c r="K105" i="14"/>
  <c r="K104" i="14"/>
  <c r="K103" i="14"/>
  <c r="K102" i="14"/>
  <c r="K100" i="14"/>
  <c r="K99" i="14"/>
  <c r="K98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69" i="14"/>
  <c r="K68" i="14"/>
  <c r="K67" i="14"/>
  <c r="K63" i="14"/>
  <c r="K62" i="14"/>
  <c r="K61" i="14"/>
  <c r="K60" i="14"/>
  <c r="K59" i="14"/>
  <c r="K58" i="14"/>
  <c r="K57" i="14"/>
  <c r="K55" i="14"/>
  <c r="K54" i="14"/>
  <c r="K53" i="14"/>
  <c r="K49" i="14"/>
  <c r="K48" i="14"/>
  <c r="K47" i="14"/>
  <c r="K46" i="14"/>
  <c r="K45" i="14"/>
  <c r="K44" i="14"/>
  <c r="K43" i="14"/>
  <c r="K42" i="14"/>
  <c r="K41" i="14"/>
  <c r="K39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3" i="14"/>
  <c r="K22" i="14"/>
  <c r="K18" i="14"/>
  <c r="K17" i="14"/>
  <c r="K16" i="14"/>
  <c r="K15" i="14"/>
  <c r="K14" i="14"/>
  <c r="K13" i="14"/>
  <c r="K11" i="14"/>
  <c r="K9" i="14"/>
  <c r="K8" i="14"/>
  <c r="K7" i="14"/>
  <c r="K6" i="14"/>
  <c r="K110" i="14"/>
  <c r="D101" i="14"/>
  <c r="C101" i="14"/>
  <c r="D70" i="14"/>
  <c r="C70" i="14"/>
  <c r="D56" i="14"/>
  <c r="C56" i="14"/>
  <c r="D40" i="14"/>
  <c r="C40" i="14"/>
  <c r="C24" i="14"/>
  <c r="C12" i="14"/>
  <c r="C5" i="14"/>
  <c r="D4" i="14"/>
  <c r="C4" i="14"/>
  <c r="L80" i="13"/>
  <c r="L76" i="13"/>
  <c r="L92" i="13"/>
  <c r="L102" i="13"/>
  <c r="L74" i="13"/>
  <c r="L82" i="13"/>
  <c r="L75" i="13"/>
  <c r="L89" i="13"/>
  <c r="L101" i="13"/>
  <c r="L71" i="13"/>
  <c r="L69" i="13"/>
  <c r="L96" i="13"/>
  <c r="E105" i="13"/>
  <c r="L52" i="13"/>
  <c r="L43" i="13"/>
  <c r="L60" i="13"/>
  <c r="L104" i="13"/>
  <c r="H105" i="15" l="1"/>
  <c r="D105" i="15"/>
  <c r="L97" i="13"/>
  <c r="L103" i="13"/>
  <c r="L72" i="13"/>
  <c r="L56" i="13"/>
  <c r="L100" i="13"/>
  <c r="L99" i="13"/>
  <c r="L40" i="13"/>
  <c r="L83" i="13"/>
  <c r="L93" i="13"/>
  <c r="L98" i="13"/>
  <c r="L90" i="13"/>
  <c r="L48" i="13"/>
  <c r="L95" i="13"/>
  <c r="L94" i="13"/>
  <c r="L38" i="13"/>
  <c r="L49" i="13"/>
  <c r="L84" i="13"/>
  <c r="L65" i="13"/>
  <c r="L91" i="13"/>
  <c r="L88" i="13"/>
  <c r="L79" i="13"/>
  <c r="L36" i="13"/>
  <c r="L87" i="13"/>
  <c r="L66" i="13"/>
  <c r="L81" i="13"/>
  <c r="L44" i="13"/>
  <c r="L77" i="13"/>
  <c r="L86" i="13"/>
  <c r="L85" i="13"/>
  <c r="L64" i="13"/>
  <c r="L23" i="13"/>
  <c r="L54" i="13"/>
  <c r="L25" i="13"/>
  <c r="L27" i="13"/>
  <c r="L59" i="13"/>
  <c r="L41" i="13"/>
  <c r="L78" i="13"/>
  <c r="L62" i="13"/>
  <c r="L55" i="13"/>
  <c r="L28" i="13"/>
  <c r="L67" i="13"/>
  <c r="L73" i="13"/>
  <c r="L63" i="13"/>
  <c r="L31" i="13"/>
  <c r="L50" i="13"/>
  <c r="L53" i="13"/>
  <c r="L22" i="13"/>
  <c r="L70" i="13"/>
  <c r="L42" i="13"/>
  <c r="L17" i="13"/>
  <c r="L68" i="13"/>
  <c r="L19" i="13"/>
  <c r="L39" i="13"/>
  <c r="L34" i="13"/>
  <c r="L46" i="13"/>
  <c r="L30" i="13"/>
  <c r="L10" i="13"/>
  <c r="L61" i="13"/>
  <c r="L29" i="13"/>
  <c r="L24" i="13"/>
  <c r="L58" i="13"/>
  <c r="L57" i="13"/>
  <c r="L20" i="13"/>
  <c r="L18" i="13"/>
  <c r="L13" i="13"/>
  <c r="L32" i="13"/>
  <c r="L15" i="13"/>
  <c r="L33" i="13"/>
  <c r="L51" i="13"/>
  <c r="L26" i="13"/>
  <c r="L11" i="13"/>
  <c r="L14" i="13"/>
  <c r="L37" i="13"/>
  <c r="L21" i="13"/>
  <c r="L16" i="13"/>
  <c r="L47" i="13"/>
  <c r="L45" i="13"/>
  <c r="L35" i="13"/>
  <c r="L9" i="13"/>
  <c r="L7" i="13"/>
  <c r="L8" i="13"/>
  <c r="L6" i="13"/>
  <c r="L12" i="13"/>
  <c r="H105" i="13"/>
  <c r="E87" i="17"/>
  <c r="I6" i="5"/>
  <c r="I59" i="5"/>
  <c r="I58" i="5"/>
  <c r="I43" i="5"/>
  <c r="I15" i="5"/>
  <c r="I16" i="5"/>
  <c r="I17" i="5"/>
  <c r="I18" i="5"/>
  <c r="H4" i="18" l="1"/>
  <c r="H111" i="14"/>
  <c r="H4" i="14"/>
  <c r="D22" i="5" l="1"/>
  <c r="I93" i="5"/>
  <c r="I92" i="5"/>
  <c r="I91" i="5"/>
  <c r="I90" i="5"/>
  <c r="I89" i="5"/>
  <c r="I88" i="5"/>
  <c r="I87" i="5"/>
  <c r="H87" i="5"/>
  <c r="G87" i="5"/>
  <c r="F87" i="5"/>
  <c r="E87" i="5"/>
  <c r="D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H62" i="5"/>
  <c r="G62" i="5"/>
  <c r="F62" i="5"/>
  <c r="E62" i="5"/>
  <c r="D62" i="5"/>
  <c r="I61" i="5"/>
  <c r="I60" i="5"/>
  <c r="I57" i="5"/>
  <c r="I56" i="5"/>
  <c r="I55" i="5"/>
  <c r="I54" i="5"/>
  <c r="I53" i="5"/>
  <c r="I52" i="5"/>
  <c r="I51" i="5"/>
  <c r="I50" i="5"/>
  <c r="I49" i="5"/>
  <c r="H49" i="5"/>
  <c r="G49" i="5"/>
  <c r="F49" i="5"/>
  <c r="E49" i="5"/>
  <c r="D49" i="5"/>
  <c r="I48" i="5"/>
  <c r="I47" i="5"/>
  <c r="I46" i="5"/>
  <c r="I45" i="5"/>
  <c r="I44" i="5"/>
  <c r="I42" i="5"/>
  <c r="I41" i="5"/>
  <c r="I40" i="5"/>
  <c r="I39" i="5"/>
  <c r="I38" i="5"/>
  <c r="I37" i="5"/>
  <c r="I36" i="5"/>
  <c r="I35" i="5"/>
  <c r="H35" i="5"/>
  <c r="G35" i="5"/>
  <c r="F35" i="5"/>
  <c r="E35" i="5"/>
  <c r="D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H22" i="5"/>
  <c r="G22" i="5"/>
  <c r="F22" i="5"/>
  <c r="E22" i="5"/>
  <c r="I21" i="5"/>
  <c r="I20" i="5"/>
  <c r="I19" i="5"/>
  <c r="I14" i="5"/>
  <c r="I13" i="5"/>
  <c r="H13" i="5"/>
  <c r="G13" i="5"/>
  <c r="F13" i="5"/>
  <c r="E13" i="5"/>
  <c r="D13" i="5"/>
  <c r="I12" i="5"/>
  <c r="I11" i="5"/>
  <c r="I10" i="5"/>
  <c r="I9" i="5"/>
  <c r="I8" i="5"/>
  <c r="I94" i="5" s="1"/>
  <c r="I7" i="5"/>
  <c r="H7" i="5"/>
  <c r="G7" i="5"/>
  <c r="F7" i="5"/>
  <c r="E7" i="5"/>
  <c r="D7" i="5"/>
  <c r="H6" i="5"/>
  <c r="G6" i="5"/>
  <c r="F6" i="5"/>
  <c r="E6" i="5"/>
  <c r="D6" i="5"/>
  <c r="H101" i="18" l="1"/>
  <c r="G101" i="18"/>
  <c r="H70" i="18"/>
  <c r="G70" i="18"/>
  <c r="H56" i="18"/>
  <c r="G56" i="18"/>
  <c r="H40" i="18"/>
  <c r="G40" i="18"/>
  <c r="H24" i="18"/>
  <c r="G24" i="18"/>
  <c r="H12" i="18"/>
  <c r="G12" i="18"/>
  <c r="H5" i="18"/>
  <c r="G5" i="18"/>
  <c r="G4" i="18" s="1"/>
  <c r="H111" i="18"/>
  <c r="H101" i="14"/>
  <c r="G101" i="14"/>
  <c r="H70" i="14"/>
  <c r="G70" i="14"/>
  <c r="H56" i="14"/>
  <c r="G56" i="14"/>
  <c r="H40" i="14"/>
  <c r="G40" i="14"/>
  <c r="H24" i="14"/>
  <c r="G24" i="14"/>
  <c r="H12" i="14"/>
  <c r="G12" i="14"/>
  <c r="H5" i="14"/>
  <c r="G5" i="14"/>
  <c r="G4" i="14" s="1"/>
  <c r="D6" i="17" l="1"/>
  <c r="E6" i="17" l="1"/>
</calcChain>
</file>

<file path=xl/sharedStrings.xml><?xml version="1.0" encoding="utf-8"?>
<sst xmlns="http://schemas.openxmlformats.org/spreadsheetml/2006/main" count="1118" uniqueCount="174">
  <si>
    <t>Наименование ОУ (кратко)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</si>
  <si>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</si>
  <si>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</si>
  <si>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</si>
  <si>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</si>
  <si>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</si>
  <si>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МБОУ СШ № 90</t>
  </si>
  <si>
    <t>МАОУ Гимназия № 10</t>
  </si>
  <si>
    <t>МБОУ СШ № 13</t>
  </si>
  <si>
    <t>МБОУ СШ № 16</t>
  </si>
  <si>
    <t>МБОУ СШ № 53</t>
  </si>
  <si>
    <t>МБОУ СШ № 64</t>
  </si>
  <si>
    <t>МБОУ СШ № 89</t>
  </si>
  <si>
    <t>МБОУ СШ № 94</t>
  </si>
  <si>
    <t>МБОУ СШ № 3</t>
  </si>
  <si>
    <t>МБОУ Лицей № 10</t>
  </si>
  <si>
    <t>МБОУ СШ № 99</t>
  </si>
  <si>
    <t>МБОУ СШ № 17</t>
  </si>
  <si>
    <t>МБОУ СШ № 62</t>
  </si>
  <si>
    <t>МБОУ СШ № 69</t>
  </si>
  <si>
    <t>МБОУ СШ № 1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</si>
  <si>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</si>
  <si>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</si>
  <si>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</si>
  <si>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</si>
  <si>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</si>
  <si>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</si>
  <si>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85</t>
  </si>
  <si>
    <t>МБОУ СШ № 91</t>
  </si>
  <si>
    <t>МБОУ СШ № 98</t>
  </si>
  <si>
    <t>МБОУ СШ № 108</t>
  </si>
  <si>
    <t>МБОУ СШ № 121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</si>
  <si>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</si>
  <si>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</si>
  <si>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</si>
  <si>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</si>
  <si>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</si>
  <si>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</si>
  <si>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</si>
  <si>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</si>
  <si>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</si>
  <si>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</si>
  <si>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</si>
  <si>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</si>
  <si>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</si>
  <si>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МБОУ СШ № 31</t>
  </si>
  <si>
    <t>МБОУ СШ № 50</t>
  </si>
  <si>
    <t>Район</t>
  </si>
  <si>
    <t>МБОУ Гимназия № 8</t>
  </si>
  <si>
    <t xml:space="preserve">МАОУ Лицей № 7 </t>
  </si>
  <si>
    <t>МАОУ Гимназия № 9</t>
  </si>
  <si>
    <t>МБОУ Лицей № 3</t>
  </si>
  <si>
    <t>МБОУ Гимназия № 7</t>
  </si>
  <si>
    <t>МАОУ Гимназия № 15</t>
  </si>
  <si>
    <t>МБОУ СШ № 79</t>
  </si>
  <si>
    <t>МАОУ Гимназия № 13 "Академ"</t>
  </si>
  <si>
    <t>МБОУ СШ № 95</t>
  </si>
  <si>
    <t>МАОУ Лицей № 9 "Лидер"</t>
  </si>
  <si>
    <t>МБОУ СШ № 42</t>
  </si>
  <si>
    <t>МБОУ Лицей № 2</t>
  </si>
  <si>
    <t>МБОУ Гимназия  № 16</t>
  </si>
  <si>
    <t>МБОУ СШ № 27</t>
  </si>
  <si>
    <t>№</t>
  </si>
  <si>
    <t>МАОУ СШ № 23</t>
  </si>
  <si>
    <t>МАОУ СШ № 137</t>
  </si>
  <si>
    <t>Расчётное среднее значение</t>
  </si>
  <si>
    <t>место</t>
  </si>
  <si>
    <t>Сумма мест</t>
  </si>
  <si>
    <t>Код ОУ по КИАСУО</t>
  </si>
  <si>
    <t>Чел.</t>
  </si>
  <si>
    <t>отметки по 5 -балльной шкале</t>
  </si>
  <si>
    <t>средний балл</t>
  </si>
  <si>
    <t>История, 9 кл.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</si>
  <si>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</si>
  <si>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</si>
  <si>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</si>
  <si>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</si>
  <si>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</si>
  <si>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</si>
  <si>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чел.</t>
  </si>
  <si>
    <t>ср. балл ОУ</t>
  </si>
  <si>
    <t>ср. балл по городу</t>
  </si>
  <si>
    <t>Среднее значение по городу принято</t>
  </si>
  <si>
    <t>Образовательная организация</t>
  </si>
  <si>
    <t xml:space="preserve">МБОУ СШ № 72 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</si>
  <si>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</si>
  <si>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</si>
  <si>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</si>
  <si>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</si>
  <si>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</si>
  <si>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</si>
  <si>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</si>
  <si>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</si>
  <si>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65</t>
  </si>
  <si>
    <t>МБОУ СШ № 133</t>
  </si>
  <si>
    <t>МБОУ СШ № 34</t>
  </si>
  <si>
    <t>средний балл принят</t>
  </si>
  <si>
    <t>МБОУ СШ № 86</t>
  </si>
  <si>
    <t>Расчётное среднее значение среднего балла по ОУ</t>
  </si>
  <si>
    <t>Среднее значение среднего балла принято ГУО</t>
  </si>
  <si>
    <t>МБОУ СШ № 4</t>
  </si>
  <si>
    <t>МБОУ Лицей № 8</t>
  </si>
  <si>
    <t>МАОУ Гимназия № 2</t>
  </si>
  <si>
    <t>МАОУ СШ № 155</t>
  </si>
  <si>
    <t>МБОУ СШ № 30</t>
  </si>
  <si>
    <t>МАОУ СШ № 157</t>
  </si>
  <si>
    <t>МБОУ Гимназия № 3</t>
  </si>
  <si>
    <t>МАОУ СШ № 19</t>
  </si>
  <si>
    <t>МБОУ СШ № 81</t>
  </si>
  <si>
    <t>МБОУ СШ № 44</t>
  </si>
  <si>
    <t>МАОУ "КУГ №1 - Универс"</t>
  </si>
  <si>
    <t>МАОУ Лицей № 1</t>
  </si>
  <si>
    <t>МАОУ Гимназия №14</t>
  </si>
  <si>
    <t>МАОУ СШ № 76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</si>
  <si>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</si>
  <si>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</si>
  <si>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</si>
  <si>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</si>
  <si>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</si>
  <si>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</si>
  <si>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154</t>
  </si>
  <si>
    <t>МБОУ СШ № 156</t>
  </si>
  <si>
    <t>МБОУ СШ № 10</t>
  </si>
  <si>
    <t>МАОУ СШ Комплекс "Покровский"</t>
  </si>
  <si>
    <t>МАОУ Гимназия № 8</t>
  </si>
  <si>
    <t>МАОУ СШ № 32</t>
  </si>
  <si>
    <t>МБОУ СШ № 51</t>
  </si>
  <si>
    <t>МАОУ СШ № 8 "Созидание"</t>
  </si>
  <si>
    <t>МБОУ СШ № 63</t>
  </si>
  <si>
    <t>МАОУ СШ № 90</t>
  </si>
  <si>
    <t>МАОУ СШ № 135</t>
  </si>
  <si>
    <t>МАОУ Лицей № 3</t>
  </si>
  <si>
    <t>МАОУ СШ № 50</t>
  </si>
  <si>
    <t>МАОУ СШ № 53</t>
  </si>
  <si>
    <t>МАОУ СШ № 89</t>
  </si>
  <si>
    <t>МАОУ Лицей № 12</t>
  </si>
  <si>
    <t>МБОУ СШ № 36</t>
  </si>
  <si>
    <t>МБОУ СШ № 39</t>
  </si>
  <si>
    <t>МБОУ СШ № 73</t>
  </si>
  <si>
    <t>МАОУ СШ № 17</t>
  </si>
  <si>
    <t>МАОУ СШ № 34</t>
  </si>
  <si>
    <t>МАОУ СШ № 45</t>
  </si>
  <si>
    <t>МАОУ СШ № 78</t>
  </si>
  <si>
    <t>МАОУ СШ № 158 "Грани"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</si>
  <si>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</si>
  <si>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</si>
  <si>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</si>
  <si>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</si>
  <si>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</si>
  <si>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</si>
  <si>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</si>
  <si>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</si>
  <si>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</si>
  <si>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</si>
  <si>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</si>
  <si>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МБОУ СШ № 129</t>
  </si>
  <si>
    <t>МАОУ СШ № 46</t>
  </si>
  <si>
    <t>МАОУ СШ № 81</t>
  </si>
  <si>
    <t>МАОУ СШ № 16</t>
  </si>
  <si>
    <t>МАОУ СШ № 65</t>
  </si>
  <si>
    <t>МАОУ СШ № 42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</si>
  <si>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</si>
  <si>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</si>
  <si>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</si>
  <si>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</si>
  <si>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</si>
  <si>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145</t>
  </si>
  <si>
    <t>МАОУ СШ № 149</t>
  </si>
  <si>
    <t>МАОУ СШ № 156</t>
  </si>
  <si>
    <t>МАОУ СШ № 150</t>
  </si>
  <si>
    <t>МАОУ СШ № 152</t>
  </si>
  <si>
    <t>МАОУ СШ № 154</t>
  </si>
  <si>
    <t>МАОУ СШ № 143</t>
  </si>
  <si>
    <t>МАОУ "КУГ № 1 - Универс"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</si>
</sst>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4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164" fontId="20" fillId="0" borderId="0" applyBorder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20" fillId="0" borderId="0"/>
    <xf numFmtId="0" fontId="6" fillId="0" borderId="0"/>
    <xf numFmtId="0" fontId="3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591">
    <xf numFmtId="0" fontId="0" fillId="0" borderId="0" xfId="0"/>
    <xf numFmtId="0" fontId="15" fillId="0" borderId="0" xfId="6" applyBorder="1"/>
    <xf numFmtId="0" fontId="18" fillId="0" borderId="0" xfId="6" applyFont="1"/>
    <xf numFmtId="0" fontId="15" fillId="0" borderId="0" xfId="6"/>
    <xf numFmtId="0" fontId="15" fillId="0" borderId="0" xfId="6" applyAlignment="1">
      <alignment horizontal="center" vertical="center"/>
    </xf>
    <xf numFmtId="0" fontId="18" fillId="0" borderId="0" xfId="6" applyFont="1" applyAlignment="1">
      <alignment horizontal="left" vertical="top"/>
    </xf>
    <xf numFmtId="0" fontId="13" fillId="0" borderId="0" xfId="6" applyFont="1" applyBorder="1"/>
    <xf numFmtId="0" fontId="13" fillId="0" borderId="0" xfId="6" applyFont="1" applyBorder="1" applyAlignment="1">
      <alignment horizontal="center" vertical="center"/>
    </xf>
    <xf numFmtId="0" fontId="25" fillId="0" borderId="1" xfId="6" applyFont="1" applyBorder="1" applyAlignment="1">
      <alignment horizontal="left"/>
    </xf>
    <xf numFmtId="0" fontId="25" fillId="0" borderId="11" xfId="6" applyFont="1" applyBorder="1" applyAlignment="1">
      <alignment horizontal="left"/>
    </xf>
    <xf numFmtId="0" fontId="18" fillId="0" borderId="0" xfId="6" applyFont="1" applyBorder="1"/>
    <xf numFmtId="0" fontId="22" fillId="0" borderId="0" xfId="6" applyFont="1" applyBorder="1"/>
    <xf numFmtId="0" fontId="16" fillId="0" borderId="0" xfId="6" applyFont="1" applyBorder="1" applyAlignment="1"/>
    <xf numFmtId="0" fontId="26" fillId="0" borderId="13" xfId="0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2" fillId="2" borderId="1" xfId="6" applyFont="1" applyFill="1" applyBorder="1"/>
    <xf numFmtId="2" fontId="16" fillId="0" borderId="1" xfId="6" applyNumberFormat="1" applyFont="1" applyBorder="1" applyAlignment="1">
      <alignment horizontal="right" vertical="center"/>
    </xf>
    <xf numFmtId="0" fontId="30" fillId="0" borderId="0" xfId="0" applyFont="1"/>
    <xf numFmtId="0" fontId="30" fillId="6" borderId="0" xfId="0" applyFont="1" applyFill="1"/>
    <xf numFmtId="0" fontId="21" fillId="4" borderId="0" xfId="0" applyFont="1" applyFill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0" fontId="12" fillId="2" borderId="6" xfId="0" applyFont="1" applyFill="1" applyBorder="1" applyAlignment="1">
      <alignment wrapText="1"/>
    </xf>
    <xf numFmtId="0" fontId="12" fillId="2" borderId="6" xfId="6" applyFont="1" applyFill="1" applyBorder="1"/>
    <xf numFmtId="0" fontId="26" fillId="0" borderId="13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left"/>
    </xf>
    <xf numFmtId="0" fontId="21" fillId="0" borderId="2" xfId="0" applyFont="1" applyBorder="1" applyAlignment="1">
      <alignment wrapText="1"/>
    </xf>
    <xf numFmtId="0" fontId="12" fillId="0" borderId="1" xfId="6" applyFont="1" applyFill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11" xfId="6" applyFont="1" applyBorder="1" applyAlignment="1">
      <alignment horizontal="left"/>
    </xf>
    <xf numFmtId="0" fontId="21" fillId="4" borderId="5" xfId="0" applyFont="1" applyFill="1" applyBorder="1" applyAlignment="1">
      <alignment horizontal="right"/>
    </xf>
    <xf numFmtId="0" fontId="21" fillId="4" borderId="18" xfId="0" applyFont="1" applyFill="1" applyBorder="1" applyAlignment="1">
      <alignment horizontal="right"/>
    </xf>
    <xf numFmtId="0" fontId="21" fillId="4" borderId="3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2" fillId="0" borderId="6" xfId="6" applyFont="1" applyBorder="1" applyAlignment="1">
      <alignment horizontal="left"/>
    </xf>
    <xf numFmtId="0" fontId="25" fillId="0" borderId="6" xfId="6" applyFont="1" applyBorder="1" applyAlignment="1">
      <alignment horizontal="left"/>
    </xf>
    <xf numFmtId="0" fontId="21" fillId="0" borderId="21" xfId="0" applyFont="1" applyBorder="1" applyAlignment="1">
      <alignment wrapText="1"/>
    </xf>
    <xf numFmtId="0" fontId="24" fillId="0" borderId="2" xfId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1" fillId="0" borderId="2" xfId="6" applyFont="1" applyFill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0" fillId="0" borderId="5" xfId="0" applyBorder="1"/>
    <xf numFmtId="0" fontId="12" fillId="2" borderId="26" xfId="0" applyFont="1" applyFill="1" applyBorder="1" applyAlignment="1">
      <alignment horizontal="right"/>
    </xf>
    <xf numFmtId="2" fontId="0" fillId="0" borderId="0" xfId="0" applyNumberFormat="1"/>
    <xf numFmtId="0" fontId="0" fillId="0" borderId="8" xfId="0" applyBorder="1"/>
    <xf numFmtId="0" fontId="12" fillId="2" borderId="20" xfId="0" applyFont="1" applyFill="1" applyBorder="1" applyAlignment="1">
      <alignment horizontal="right"/>
    </xf>
    <xf numFmtId="2" fontId="0" fillId="2" borderId="0" xfId="0" applyNumberFormat="1" applyFill="1"/>
    <xf numFmtId="0" fontId="12" fillId="2" borderId="27" xfId="0" applyFont="1" applyFill="1" applyBorder="1" applyAlignment="1">
      <alignment horizontal="right"/>
    </xf>
    <xf numFmtId="0" fontId="12" fillId="2" borderId="28" xfId="0" applyFont="1" applyFill="1" applyBorder="1" applyAlignment="1">
      <alignment horizontal="right"/>
    </xf>
    <xf numFmtId="0" fontId="0" fillId="0" borderId="30" xfId="0" applyBorder="1"/>
    <xf numFmtId="0" fontId="0" fillId="0" borderId="18" xfId="0" applyBorder="1"/>
    <xf numFmtId="0" fontId="29" fillId="0" borderId="0" xfId="0" applyFont="1" applyFill="1" applyBorder="1" applyAlignment="1">
      <alignment horizontal="right" vertical="center"/>
    </xf>
    <xf numFmtId="0" fontId="26" fillId="0" borderId="29" xfId="0" applyFont="1" applyBorder="1" applyAlignment="1">
      <alignment horizontal="center" vertical="center" wrapText="1"/>
    </xf>
    <xf numFmtId="0" fontId="27" fillId="0" borderId="0" xfId="6" applyFont="1" applyBorder="1" applyAlignment="1">
      <alignment horizontal="center"/>
    </xf>
    <xf numFmtId="0" fontId="27" fillId="0" borderId="0" xfId="6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0" xfId="6" applyFont="1" applyBorder="1" applyAlignment="1"/>
    <xf numFmtId="0" fontId="26" fillId="0" borderId="32" xfId="0" applyFont="1" applyBorder="1" applyAlignment="1">
      <alignment horizontal="center" vertical="center" wrapText="1"/>
    </xf>
    <xf numFmtId="0" fontId="30" fillId="7" borderId="0" xfId="0" applyFont="1" applyFill="1"/>
    <xf numFmtId="0" fontId="30" fillId="8" borderId="0" xfId="0" applyFont="1" applyFill="1"/>
    <xf numFmtId="0" fontId="26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 wrapText="1"/>
    </xf>
    <xf numFmtId="0" fontId="26" fillId="4" borderId="43" xfId="0" applyFont="1" applyFill="1" applyBorder="1" applyAlignment="1">
      <alignment horizontal="left" vertical="center"/>
    </xf>
    <xf numFmtId="0" fontId="16" fillId="2" borderId="42" xfId="6" applyFont="1" applyFill="1" applyBorder="1" applyAlignment="1" applyProtection="1">
      <alignment horizontal="left" vertical="top"/>
      <protection locked="0"/>
    </xf>
    <xf numFmtId="0" fontId="16" fillId="2" borderId="42" xfId="0" applyFont="1" applyFill="1" applyBorder="1" applyAlignment="1">
      <alignment horizontal="left" wrapText="1"/>
    </xf>
    <xf numFmtId="2" fontId="16" fillId="2" borderId="45" xfId="6" applyNumberFormat="1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wrapText="1"/>
    </xf>
    <xf numFmtId="0" fontId="21" fillId="0" borderId="43" xfId="0" applyFont="1" applyBorder="1" applyAlignment="1">
      <alignment horizontal="right" vertical="center"/>
    </xf>
    <xf numFmtId="0" fontId="27" fillId="0" borderId="0" xfId="6" applyFont="1" applyBorder="1" applyAlignment="1"/>
    <xf numFmtId="0" fontId="32" fillId="0" borderId="16" xfId="0" applyFont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right" vertical="center" wrapText="1"/>
    </xf>
    <xf numFmtId="0" fontId="12" fillId="2" borderId="1" xfId="6" applyFont="1" applyFill="1" applyBorder="1" applyAlignment="1">
      <alignment horizontal="right" vertical="center" wrapText="1"/>
    </xf>
    <xf numFmtId="0" fontId="12" fillId="2" borderId="1" xfId="6" applyFont="1" applyFill="1" applyBorder="1" applyAlignment="1">
      <alignment vertical="center" wrapText="1"/>
    </xf>
    <xf numFmtId="2" fontId="12" fillId="2" borderId="9" xfId="6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21" fillId="2" borderId="1" xfId="0" applyFont="1" applyFill="1" applyBorder="1"/>
    <xf numFmtId="2" fontId="12" fillId="2" borderId="7" xfId="6" applyNumberFormat="1" applyFont="1" applyFill="1" applyBorder="1" applyAlignment="1">
      <alignment horizontal="right" vertical="center"/>
    </xf>
    <xf numFmtId="2" fontId="12" fillId="2" borderId="9" xfId="6" applyNumberFormat="1" applyFont="1" applyFill="1" applyBorder="1" applyAlignment="1">
      <alignment horizontal="right" vertical="center"/>
    </xf>
    <xf numFmtId="2" fontId="12" fillId="2" borderId="17" xfId="6" applyNumberFormat="1" applyFont="1" applyFill="1" applyBorder="1" applyAlignment="1">
      <alignment horizontal="right" vertical="center"/>
    </xf>
    <xf numFmtId="2" fontId="12" fillId="2" borderId="12" xfId="6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wrapText="1"/>
    </xf>
    <xf numFmtId="0" fontId="10" fillId="2" borderId="1" xfId="6" applyFont="1" applyFill="1" applyBorder="1" applyAlignment="1">
      <alignment horizontal="right" vertical="center" wrapText="1"/>
    </xf>
    <xf numFmtId="2" fontId="24" fillId="2" borderId="9" xfId="6" applyNumberFormat="1" applyFont="1" applyFill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top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2" fontId="29" fillId="0" borderId="4" xfId="6" applyNumberFormat="1" applyFont="1" applyBorder="1" applyAlignment="1">
      <alignment horizontal="right" vertical="center"/>
    </xf>
    <xf numFmtId="2" fontId="31" fillId="0" borderId="34" xfId="0" applyNumberFormat="1" applyFont="1" applyBorder="1" applyAlignment="1">
      <alignment horizontal="center" vertical="center" wrapText="1"/>
    </xf>
    <xf numFmtId="0" fontId="30" fillId="9" borderId="0" xfId="0" applyFont="1" applyFill="1"/>
    <xf numFmtId="0" fontId="12" fillId="2" borderId="2" xfId="0" applyFont="1" applyFill="1" applyBorder="1" applyAlignment="1">
      <alignment wrapText="1"/>
    </xf>
    <xf numFmtId="2" fontId="12" fillId="2" borderId="1" xfId="6" applyNumberFormat="1" applyFont="1" applyFill="1" applyBorder="1" applyAlignment="1">
      <alignment horizontal="center" vertical="center"/>
    </xf>
    <xf numFmtId="2" fontId="24" fillId="2" borderId="1" xfId="6" applyNumberFormat="1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right"/>
    </xf>
    <xf numFmtId="0" fontId="22" fillId="0" borderId="0" xfId="6" applyFont="1" applyAlignment="1">
      <alignment horizontal="right" vertical="top"/>
    </xf>
    <xf numFmtId="0" fontId="22" fillId="0" borderId="0" xfId="6" applyFont="1" applyAlignment="1">
      <alignment horizontal="left" vertical="top"/>
    </xf>
    <xf numFmtId="0" fontId="10" fillId="2" borderId="2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right"/>
    </xf>
    <xf numFmtId="2" fontId="24" fillId="2" borderId="6" xfId="6" applyNumberFormat="1" applyFont="1" applyFill="1" applyBorder="1" applyAlignment="1">
      <alignment horizontal="center" vertical="center"/>
    </xf>
    <xf numFmtId="2" fontId="12" fillId="2" borderId="11" xfId="6" applyNumberFormat="1" applyFont="1" applyFill="1" applyBorder="1" applyAlignment="1">
      <alignment horizontal="center" vertical="center"/>
    </xf>
    <xf numFmtId="2" fontId="12" fillId="2" borderId="6" xfId="6" applyNumberFormat="1" applyFont="1" applyFill="1" applyBorder="1" applyAlignment="1">
      <alignment horizontal="center" vertical="center"/>
    </xf>
    <xf numFmtId="2" fontId="24" fillId="5" borderId="1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10" fillId="2" borderId="2" xfId="6" applyFont="1" applyFill="1" applyBorder="1" applyAlignment="1" applyProtection="1">
      <alignment horizontal="left" vertical="top" wrapText="1"/>
      <protection locked="0"/>
    </xf>
    <xf numFmtId="0" fontId="12" fillId="2" borderId="2" xfId="6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wrapText="1"/>
    </xf>
    <xf numFmtId="0" fontId="12" fillId="2" borderId="8" xfId="6" applyFont="1" applyFill="1" applyBorder="1" applyAlignment="1">
      <alignment horizontal="center" vertical="center" wrapText="1"/>
    </xf>
    <xf numFmtId="0" fontId="12" fillId="2" borderId="10" xfId="6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12" fillId="2" borderId="5" xfId="6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/>
    </xf>
    <xf numFmtId="0" fontId="16" fillId="0" borderId="44" xfId="0" applyFont="1" applyBorder="1" applyAlignment="1">
      <alignment horizontal="left" vertical="center" wrapText="1"/>
    </xf>
    <xf numFmtId="0" fontId="0" fillId="0" borderId="35" xfId="0" applyFill="1" applyBorder="1"/>
    <xf numFmtId="0" fontId="12" fillId="2" borderId="50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2" fontId="26" fillId="0" borderId="42" xfId="0" applyNumberFormat="1" applyFont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left" vertical="center" wrapText="1"/>
    </xf>
    <xf numFmtId="0" fontId="0" fillId="0" borderId="14" xfId="0" applyBorder="1"/>
    <xf numFmtId="0" fontId="2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2" fontId="31" fillId="0" borderId="42" xfId="0" applyNumberFormat="1" applyFont="1" applyBorder="1" applyAlignment="1">
      <alignment horizontal="center" vertical="center" wrapText="1"/>
    </xf>
    <xf numFmtId="0" fontId="0" fillId="0" borderId="15" xfId="0" applyBorder="1"/>
    <xf numFmtId="0" fontId="12" fillId="2" borderId="24" xfId="0" applyFont="1" applyFill="1" applyBorder="1" applyAlignment="1">
      <alignment wrapText="1"/>
    </xf>
    <xf numFmtId="0" fontId="9" fillId="0" borderId="5" xfId="0" applyFont="1" applyBorder="1" applyAlignment="1">
      <alignment horizontal="right" vertical="center"/>
    </xf>
    <xf numFmtId="0" fontId="0" fillId="0" borderId="20" xfId="0" applyBorder="1"/>
    <xf numFmtId="0" fontId="12" fillId="2" borderId="15" xfId="0" applyFont="1" applyFill="1" applyBorder="1" applyAlignment="1">
      <alignment horizontal="right"/>
    </xf>
    <xf numFmtId="0" fontId="10" fillId="2" borderId="21" xfId="0" applyFont="1" applyFill="1" applyBorder="1" applyAlignment="1">
      <alignment wrapText="1"/>
    </xf>
    <xf numFmtId="0" fontId="8" fillId="2" borderId="1" xfId="6" applyFont="1" applyFill="1" applyBorder="1"/>
    <xf numFmtId="0" fontId="21" fillId="4" borderId="14" xfId="0" applyFont="1" applyFill="1" applyBorder="1" applyAlignment="1">
      <alignment horizontal="right" vertical="center"/>
    </xf>
    <xf numFmtId="0" fontId="21" fillId="4" borderId="33" xfId="0" applyFont="1" applyFill="1" applyBorder="1" applyAlignment="1">
      <alignment horizontal="left"/>
    </xf>
    <xf numFmtId="0" fontId="21" fillId="4" borderId="53" xfId="0" applyFont="1" applyFill="1" applyBorder="1" applyAlignment="1">
      <alignment horizontal="left"/>
    </xf>
    <xf numFmtId="0" fontId="21" fillId="4" borderId="13" xfId="0" applyFont="1" applyFill="1" applyBorder="1" applyAlignment="1">
      <alignment horizontal="left"/>
    </xf>
    <xf numFmtId="2" fontId="12" fillId="2" borderId="3" xfId="6" applyNumberFormat="1" applyFont="1" applyFill="1" applyBorder="1" applyAlignment="1">
      <alignment horizontal="center" vertical="center"/>
    </xf>
    <xf numFmtId="2" fontId="12" fillId="2" borderId="4" xfId="6" applyNumberFormat="1" applyFont="1" applyFill="1" applyBorder="1" applyAlignment="1">
      <alignment horizontal="center" vertical="center"/>
    </xf>
    <xf numFmtId="2" fontId="12" fillId="2" borderId="29" xfId="6" applyNumberFormat="1" applyFont="1" applyFill="1" applyBorder="1" applyAlignment="1">
      <alignment horizontal="center" vertical="center"/>
    </xf>
    <xf numFmtId="2" fontId="12" fillId="2" borderId="54" xfId="6" applyNumberFormat="1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12" fillId="0" borderId="11" xfId="6" applyFont="1" applyFill="1" applyBorder="1" applyAlignment="1">
      <alignment horizontal="left"/>
    </xf>
    <xf numFmtId="0" fontId="12" fillId="2" borderId="18" xfId="6" applyFont="1" applyFill="1" applyBorder="1" applyAlignment="1">
      <alignment horizontal="center" vertical="center" wrapText="1"/>
    </xf>
    <xf numFmtId="0" fontId="12" fillId="2" borderId="14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12" fillId="2" borderId="30" xfId="6" applyFont="1" applyFill="1" applyBorder="1" applyAlignment="1">
      <alignment horizontal="center" vertical="center" wrapText="1"/>
    </xf>
    <xf numFmtId="0" fontId="12" fillId="2" borderId="23" xfId="6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wrapText="1"/>
    </xf>
    <xf numFmtId="0" fontId="21" fillId="4" borderId="35" xfId="0" applyFont="1" applyFill="1" applyBorder="1" applyAlignment="1">
      <alignment horizontal="right"/>
    </xf>
    <xf numFmtId="0" fontId="21" fillId="4" borderId="49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1" fontId="12" fillId="2" borderId="26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2" fillId="2" borderId="51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0" fontId="10" fillId="2" borderId="51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2" borderId="51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2" fontId="26" fillId="0" borderId="45" xfId="0" applyNumberFormat="1" applyFont="1" applyBorder="1" applyAlignment="1">
      <alignment horizontal="left" vertical="center" wrapText="1"/>
    </xf>
    <xf numFmtId="2" fontId="31" fillId="0" borderId="45" xfId="0" applyNumberFormat="1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right" vertical="center"/>
    </xf>
    <xf numFmtId="2" fontId="21" fillId="4" borderId="33" xfId="0" applyNumberFormat="1" applyFont="1" applyFill="1" applyBorder="1" applyAlignment="1">
      <alignment horizontal="center"/>
    </xf>
    <xf numFmtId="2" fontId="21" fillId="4" borderId="53" xfId="0" applyNumberFormat="1" applyFont="1" applyFill="1" applyBorder="1" applyAlignment="1">
      <alignment horizontal="center"/>
    </xf>
    <xf numFmtId="2" fontId="21" fillId="4" borderId="13" xfId="0" applyNumberFormat="1" applyFont="1" applyFill="1" applyBorder="1" applyAlignment="1">
      <alignment horizontal="center"/>
    </xf>
    <xf numFmtId="0" fontId="27" fillId="0" borderId="0" xfId="6" applyFont="1" applyAlignment="1">
      <alignment horizontal="center" vertical="center"/>
    </xf>
    <xf numFmtId="0" fontId="12" fillId="0" borderId="6" xfId="6" applyFont="1" applyFill="1" applyBorder="1" applyAlignment="1">
      <alignment horizontal="left"/>
    </xf>
    <xf numFmtId="0" fontId="21" fillId="2" borderId="2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2" fillId="2" borderId="8" xfId="0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5" fillId="0" borderId="1" xfId="6" applyBorder="1"/>
    <xf numFmtId="0" fontId="15" fillId="0" borderId="4" xfId="6" applyBorder="1"/>
    <xf numFmtId="0" fontId="15" fillId="0" borderId="11" xfId="6" applyBorder="1"/>
    <xf numFmtId="0" fontId="15" fillId="0" borderId="3" xfId="6" applyBorder="1"/>
    <xf numFmtId="0" fontId="15" fillId="0" borderId="6" xfId="6" applyBorder="1"/>
    <xf numFmtId="0" fontId="21" fillId="0" borderId="51" xfId="0" applyFont="1" applyBorder="1" applyAlignment="1">
      <alignment horizontal="right" wrapText="1"/>
    </xf>
    <xf numFmtId="0" fontId="21" fillId="0" borderId="20" xfId="0" applyFont="1" applyBorder="1" applyAlignment="1">
      <alignment horizontal="right" wrapText="1"/>
    </xf>
    <xf numFmtId="0" fontId="12" fillId="2" borderId="51" xfId="0" applyFont="1" applyFill="1" applyBorder="1" applyAlignment="1">
      <alignment horizontal="right" wrapText="1"/>
    </xf>
    <xf numFmtId="0" fontId="12" fillId="2" borderId="20" xfId="0" applyFont="1" applyFill="1" applyBorder="1" applyAlignment="1">
      <alignment horizontal="right" wrapText="1"/>
    </xf>
    <xf numFmtId="0" fontId="10" fillId="2" borderId="51" xfId="0" applyFont="1" applyFill="1" applyBorder="1" applyAlignment="1">
      <alignment horizontal="right" wrapText="1"/>
    </xf>
    <xf numFmtId="0" fontId="10" fillId="2" borderId="20" xfId="0" applyFont="1" applyFill="1" applyBorder="1" applyAlignment="1">
      <alignment horizontal="right" wrapText="1"/>
    </xf>
    <xf numFmtId="0" fontId="10" fillId="2" borderId="51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12" fillId="0" borderId="51" xfId="0" applyFont="1" applyBorder="1" applyAlignment="1">
      <alignment horizontal="right" wrapText="1"/>
    </xf>
    <xf numFmtId="0" fontId="12" fillId="0" borderId="20" xfId="0" applyFont="1" applyBorder="1" applyAlignment="1">
      <alignment horizontal="right" wrapText="1"/>
    </xf>
    <xf numFmtId="0" fontId="21" fillId="2" borderId="51" xfId="0" applyFont="1" applyFill="1" applyBorder="1" applyAlignment="1">
      <alignment horizontal="right" wrapText="1"/>
    </xf>
    <xf numFmtId="0" fontId="21" fillId="2" borderId="20" xfId="0" applyFont="1" applyFill="1" applyBorder="1" applyAlignment="1">
      <alignment horizontal="right" wrapText="1"/>
    </xf>
    <xf numFmtId="0" fontId="12" fillId="0" borderId="51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0" fillId="0" borderId="51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24" fillId="0" borderId="51" xfId="1" applyFont="1" applyFill="1" applyBorder="1" applyAlignment="1">
      <alignment horizontal="right"/>
    </xf>
    <xf numFmtId="0" fontId="24" fillId="0" borderId="20" xfId="1" applyFont="1" applyFill="1" applyBorder="1" applyAlignment="1">
      <alignment horizontal="right"/>
    </xf>
    <xf numFmtId="0" fontId="10" fillId="2" borderId="51" xfId="6" applyFont="1" applyFill="1" applyBorder="1" applyAlignment="1" applyProtection="1">
      <alignment horizontal="right" vertical="top" wrapText="1"/>
      <protection locked="0"/>
    </xf>
    <xf numFmtId="0" fontId="10" fillId="2" borderId="20" xfId="6" applyFont="1" applyFill="1" applyBorder="1" applyAlignment="1" applyProtection="1">
      <alignment horizontal="right" vertical="top" wrapText="1"/>
      <protection locked="0"/>
    </xf>
    <xf numFmtId="0" fontId="12" fillId="2" borderId="51" xfId="6" applyFont="1" applyFill="1" applyBorder="1" applyAlignment="1" applyProtection="1">
      <alignment horizontal="right" vertical="top" wrapText="1"/>
      <protection locked="0"/>
    </xf>
    <xf numFmtId="0" fontId="12" fillId="2" borderId="20" xfId="6" applyFont="1" applyFill="1" applyBorder="1" applyAlignment="1" applyProtection="1">
      <alignment horizontal="right" vertical="top" wrapText="1"/>
      <protection locked="0"/>
    </xf>
    <xf numFmtId="0" fontId="21" fillId="0" borderId="20" xfId="6" applyFont="1" applyFill="1" applyBorder="1" applyAlignment="1">
      <alignment horizontal="right" wrapText="1"/>
    </xf>
    <xf numFmtId="0" fontId="21" fillId="0" borderId="48" xfId="0" applyFont="1" applyBorder="1" applyAlignment="1">
      <alignment horizontal="right" wrapText="1"/>
    </xf>
    <xf numFmtId="0" fontId="21" fillId="0" borderId="27" xfId="0" applyFont="1" applyBorder="1" applyAlignment="1">
      <alignment horizontal="right" wrapText="1"/>
    </xf>
    <xf numFmtId="0" fontId="10" fillId="2" borderId="25" xfId="0" applyFont="1" applyFill="1" applyBorder="1" applyAlignment="1">
      <alignment horizontal="right" wrapText="1"/>
    </xf>
    <xf numFmtId="0" fontId="10" fillId="2" borderId="26" xfId="0" applyFont="1" applyFill="1" applyBorder="1" applyAlignment="1">
      <alignment horizontal="right" wrapText="1"/>
    </xf>
    <xf numFmtId="0" fontId="7" fillId="2" borderId="51" xfId="0" applyFont="1" applyFill="1" applyBorder="1" applyAlignment="1">
      <alignment horizontal="right" wrapText="1"/>
    </xf>
    <xf numFmtId="0" fontId="7" fillId="2" borderId="20" xfId="0" applyFont="1" applyFill="1" applyBorder="1" applyAlignment="1">
      <alignment horizontal="right" wrapText="1"/>
    </xf>
    <xf numFmtId="0" fontId="12" fillId="2" borderId="48" xfId="0" applyFont="1" applyFill="1" applyBorder="1" applyAlignment="1">
      <alignment horizontal="right" wrapText="1"/>
    </xf>
    <xf numFmtId="0" fontId="12" fillId="2" borderId="27" xfId="0" applyFont="1" applyFill="1" applyBorder="1" applyAlignment="1">
      <alignment horizontal="right" wrapText="1"/>
    </xf>
    <xf numFmtId="2" fontId="21" fillId="0" borderId="1" xfId="0" applyNumberFormat="1" applyFont="1" applyBorder="1" applyAlignment="1">
      <alignment horizontal="right" wrapText="1"/>
    </xf>
    <xf numFmtId="2" fontId="12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2" fillId="2" borderId="1" xfId="6" applyNumberFormat="1" applyFont="1" applyFill="1" applyBorder="1" applyAlignment="1" applyProtection="1">
      <alignment horizontal="right" vertical="top" wrapText="1"/>
      <protection locked="0"/>
    </xf>
    <xf numFmtId="2" fontId="10" fillId="2" borderId="6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21" fillId="0" borderId="4" xfId="0" applyNumberFormat="1" applyFont="1" applyBorder="1" applyAlignment="1">
      <alignment horizontal="right" wrapText="1"/>
    </xf>
    <xf numFmtId="2" fontId="12" fillId="2" borderId="4" xfId="0" applyNumberFormat="1" applyFont="1" applyFill="1" applyBorder="1" applyAlignment="1">
      <alignment horizontal="right" wrapText="1"/>
    </xf>
    <xf numFmtId="2" fontId="12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2" fontId="21" fillId="0" borderId="1" xfId="0" applyNumberFormat="1" applyFont="1" applyBorder="1" applyAlignment="1">
      <alignment wrapText="1"/>
    </xf>
    <xf numFmtId="2" fontId="10" fillId="2" borderId="1" xfId="6" applyNumberFormat="1" applyFont="1" applyFill="1" applyBorder="1" applyAlignment="1" applyProtection="1">
      <alignment horizontal="right" vertical="top" wrapText="1"/>
      <protection locked="0"/>
    </xf>
    <xf numFmtId="2" fontId="24" fillId="0" borderId="1" xfId="1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wrapText="1"/>
    </xf>
    <xf numFmtId="0" fontId="21" fillId="2" borderId="6" xfId="0" applyFont="1" applyFill="1" applyBorder="1"/>
    <xf numFmtId="0" fontId="12" fillId="2" borderId="11" xfId="6" applyFont="1" applyFill="1" applyBorder="1"/>
    <xf numFmtId="0" fontId="10" fillId="2" borderId="11" xfId="0" applyFont="1" applyFill="1" applyBorder="1" applyAlignment="1">
      <alignment horizontal="left" vertical="center" wrapText="1"/>
    </xf>
    <xf numFmtId="0" fontId="12" fillId="2" borderId="6" xfId="6" applyFont="1" applyFill="1" applyBorder="1" applyAlignment="1">
      <alignment vertical="center" wrapText="1"/>
    </xf>
    <xf numFmtId="0" fontId="12" fillId="2" borderId="11" xfId="6" applyFont="1" applyFill="1" applyBorder="1" applyAlignment="1">
      <alignment horizontal="right" vertical="center" wrapText="1"/>
    </xf>
    <xf numFmtId="0" fontId="12" fillId="2" borderId="3" xfId="6" applyFont="1" applyFill="1" applyBorder="1" applyAlignment="1">
      <alignment horizontal="right" vertical="center" wrapText="1"/>
    </xf>
    <xf numFmtId="2" fontId="12" fillId="2" borderId="7" xfId="6" applyNumberFormat="1" applyFont="1" applyFill="1" applyBorder="1" applyAlignment="1">
      <alignment vertical="center"/>
    </xf>
    <xf numFmtId="0" fontId="4" fillId="2" borderId="3" xfId="6" applyFont="1" applyFill="1" applyBorder="1" applyAlignment="1" applyProtection="1">
      <alignment horizontal="center" vertical="top"/>
      <protection locked="0"/>
    </xf>
    <xf numFmtId="0" fontId="4" fillId="2" borderId="1" xfId="6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wrapText="1"/>
    </xf>
    <xf numFmtId="2" fontId="4" fillId="2" borderId="9" xfId="6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 applyProtection="1">
      <alignment horizontal="center" vertical="top"/>
      <protection locked="0"/>
    </xf>
    <xf numFmtId="1" fontId="31" fillId="0" borderId="42" xfId="0" applyNumberFormat="1" applyFont="1" applyBorder="1" applyAlignment="1">
      <alignment horizontal="center" vertical="center"/>
    </xf>
    <xf numFmtId="1" fontId="26" fillId="0" borderId="42" xfId="0" applyNumberFormat="1" applyFont="1" applyBorder="1" applyAlignment="1">
      <alignment horizontal="left" vertical="center"/>
    </xf>
    <xf numFmtId="1" fontId="26" fillId="0" borderId="47" xfId="0" applyNumberFormat="1" applyFont="1" applyBorder="1" applyAlignment="1">
      <alignment horizontal="left" vertical="center"/>
    </xf>
    <xf numFmtId="1" fontId="4" fillId="2" borderId="1" xfId="6" applyNumberFormat="1" applyFont="1" applyFill="1" applyBorder="1" applyAlignment="1">
      <alignment horizontal="right"/>
    </xf>
    <xf numFmtId="2" fontId="4" fillId="2" borderId="1" xfId="6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/>
    <xf numFmtId="0" fontId="29" fillId="0" borderId="0" xfId="6" applyFont="1" applyAlignment="1">
      <alignment horizontal="left" vertical="center"/>
    </xf>
    <xf numFmtId="1" fontId="20" fillId="0" borderId="1" xfId="17" applyNumberFormat="1" applyFont="1" applyBorder="1" applyAlignment="1">
      <alignment horizontal="right"/>
    </xf>
    <xf numFmtId="1" fontId="4" fillId="2" borderId="1" xfId="6" applyNumberFormat="1" applyFont="1" applyFill="1" applyBorder="1" applyAlignment="1">
      <alignment horizontal="right" vertical="center" wrapText="1"/>
    </xf>
    <xf numFmtId="1" fontId="4" fillId="2" borderId="1" xfId="6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/>
    </xf>
    <xf numFmtId="1" fontId="15" fillId="0" borderId="1" xfId="6" applyNumberFormat="1" applyBorder="1" applyAlignment="1">
      <alignment horizontal="right" vertical="center"/>
    </xf>
    <xf numFmtId="0" fontId="21" fillId="4" borderId="1" xfId="0" applyFont="1" applyFill="1" applyBorder="1" applyAlignment="1">
      <alignment vertical="center"/>
    </xf>
    <xf numFmtId="0" fontId="4" fillId="2" borderId="1" xfId="6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6" applyBorder="1" applyAlignment="1">
      <alignment horizontal="center"/>
    </xf>
    <xf numFmtId="0" fontId="21" fillId="4" borderId="4" xfId="0" applyFont="1" applyFill="1" applyBorder="1" applyAlignment="1">
      <alignment vertical="center"/>
    </xf>
    <xf numFmtId="0" fontId="4" fillId="2" borderId="4" xfId="6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>
      <alignment wrapText="1"/>
    </xf>
    <xf numFmtId="1" fontId="20" fillId="0" borderId="4" xfId="17" applyNumberFormat="1" applyFont="1" applyBorder="1" applyAlignment="1">
      <alignment horizontal="right"/>
    </xf>
    <xf numFmtId="2" fontId="4" fillId="2" borderId="4" xfId="6" applyNumberFormat="1" applyFont="1" applyFill="1" applyBorder="1" applyAlignment="1">
      <alignment horizontal="right" vertical="center"/>
    </xf>
    <xf numFmtId="0" fontId="21" fillId="4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wrapText="1"/>
    </xf>
    <xf numFmtId="1" fontId="20" fillId="0" borderId="3" xfId="17" applyNumberFormat="1" applyFont="1" applyBorder="1" applyAlignment="1">
      <alignment horizontal="right"/>
    </xf>
    <xf numFmtId="2" fontId="4" fillId="2" borderId="3" xfId="6" applyNumberFormat="1" applyFont="1" applyFill="1" applyBorder="1" applyAlignment="1">
      <alignment horizontal="right" vertical="center"/>
    </xf>
    <xf numFmtId="1" fontId="16" fillId="2" borderId="42" xfId="6" applyNumberFormat="1" applyFont="1" applyFill="1" applyBorder="1" applyAlignment="1">
      <alignment horizontal="left" vertical="center" wrapText="1"/>
    </xf>
    <xf numFmtId="1" fontId="16" fillId="2" borderId="42" xfId="6" applyNumberFormat="1" applyFont="1" applyFill="1" applyBorder="1" applyAlignment="1">
      <alignment horizontal="left" vertical="center"/>
    </xf>
    <xf numFmtId="1" fontId="36" fillId="0" borderId="42" xfId="17" applyNumberFormat="1" applyFont="1" applyBorder="1" applyAlignment="1">
      <alignment horizontal="left"/>
    </xf>
    <xf numFmtId="0" fontId="21" fillId="4" borderId="5" xfId="0" applyFont="1" applyFill="1" applyBorder="1" applyAlignment="1">
      <alignment vertical="center"/>
    </xf>
    <xf numFmtId="0" fontId="4" fillId="2" borderId="6" xfId="6" applyFont="1" applyFill="1" applyBorder="1" applyAlignment="1" applyProtection="1">
      <alignment horizontal="center" vertical="top"/>
      <protection locked="0"/>
    </xf>
    <xf numFmtId="0" fontId="4" fillId="2" borderId="6" xfId="6" applyFont="1" applyFill="1" applyBorder="1" applyAlignment="1" applyProtection="1">
      <alignment horizontal="left" vertical="top" wrapText="1"/>
      <protection locked="0"/>
    </xf>
    <xf numFmtId="1" fontId="20" fillId="0" borderId="6" xfId="17" applyNumberFormat="1" applyFont="1" applyBorder="1" applyAlignment="1">
      <alignment horizontal="right"/>
    </xf>
    <xf numFmtId="2" fontId="24" fillId="2" borderId="7" xfId="6" applyNumberFormat="1" applyFont="1" applyFill="1" applyBorder="1" applyAlignment="1">
      <alignment horizontal="right" vertical="center"/>
    </xf>
    <xf numFmtId="0" fontId="21" fillId="4" borderId="8" xfId="0" applyFont="1" applyFill="1" applyBorder="1" applyAlignment="1">
      <alignment vertical="center"/>
    </xf>
    <xf numFmtId="2" fontId="24" fillId="5" borderId="9" xfId="1" applyNumberFormat="1" applyFont="1" applyFill="1" applyBorder="1" applyAlignment="1">
      <alignment horizontal="right" vertical="center"/>
    </xf>
    <xf numFmtId="0" fontId="21" fillId="4" borderId="18" xfId="0" applyFont="1" applyFill="1" applyBorder="1" applyAlignment="1">
      <alignment vertical="center"/>
    </xf>
    <xf numFmtId="2" fontId="4" fillId="2" borderId="19" xfId="6" applyNumberFormat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/>
    </xf>
    <xf numFmtId="2" fontId="15" fillId="0" borderId="9" xfId="6" applyNumberFormat="1" applyBorder="1" applyAlignment="1">
      <alignment horizontal="right" vertical="center"/>
    </xf>
    <xf numFmtId="0" fontId="15" fillId="0" borderId="8" xfId="6" applyBorder="1" applyAlignment="1"/>
    <xf numFmtId="0" fontId="15" fillId="0" borderId="10" xfId="6" applyBorder="1" applyAlignment="1"/>
    <xf numFmtId="0" fontId="15" fillId="0" borderId="11" xfId="6" applyBorder="1" applyAlignment="1">
      <alignment horizontal="center"/>
    </xf>
    <xf numFmtId="1" fontId="15" fillId="0" borderId="11" xfId="6" applyNumberFormat="1" applyBorder="1" applyAlignment="1">
      <alignment horizontal="right" vertical="center"/>
    </xf>
    <xf numFmtId="2" fontId="15" fillId="0" borderId="12" xfId="6" applyNumberFormat="1" applyBorder="1" applyAlignment="1">
      <alignment horizontal="right" vertical="center"/>
    </xf>
    <xf numFmtId="0" fontId="15" fillId="0" borderId="18" xfId="6" applyBorder="1" applyAlignment="1"/>
    <xf numFmtId="0" fontId="15" fillId="0" borderId="4" xfId="6" applyBorder="1" applyAlignment="1">
      <alignment horizontal="center"/>
    </xf>
    <xf numFmtId="1" fontId="15" fillId="0" borderId="4" xfId="6" applyNumberFormat="1" applyBorder="1" applyAlignment="1">
      <alignment horizontal="right" vertical="center"/>
    </xf>
    <xf numFmtId="2" fontId="15" fillId="0" borderId="19" xfId="6" applyNumberFormat="1" applyBorder="1" applyAlignment="1">
      <alignment horizontal="right" vertical="center"/>
    </xf>
    <xf numFmtId="0" fontId="16" fillId="0" borderId="43" xfId="6" applyFont="1" applyBorder="1" applyAlignment="1">
      <alignment horizontal="left"/>
    </xf>
    <xf numFmtId="0" fontId="16" fillId="0" borderId="42" xfId="6" applyFont="1" applyBorder="1" applyAlignment="1">
      <alignment horizontal="left"/>
    </xf>
    <xf numFmtId="1" fontId="16" fillId="0" borderId="42" xfId="6" applyNumberFormat="1" applyFont="1" applyBorder="1" applyAlignment="1">
      <alignment horizontal="left" vertical="center"/>
    </xf>
    <xf numFmtId="2" fontId="16" fillId="0" borderId="45" xfId="6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vertical="top" wrapText="1"/>
    </xf>
    <xf numFmtId="2" fontId="4" fillId="0" borderId="9" xfId="6" applyNumberFormat="1" applyFont="1" applyBorder="1" applyAlignment="1">
      <alignment horizontal="right" vertical="center"/>
    </xf>
    <xf numFmtId="0" fontId="21" fillId="4" borderId="18" xfId="0" applyFont="1" applyFill="1" applyBorder="1" applyAlignment="1">
      <alignment horizontal="right" vertical="center"/>
    </xf>
    <xf numFmtId="0" fontId="12" fillId="2" borderId="4" xfId="6" applyFont="1" applyFill="1" applyBorder="1" applyAlignment="1">
      <alignment horizontal="right" vertical="center" wrapText="1"/>
    </xf>
    <xf numFmtId="2" fontId="12" fillId="2" borderId="19" xfId="6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6" applyFont="1" applyFill="1" applyBorder="1"/>
    <xf numFmtId="0" fontId="10" fillId="2" borderId="6" xfId="0" applyFont="1" applyFill="1" applyBorder="1" applyAlignment="1">
      <alignment horizontal="left" vertical="center" wrapText="1"/>
    </xf>
    <xf numFmtId="0" fontId="3" fillId="2" borderId="11" xfId="6" applyFont="1" applyFill="1" applyBorder="1"/>
    <xf numFmtId="0" fontId="3" fillId="2" borderId="6" xfId="6" applyFont="1" applyFill="1" applyBorder="1"/>
    <xf numFmtId="2" fontId="21" fillId="0" borderId="26" xfId="0" applyNumberFormat="1" applyFont="1" applyBorder="1" applyAlignment="1">
      <alignment horizontal="center" wrapText="1"/>
    </xf>
    <xf numFmtId="2" fontId="12" fillId="2" borderId="20" xfId="0" applyNumberFormat="1" applyFont="1" applyFill="1" applyBorder="1" applyAlignment="1">
      <alignment horizontal="center" wrapText="1"/>
    </xf>
    <xf numFmtId="2" fontId="10" fillId="2" borderId="20" xfId="0" applyNumberFormat="1" applyFont="1" applyFill="1" applyBorder="1" applyAlignment="1">
      <alignment horizontal="center" wrapText="1"/>
    </xf>
    <xf numFmtId="2" fontId="12" fillId="2" borderId="28" xfId="0" applyNumberFormat="1" applyFont="1" applyFill="1" applyBorder="1" applyAlignment="1">
      <alignment horizontal="center" wrapText="1"/>
    </xf>
    <xf numFmtId="2" fontId="12" fillId="2" borderId="27" xfId="0" applyNumberFormat="1" applyFont="1" applyFill="1" applyBorder="1" applyAlignment="1">
      <alignment horizontal="center" wrapText="1"/>
    </xf>
    <xf numFmtId="2" fontId="12" fillId="0" borderId="20" xfId="0" applyNumberFormat="1" applyFont="1" applyBorder="1" applyAlignment="1">
      <alignment horizontal="center" wrapText="1"/>
    </xf>
    <xf numFmtId="2" fontId="21" fillId="0" borderId="20" xfId="0" applyNumberFormat="1" applyFont="1" applyBorder="1" applyAlignment="1">
      <alignment horizontal="center" wrapText="1"/>
    </xf>
    <xf numFmtId="2" fontId="21" fillId="2" borderId="20" xfId="0" applyNumberFormat="1" applyFont="1" applyFill="1" applyBorder="1" applyAlignment="1">
      <alignment horizontal="center" wrapText="1"/>
    </xf>
    <xf numFmtId="2" fontId="12" fillId="2" borderId="26" xfId="0" applyNumberFormat="1" applyFont="1" applyFill="1" applyBorder="1" applyAlignment="1">
      <alignment horizontal="center" wrapText="1"/>
    </xf>
    <xf numFmtId="2" fontId="10" fillId="2" borderId="20" xfId="6" applyNumberFormat="1" applyFont="1" applyFill="1" applyBorder="1" applyAlignment="1" applyProtection="1">
      <alignment horizontal="center" vertical="top" wrapText="1"/>
      <protection locked="0"/>
    </xf>
    <xf numFmtId="2" fontId="24" fillId="0" borderId="20" xfId="1" applyNumberFormat="1" applyFont="1" applyFill="1" applyBorder="1" applyAlignment="1">
      <alignment horizontal="center"/>
    </xf>
    <xf numFmtId="2" fontId="12" fillId="2" borderId="20" xfId="6" applyNumberFormat="1" applyFont="1" applyFill="1" applyBorder="1" applyAlignment="1" applyProtection="1">
      <alignment horizontal="center" vertical="top" wrapText="1"/>
      <protection locked="0"/>
    </xf>
    <xf numFmtId="2" fontId="21" fillId="2" borderId="28" xfId="0" applyNumberFormat="1" applyFont="1" applyFill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2" fontId="29" fillId="0" borderId="0" xfId="6" applyNumberFormat="1" applyFont="1" applyAlignment="1">
      <alignment horizontal="center"/>
    </xf>
    <xf numFmtId="2" fontId="21" fillId="4" borderId="37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right" wrapText="1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21" fillId="0" borderId="1" xfId="6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wrapText="1"/>
    </xf>
    <xf numFmtId="2" fontId="16" fillId="0" borderId="0" xfId="0" applyNumberFormat="1" applyFont="1"/>
    <xf numFmtId="0" fontId="10" fillId="2" borderId="55" xfId="0" applyFont="1" applyFill="1" applyBorder="1" applyAlignment="1">
      <alignment wrapText="1"/>
    </xf>
    <xf numFmtId="0" fontId="10" fillId="2" borderId="56" xfId="0" applyFont="1" applyFill="1" applyBorder="1" applyAlignment="1">
      <alignment horizontal="right" wrapText="1"/>
    </xf>
    <xf numFmtId="2" fontId="10" fillId="2" borderId="3" xfId="0" applyNumberFormat="1" applyFont="1" applyFill="1" applyBorder="1" applyAlignment="1">
      <alignment horizontal="right" wrapText="1"/>
    </xf>
    <xf numFmtId="0" fontId="10" fillId="2" borderId="50" xfId="0" applyFont="1" applyFill="1" applyBorder="1" applyAlignment="1">
      <alignment horizontal="right" wrapText="1"/>
    </xf>
    <xf numFmtId="0" fontId="10" fillId="2" borderId="57" xfId="0" applyFont="1" applyFill="1" applyBorder="1" applyAlignment="1">
      <alignment horizontal="right" wrapText="1"/>
    </xf>
    <xf numFmtId="2" fontId="10" fillId="2" borderId="11" xfId="0" applyNumberFormat="1" applyFont="1" applyFill="1" applyBorder="1" applyAlignment="1">
      <alignment horizontal="right" wrapText="1"/>
    </xf>
    <xf numFmtId="0" fontId="10" fillId="2" borderId="28" xfId="0" applyFont="1" applyFill="1" applyBorder="1" applyAlignment="1">
      <alignment horizontal="right" wrapText="1"/>
    </xf>
    <xf numFmtId="0" fontId="30" fillId="3" borderId="0" xfId="0" applyFont="1" applyFill="1"/>
    <xf numFmtId="0" fontId="30" fillId="2" borderId="0" xfId="0" applyFont="1" applyFill="1"/>
    <xf numFmtId="2" fontId="7" fillId="2" borderId="6" xfId="0" applyNumberFormat="1" applyFont="1" applyFill="1" applyBorder="1" applyAlignment="1">
      <alignment wrapText="1"/>
    </xf>
    <xf numFmtId="0" fontId="21" fillId="0" borderId="51" xfId="6" applyFont="1" applyFill="1" applyBorder="1" applyAlignment="1">
      <alignment wrapText="1"/>
    </xf>
    <xf numFmtId="2" fontId="21" fillId="0" borderId="1" xfId="6" applyNumberFormat="1" applyFont="1" applyFill="1" applyBorder="1" applyAlignment="1">
      <alignment wrapText="1"/>
    </xf>
    <xf numFmtId="0" fontId="10" fillId="2" borderId="51" xfId="6" applyFont="1" applyFill="1" applyBorder="1" applyAlignment="1" applyProtection="1">
      <alignment vertical="top" wrapText="1"/>
      <protection locked="0"/>
    </xf>
    <xf numFmtId="2" fontId="10" fillId="2" borderId="1" xfId="6" applyNumberFormat="1" applyFont="1" applyFill="1" applyBorder="1" applyAlignment="1" applyProtection="1">
      <alignment vertical="top" wrapText="1"/>
      <protection locked="0"/>
    </xf>
    <xf numFmtId="0" fontId="12" fillId="2" borderId="57" xfId="0" applyFont="1" applyFill="1" applyBorder="1" applyAlignment="1">
      <alignment wrapText="1"/>
    </xf>
    <xf numFmtId="2" fontId="12" fillId="2" borderId="11" xfId="0" applyNumberFormat="1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7" fillId="0" borderId="0" xfId="6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0" borderId="1" xfId="6" applyFont="1" applyBorder="1"/>
    <xf numFmtId="0" fontId="2" fillId="2" borderId="1" xfId="0" applyFont="1" applyFill="1" applyBorder="1" applyAlignment="1">
      <alignment wrapText="1"/>
    </xf>
    <xf numFmtId="0" fontId="2" fillId="2" borderId="1" xfId="6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6" applyFont="1" applyBorder="1" applyAlignment="1">
      <alignment horizontal="left" vertical="center"/>
    </xf>
    <xf numFmtId="0" fontId="2" fillId="0" borderId="4" xfId="6" applyFont="1" applyBorder="1"/>
    <xf numFmtId="0" fontId="10" fillId="2" borderId="6" xfId="6" applyFont="1" applyFill="1" applyBorder="1" applyAlignment="1">
      <alignment horizontal="left" vertical="center"/>
    </xf>
    <xf numFmtId="0" fontId="8" fillId="2" borderId="6" xfId="6" applyFont="1" applyFill="1" applyBorder="1"/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wrapText="1"/>
    </xf>
    <xf numFmtId="1" fontId="12" fillId="2" borderId="59" xfId="0" applyNumberFormat="1" applyFont="1" applyFill="1" applyBorder="1" applyAlignment="1">
      <alignment horizontal="center" wrapText="1"/>
    </xf>
    <xf numFmtId="1" fontId="10" fillId="2" borderId="59" xfId="0" applyNumberFormat="1" applyFont="1" applyFill="1" applyBorder="1" applyAlignment="1">
      <alignment horizontal="center" wrapText="1"/>
    </xf>
    <xf numFmtId="1" fontId="12" fillId="2" borderId="60" xfId="0" applyNumberFormat="1" applyFont="1" applyFill="1" applyBorder="1" applyAlignment="1">
      <alignment horizontal="center" wrapText="1"/>
    </xf>
    <xf numFmtId="1" fontId="12" fillId="2" borderId="61" xfId="0" applyNumberFormat="1" applyFont="1" applyFill="1" applyBorder="1" applyAlignment="1">
      <alignment horizontal="center" wrapText="1"/>
    </xf>
    <xf numFmtId="1" fontId="12" fillId="0" borderId="59" xfId="0" applyNumberFormat="1" applyFont="1" applyBorder="1" applyAlignment="1">
      <alignment horizontal="center" wrapText="1"/>
    </xf>
    <xf numFmtId="1" fontId="21" fillId="0" borderId="59" xfId="0" applyNumberFormat="1" applyFont="1" applyBorder="1" applyAlignment="1">
      <alignment horizontal="center" wrapText="1"/>
    </xf>
    <xf numFmtId="1" fontId="21" fillId="2" borderId="59" xfId="0" applyNumberFormat="1" applyFont="1" applyFill="1" applyBorder="1" applyAlignment="1">
      <alignment horizontal="center" wrapText="1"/>
    </xf>
    <xf numFmtId="1" fontId="12" fillId="2" borderId="22" xfId="0" applyNumberFormat="1" applyFont="1" applyFill="1" applyBorder="1" applyAlignment="1">
      <alignment horizontal="center" wrapText="1"/>
    </xf>
    <xf numFmtId="1" fontId="12" fillId="2" borderId="62" xfId="0" applyNumberFormat="1" applyFont="1" applyFill="1" applyBorder="1" applyAlignment="1">
      <alignment horizontal="center" wrapText="1"/>
    </xf>
    <xf numFmtId="1" fontId="10" fillId="2" borderId="59" xfId="6" applyNumberFormat="1" applyFont="1" applyFill="1" applyBorder="1" applyAlignment="1" applyProtection="1">
      <alignment horizontal="center" vertical="top" wrapText="1"/>
      <protection locked="0"/>
    </xf>
    <xf numFmtId="1" fontId="24" fillId="0" borderId="59" xfId="1" applyNumberFormat="1" applyFont="1" applyFill="1" applyBorder="1" applyAlignment="1">
      <alignment horizontal="center"/>
    </xf>
    <xf numFmtId="1" fontId="12" fillId="2" borderId="59" xfId="6" applyNumberFormat="1" applyFont="1" applyFill="1" applyBorder="1" applyAlignment="1" applyProtection="1">
      <alignment horizontal="center" vertical="top" wrapText="1"/>
      <protection locked="0"/>
    </xf>
    <xf numFmtId="1" fontId="21" fillId="2" borderId="60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7" fillId="0" borderId="0" xfId="6" applyFont="1" applyBorder="1" applyAlignment="1">
      <alignment horizontal="center"/>
    </xf>
    <xf numFmtId="0" fontId="13" fillId="0" borderId="0" xfId="6" applyFont="1" applyBorder="1" applyAlignment="1"/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center" wrapText="1"/>
    </xf>
    <xf numFmtId="1" fontId="12" fillId="2" borderId="23" xfId="0" applyNumberFormat="1" applyFont="1" applyFill="1" applyBorder="1" applyAlignment="1">
      <alignment horizontal="center" wrapText="1"/>
    </xf>
    <xf numFmtId="1" fontId="12" fillId="2" borderId="24" xfId="0" applyNumberFormat="1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 wrapText="1"/>
    </xf>
    <xf numFmtId="1" fontId="21" fillId="0" borderId="2" xfId="0" applyNumberFormat="1" applyFont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12" fillId="2" borderId="21" xfId="0" applyNumberFormat="1" applyFont="1" applyFill="1" applyBorder="1" applyAlignment="1">
      <alignment horizontal="center" wrapText="1"/>
    </xf>
    <xf numFmtId="1" fontId="12" fillId="2" borderId="55" xfId="0" applyNumberFormat="1" applyFont="1" applyFill="1" applyBorder="1" applyAlignment="1">
      <alignment horizontal="center" wrapText="1"/>
    </xf>
    <xf numFmtId="1" fontId="10" fillId="2" borderId="2" xfId="6" applyNumberFormat="1" applyFont="1" applyFill="1" applyBorder="1" applyAlignment="1" applyProtection="1">
      <alignment horizontal="center" vertical="top" wrapText="1"/>
      <protection locked="0"/>
    </xf>
    <xf numFmtId="1" fontId="24" fillId="0" borderId="2" xfId="1" applyNumberFormat="1" applyFont="1" applyFill="1" applyBorder="1" applyAlignment="1">
      <alignment horizontal="center"/>
    </xf>
    <xf numFmtId="1" fontId="12" fillId="2" borderId="2" xfId="6" applyNumberFormat="1" applyFont="1" applyFill="1" applyBorder="1" applyAlignment="1" applyProtection="1">
      <alignment horizontal="center" vertical="top" wrapText="1"/>
      <protection locked="0"/>
    </xf>
    <xf numFmtId="1" fontId="21" fillId="2" borderId="23" xfId="0" applyNumberFormat="1" applyFont="1" applyFill="1" applyBorder="1" applyAlignment="1">
      <alignment horizont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2" fillId="0" borderId="65" xfId="6" applyFont="1" applyBorder="1" applyAlignment="1">
      <alignment horizontal="right"/>
    </xf>
    <xf numFmtId="0" fontId="12" fillId="0" borderId="66" xfId="6" applyFont="1" applyBorder="1" applyAlignment="1">
      <alignment horizontal="right"/>
    </xf>
    <xf numFmtId="1" fontId="12" fillId="0" borderId="66" xfId="6" applyNumberFormat="1" applyFont="1" applyBorder="1" applyAlignment="1">
      <alignment horizontal="right"/>
    </xf>
    <xf numFmtId="0" fontId="12" fillId="0" borderId="67" xfId="6" applyFont="1" applyBorder="1" applyAlignment="1">
      <alignment horizontal="right"/>
    </xf>
    <xf numFmtId="1" fontId="12" fillId="0" borderId="67" xfId="6" applyNumberFormat="1" applyFont="1" applyBorder="1" applyAlignment="1">
      <alignment horizontal="right"/>
    </xf>
    <xf numFmtId="0" fontId="10" fillId="0" borderId="1" xfId="6" applyFont="1" applyBorder="1" applyAlignment="1">
      <alignment horizontal="left"/>
    </xf>
    <xf numFmtId="0" fontId="21" fillId="2" borderId="21" xfId="0" applyFont="1" applyFill="1" applyBorder="1" applyAlignment="1">
      <alignment wrapText="1"/>
    </xf>
    <xf numFmtId="0" fontId="21" fillId="2" borderId="5" xfId="0" applyFont="1" applyFill="1" applyBorder="1" applyAlignment="1">
      <alignment horizontal="center" wrapText="1"/>
    </xf>
    <xf numFmtId="2" fontId="24" fillId="2" borderId="3" xfId="6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wrapText="1"/>
    </xf>
    <xf numFmtId="2" fontId="21" fillId="2" borderId="26" xfId="0" applyNumberFormat="1" applyFont="1" applyFill="1" applyBorder="1" applyAlignment="1">
      <alignment horizontal="center" wrapText="1"/>
    </xf>
    <xf numFmtId="2" fontId="21" fillId="2" borderId="50" xfId="0" applyNumberFormat="1" applyFont="1" applyFill="1" applyBorder="1" applyAlignment="1">
      <alignment horizontal="center" wrapText="1"/>
    </xf>
    <xf numFmtId="2" fontId="12" fillId="0" borderId="28" xfId="0" applyNumberFormat="1" applyFont="1" applyBorder="1" applyAlignment="1">
      <alignment horizontal="center" wrapText="1"/>
    </xf>
    <xf numFmtId="1" fontId="21" fillId="2" borderId="62" xfId="0" applyNumberFormat="1" applyFont="1" applyFill="1" applyBorder="1" applyAlignment="1">
      <alignment horizontal="center" wrapText="1"/>
    </xf>
    <xf numFmtId="1" fontId="12" fillId="0" borderId="60" xfId="0" applyNumberFormat="1" applyFont="1" applyBorder="1" applyAlignment="1">
      <alignment horizontal="center" wrapText="1"/>
    </xf>
    <xf numFmtId="1" fontId="21" fillId="2" borderId="55" xfId="0" applyNumberFormat="1" applyFont="1" applyFill="1" applyBorder="1" applyAlignment="1">
      <alignment horizontal="center" wrapText="1"/>
    </xf>
    <xf numFmtId="1" fontId="12" fillId="0" borderId="23" xfId="0" applyNumberFormat="1" applyFont="1" applyBorder="1" applyAlignment="1">
      <alignment horizontal="center" wrapText="1"/>
    </xf>
    <xf numFmtId="0" fontId="10" fillId="2" borderId="23" xfId="6" applyFont="1" applyFill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2" borderId="28" xfId="6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2" fillId="2" borderId="21" xfId="6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center" wrapText="1"/>
    </xf>
    <xf numFmtId="2" fontId="24" fillId="2" borderId="4" xfId="6" applyNumberFormat="1" applyFont="1" applyFill="1" applyBorder="1" applyAlignment="1">
      <alignment horizontal="center" vertical="center"/>
    </xf>
    <xf numFmtId="2" fontId="12" fillId="2" borderId="26" xfId="6" applyNumberFormat="1" applyFont="1" applyFill="1" applyBorder="1" applyAlignment="1" applyProtection="1">
      <alignment horizontal="center" vertical="top" wrapText="1"/>
      <protection locked="0"/>
    </xf>
    <xf numFmtId="1" fontId="12" fillId="2" borderId="22" xfId="6" applyNumberFormat="1" applyFont="1" applyFill="1" applyBorder="1" applyAlignment="1" applyProtection="1">
      <alignment horizontal="center" vertical="top" wrapText="1"/>
      <protection locked="0"/>
    </xf>
    <xf numFmtId="1" fontId="12" fillId="2" borderId="21" xfId="6" applyNumberFormat="1" applyFont="1" applyFill="1" applyBorder="1" applyAlignment="1" applyProtection="1">
      <alignment horizontal="center" vertical="top" wrapText="1"/>
      <protection locked="0"/>
    </xf>
    <xf numFmtId="0" fontId="30" fillId="10" borderId="0" xfId="0" applyFont="1" applyFill="1"/>
    <xf numFmtId="1" fontId="21" fillId="2" borderId="61" xfId="0" applyNumberFormat="1" applyFont="1" applyFill="1" applyBorder="1" applyAlignment="1">
      <alignment horizontal="center" wrapText="1"/>
    </xf>
    <xf numFmtId="1" fontId="21" fillId="2" borderId="24" xfId="0" applyNumberFormat="1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right"/>
    </xf>
    <xf numFmtId="0" fontId="12" fillId="0" borderId="3" xfId="6" applyFont="1" applyBorder="1" applyAlignment="1">
      <alignment horizontal="left"/>
    </xf>
    <xf numFmtId="2" fontId="24" fillId="2" borderId="36" xfId="6" applyNumberFormat="1" applyFont="1" applyFill="1" applyBorder="1" applyAlignment="1">
      <alignment horizontal="center" vertical="center"/>
    </xf>
    <xf numFmtId="1" fontId="10" fillId="2" borderId="62" xfId="6" applyNumberFormat="1" applyFont="1" applyFill="1" applyBorder="1" applyAlignment="1" applyProtection="1">
      <alignment horizontal="center" vertical="top" wrapText="1"/>
      <protection locked="0"/>
    </xf>
    <xf numFmtId="1" fontId="10" fillId="2" borderId="55" xfId="6" applyNumberFormat="1" applyFont="1" applyFill="1" applyBorder="1" applyAlignment="1" applyProtection="1">
      <alignment horizontal="center" vertical="top" wrapText="1"/>
      <protection locked="0"/>
    </xf>
    <xf numFmtId="0" fontId="12" fillId="0" borderId="68" xfId="6" applyFont="1" applyBorder="1" applyAlignment="1">
      <alignment horizontal="right"/>
    </xf>
    <xf numFmtId="0" fontId="1" fillId="0" borderId="6" xfId="6" applyFont="1" applyBorder="1" applyAlignment="1">
      <alignment horizontal="left"/>
    </xf>
    <xf numFmtId="0" fontId="1" fillId="2" borderId="5" xfId="6" applyFont="1" applyFill="1" applyBorder="1" applyAlignment="1">
      <alignment horizontal="center" vertical="center" wrapText="1"/>
    </xf>
    <xf numFmtId="0" fontId="1" fillId="0" borderId="1" xfId="6" applyFont="1" applyBorder="1" applyAlignment="1">
      <alignment horizontal="left"/>
    </xf>
    <xf numFmtId="0" fontId="1" fillId="2" borderId="8" xfId="6" applyFont="1" applyFill="1" applyBorder="1" applyAlignment="1">
      <alignment horizontal="center" vertical="center" wrapText="1"/>
    </xf>
    <xf numFmtId="2" fontId="1" fillId="2" borderId="1" xfId="6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wrapText="1"/>
    </xf>
    <xf numFmtId="1" fontId="1" fillId="2" borderId="59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0" fontId="1" fillId="0" borderId="3" xfId="6" applyFont="1" applyBorder="1" applyAlignment="1">
      <alignment horizontal="left"/>
    </xf>
    <xf numFmtId="0" fontId="1" fillId="2" borderId="55" xfId="6" applyFont="1" applyFill="1" applyBorder="1" applyAlignment="1" applyProtection="1">
      <alignment horizontal="left" vertical="top" wrapText="1"/>
      <protection locked="0"/>
    </xf>
    <xf numFmtId="0" fontId="1" fillId="2" borderId="35" xfId="6" applyFont="1" applyFill="1" applyBorder="1" applyAlignment="1">
      <alignment horizontal="center" vertical="center" wrapText="1"/>
    </xf>
    <xf numFmtId="2" fontId="1" fillId="2" borderId="50" xfId="6" applyNumberFormat="1" applyFont="1" applyFill="1" applyBorder="1" applyAlignment="1" applyProtection="1">
      <alignment horizontal="center" vertical="top" wrapText="1"/>
      <protection locked="0"/>
    </xf>
    <xf numFmtId="1" fontId="1" fillId="2" borderId="62" xfId="6" applyNumberFormat="1" applyFont="1" applyFill="1" applyBorder="1" applyAlignment="1" applyProtection="1">
      <alignment horizontal="center" vertical="top" wrapText="1"/>
      <protection locked="0"/>
    </xf>
    <xf numFmtId="1" fontId="1" fillId="2" borderId="55" xfId="6" applyNumberFormat="1" applyFont="1" applyFill="1" applyBorder="1" applyAlignment="1" applyProtection="1">
      <alignment horizontal="center" vertical="top" wrapText="1"/>
      <protection locked="0"/>
    </xf>
    <xf numFmtId="0" fontId="1" fillId="2" borderId="2" xfId="6" applyFont="1" applyFill="1" applyBorder="1" applyAlignment="1" applyProtection="1">
      <alignment horizontal="left" vertical="top" wrapText="1"/>
      <protection locked="0"/>
    </xf>
    <xf numFmtId="1" fontId="1" fillId="2" borderId="2" xfId="6" applyNumberFormat="1" applyFont="1" applyFill="1" applyBorder="1" applyAlignment="1" applyProtection="1">
      <alignment horizontal="center" vertical="top" wrapText="1"/>
      <protection locked="0"/>
    </xf>
    <xf numFmtId="1" fontId="1" fillId="2" borderId="56" xfId="6" applyNumberFormat="1" applyFont="1" applyFill="1" applyBorder="1" applyAlignment="1" applyProtection="1">
      <alignment horizontal="center" vertical="top" wrapText="1"/>
      <protection locked="0"/>
    </xf>
    <xf numFmtId="1" fontId="1" fillId="2" borderId="17" xfId="6" applyNumberFormat="1" applyFont="1" applyFill="1" applyBorder="1" applyAlignment="1" applyProtection="1">
      <alignment horizontal="center" vertical="top" wrapText="1"/>
      <protection locked="0"/>
    </xf>
    <xf numFmtId="0" fontId="1" fillId="0" borderId="11" xfId="6" applyFont="1" applyBorder="1" applyAlignment="1">
      <alignment horizontal="left"/>
    </xf>
    <xf numFmtId="0" fontId="1" fillId="2" borderId="23" xfId="6" applyFont="1" applyFill="1" applyBorder="1" applyAlignment="1" applyProtection="1">
      <alignment horizontal="left" vertical="top" wrapText="1"/>
      <protection locked="0"/>
    </xf>
    <xf numFmtId="0" fontId="1" fillId="2" borderId="14" xfId="6" applyFont="1" applyFill="1" applyBorder="1" applyAlignment="1">
      <alignment horizontal="center" vertical="center" wrapText="1"/>
    </xf>
    <xf numFmtId="2" fontId="1" fillId="2" borderId="17" xfId="6" applyNumberFormat="1" applyFont="1" applyFill="1" applyBorder="1" applyAlignment="1" applyProtection="1">
      <alignment horizontal="center" vertical="top" wrapText="1"/>
      <protection locked="0"/>
    </xf>
    <xf numFmtId="1" fontId="1" fillId="2" borderId="14" xfId="6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6" fillId="2" borderId="11" xfId="6" applyFont="1" applyFill="1" applyBorder="1"/>
    <xf numFmtId="0" fontId="21" fillId="2" borderId="11" xfId="0" applyFont="1" applyFill="1" applyBorder="1" applyAlignment="1">
      <alignment wrapText="1"/>
    </xf>
    <xf numFmtId="0" fontId="25" fillId="0" borderId="3" xfId="6" applyFont="1" applyBorder="1" applyAlignment="1">
      <alignment horizontal="left"/>
    </xf>
    <xf numFmtId="0" fontId="12" fillId="0" borderId="55" xfId="0" applyFont="1" applyBorder="1" applyAlignment="1">
      <alignment wrapText="1"/>
    </xf>
    <xf numFmtId="0" fontId="21" fillId="0" borderId="55" xfId="0" applyFont="1" applyBorder="1" applyAlignment="1">
      <alignment wrapText="1"/>
    </xf>
    <xf numFmtId="0" fontId="12" fillId="2" borderId="55" xfId="0" applyFont="1" applyFill="1" applyBorder="1" applyAlignment="1">
      <alignment wrapText="1"/>
    </xf>
    <xf numFmtId="0" fontId="1" fillId="2" borderId="21" xfId="6" applyFont="1" applyFill="1" applyBorder="1" applyAlignment="1" applyProtection="1">
      <alignment horizontal="left" vertical="top" wrapText="1"/>
      <protection locked="0"/>
    </xf>
    <xf numFmtId="2" fontId="1" fillId="2" borderId="20" xfId="6" applyNumberFormat="1" applyFont="1" applyFill="1" applyBorder="1" applyAlignment="1" applyProtection="1">
      <alignment horizontal="center" vertical="top" wrapText="1"/>
      <protection locked="0"/>
    </xf>
    <xf numFmtId="2" fontId="12" fillId="0" borderId="17" xfId="0" applyNumberFormat="1" applyFont="1" applyBorder="1" applyAlignment="1">
      <alignment horizontal="center" wrapText="1"/>
    </xf>
    <xf numFmtId="2" fontId="21" fillId="0" borderId="17" xfId="0" applyNumberFormat="1" applyFont="1" applyBorder="1" applyAlignment="1">
      <alignment horizontal="center" wrapText="1"/>
    </xf>
    <xf numFmtId="2" fontId="1" fillId="2" borderId="26" xfId="6" applyNumberFormat="1" applyFont="1" applyFill="1" applyBorder="1" applyAlignment="1" applyProtection="1">
      <alignment horizontal="center" vertical="top" wrapText="1"/>
      <protection locked="0"/>
    </xf>
    <xf numFmtId="2" fontId="12" fillId="2" borderId="17" xfId="0" applyNumberFormat="1" applyFont="1" applyFill="1" applyBorder="1" applyAlignment="1">
      <alignment horizontal="center" wrapText="1"/>
    </xf>
    <xf numFmtId="2" fontId="21" fillId="0" borderId="9" xfId="0" applyNumberFormat="1" applyFont="1" applyBorder="1" applyAlignment="1">
      <alignment horizontal="center" wrapText="1"/>
    </xf>
    <xf numFmtId="1" fontId="1" fillId="2" borderId="59" xfId="6" applyNumberFormat="1" applyFont="1" applyFill="1" applyBorder="1" applyAlignment="1" applyProtection="1">
      <alignment horizontal="center" vertical="top" wrapText="1"/>
      <protection locked="0"/>
    </xf>
    <xf numFmtId="1" fontId="12" fillId="0" borderId="14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12" fillId="2" borderId="14" xfId="0" applyNumberFormat="1" applyFont="1" applyFill="1" applyBorder="1" applyAlignment="1">
      <alignment horizontal="center" wrapText="1"/>
    </xf>
    <xf numFmtId="1" fontId="21" fillId="0" borderId="8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1" fontId="12" fillId="2" borderId="17" xfId="0" applyNumberFormat="1" applyFont="1" applyFill="1" applyBorder="1" applyAlignment="1">
      <alignment horizontal="center" wrapText="1"/>
    </xf>
    <xf numFmtId="1" fontId="21" fillId="0" borderId="9" xfId="0" applyNumberFormat="1" applyFont="1" applyBorder="1" applyAlignment="1">
      <alignment horizontal="center" wrapText="1"/>
    </xf>
    <xf numFmtId="0" fontId="1" fillId="2" borderId="55" xfId="0" applyFont="1" applyFill="1" applyBorder="1" applyAlignment="1">
      <alignment wrapText="1"/>
    </xf>
    <xf numFmtId="0" fontId="1" fillId="0" borderId="55" xfId="0" applyFont="1" applyBorder="1" applyAlignment="1">
      <alignment wrapText="1"/>
    </xf>
    <xf numFmtId="0" fontId="12" fillId="0" borderId="55" xfId="0" applyFont="1" applyBorder="1" applyAlignment="1">
      <alignment horizontal="left"/>
    </xf>
    <xf numFmtId="0" fontId="1" fillId="2" borderId="18" xfId="6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/>
    </xf>
    <xf numFmtId="1" fontId="12" fillId="2" borderId="51" xfId="0" applyNumberFormat="1" applyFont="1" applyFill="1" applyBorder="1" applyAlignment="1">
      <alignment horizontal="center" wrapText="1"/>
    </xf>
    <xf numFmtId="1" fontId="12" fillId="0" borderId="14" xfId="0" applyNumberFormat="1" applyFont="1" applyBorder="1" applyAlignment="1">
      <alignment horizontal="center"/>
    </xf>
    <xf numFmtId="1" fontId="12" fillId="2" borderId="9" xfId="0" applyNumberFormat="1" applyFont="1" applyFill="1" applyBorder="1" applyAlignment="1">
      <alignment horizontal="center" wrapText="1"/>
    </xf>
    <xf numFmtId="1" fontId="12" fillId="0" borderId="17" xfId="0" applyNumberFormat="1" applyFont="1" applyBorder="1" applyAlignment="1">
      <alignment horizontal="center"/>
    </xf>
    <xf numFmtId="0" fontId="21" fillId="4" borderId="31" xfId="0" applyFont="1" applyFill="1" applyBorder="1" applyAlignment="1">
      <alignment horizontal="right"/>
    </xf>
    <xf numFmtId="0" fontId="12" fillId="0" borderId="63" xfId="6" applyFont="1" applyBorder="1" applyAlignment="1">
      <alignment horizontal="right"/>
    </xf>
    <xf numFmtId="0" fontId="1" fillId="0" borderId="32" xfId="6" applyFont="1" applyBorder="1" applyAlignment="1">
      <alignment horizontal="left"/>
    </xf>
    <xf numFmtId="0" fontId="1" fillId="2" borderId="39" xfId="6" applyFont="1" applyFill="1" applyBorder="1" applyAlignment="1" applyProtection="1">
      <alignment horizontal="left" vertical="top" wrapText="1"/>
      <protection locked="0"/>
    </xf>
    <xf numFmtId="0" fontId="1" fillId="2" borderId="31" xfId="6" applyFont="1" applyFill="1" applyBorder="1" applyAlignment="1">
      <alignment horizontal="center" vertical="center" wrapText="1"/>
    </xf>
    <xf numFmtId="2" fontId="24" fillId="2" borderId="32" xfId="6" applyNumberFormat="1" applyFont="1" applyFill="1" applyBorder="1" applyAlignment="1">
      <alignment horizontal="center" vertical="center"/>
    </xf>
    <xf numFmtId="2" fontId="1" fillId="2" borderId="34" xfId="6" applyNumberFormat="1" applyFont="1" applyFill="1" applyBorder="1" applyAlignment="1" applyProtection="1">
      <alignment horizontal="center" vertical="top" wrapText="1"/>
      <protection locked="0"/>
    </xf>
    <xf numFmtId="2" fontId="1" fillId="0" borderId="20" xfId="0" applyNumberFormat="1" applyFont="1" applyBorder="1" applyAlignment="1">
      <alignment horizontal="center" wrapText="1"/>
    </xf>
    <xf numFmtId="1" fontId="1" fillId="2" borderId="31" xfId="6" applyNumberFormat="1" applyFont="1" applyFill="1" applyBorder="1" applyAlignment="1" applyProtection="1">
      <alignment horizontal="center" vertical="top" wrapText="1"/>
      <protection locked="0"/>
    </xf>
    <xf numFmtId="1" fontId="1" fillId="0" borderId="59" xfId="0" applyNumberFormat="1" applyFont="1" applyBorder="1" applyAlignment="1">
      <alignment horizontal="center" wrapText="1"/>
    </xf>
    <xf numFmtId="1" fontId="1" fillId="2" borderId="34" xfId="6" applyNumberFormat="1" applyFont="1" applyFill="1" applyBorder="1" applyAlignment="1" applyProtection="1">
      <alignment horizontal="center" vertical="top" wrapText="1"/>
      <protection locked="0"/>
    </xf>
    <xf numFmtId="1" fontId="1" fillId="0" borderId="2" xfId="0" applyNumberFormat="1" applyFont="1" applyBorder="1" applyAlignment="1">
      <alignment horizontal="center" wrapText="1"/>
    </xf>
    <xf numFmtId="2" fontId="21" fillId="4" borderId="1" xfId="0" applyNumberFormat="1" applyFont="1" applyFill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15" fillId="0" borderId="5" xfId="6" applyBorder="1"/>
    <xf numFmtId="0" fontId="15" fillId="0" borderId="8" xfId="6" applyBorder="1"/>
    <xf numFmtId="0" fontId="15" fillId="0" borderId="18" xfId="6" applyBorder="1"/>
    <xf numFmtId="0" fontId="15" fillId="0" borderId="10" xfId="6" applyBorder="1"/>
    <xf numFmtId="0" fontId="10" fillId="0" borderId="3" xfId="6" applyFont="1" applyBorder="1" applyAlignment="1">
      <alignment horizontal="left"/>
    </xf>
    <xf numFmtId="0" fontId="21" fillId="0" borderId="14" xfId="0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wrapText="1"/>
    </xf>
    <xf numFmtId="2" fontId="10" fillId="2" borderId="17" xfId="0" applyNumberFormat="1" applyFont="1" applyFill="1" applyBorder="1" applyAlignment="1">
      <alignment horizontal="center" wrapText="1"/>
    </xf>
    <xf numFmtId="2" fontId="12" fillId="2" borderId="12" xfId="6" applyNumberFormat="1" applyFont="1" applyFill="1" applyBorder="1" applyAlignment="1" applyProtection="1">
      <alignment horizontal="center" vertical="top" wrapText="1"/>
      <protection locked="0"/>
    </xf>
    <xf numFmtId="1" fontId="1" fillId="2" borderId="22" xfId="6" applyNumberFormat="1" applyFont="1" applyFill="1" applyBorder="1" applyAlignment="1" applyProtection="1">
      <alignment horizontal="center" vertical="top" wrapText="1"/>
      <protection locked="0"/>
    </xf>
    <xf numFmtId="1" fontId="10" fillId="2" borderId="14" xfId="0" applyNumberFormat="1" applyFont="1" applyFill="1" applyBorder="1" applyAlignment="1">
      <alignment horizontal="center" wrapText="1"/>
    </xf>
    <xf numFmtId="1" fontId="12" fillId="2" borderId="10" xfId="6" applyNumberFormat="1" applyFont="1" applyFill="1" applyBorder="1" applyAlignment="1" applyProtection="1">
      <alignment horizontal="center" vertical="top" wrapText="1"/>
      <protection locked="0"/>
    </xf>
    <xf numFmtId="1" fontId="1" fillId="2" borderId="21" xfId="6" applyNumberFormat="1" applyFont="1" applyFill="1" applyBorder="1" applyAlignment="1" applyProtection="1">
      <alignment horizontal="center" vertical="top" wrapText="1"/>
      <protection locked="0"/>
    </xf>
    <xf numFmtId="1" fontId="10" fillId="2" borderId="17" xfId="0" applyNumberFormat="1" applyFont="1" applyFill="1" applyBorder="1" applyAlignment="1">
      <alignment horizontal="center" wrapText="1"/>
    </xf>
    <xf numFmtId="1" fontId="12" fillId="2" borderId="12" xfId="6" applyNumberFormat="1" applyFont="1" applyFill="1" applyBorder="1" applyAlignment="1" applyProtection="1">
      <alignment horizontal="center" vertical="top" wrapText="1"/>
      <protection locked="0"/>
    </xf>
    <xf numFmtId="0" fontId="6" fillId="2" borderId="6" xfId="6" applyFont="1" applyFill="1" applyBorder="1"/>
    <xf numFmtId="0" fontId="3" fillId="2" borderId="3" xfId="6" applyFont="1" applyFill="1" applyBorder="1"/>
    <xf numFmtId="0" fontId="12" fillId="2" borderId="4" xfId="6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15" fillId="0" borderId="5" xfId="6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2" fontId="15" fillId="0" borderId="6" xfId="6" applyNumberFormat="1" applyBorder="1" applyAlignment="1">
      <alignment horizontal="center" vertical="center"/>
    </xf>
    <xf numFmtId="2" fontId="1" fillId="2" borderId="4" xfId="6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26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right" wrapText="1"/>
    </xf>
    <xf numFmtId="2" fontId="12" fillId="2" borderId="3" xfId="0" applyNumberFormat="1" applyFont="1" applyFill="1" applyBorder="1" applyAlignment="1">
      <alignment horizontal="right" wrapText="1"/>
    </xf>
    <xf numFmtId="0" fontId="12" fillId="2" borderId="50" xfId="0" applyFont="1" applyFill="1" applyBorder="1" applyAlignment="1">
      <alignment horizontal="right" wrapText="1"/>
    </xf>
    <xf numFmtId="0" fontId="10" fillId="2" borderId="41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0" fillId="2" borderId="56" xfId="0" applyFont="1" applyFill="1" applyBorder="1" applyAlignment="1">
      <alignment wrapText="1"/>
    </xf>
    <xf numFmtId="2" fontId="10" fillId="2" borderId="3" xfId="0" applyNumberFormat="1" applyFont="1" applyFill="1" applyBorder="1" applyAlignment="1">
      <alignment wrapText="1"/>
    </xf>
    <xf numFmtId="0" fontId="10" fillId="2" borderId="50" xfId="0" applyFont="1" applyFill="1" applyBorder="1" applyAlignment="1">
      <alignment wrapText="1"/>
    </xf>
    <xf numFmtId="0" fontId="12" fillId="2" borderId="41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</cellXfs>
  <cellStyles count="31">
    <cellStyle name="Excel Built-in Normal" xfId="1"/>
    <cellStyle name="Excel Built-in Normal 1" xfId="7"/>
    <cellStyle name="Excel Built-in Normal 2" xfId="2"/>
    <cellStyle name="TableStyleLight1" xfId="5"/>
    <cellStyle name="Денежный 2" xfId="26"/>
    <cellStyle name="Обычный" xfId="0" builtinId="0"/>
    <cellStyle name="Обычный 2" xfId="6"/>
    <cellStyle name="Обычный 2 2" xfId="9"/>
    <cellStyle name="Обычный 2 2 2" xfId="20"/>
    <cellStyle name="Обычный 2 2 3" xfId="23"/>
    <cellStyle name="Обычный 2 2 4" xfId="15"/>
    <cellStyle name="Обычный 2 3" xfId="10"/>
    <cellStyle name="Обычный 2 3 2" xfId="24"/>
    <cellStyle name="Обычный 2 3 3" xfId="19"/>
    <cellStyle name="Обычный 2 4" xfId="13"/>
    <cellStyle name="Обычный 3" xfId="4"/>
    <cellStyle name="Обычный 3 2" xfId="21"/>
    <cellStyle name="Обычный 3 2 2" xfId="27"/>
    <cellStyle name="Обычный 3 3" xfId="25"/>
    <cellStyle name="Обычный 3 4" xfId="14"/>
    <cellStyle name="Обычный 4" xfId="3"/>
    <cellStyle name="Обычный 4 2" xfId="8"/>
    <cellStyle name="Обычный 4 2 2" xfId="29"/>
    <cellStyle name="Обычный 4 3" xfId="28"/>
    <cellStyle name="Обычный 4 4" xfId="16"/>
    <cellStyle name="Обычный 5" xfId="11"/>
    <cellStyle name="Обычный 5 2" xfId="30"/>
    <cellStyle name="Обычный 5 3" xfId="17"/>
    <cellStyle name="Обычный 6" xfId="12"/>
    <cellStyle name="Обычный 6 2" xfId="18"/>
    <cellStyle name="Обычный 7" xfId="22"/>
  </cellStyles>
  <dxfs count="57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CCFF99"/>
      <color rgb="FFFF0066"/>
      <color rgb="FFA0A0A0"/>
      <color rgb="FFFFFF66"/>
      <color rgb="FFFF66FF"/>
      <color rgb="FFFFCCCC"/>
      <color rgb="FF660066"/>
      <color rgb="FFB30101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История </a:t>
            </a:r>
            <a:r>
              <a:rPr lang="ru-RU" baseline="0"/>
              <a:t> ОГЭ  2022</a:t>
            </a:r>
            <a:r>
              <a:rPr lang="en-US" baseline="0"/>
              <a:t>-2023</a:t>
            </a:r>
            <a:endParaRPr lang="ru-RU"/>
          </a:p>
        </c:rich>
      </c:tx>
      <c:layout>
        <c:manualLayout>
          <c:xMode val="edge"/>
          <c:yMode val="edge"/>
          <c:x val="3.272645768060016E-2"/>
          <c:y val="1.19015510504214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620794965998E-2"/>
          <c:y val="6.3161587326801799E-2"/>
          <c:w val="0.97590044568407153"/>
          <c:h val="0.58485493590439541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'История-9 диаграмма по районам'!$B$5:$B$110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Гимназия № 4</c:v>
                </c:pt>
                <c:pt idx="9">
                  <c:v>МАОУ Гимназия № 6</c:v>
                </c:pt>
                <c:pt idx="10">
                  <c:v>МАОУ Гимназия № 10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8 "Созидание"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СШ № 81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ЛЕНИНСКИЙ РАЙОН</c:v>
                </c:pt>
                <c:pt idx="20">
                  <c:v>МБОУ Гимназия № 7</c:v>
                </c:pt>
                <c:pt idx="21">
                  <c:v>МАОУ Гимназия № 15</c:v>
                </c:pt>
                <c:pt idx="22">
                  <c:v>МАОУ Лицей № 3</c:v>
                </c:pt>
                <c:pt idx="23">
                  <c:v>МАОУ Лицей № 12</c:v>
                </c:pt>
                <c:pt idx="24">
                  <c:v>МБОУ СШ № 13</c:v>
                </c:pt>
                <c:pt idx="25">
                  <c:v>МАОУ СШ № 16</c:v>
                </c:pt>
                <c:pt idx="26">
                  <c:v>МБОУ СШ № 31</c:v>
                </c:pt>
                <c:pt idx="27">
                  <c:v>МБОУ СШ № 44</c:v>
                </c:pt>
                <c:pt idx="28">
                  <c:v>МАОУ СШ № 50</c:v>
                </c:pt>
                <c:pt idx="29">
                  <c:v>МАОУ СШ № 53</c:v>
                </c:pt>
                <c:pt idx="30">
                  <c:v>МБОУ СШ № 64</c:v>
                </c:pt>
                <c:pt idx="31">
                  <c:v>МАОУ СШ № 65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МБОУ СШ № 94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8</c:v>
                </c:pt>
                <c:pt idx="41">
                  <c:v>МБОУ Лицей № 10</c:v>
                </c:pt>
                <c:pt idx="42">
                  <c:v>МБОУ СШ № 3</c:v>
                </c:pt>
                <c:pt idx="43">
                  <c:v>МБОУ СШ № 30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 </c:v>
                </c:pt>
                <c:pt idx="47">
                  <c:v>МБОУ СШ № 73</c:v>
                </c:pt>
                <c:pt idx="48">
                  <c:v>МБОУ СШ № 95</c:v>
                </c:pt>
                <c:pt idx="49">
                  <c:v>МБОУ СШ № 99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Гимназия №14</c:v>
                </c:pt>
                <c:pt idx="53">
                  <c:v>МАОУ Лицей № 9 "Лидер"</c:v>
                </c:pt>
                <c:pt idx="54">
                  <c:v>МАОУ СШ № 17</c:v>
                </c:pt>
                <c:pt idx="55">
                  <c:v>МАОУ СШ № 23</c:v>
                </c:pt>
                <c:pt idx="56">
                  <c:v>МАОУ СШ № 34</c:v>
                </c:pt>
                <c:pt idx="57">
                  <c:v>МАОУ СШ № 42</c:v>
                </c:pt>
                <c:pt idx="58">
                  <c:v>МАОУ СШ № 45</c:v>
                </c:pt>
                <c:pt idx="59">
                  <c:v>МБОУ СШ № 62</c:v>
                </c:pt>
                <c:pt idx="60">
                  <c:v>МАОУ СШ № 76</c:v>
                </c:pt>
                <c:pt idx="61">
                  <c:v>МАОУ СШ № 78</c:v>
                </c:pt>
                <c:pt idx="62">
                  <c:v>МАОУ СШ № 93</c:v>
                </c:pt>
                <c:pt idx="63">
                  <c:v>МАОУ СШ № 137</c:v>
                </c:pt>
                <c:pt idx="64">
                  <c:v>МАОУ СШ № 158 "Грани"</c:v>
                </c:pt>
                <c:pt idx="65">
                  <c:v>СОВЕТСКИЙ РАЙОН</c:v>
                </c:pt>
                <c:pt idx="66">
                  <c:v>МАОУ СШ № 1</c:v>
                </c:pt>
                <c:pt idx="67">
                  <c:v>МАОУ СШ № 5</c:v>
                </c:pt>
                <c:pt idx="68">
                  <c:v>МАОУ СШ № 7</c:v>
                </c:pt>
                <c:pt idx="69">
                  <c:v>МАОУ СШ № 18</c:v>
                </c:pt>
                <c:pt idx="70">
                  <c:v>МАОУ СШ № 24</c:v>
                </c:pt>
                <c:pt idx="71">
                  <c:v>МБОУ СШ № 56</c:v>
                </c:pt>
                <c:pt idx="72">
                  <c:v>МАОУ СШ № 66</c:v>
                </c:pt>
                <c:pt idx="73">
                  <c:v>МАОУ СШ № 69</c:v>
                </c:pt>
                <c:pt idx="74">
                  <c:v>МАОУ СШ № 85</c:v>
                </c:pt>
                <c:pt idx="75">
                  <c:v>МБОУ СШ № 91</c:v>
                </c:pt>
                <c:pt idx="76">
                  <c:v>МБОУ СШ № 98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МБОУ СШ № 129</c:v>
                </c:pt>
                <c:pt idx="81">
                  <c:v>МАОУ СШ № 134</c:v>
                </c:pt>
                <c:pt idx="82">
                  <c:v>МАОУ СШ № 139</c:v>
                </c:pt>
                <c:pt idx="83">
                  <c:v>МАОУ СШ № 141</c:v>
                </c:pt>
                <c:pt idx="84">
                  <c:v>МАОУ СШ № 143</c:v>
                </c:pt>
                <c:pt idx="85">
                  <c:v>МАОУ СШ № 143</c:v>
                </c:pt>
                <c:pt idx="86">
                  <c:v>МАОУ СШ № 144</c:v>
                </c:pt>
                <c:pt idx="87">
                  <c:v>МАОУ СШ № 145</c:v>
                </c:pt>
                <c:pt idx="88">
                  <c:v>МБОУ СШ № 147</c:v>
                </c:pt>
                <c:pt idx="89">
                  <c:v>МАОУ СШ № 149</c:v>
                </c:pt>
                <c:pt idx="90">
                  <c:v>МАОУ СШ № 150</c:v>
                </c:pt>
                <c:pt idx="91">
                  <c:v>МАОУ СШ № 151</c:v>
                </c:pt>
                <c:pt idx="92">
                  <c:v>МАОУ СШ № 152</c:v>
                </c:pt>
                <c:pt idx="93">
                  <c:v>МАОУ СШ № 154</c:v>
                </c:pt>
                <c:pt idx="94">
                  <c:v>МАОУ СШ № 156</c:v>
                </c:pt>
                <c:pt idx="95">
                  <c:v>МАОУ СШ № 157</c:v>
                </c:pt>
                <c:pt idx="96">
                  <c:v>ЦЕНТРАЛЬНЫЙ РАЙОН</c:v>
                </c:pt>
                <c:pt idx="97">
                  <c:v>МАОУ Гимназия № 2</c:v>
                </c:pt>
                <c:pt idx="98">
                  <c:v>МБОУ Гимназия  № 16</c:v>
                </c:pt>
                <c:pt idx="99">
                  <c:v>МБОУ Лицей № 2</c:v>
                </c:pt>
                <c:pt idx="100">
                  <c:v>МБОУ СШ № 4</c:v>
                </c:pt>
                <c:pt idx="101">
                  <c:v>МБОУ СШ № 10</c:v>
                </c:pt>
                <c:pt idx="102">
                  <c:v>МБОУ СШ № 27</c:v>
                </c:pt>
                <c:pt idx="103">
                  <c:v>МБОУ СШ № 51</c:v>
                </c:pt>
                <c:pt idx="104">
                  <c:v>МАОУ СШ Комплекс "Покровский"</c:v>
                </c:pt>
                <c:pt idx="105">
                  <c:v>МАОУ СШ № 155</c:v>
                </c:pt>
              </c:strCache>
            </c:strRef>
          </c:cat>
          <c:val>
            <c:numRef>
              <c:f>'История-9 диаграмма по районам'!$E$5:$E$110</c:f>
              <c:numCache>
                <c:formatCode>0,00</c:formatCode>
                <c:ptCount val="106"/>
                <c:pt idx="0">
                  <c:v>3.87</c:v>
                </c:pt>
                <c:pt idx="1">
                  <c:v>3.87</c:v>
                </c:pt>
                <c:pt idx="2">
                  <c:v>3.87</c:v>
                </c:pt>
                <c:pt idx="3">
                  <c:v>3.87</c:v>
                </c:pt>
                <c:pt idx="4">
                  <c:v>3.87</c:v>
                </c:pt>
                <c:pt idx="5">
                  <c:v>3.87</c:v>
                </c:pt>
                <c:pt idx="6">
                  <c:v>3.87</c:v>
                </c:pt>
                <c:pt idx="7">
                  <c:v>3.87</c:v>
                </c:pt>
                <c:pt idx="8">
                  <c:v>3.87</c:v>
                </c:pt>
                <c:pt idx="9">
                  <c:v>3.87</c:v>
                </c:pt>
                <c:pt idx="10">
                  <c:v>3.87</c:v>
                </c:pt>
                <c:pt idx="11">
                  <c:v>3.87</c:v>
                </c:pt>
                <c:pt idx="12">
                  <c:v>3.87</c:v>
                </c:pt>
                <c:pt idx="13">
                  <c:v>3.87</c:v>
                </c:pt>
                <c:pt idx="14">
                  <c:v>3.87</c:v>
                </c:pt>
                <c:pt idx="15">
                  <c:v>3.87</c:v>
                </c:pt>
                <c:pt idx="16">
                  <c:v>3.87</c:v>
                </c:pt>
                <c:pt idx="17">
                  <c:v>3.87</c:v>
                </c:pt>
                <c:pt idx="18">
                  <c:v>3.87</c:v>
                </c:pt>
                <c:pt idx="19">
                  <c:v>3.87</c:v>
                </c:pt>
                <c:pt idx="20">
                  <c:v>3.87</c:v>
                </c:pt>
                <c:pt idx="21">
                  <c:v>3.87</c:v>
                </c:pt>
                <c:pt idx="22">
                  <c:v>3.87</c:v>
                </c:pt>
                <c:pt idx="23">
                  <c:v>3.87</c:v>
                </c:pt>
                <c:pt idx="24">
                  <c:v>3.87</c:v>
                </c:pt>
                <c:pt idx="25">
                  <c:v>3.87</c:v>
                </c:pt>
                <c:pt idx="26">
                  <c:v>3.87</c:v>
                </c:pt>
                <c:pt idx="27">
                  <c:v>3.87</c:v>
                </c:pt>
                <c:pt idx="28">
                  <c:v>3.87</c:v>
                </c:pt>
                <c:pt idx="29">
                  <c:v>3.87</c:v>
                </c:pt>
                <c:pt idx="30">
                  <c:v>3.87</c:v>
                </c:pt>
                <c:pt idx="31">
                  <c:v>3.87</c:v>
                </c:pt>
                <c:pt idx="32">
                  <c:v>3.87</c:v>
                </c:pt>
                <c:pt idx="33">
                  <c:v>3.87</c:v>
                </c:pt>
                <c:pt idx="34">
                  <c:v>3.87</c:v>
                </c:pt>
                <c:pt idx="35">
                  <c:v>3.87</c:v>
                </c:pt>
                <c:pt idx="36">
                  <c:v>3.87</c:v>
                </c:pt>
                <c:pt idx="37">
                  <c:v>3.87</c:v>
                </c:pt>
                <c:pt idx="38">
                  <c:v>3.87</c:v>
                </c:pt>
                <c:pt idx="39">
                  <c:v>3.87</c:v>
                </c:pt>
                <c:pt idx="40">
                  <c:v>3.87</c:v>
                </c:pt>
                <c:pt idx="41">
                  <c:v>3.87</c:v>
                </c:pt>
                <c:pt idx="42">
                  <c:v>3.87</c:v>
                </c:pt>
                <c:pt idx="43">
                  <c:v>3.87</c:v>
                </c:pt>
                <c:pt idx="44">
                  <c:v>3.87</c:v>
                </c:pt>
                <c:pt idx="45">
                  <c:v>3.87</c:v>
                </c:pt>
                <c:pt idx="46">
                  <c:v>3.87</c:v>
                </c:pt>
                <c:pt idx="47">
                  <c:v>3.87</c:v>
                </c:pt>
                <c:pt idx="48">
                  <c:v>3.87</c:v>
                </c:pt>
                <c:pt idx="49">
                  <c:v>3.87</c:v>
                </c:pt>
                <c:pt idx="50">
                  <c:v>3.87</c:v>
                </c:pt>
                <c:pt idx="51">
                  <c:v>3.87</c:v>
                </c:pt>
                <c:pt idx="52">
                  <c:v>3.87</c:v>
                </c:pt>
                <c:pt idx="53">
                  <c:v>3.87</c:v>
                </c:pt>
                <c:pt idx="54">
                  <c:v>3.87</c:v>
                </c:pt>
                <c:pt idx="55">
                  <c:v>3.87</c:v>
                </c:pt>
                <c:pt idx="56">
                  <c:v>3.87</c:v>
                </c:pt>
                <c:pt idx="57">
                  <c:v>3.87</c:v>
                </c:pt>
                <c:pt idx="58">
                  <c:v>3.87</c:v>
                </c:pt>
                <c:pt idx="59">
                  <c:v>3.87</c:v>
                </c:pt>
                <c:pt idx="60">
                  <c:v>3.87</c:v>
                </c:pt>
                <c:pt idx="61">
                  <c:v>3.87</c:v>
                </c:pt>
                <c:pt idx="62">
                  <c:v>3.87</c:v>
                </c:pt>
                <c:pt idx="63">
                  <c:v>3.87</c:v>
                </c:pt>
                <c:pt idx="64">
                  <c:v>3.87</c:v>
                </c:pt>
                <c:pt idx="65">
                  <c:v>3.87</c:v>
                </c:pt>
                <c:pt idx="66">
                  <c:v>3.87</c:v>
                </c:pt>
                <c:pt idx="67">
                  <c:v>3.87</c:v>
                </c:pt>
                <c:pt idx="68">
                  <c:v>3.87</c:v>
                </c:pt>
                <c:pt idx="69">
                  <c:v>3.87</c:v>
                </c:pt>
                <c:pt idx="70">
                  <c:v>3.87</c:v>
                </c:pt>
                <c:pt idx="71">
                  <c:v>3.87</c:v>
                </c:pt>
                <c:pt idx="72">
                  <c:v>3.87</c:v>
                </c:pt>
                <c:pt idx="73">
                  <c:v>3.87</c:v>
                </c:pt>
                <c:pt idx="74">
                  <c:v>3.87</c:v>
                </c:pt>
                <c:pt idx="75">
                  <c:v>3.87</c:v>
                </c:pt>
                <c:pt idx="76">
                  <c:v>3.87</c:v>
                </c:pt>
                <c:pt idx="77">
                  <c:v>3.87</c:v>
                </c:pt>
                <c:pt idx="78">
                  <c:v>3.87</c:v>
                </c:pt>
                <c:pt idx="79">
                  <c:v>3.87</c:v>
                </c:pt>
                <c:pt idx="80">
                  <c:v>3.87</c:v>
                </c:pt>
                <c:pt idx="81">
                  <c:v>3.87</c:v>
                </c:pt>
                <c:pt idx="82">
                  <c:v>3.87</c:v>
                </c:pt>
                <c:pt idx="83">
                  <c:v>3.87</c:v>
                </c:pt>
                <c:pt idx="84">
                  <c:v>3.87</c:v>
                </c:pt>
                <c:pt idx="85">
                  <c:v>3.87</c:v>
                </c:pt>
                <c:pt idx="86">
                  <c:v>3.87</c:v>
                </c:pt>
                <c:pt idx="87">
                  <c:v>3.87</c:v>
                </c:pt>
                <c:pt idx="88">
                  <c:v>3.87</c:v>
                </c:pt>
                <c:pt idx="89">
                  <c:v>3.87</c:v>
                </c:pt>
                <c:pt idx="90">
                  <c:v>3.87</c:v>
                </c:pt>
                <c:pt idx="91">
                  <c:v>3.87</c:v>
                </c:pt>
                <c:pt idx="92">
                  <c:v>3.87</c:v>
                </c:pt>
                <c:pt idx="93">
                  <c:v>3.87</c:v>
                </c:pt>
                <c:pt idx="94">
                  <c:v>3.87</c:v>
                </c:pt>
                <c:pt idx="95">
                  <c:v>3.87</c:v>
                </c:pt>
                <c:pt idx="96">
                  <c:v>3.87</c:v>
                </c:pt>
                <c:pt idx="97">
                  <c:v>3.87</c:v>
                </c:pt>
                <c:pt idx="98">
                  <c:v>3.87</c:v>
                </c:pt>
                <c:pt idx="99">
                  <c:v>3.87</c:v>
                </c:pt>
                <c:pt idx="100">
                  <c:v>3.87</c:v>
                </c:pt>
                <c:pt idx="101">
                  <c:v>3.87</c:v>
                </c:pt>
                <c:pt idx="102">
                  <c:v>3.87</c:v>
                </c:pt>
                <c:pt idx="103">
                  <c:v>3.87</c:v>
                </c:pt>
                <c:pt idx="104">
                  <c:v>3.87</c:v>
                </c:pt>
                <c:pt idx="105">
                  <c:v>3.87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'История-9 диаграмма по районам'!$B$5:$B$110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Гимназия № 4</c:v>
                </c:pt>
                <c:pt idx="9">
                  <c:v>МАОУ Гимназия № 6</c:v>
                </c:pt>
                <c:pt idx="10">
                  <c:v>МАОУ Гимназия № 10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8 "Созидание"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СШ № 81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ЛЕНИНСКИЙ РАЙОН</c:v>
                </c:pt>
                <c:pt idx="20">
                  <c:v>МБОУ Гимназия № 7</c:v>
                </c:pt>
                <c:pt idx="21">
                  <c:v>МАОУ Гимназия № 15</c:v>
                </c:pt>
                <c:pt idx="22">
                  <c:v>МАОУ Лицей № 3</c:v>
                </c:pt>
                <c:pt idx="23">
                  <c:v>МАОУ Лицей № 12</c:v>
                </c:pt>
                <c:pt idx="24">
                  <c:v>МБОУ СШ № 13</c:v>
                </c:pt>
                <c:pt idx="25">
                  <c:v>МАОУ СШ № 16</c:v>
                </c:pt>
                <c:pt idx="26">
                  <c:v>МБОУ СШ № 31</c:v>
                </c:pt>
                <c:pt idx="27">
                  <c:v>МБОУ СШ № 44</c:v>
                </c:pt>
                <c:pt idx="28">
                  <c:v>МАОУ СШ № 50</c:v>
                </c:pt>
                <c:pt idx="29">
                  <c:v>МАОУ СШ № 53</c:v>
                </c:pt>
                <c:pt idx="30">
                  <c:v>МБОУ СШ № 64</c:v>
                </c:pt>
                <c:pt idx="31">
                  <c:v>МАОУ СШ № 65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МБОУ СШ № 94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8</c:v>
                </c:pt>
                <c:pt idx="41">
                  <c:v>МБОУ Лицей № 10</c:v>
                </c:pt>
                <c:pt idx="42">
                  <c:v>МБОУ СШ № 3</c:v>
                </c:pt>
                <c:pt idx="43">
                  <c:v>МБОУ СШ № 30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 </c:v>
                </c:pt>
                <c:pt idx="47">
                  <c:v>МБОУ СШ № 73</c:v>
                </c:pt>
                <c:pt idx="48">
                  <c:v>МБОУ СШ № 95</c:v>
                </c:pt>
                <c:pt idx="49">
                  <c:v>МБОУ СШ № 99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Гимназия №14</c:v>
                </c:pt>
                <c:pt idx="53">
                  <c:v>МАОУ Лицей № 9 "Лидер"</c:v>
                </c:pt>
                <c:pt idx="54">
                  <c:v>МАОУ СШ № 17</c:v>
                </c:pt>
                <c:pt idx="55">
                  <c:v>МАОУ СШ № 23</c:v>
                </c:pt>
                <c:pt idx="56">
                  <c:v>МАОУ СШ № 34</c:v>
                </c:pt>
                <c:pt idx="57">
                  <c:v>МАОУ СШ № 42</c:v>
                </c:pt>
                <c:pt idx="58">
                  <c:v>МАОУ СШ № 45</c:v>
                </c:pt>
                <c:pt idx="59">
                  <c:v>МБОУ СШ № 62</c:v>
                </c:pt>
                <c:pt idx="60">
                  <c:v>МАОУ СШ № 76</c:v>
                </c:pt>
                <c:pt idx="61">
                  <c:v>МАОУ СШ № 78</c:v>
                </c:pt>
                <c:pt idx="62">
                  <c:v>МАОУ СШ № 93</c:v>
                </c:pt>
                <c:pt idx="63">
                  <c:v>МАОУ СШ № 137</c:v>
                </c:pt>
                <c:pt idx="64">
                  <c:v>МАОУ СШ № 158 "Грани"</c:v>
                </c:pt>
                <c:pt idx="65">
                  <c:v>СОВЕТСКИЙ РАЙОН</c:v>
                </c:pt>
                <c:pt idx="66">
                  <c:v>МАОУ СШ № 1</c:v>
                </c:pt>
                <c:pt idx="67">
                  <c:v>МАОУ СШ № 5</c:v>
                </c:pt>
                <c:pt idx="68">
                  <c:v>МАОУ СШ № 7</c:v>
                </c:pt>
                <c:pt idx="69">
                  <c:v>МАОУ СШ № 18</c:v>
                </c:pt>
                <c:pt idx="70">
                  <c:v>МАОУ СШ № 24</c:v>
                </c:pt>
                <c:pt idx="71">
                  <c:v>МБОУ СШ № 56</c:v>
                </c:pt>
                <c:pt idx="72">
                  <c:v>МАОУ СШ № 66</c:v>
                </c:pt>
                <c:pt idx="73">
                  <c:v>МАОУ СШ № 69</c:v>
                </c:pt>
                <c:pt idx="74">
                  <c:v>МАОУ СШ № 85</c:v>
                </c:pt>
                <c:pt idx="75">
                  <c:v>МБОУ СШ № 91</c:v>
                </c:pt>
                <c:pt idx="76">
                  <c:v>МБОУ СШ № 98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МБОУ СШ № 129</c:v>
                </c:pt>
                <c:pt idx="81">
                  <c:v>МАОУ СШ № 134</c:v>
                </c:pt>
                <c:pt idx="82">
                  <c:v>МАОУ СШ № 139</c:v>
                </c:pt>
                <c:pt idx="83">
                  <c:v>МАОУ СШ № 141</c:v>
                </c:pt>
                <c:pt idx="84">
                  <c:v>МАОУ СШ № 143</c:v>
                </c:pt>
                <c:pt idx="85">
                  <c:v>МАОУ СШ № 143</c:v>
                </c:pt>
                <c:pt idx="86">
                  <c:v>МАОУ СШ № 144</c:v>
                </c:pt>
                <c:pt idx="87">
                  <c:v>МАОУ СШ № 145</c:v>
                </c:pt>
                <c:pt idx="88">
                  <c:v>МБОУ СШ № 147</c:v>
                </c:pt>
                <c:pt idx="89">
                  <c:v>МАОУ СШ № 149</c:v>
                </c:pt>
                <c:pt idx="90">
                  <c:v>МАОУ СШ № 150</c:v>
                </c:pt>
                <c:pt idx="91">
                  <c:v>МАОУ СШ № 151</c:v>
                </c:pt>
                <c:pt idx="92">
                  <c:v>МАОУ СШ № 152</c:v>
                </c:pt>
                <c:pt idx="93">
                  <c:v>МАОУ СШ № 154</c:v>
                </c:pt>
                <c:pt idx="94">
                  <c:v>МАОУ СШ № 156</c:v>
                </c:pt>
                <c:pt idx="95">
                  <c:v>МАОУ СШ № 157</c:v>
                </c:pt>
                <c:pt idx="96">
                  <c:v>ЦЕНТРАЛЬНЫЙ РАЙОН</c:v>
                </c:pt>
                <c:pt idx="97">
                  <c:v>МАОУ Гимназия № 2</c:v>
                </c:pt>
                <c:pt idx="98">
                  <c:v>МБОУ Гимназия  № 16</c:v>
                </c:pt>
                <c:pt idx="99">
                  <c:v>МБОУ Лицей № 2</c:v>
                </c:pt>
                <c:pt idx="100">
                  <c:v>МБОУ СШ № 4</c:v>
                </c:pt>
                <c:pt idx="101">
                  <c:v>МБОУ СШ № 10</c:v>
                </c:pt>
                <c:pt idx="102">
                  <c:v>МБОУ СШ № 27</c:v>
                </c:pt>
                <c:pt idx="103">
                  <c:v>МБОУ СШ № 51</c:v>
                </c:pt>
                <c:pt idx="104">
                  <c:v>МАОУ СШ Комплекс "Покровский"</c:v>
                </c:pt>
                <c:pt idx="105">
                  <c:v>МАОУ СШ № 155</c:v>
                </c:pt>
              </c:strCache>
            </c:strRef>
          </c:cat>
          <c:val>
            <c:numRef>
              <c:f>'История-9 диаграмма по районам'!$D$5:$D$110</c:f>
              <c:numCache>
                <c:formatCode>0,00</c:formatCode>
                <c:ptCount val="106"/>
                <c:pt idx="0">
                  <c:v>4.1983333333333333</c:v>
                </c:pt>
                <c:pt idx="1">
                  <c:v>4</c:v>
                </c:pt>
                <c:pt idx="2">
                  <c:v>4.666666666666667</c:v>
                </c:pt>
                <c:pt idx="3">
                  <c:v>4.125</c:v>
                </c:pt>
                <c:pt idx="4">
                  <c:v>4</c:v>
                </c:pt>
                <c:pt idx="5">
                  <c:v>4.2</c:v>
                </c:pt>
                <c:pt idx="7">
                  <c:v>3.9508928571428572</c:v>
                </c:pt>
                <c:pt idx="8">
                  <c:v>3.8571428571428572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4.5</c:v>
                </c:pt>
                <c:pt idx="15">
                  <c:v>3</c:v>
                </c:pt>
                <c:pt idx="17">
                  <c:v>4.25</c:v>
                </c:pt>
                <c:pt idx="18">
                  <c:v>5</c:v>
                </c:pt>
                <c:pt idx="19">
                  <c:v>3.6527777777777781</c:v>
                </c:pt>
                <c:pt idx="20">
                  <c:v>4</c:v>
                </c:pt>
                <c:pt idx="21">
                  <c:v>3.75</c:v>
                </c:pt>
                <c:pt idx="22">
                  <c:v>4.25</c:v>
                </c:pt>
                <c:pt idx="23">
                  <c:v>4</c:v>
                </c:pt>
                <c:pt idx="24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3">
                  <c:v>3</c:v>
                </c:pt>
                <c:pt idx="34">
                  <c:v>3.8333333333333335</c:v>
                </c:pt>
                <c:pt idx="35">
                  <c:v>4.0036630036630036</c:v>
                </c:pt>
                <c:pt idx="36">
                  <c:v>4</c:v>
                </c:pt>
                <c:pt idx="37">
                  <c:v>4</c:v>
                </c:pt>
                <c:pt idx="38">
                  <c:v>4.4000000000000004</c:v>
                </c:pt>
                <c:pt idx="39">
                  <c:v>4.666666666666667</c:v>
                </c:pt>
                <c:pt idx="40">
                  <c:v>4.166666666666667</c:v>
                </c:pt>
                <c:pt idx="42">
                  <c:v>5</c:v>
                </c:pt>
                <c:pt idx="43">
                  <c:v>4.5</c:v>
                </c:pt>
                <c:pt idx="44">
                  <c:v>4</c:v>
                </c:pt>
                <c:pt idx="45">
                  <c:v>3</c:v>
                </c:pt>
                <c:pt idx="46">
                  <c:v>3.7142857142857144</c:v>
                </c:pt>
                <c:pt idx="47">
                  <c:v>3.5</c:v>
                </c:pt>
                <c:pt idx="48">
                  <c:v>3.6</c:v>
                </c:pt>
                <c:pt idx="49">
                  <c:v>3.5</c:v>
                </c:pt>
                <c:pt idx="51">
                  <c:v>4.0376984126984121</c:v>
                </c:pt>
                <c:pt idx="52">
                  <c:v>4</c:v>
                </c:pt>
                <c:pt idx="53">
                  <c:v>4.2857142857142856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3.6666666666666665</c:v>
                </c:pt>
                <c:pt idx="61">
                  <c:v>3</c:v>
                </c:pt>
                <c:pt idx="62">
                  <c:v>3.5</c:v>
                </c:pt>
                <c:pt idx="63">
                  <c:v>4.5</c:v>
                </c:pt>
                <c:pt idx="64">
                  <c:v>3.5</c:v>
                </c:pt>
                <c:pt idx="65">
                  <c:v>3.8239087301587307</c:v>
                </c:pt>
                <c:pt idx="66">
                  <c:v>3</c:v>
                </c:pt>
                <c:pt idx="67">
                  <c:v>4</c:v>
                </c:pt>
                <c:pt idx="68">
                  <c:v>3.5714285714285716</c:v>
                </c:pt>
                <c:pt idx="69">
                  <c:v>3.4166666666666665</c:v>
                </c:pt>
                <c:pt idx="70">
                  <c:v>3.6666666666666665</c:v>
                </c:pt>
                <c:pt idx="72">
                  <c:v>4</c:v>
                </c:pt>
                <c:pt idx="73">
                  <c:v>3.5</c:v>
                </c:pt>
                <c:pt idx="74">
                  <c:v>5</c:v>
                </c:pt>
                <c:pt idx="76">
                  <c:v>2.6666666666666665</c:v>
                </c:pt>
                <c:pt idx="77">
                  <c:v>4</c:v>
                </c:pt>
                <c:pt idx="78">
                  <c:v>4</c:v>
                </c:pt>
                <c:pt idx="80">
                  <c:v>4</c:v>
                </c:pt>
                <c:pt idx="81">
                  <c:v>3.5</c:v>
                </c:pt>
                <c:pt idx="82">
                  <c:v>4</c:v>
                </c:pt>
                <c:pt idx="83">
                  <c:v>5</c:v>
                </c:pt>
                <c:pt idx="84">
                  <c:v>3.9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3.7857142857142856</c:v>
                </c:pt>
                <c:pt idx="91">
                  <c:v>4.4000000000000004</c:v>
                </c:pt>
                <c:pt idx="93">
                  <c:v>4.5</c:v>
                </c:pt>
                <c:pt idx="94">
                  <c:v>3.2</c:v>
                </c:pt>
                <c:pt idx="95">
                  <c:v>3.6666666666666665</c:v>
                </c:pt>
                <c:pt idx="96">
                  <c:v>4.2749999999999995</c:v>
                </c:pt>
                <c:pt idx="98">
                  <c:v>4</c:v>
                </c:pt>
                <c:pt idx="99">
                  <c:v>4.5</c:v>
                </c:pt>
                <c:pt idx="101">
                  <c:v>5</c:v>
                </c:pt>
                <c:pt idx="103">
                  <c:v>4</c:v>
                </c:pt>
                <c:pt idx="104">
                  <c:v>3.9</c:v>
                </c:pt>
                <c:pt idx="105">
                  <c:v>4.25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'История-9 диаграмма по районам'!$B$5:$B$110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Гимназия № 4</c:v>
                </c:pt>
                <c:pt idx="9">
                  <c:v>МАОУ Гимназия № 6</c:v>
                </c:pt>
                <c:pt idx="10">
                  <c:v>МАОУ Гимназия № 10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8 "Созидание"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СШ № 81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ЛЕНИНСКИЙ РАЙОН</c:v>
                </c:pt>
                <c:pt idx="20">
                  <c:v>МБОУ Гимназия № 7</c:v>
                </c:pt>
                <c:pt idx="21">
                  <c:v>МАОУ Гимназия № 15</c:v>
                </c:pt>
                <c:pt idx="22">
                  <c:v>МАОУ Лицей № 3</c:v>
                </c:pt>
                <c:pt idx="23">
                  <c:v>МАОУ Лицей № 12</c:v>
                </c:pt>
                <c:pt idx="24">
                  <c:v>МБОУ СШ № 13</c:v>
                </c:pt>
                <c:pt idx="25">
                  <c:v>МАОУ СШ № 16</c:v>
                </c:pt>
                <c:pt idx="26">
                  <c:v>МБОУ СШ № 31</c:v>
                </c:pt>
                <c:pt idx="27">
                  <c:v>МБОУ СШ № 44</c:v>
                </c:pt>
                <c:pt idx="28">
                  <c:v>МАОУ СШ № 50</c:v>
                </c:pt>
                <c:pt idx="29">
                  <c:v>МАОУ СШ № 53</c:v>
                </c:pt>
                <c:pt idx="30">
                  <c:v>МБОУ СШ № 64</c:v>
                </c:pt>
                <c:pt idx="31">
                  <c:v>МАОУ СШ № 65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МБОУ СШ № 94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8</c:v>
                </c:pt>
                <c:pt idx="41">
                  <c:v>МБОУ Лицей № 10</c:v>
                </c:pt>
                <c:pt idx="42">
                  <c:v>МБОУ СШ № 3</c:v>
                </c:pt>
                <c:pt idx="43">
                  <c:v>МБОУ СШ № 30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 </c:v>
                </c:pt>
                <c:pt idx="47">
                  <c:v>МБОУ СШ № 73</c:v>
                </c:pt>
                <c:pt idx="48">
                  <c:v>МБОУ СШ № 95</c:v>
                </c:pt>
                <c:pt idx="49">
                  <c:v>МБОУ СШ № 99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Гимназия №14</c:v>
                </c:pt>
                <c:pt idx="53">
                  <c:v>МАОУ Лицей № 9 "Лидер"</c:v>
                </c:pt>
                <c:pt idx="54">
                  <c:v>МАОУ СШ № 17</c:v>
                </c:pt>
                <c:pt idx="55">
                  <c:v>МАОУ СШ № 23</c:v>
                </c:pt>
                <c:pt idx="56">
                  <c:v>МАОУ СШ № 34</c:v>
                </c:pt>
                <c:pt idx="57">
                  <c:v>МАОУ СШ № 42</c:v>
                </c:pt>
                <c:pt idx="58">
                  <c:v>МАОУ СШ № 45</c:v>
                </c:pt>
                <c:pt idx="59">
                  <c:v>МБОУ СШ № 62</c:v>
                </c:pt>
                <c:pt idx="60">
                  <c:v>МАОУ СШ № 76</c:v>
                </c:pt>
                <c:pt idx="61">
                  <c:v>МАОУ СШ № 78</c:v>
                </c:pt>
                <c:pt idx="62">
                  <c:v>МАОУ СШ № 93</c:v>
                </c:pt>
                <c:pt idx="63">
                  <c:v>МАОУ СШ № 137</c:v>
                </c:pt>
                <c:pt idx="64">
                  <c:v>МАОУ СШ № 158 "Грани"</c:v>
                </c:pt>
                <c:pt idx="65">
                  <c:v>СОВЕТСКИЙ РАЙОН</c:v>
                </c:pt>
                <c:pt idx="66">
                  <c:v>МАОУ СШ № 1</c:v>
                </c:pt>
                <c:pt idx="67">
                  <c:v>МАОУ СШ № 5</c:v>
                </c:pt>
                <c:pt idx="68">
                  <c:v>МАОУ СШ № 7</c:v>
                </c:pt>
                <c:pt idx="69">
                  <c:v>МАОУ СШ № 18</c:v>
                </c:pt>
                <c:pt idx="70">
                  <c:v>МАОУ СШ № 24</c:v>
                </c:pt>
                <c:pt idx="71">
                  <c:v>МБОУ СШ № 56</c:v>
                </c:pt>
                <c:pt idx="72">
                  <c:v>МАОУ СШ № 66</c:v>
                </c:pt>
                <c:pt idx="73">
                  <c:v>МАОУ СШ № 69</c:v>
                </c:pt>
                <c:pt idx="74">
                  <c:v>МАОУ СШ № 85</c:v>
                </c:pt>
                <c:pt idx="75">
                  <c:v>МБОУ СШ № 91</c:v>
                </c:pt>
                <c:pt idx="76">
                  <c:v>МБОУ СШ № 98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МБОУ СШ № 129</c:v>
                </c:pt>
                <c:pt idx="81">
                  <c:v>МАОУ СШ № 134</c:v>
                </c:pt>
                <c:pt idx="82">
                  <c:v>МАОУ СШ № 139</c:v>
                </c:pt>
                <c:pt idx="83">
                  <c:v>МАОУ СШ № 141</c:v>
                </c:pt>
                <c:pt idx="84">
                  <c:v>МАОУ СШ № 143</c:v>
                </c:pt>
                <c:pt idx="85">
                  <c:v>МАОУ СШ № 143</c:v>
                </c:pt>
                <c:pt idx="86">
                  <c:v>МАОУ СШ № 144</c:v>
                </c:pt>
                <c:pt idx="87">
                  <c:v>МАОУ СШ № 145</c:v>
                </c:pt>
                <c:pt idx="88">
                  <c:v>МБОУ СШ № 147</c:v>
                </c:pt>
                <c:pt idx="89">
                  <c:v>МАОУ СШ № 149</c:v>
                </c:pt>
                <c:pt idx="90">
                  <c:v>МАОУ СШ № 150</c:v>
                </c:pt>
                <c:pt idx="91">
                  <c:v>МАОУ СШ № 151</c:v>
                </c:pt>
                <c:pt idx="92">
                  <c:v>МАОУ СШ № 152</c:v>
                </c:pt>
                <c:pt idx="93">
                  <c:v>МАОУ СШ № 154</c:v>
                </c:pt>
                <c:pt idx="94">
                  <c:v>МАОУ СШ № 156</c:v>
                </c:pt>
                <c:pt idx="95">
                  <c:v>МАОУ СШ № 157</c:v>
                </c:pt>
                <c:pt idx="96">
                  <c:v>ЦЕНТРАЛЬНЫЙ РАЙОН</c:v>
                </c:pt>
                <c:pt idx="97">
                  <c:v>МАОУ Гимназия № 2</c:v>
                </c:pt>
                <c:pt idx="98">
                  <c:v>МБОУ Гимназия  № 16</c:v>
                </c:pt>
                <c:pt idx="99">
                  <c:v>МБОУ Лицей № 2</c:v>
                </c:pt>
                <c:pt idx="100">
                  <c:v>МБОУ СШ № 4</c:v>
                </c:pt>
                <c:pt idx="101">
                  <c:v>МБОУ СШ № 10</c:v>
                </c:pt>
                <c:pt idx="102">
                  <c:v>МБОУ СШ № 27</c:v>
                </c:pt>
                <c:pt idx="103">
                  <c:v>МБОУ СШ № 51</c:v>
                </c:pt>
                <c:pt idx="104">
                  <c:v>МАОУ СШ Комплекс "Покровский"</c:v>
                </c:pt>
                <c:pt idx="105">
                  <c:v>МАОУ СШ № 155</c:v>
                </c:pt>
              </c:strCache>
            </c:strRef>
          </c:cat>
          <c:val>
            <c:numRef>
              <c:f>'История-9 диаграмма по районам'!$I$5:$I$110</c:f>
              <c:numCache>
                <c:formatCode>0,00</c:formatCode>
                <c:ptCount val="106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'История-9 диаграмма по районам'!$B$5:$B$110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Гимназия № 4</c:v>
                </c:pt>
                <c:pt idx="9">
                  <c:v>МАОУ Гимназия № 6</c:v>
                </c:pt>
                <c:pt idx="10">
                  <c:v>МАОУ Гимназия № 10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СШ № 8 "Созидание"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СШ № 81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ЛЕНИНСКИЙ РАЙОН</c:v>
                </c:pt>
                <c:pt idx="20">
                  <c:v>МБОУ Гимназия № 7</c:v>
                </c:pt>
                <c:pt idx="21">
                  <c:v>МАОУ Гимназия № 15</c:v>
                </c:pt>
                <c:pt idx="22">
                  <c:v>МАОУ Лицей № 3</c:v>
                </c:pt>
                <c:pt idx="23">
                  <c:v>МАОУ Лицей № 12</c:v>
                </c:pt>
                <c:pt idx="24">
                  <c:v>МБОУ СШ № 13</c:v>
                </c:pt>
                <c:pt idx="25">
                  <c:v>МАОУ СШ № 16</c:v>
                </c:pt>
                <c:pt idx="26">
                  <c:v>МБОУ СШ № 31</c:v>
                </c:pt>
                <c:pt idx="27">
                  <c:v>МБОУ СШ № 44</c:v>
                </c:pt>
                <c:pt idx="28">
                  <c:v>МАОУ СШ № 50</c:v>
                </c:pt>
                <c:pt idx="29">
                  <c:v>МАОУ СШ № 53</c:v>
                </c:pt>
                <c:pt idx="30">
                  <c:v>МБОУ СШ № 64</c:v>
                </c:pt>
                <c:pt idx="31">
                  <c:v>МАОУ СШ № 65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МБОУ СШ № 94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8</c:v>
                </c:pt>
                <c:pt idx="41">
                  <c:v>МБОУ Лицей № 10</c:v>
                </c:pt>
                <c:pt idx="42">
                  <c:v>МБОУ СШ № 3</c:v>
                </c:pt>
                <c:pt idx="43">
                  <c:v>МБОУ СШ № 30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 </c:v>
                </c:pt>
                <c:pt idx="47">
                  <c:v>МБОУ СШ № 73</c:v>
                </c:pt>
                <c:pt idx="48">
                  <c:v>МБОУ СШ № 95</c:v>
                </c:pt>
                <c:pt idx="49">
                  <c:v>МБОУ СШ № 99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Гимназия №14</c:v>
                </c:pt>
                <c:pt idx="53">
                  <c:v>МАОУ Лицей № 9 "Лидер"</c:v>
                </c:pt>
                <c:pt idx="54">
                  <c:v>МАОУ СШ № 17</c:v>
                </c:pt>
                <c:pt idx="55">
                  <c:v>МАОУ СШ № 23</c:v>
                </c:pt>
                <c:pt idx="56">
                  <c:v>МАОУ СШ № 34</c:v>
                </c:pt>
                <c:pt idx="57">
                  <c:v>МАОУ СШ № 42</c:v>
                </c:pt>
                <c:pt idx="58">
                  <c:v>МАОУ СШ № 45</c:v>
                </c:pt>
                <c:pt idx="59">
                  <c:v>МБОУ СШ № 62</c:v>
                </c:pt>
                <c:pt idx="60">
                  <c:v>МАОУ СШ № 76</c:v>
                </c:pt>
                <c:pt idx="61">
                  <c:v>МАОУ СШ № 78</c:v>
                </c:pt>
                <c:pt idx="62">
                  <c:v>МАОУ СШ № 93</c:v>
                </c:pt>
                <c:pt idx="63">
                  <c:v>МАОУ СШ № 137</c:v>
                </c:pt>
                <c:pt idx="64">
                  <c:v>МАОУ СШ № 158 "Грани"</c:v>
                </c:pt>
                <c:pt idx="65">
                  <c:v>СОВЕТСКИЙ РАЙОН</c:v>
                </c:pt>
                <c:pt idx="66">
                  <c:v>МАОУ СШ № 1</c:v>
                </c:pt>
                <c:pt idx="67">
                  <c:v>МАОУ СШ № 5</c:v>
                </c:pt>
                <c:pt idx="68">
                  <c:v>МАОУ СШ № 7</c:v>
                </c:pt>
                <c:pt idx="69">
                  <c:v>МАОУ СШ № 18</c:v>
                </c:pt>
                <c:pt idx="70">
                  <c:v>МАОУ СШ № 24</c:v>
                </c:pt>
                <c:pt idx="71">
                  <c:v>МБОУ СШ № 56</c:v>
                </c:pt>
                <c:pt idx="72">
                  <c:v>МАОУ СШ № 66</c:v>
                </c:pt>
                <c:pt idx="73">
                  <c:v>МАОУ СШ № 69</c:v>
                </c:pt>
                <c:pt idx="74">
                  <c:v>МАОУ СШ № 85</c:v>
                </c:pt>
                <c:pt idx="75">
                  <c:v>МБОУ СШ № 91</c:v>
                </c:pt>
                <c:pt idx="76">
                  <c:v>МБОУ СШ № 98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МБОУ СШ № 129</c:v>
                </c:pt>
                <c:pt idx="81">
                  <c:v>МАОУ СШ № 134</c:v>
                </c:pt>
                <c:pt idx="82">
                  <c:v>МАОУ СШ № 139</c:v>
                </c:pt>
                <c:pt idx="83">
                  <c:v>МАОУ СШ № 141</c:v>
                </c:pt>
                <c:pt idx="84">
                  <c:v>МАОУ СШ № 143</c:v>
                </c:pt>
                <c:pt idx="85">
                  <c:v>МАОУ СШ № 143</c:v>
                </c:pt>
                <c:pt idx="86">
                  <c:v>МАОУ СШ № 144</c:v>
                </c:pt>
                <c:pt idx="87">
                  <c:v>МАОУ СШ № 145</c:v>
                </c:pt>
                <c:pt idx="88">
                  <c:v>МБОУ СШ № 147</c:v>
                </c:pt>
                <c:pt idx="89">
                  <c:v>МАОУ СШ № 149</c:v>
                </c:pt>
                <c:pt idx="90">
                  <c:v>МАОУ СШ № 150</c:v>
                </c:pt>
                <c:pt idx="91">
                  <c:v>МАОУ СШ № 151</c:v>
                </c:pt>
                <c:pt idx="92">
                  <c:v>МАОУ СШ № 152</c:v>
                </c:pt>
                <c:pt idx="93">
                  <c:v>МАОУ СШ № 154</c:v>
                </c:pt>
                <c:pt idx="94">
                  <c:v>МАОУ СШ № 156</c:v>
                </c:pt>
                <c:pt idx="95">
                  <c:v>МАОУ СШ № 157</c:v>
                </c:pt>
                <c:pt idx="96">
                  <c:v>ЦЕНТРАЛЬНЫЙ РАЙОН</c:v>
                </c:pt>
                <c:pt idx="97">
                  <c:v>МАОУ Гимназия № 2</c:v>
                </c:pt>
                <c:pt idx="98">
                  <c:v>МБОУ Гимназия  № 16</c:v>
                </c:pt>
                <c:pt idx="99">
                  <c:v>МБОУ Лицей № 2</c:v>
                </c:pt>
                <c:pt idx="100">
                  <c:v>МБОУ СШ № 4</c:v>
                </c:pt>
                <c:pt idx="101">
                  <c:v>МБОУ СШ № 10</c:v>
                </c:pt>
                <c:pt idx="102">
                  <c:v>МБОУ СШ № 27</c:v>
                </c:pt>
                <c:pt idx="103">
                  <c:v>МБОУ СШ № 51</c:v>
                </c:pt>
                <c:pt idx="104">
                  <c:v>МАОУ СШ Комплекс "Покровский"</c:v>
                </c:pt>
                <c:pt idx="105">
                  <c:v>МАОУ СШ № 155</c:v>
                </c:pt>
              </c:strCache>
            </c:strRef>
          </c:cat>
          <c:val>
            <c:numRef>
              <c:f>'История-9 диаграмма по районам'!$H$5:$H$110</c:f>
              <c:numCache>
                <c:formatCode>0,00</c:formatCode>
                <c:ptCount val="106"/>
                <c:pt idx="0">
                  <c:v>3.44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6">
                  <c:v>3.2</c:v>
                </c:pt>
                <c:pt idx="7">
                  <c:v>3.78125</c:v>
                </c:pt>
                <c:pt idx="8">
                  <c:v>4.166666666666667</c:v>
                </c:pt>
                <c:pt idx="9">
                  <c:v>4</c:v>
                </c:pt>
                <c:pt idx="10">
                  <c:v>4.333333333333333</c:v>
                </c:pt>
                <c:pt idx="11">
                  <c:v>3.75</c:v>
                </c:pt>
                <c:pt idx="12">
                  <c:v>3.6666666666666665</c:v>
                </c:pt>
                <c:pt idx="14">
                  <c:v>3</c:v>
                </c:pt>
                <c:pt idx="16">
                  <c:v>3</c:v>
                </c:pt>
                <c:pt idx="17">
                  <c:v>4.333333333333333</c:v>
                </c:pt>
                <c:pt idx="19">
                  <c:v>3.5552154195011338</c:v>
                </c:pt>
                <c:pt idx="20">
                  <c:v>3.4</c:v>
                </c:pt>
                <c:pt idx="21">
                  <c:v>3.7777777777777777</c:v>
                </c:pt>
                <c:pt idx="22">
                  <c:v>3</c:v>
                </c:pt>
                <c:pt idx="24">
                  <c:v>3.4285714285714284</c:v>
                </c:pt>
                <c:pt idx="25">
                  <c:v>4.5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3.3333333333333335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3.3333333333333335</c:v>
                </c:pt>
                <c:pt idx="35">
                  <c:v>3.8555555555555547</c:v>
                </c:pt>
                <c:pt idx="36">
                  <c:v>4.5</c:v>
                </c:pt>
                <c:pt idx="37">
                  <c:v>4</c:v>
                </c:pt>
                <c:pt idx="38">
                  <c:v>3.6666666666666665</c:v>
                </c:pt>
                <c:pt idx="39">
                  <c:v>3.6</c:v>
                </c:pt>
                <c:pt idx="40">
                  <c:v>4.2</c:v>
                </c:pt>
                <c:pt idx="41">
                  <c:v>3.8</c:v>
                </c:pt>
                <c:pt idx="42">
                  <c:v>3.5</c:v>
                </c:pt>
                <c:pt idx="43">
                  <c:v>5</c:v>
                </c:pt>
                <c:pt idx="46">
                  <c:v>3.6666666666666665</c:v>
                </c:pt>
                <c:pt idx="48">
                  <c:v>3</c:v>
                </c:pt>
                <c:pt idx="49">
                  <c:v>3.6666666666666665</c:v>
                </c:pt>
                <c:pt idx="50">
                  <c:v>3.6666666666666665</c:v>
                </c:pt>
                <c:pt idx="51">
                  <c:v>3.8216666666666668</c:v>
                </c:pt>
                <c:pt idx="52">
                  <c:v>4</c:v>
                </c:pt>
                <c:pt idx="53">
                  <c:v>3.8</c:v>
                </c:pt>
                <c:pt idx="54">
                  <c:v>3</c:v>
                </c:pt>
                <c:pt idx="55">
                  <c:v>3.6666666666666665</c:v>
                </c:pt>
                <c:pt idx="56">
                  <c:v>4.5</c:v>
                </c:pt>
                <c:pt idx="57">
                  <c:v>4</c:v>
                </c:pt>
                <c:pt idx="59">
                  <c:v>4</c:v>
                </c:pt>
                <c:pt idx="60">
                  <c:v>3.5</c:v>
                </c:pt>
                <c:pt idx="63">
                  <c:v>3.25</c:v>
                </c:pt>
                <c:pt idx="64">
                  <c:v>4.5</c:v>
                </c:pt>
                <c:pt idx="65">
                  <c:v>3.7403427847872286</c:v>
                </c:pt>
                <c:pt idx="66">
                  <c:v>4.25</c:v>
                </c:pt>
                <c:pt idx="67">
                  <c:v>4</c:v>
                </c:pt>
                <c:pt idx="68">
                  <c:v>4</c:v>
                </c:pt>
                <c:pt idx="69">
                  <c:v>3.7142857142857144</c:v>
                </c:pt>
                <c:pt idx="70">
                  <c:v>3.6666666666666665</c:v>
                </c:pt>
                <c:pt idx="71">
                  <c:v>3</c:v>
                </c:pt>
                <c:pt idx="72">
                  <c:v>2.75</c:v>
                </c:pt>
                <c:pt idx="73">
                  <c:v>4.666666666666667</c:v>
                </c:pt>
                <c:pt idx="74">
                  <c:v>5</c:v>
                </c:pt>
                <c:pt idx="75">
                  <c:v>3.5</c:v>
                </c:pt>
                <c:pt idx="76">
                  <c:v>2.5</c:v>
                </c:pt>
                <c:pt idx="77">
                  <c:v>4</c:v>
                </c:pt>
                <c:pt idx="79">
                  <c:v>3</c:v>
                </c:pt>
                <c:pt idx="81">
                  <c:v>3.25</c:v>
                </c:pt>
                <c:pt idx="82">
                  <c:v>4.333333333333333</c:v>
                </c:pt>
                <c:pt idx="83">
                  <c:v>3.6</c:v>
                </c:pt>
                <c:pt idx="85">
                  <c:v>3.3333333333333335</c:v>
                </c:pt>
                <c:pt idx="86">
                  <c:v>3.2</c:v>
                </c:pt>
                <c:pt idx="87">
                  <c:v>3.1111111111111112</c:v>
                </c:pt>
                <c:pt idx="88">
                  <c:v>3.7142857142857144</c:v>
                </c:pt>
                <c:pt idx="89">
                  <c:v>3.5384615384615383</c:v>
                </c:pt>
                <c:pt idx="90">
                  <c:v>4.25</c:v>
                </c:pt>
                <c:pt idx="91">
                  <c:v>4.1111111111111107</c:v>
                </c:pt>
                <c:pt idx="92">
                  <c:v>4.5999999999999996</c:v>
                </c:pt>
                <c:pt idx="93">
                  <c:v>5</c:v>
                </c:pt>
                <c:pt idx="94">
                  <c:v>3.1</c:v>
                </c:pt>
                <c:pt idx="95">
                  <c:v>3.8</c:v>
                </c:pt>
                <c:pt idx="96">
                  <c:v>3.5486111111111112</c:v>
                </c:pt>
                <c:pt idx="97">
                  <c:v>2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3.5</c:v>
                </c:pt>
                <c:pt idx="104">
                  <c:v>3.8888888888888888</c:v>
                </c:pt>
                <c:pt idx="10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3088"/>
        <c:axId val="87118976"/>
      </c:lineChart>
      <c:catAx>
        <c:axId val="8711308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118976"/>
        <c:crosses val="autoZero"/>
        <c:auto val="1"/>
        <c:lblAlgn val="ctr"/>
        <c:lblOffset val="100"/>
        <c:noMultiLvlLbl val="0"/>
      </c:catAx>
      <c:valAx>
        <c:axId val="8711897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113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1660285408735"/>
          <c:y val="1.0739791864836215E-2"/>
          <c:w val="0.60538482380925951"/>
          <c:h val="4.2408662595727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История </a:t>
            </a:r>
            <a:r>
              <a:rPr lang="ru-RU" baseline="0"/>
              <a:t> ОГЭ 2022-2023</a:t>
            </a:r>
            <a:endParaRPr lang="ru-RU"/>
          </a:p>
        </c:rich>
      </c:tx>
      <c:layout>
        <c:manualLayout>
          <c:xMode val="edge"/>
          <c:yMode val="edge"/>
          <c:x val="2.7282565939079191E-2"/>
          <c:y val="1.19015510504214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620794965998E-2"/>
          <c:y val="6.3161587326801771E-2"/>
          <c:w val="0.97590044568407108"/>
          <c:h val="0.58485493590439541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'История-9 диаграмма'!$B$5:$B$110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9</c:v>
                </c:pt>
                <c:pt idx="2">
                  <c:v>МАОУ СШ № 32</c:v>
                </c:pt>
                <c:pt idx="3">
                  <c:v>МАОУ Лицей № 7 </c:v>
                </c:pt>
                <c:pt idx="4">
                  <c:v>МАОУ Гимназия № 8</c:v>
                </c:pt>
                <c:pt idx="5">
                  <c:v>МАОУ СШ № 19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СШ № 135</c:v>
                </c:pt>
                <c:pt idx="9">
                  <c:v>МАОУ СШ № 8 "Созидание"</c:v>
                </c:pt>
                <c:pt idx="10">
                  <c:v>МАОУ СШ № 90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Лицей № 11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МАОУ СШ № 46</c:v>
                </c:pt>
                <c:pt idx="18">
                  <c:v>МАОУ СШ № 81</c:v>
                </c:pt>
                <c:pt idx="19">
                  <c:v>ЛЕНИНСКИЙ РАЙОН</c:v>
                </c:pt>
                <c:pt idx="20">
                  <c:v>МБОУ СШ № 64</c:v>
                </c:pt>
                <c:pt idx="21">
                  <c:v>МАОУ Лицей № 3</c:v>
                </c:pt>
                <c:pt idx="22">
                  <c:v>МБОУ Гимназия № 7</c:v>
                </c:pt>
                <c:pt idx="23">
                  <c:v>МАОУ Лицей № 12</c:v>
                </c:pt>
                <c:pt idx="24">
                  <c:v>МБОУ СШ № 31</c:v>
                </c:pt>
                <c:pt idx="25">
                  <c:v>МБОУ СШ № 94</c:v>
                </c:pt>
                <c:pt idx="26">
                  <c:v>МАОУ Гимназия № 15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СШ № 50</c:v>
                </c:pt>
                <c:pt idx="30">
                  <c:v>МАОУ СШ № 53</c:v>
                </c:pt>
                <c:pt idx="31">
                  <c:v>МАОУ СШ № 89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Лицей № 1</c:v>
                </c:pt>
                <c:pt idx="38">
                  <c:v>МБОУ СШ № 30</c:v>
                </c:pt>
                <c:pt idx="39">
                  <c:v>МАОУ Гимназия № 13 "Академ"</c:v>
                </c:pt>
                <c:pt idx="40">
                  <c:v>МБОУ Лицей № 8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МБОУ СШ № 72 </c:v>
                </c:pt>
                <c:pt idx="45">
                  <c:v>МБОУ СШ № 95</c:v>
                </c:pt>
                <c:pt idx="46">
                  <c:v>МБОУ СШ № 73</c:v>
                </c:pt>
                <c:pt idx="47">
                  <c:v>МБОУ СШ № 99</c:v>
                </c:pt>
                <c:pt idx="48">
                  <c:v>МБОУ СШ № 39</c:v>
                </c:pt>
                <c:pt idx="49">
                  <c:v>МБОУ Лицей № 10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СШ № 17</c:v>
                </c:pt>
                <c:pt idx="53">
                  <c:v>МБОУ СШ № 62</c:v>
                </c:pt>
                <c:pt idx="54">
                  <c:v>МАОУ СШ № 137</c:v>
                </c:pt>
                <c:pt idx="55">
                  <c:v>МАОУ Лицей № 9 "Лидер"</c:v>
                </c:pt>
                <c:pt idx="56">
                  <c:v>МАОУ Гимназия №14</c:v>
                </c:pt>
                <c:pt idx="57">
                  <c:v>МАОУ СШ № 23</c:v>
                </c:pt>
                <c:pt idx="58">
                  <c:v>МАОУ СШ № 34</c:v>
                </c:pt>
                <c:pt idx="59">
                  <c:v>МАОУ СШ № 45</c:v>
                </c:pt>
                <c:pt idx="60">
                  <c:v>МАОУ СШ № 76</c:v>
                </c:pt>
                <c:pt idx="61">
                  <c:v>МАОУ СШ № 93</c:v>
                </c:pt>
                <c:pt idx="62">
                  <c:v>МАОУ СШ № 158 "Грани"</c:v>
                </c:pt>
                <c:pt idx="63">
                  <c:v>МАОУ СШ № 78</c:v>
                </c:pt>
                <c:pt idx="64">
                  <c:v>МАОУ СШ № 42</c:v>
                </c:pt>
                <c:pt idx="65">
                  <c:v>СОВЕТСКИЙ РАЙОН</c:v>
                </c:pt>
                <c:pt idx="66">
                  <c:v>МАОУ СШ № 85</c:v>
                </c:pt>
                <c:pt idx="67">
                  <c:v>МАОУ СШ № 141</c:v>
                </c:pt>
                <c:pt idx="68">
                  <c:v>МАОУ СШ № 154</c:v>
                </c:pt>
                <c:pt idx="69">
                  <c:v>МАОУ СШ № 151</c:v>
                </c:pt>
                <c:pt idx="70">
                  <c:v>МАОУ СШ № 5</c:v>
                </c:pt>
                <c:pt idx="71">
                  <c:v>МАОУ СШ № 66</c:v>
                </c:pt>
                <c:pt idx="72">
                  <c:v>МАОУ СШ № 108</c:v>
                </c:pt>
                <c:pt idx="73">
                  <c:v>МАОУ СШ № 115</c:v>
                </c:pt>
                <c:pt idx="74">
                  <c:v>МБОУ СШ № 129</c:v>
                </c:pt>
                <c:pt idx="75">
                  <c:v>МАОУ СШ № 139</c:v>
                </c:pt>
                <c:pt idx="76">
                  <c:v>МАОУ СШ № 145</c:v>
                </c:pt>
                <c:pt idx="77">
                  <c:v>МАОУ СШ № 149</c:v>
                </c:pt>
                <c:pt idx="78">
                  <c:v>МАОУ СШ № 143</c:v>
                </c:pt>
                <c:pt idx="79">
                  <c:v>МАОУ СШ № 150</c:v>
                </c:pt>
                <c:pt idx="80">
                  <c:v>МАОУ СШ № 24</c:v>
                </c:pt>
                <c:pt idx="81">
                  <c:v>МАОУ СШ № 157</c:v>
                </c:pt>
                <c:pt idx="82">
                  <c:v>МАОУ СШ № 7</c:v>
                </c:pt>
                <c:pt idx="83">
                  <c:v>МАОУ СШ № 69</c:v>
                </c:pt>
                <c:pt idx="84">
                  <c:v>МАОУ СШ № 134</c:v>
                </c:pt>
                <c:pt idx="85">
                  <c:v>МАОУ СШ № 18</c:v>
                </c:pt>
                <c:pt idx="86">
                  <c:v>МАОУ СШ № 156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МБОУ СШ № 98</c:v>
                </c:pt>
                <c:pt idx="90">
                  <c:v>МАОУ СШ № 121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152</c:v>
                </c:pt>
                <c:pt idx="94">
                  <c:v>МБОУ СШ № 56</c:v>
                </c:pt>
                <c:pt idx="95">
                  <c:v>МБОУ СШ № 91</c:v>
                </c:pt>
                <c:pt idx="96">
                  <c:v>ЦЕНТРАЛЬНЫЙ РАЙОН</c:v>
                </c:pt>
                <c:pt idx="97">
                  <c:v>МБОУ СШ № 10</c:v>
                </c:pt>
                <c:pt idx="98">
                  <c:v>МБОУ Лицей № 2</c:v>
                </c:pt>
                <c:pt idx="99">
                  <c:v>МАОУ СШ № 155</c:v>
                </c:pt>
                <c:pt idx="100">
                  <c:v>МБОУ Гимназия  № 16</c:v>
                </c:pt>
                <c:pt idx="101">
                  <c:v>МБОУ СШ № 51</c:v>
                </c:pt>
                <c:pt idx="102">
                  <c:v>МАОУ СШ Комплекс "Покровский"</c:v>
                </c:pt>
                <c:pt idx="103">
                  <c:v>МАОУ Гимназия № 2</c:v>
                </c:pt>
                <c:pt idx="104">
                  <c:v>МБОУ СШ № 27</c:v>
                </c:pt>
                <c:pt idx="105">
                  <c:v>МБОУ СШ № 4</c:v>
                </c:pt>
              </c:strCache>
            </c:strRef>
          </c:cat>
          <c:val>
            <c:numRef>
              <c:f>'История-9 диаграмма'!$E$5:$E$110</c:f>
              <c:numCache>
                <c:formatCode>0,00</c:formatCode>
                <c:ptCount val="106"/>
                <c:pt idx="0">
                  <c:v>3.87</c:v>
                </c:pt>
                <c:pt idx="1">
                  <c:v>3.87</c:v>
                </c:pt>
                <c:pt idx="2">
                  <c:v>3.87</c:v>
                </c:pt>
                <c:pt idx="3">
                  <c:v>3.87</c:v>
                </c:pt>
                <c:pt idx="4">
                  <c:v>3.87</c:v>
                </c:pt>
                <c:pt idx="5">
                  <c:v>3.87</c:v>
                </c:pt>
                <c:pt idx="6">
                  <c:v>3.87</c:v>
                </c:pt>
                <c:pt idx="7">
                  <c:v>3.87</c:v>
                </c:pt>
                <c:pt idx="8">
                  <c:v>3.87</c:v>
                </c:pt>
                <c:pt idx="9">
                  <c:v>3.87</c:v>
                </c:pt>
                <c:pt idx="10">
                  <c:v>3.87</c:v>
                </c:pt>
                <c:pt idx="11">
                  <c:v>3.87</c:v>
                </c:pt>
                <c:pt idx="12">
                  <c:v>3.87</c:v>
                </c:pt>
                <c:pt idx="13">
                  <c:v>3.87</c:v>
                </c:pt>
                <c:pt idx="14">
                  <c:v>3.87</c:v>
                </c:pt>
                <c:pt idx="15">
                  <c:v>3.87</c:v>
                </c:pt>
                <c:pt idx="16">
                  <c:v>3.87</c:v>
                </c:pt>
                <c:pt idx="17">
                  <c:v>3.87</c:v>
                </c:pt>
                <c:pt idx="18">
                  <c:v>3.87</c:v>
                </c:pt>
                <c:pt idx="19">
                  <c:v>3.87</c:v>
                </c:pt>
                <c:pt idx="20">
                  <c:v>3.87</c:v>
                </c:pt>
                <c:pt idx="21">
                  <c:v>3.87</c:v>
                </c:pt>
                <c:pt idx="22">
                  <c:v>3.87</c:v>
                </c:pt>
                <c:pt idx="23">
                  <c:v>3.87</c:v>
                </c:pt>
                <c:pt idx="24">
                  <c:v>3.87</c:v>
                </c:pt>
                <c:pt idx="25">
                  <c:v>3.87</c:v>
                </c:pt>
                <c:pt idx="26">
                  <c:v>3.87</c:v>
                </c:pt>
                <c:pt idx="27">
                  <c:v>3.87</c:v>
                </c:pt>
                <c:pt idx="28">
                  <c:v>3.87</c:v>
                </c:pt>
                <c:pt idx="29">
                  <c:v>3.87</c:v>
                </c:pt>
                <c:pt idx="30">
                  <c:v>3.87</c:v>
                </c:pt>
                <c:pt idx="31">
                  <c:v>3.87</c:v>
                </c:pt>
                <c:pt idx="32">
                  <c:v>3.87</c:v>
                </c:pt>
                <c:pt idx="33">
                  <c:v>3.87</c:v>
                </c:pt>
                <c:pt idx="34">
                  <c:v>3.87</c:v>
                </c:pt>
                <c:pt idx="35">
                  <c:v>3.87</c:v>
                </c:pt>
                <c:pt idx="36">
                  <c:v>3.87</c:v>
                </c:pt>
                <c:pt idx="37">
                  <c:v>3.87</c:v>
                </c:pt>
                <c:pt idx="38">
                  <c:v>3.87</c:v>
                </c:pt>
                <c:pt idx="39">
                  <c:v>3.87</c:v>
                </c:pt>
                <c:pt idx="40">
                  <c:v>3.87</c:v>
                </c:pt>
                <c:pt idx="41">
                  <c:v>3.87</c:v>
                </c:pt>
                <c:pt idx="42">
                  <c:v>3.87</c:v>
                </c:pt>
                <c:pt idx="43">
                  <c:v>3.87</c:v>
                </c:pt>
                <c:pt idx="44">
                  <c:v>3.87</c:v>
                </c:pt>
                <c:pt idx="45">
                  <c:v>3.87</c:v>
                </c:pt>
                <c:pt idx="46">
                  <c:v>3.87</c:v>
                </c:pt>
                <c:pt idx="47">
                  <c:v>3.87</c:v>
                </c:pt>
                <c:pt idx="48">
                  <c:v>3.87</c:v>
                </c:pt>
                <c:pt idx="49">
                  <c:v>3.87</c:v>
                </c:pt>
                <c:pt idx="50">
                  <c:v>3.87</c:v>
                </c:pt>
                <c:pt idx="51">
                  <c:v>3.87</c:v>
                </c:pt>
                <c:pt idx="52">
                  <c:v>3.87</c:v>
                </c:pt>
                <c:pt idx="53">
                  <c:v>3.87</c:v>
                </c:pt>
                <c:pt idx="54">
                  <c:v>3.87</c:v>
                </c:pt>
                <c:pt idx="55">
                  <c:v>3.87</c:v>
                </c:pt>
                <c:pt idx="56">
                  <c:v>3.87</c:v>
                </c:pt>
                <c:pt idx="57">
                  <c:v>3.87</c:v>
                </c:pt>
                <c:pt idx="58">
                  <c:v>3.87</c:v>
                </c:pt>
                <c:pt idx="59">
                  <c:v>3.87</c:v>
                </c:pt>
                <c:pt idx="60">
                  <c:v>3.87</c:v>
                </c:pt>
                <c:pt idx="61">
                  <c:v>3.87</c:v>
                </c:pt>
                <c:pt idx="62">
                  <c:v>3.87</c:v>
                </c:pt>
                <c:pt idx="63">
                  <c:v>3.87</c:v>
                </c:pt>
                <c:pt idx="64">
                  <c:v>3.87</c:v>
                </c:pt>
                <c:pt idx="65">
                  <c:v>3.87</c:v>
                </c:pt>
                <c:pt idx="66">
                  <c:v>3.87</c:v>
                </c:pt>
                <c:pt idx="67">
                  <c:v>3.87</c:v>
                </c:pt>
                <c:pt idx="68">
                  <c:v>3.87</c:v>
                </c:pt>
                <c:pt idx="69">
                  <c:v>3.87</c:v>
                </c:pt>
                <c:pt idx="70">
                  <c:v>3.87</c:v>
                </c:pt>
                <c:pt idx="71">
                  <c:v>3.87</c:v>
                </c:pt>
                <c:pt idx="72">
                  <c:v>3.87</c:v>
                </c:pt>
                <c:pt idx="73">
                  <c:v>3.87</c:v>
                </c:pt>
                <c:pt idx="74">
                  <c:v>3.87</c:v>
                </c:pt>
                <c:pt idx="75">
                  <c:v>3.87</c:v>
                </c:pt>
                <c:pt idx="76">
                  <c:v>3.87</c:v>
                </c:pt>
                <c:pt idx="77">
                  <c:v>3.87</c:v>
                </c:pt>
                <c:pt idx="78">
                  <c:v>3.87</c:v>
                </c:pt>
                <c:pt idx="79">
                  <c:v>3.87</c:v>
                </c:pt>
                <c:pt idx="80">
                  <c:v>3.87</c:v>
                </c:pt>
                <c:pt idx="81">
                  <c:v>3.87</c:v>
                </c:pt>
                <c:pt idx="82">
                  <c:v>3.87</c:v>
                </c:pt>
                <c:pt idx="83">
                  <c:v>3.87</c:v>
                </c:pt>
                <c:pt idx="84">
                  <c:v>3.87</c:v>
                </c:pt>
                <c:pt idx="85">
                  <c:v>3.87</c:v>
                </c:pt>
                <c:pt idx="86">
                  <c:v>3.87</c:v>
                </c:pt>
                <c:pt idx="87">
                  <c:v>3.87</c:v>
                </c:pt>
                <c:pt idx="88">
                  <c:v>3.87</c:v>
                </c:pt>
                <c:pt idx="89">
                  <c:v>3.87</c:v>
                </c:pt>
                <c:pt idx="90">
                  <c:v>3.87</c:v>
                </c:pt>
                <c:pt idx="91">
                  <c:v>3.87</c:v>
                </c:pt>
                <c:pt idx="92">
                  <c:v>3.87</c:v>
                </c:pt>
                <c:pt idx="93">
                  <c:v>3.87</c:v>
                </c:pt>
                <c:pt idx="94">
                  <c:v>3.87</c:v>
                </c:pt>
                <c:pt idx="95">
                  <c:v>3.87</c:v>
                </c:pt>
                <c:pt idx="96">
                  <c:v>3.87</c:v>
                </c:pt>
                <c:pt idx="97">
                  <c:v>3.87</c:v>
                </c:pt>
                <c:pt idx="98">
                  <c:v>3.87</c:v>
                </c:pt>
                <c:pt idx="99">
                  <c:v>3.87</c:v>
                </c:pt>
                <c:pt idx="100">
                  <c:v>3.87</c:v>
                </c:pt>
                <c:pt idx="101">
                  <c:v>3.87</c:v>
                </c:pt>
                <c:pt idx="102">
                  <c:v>3.87</c:v>
                </c:pt>
                <c:pt idx="103">
                  <c:v>3.87</c:v>
                </c:pt>
                <c:pt idx="104">
                  <c:v>3.87</c:v>
                </c:pt>
                <c:pt idx="105">
                  <c:v>3.87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'История-9 диаграмма'!$B$5:$B$110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9</c:v>
                </c:pt>
                <c:pt idx="2">
                  <c:v>МАОУ СШ № 32</c:v>
                </c:pt>
                <c:pt idx="3">
                  <c:v>МАОУ Лицей № 7 </c:v>
                </c:pt>
                <c:pt idx="4">
                  <c:v>МАОУ Гимназия № 8</c:v>
                </c:pt>
                <c:pt idx="5">
                  <c:v>МАОУ СШ № 19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СШ № 135</c:v>
                </c:pt>
                <c:pt idx="9">
                  <c:v>МАОУ СШ № 8 "Созидание"</c:v>
                </c:pt>
                <c:pt idx="10">
                  <c:v>МАОУ СШ № 90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Лицей № 11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МАОУ СШ № 46</c:v>
                </c:pt>
                <c:pt idx="18">
                  <c:v>МАОУ СШ № 81</c:v>
                </c:pt>
                <c:pt idx="19">
                  <c:v>ЛЕНИНСКИЙ РАЙОН</c:v>
                </c:pt>
                <c:pt idx="20">
                  <c:v>МБОУ СШ № 64</c:v>
                </c:pt>
                <c:pt idx="21">
                  <c:v>МАОУ Лицей № 3</c:v>
                </c:pt>
                <c:pt idx="22">
                  <c:v>МБОУ Гимназия № 7</c:v>
                </c:pt>
                <c:pt idx="23">
                  <c:v>МАОУ Лицей № 12</c:v>
                </c:pt>
                <c:pt idx="24">
                  <c:v>МБОУ СШ № 31</c:v>
                </c:pt>
                <c:pt idx="25">
                  <c:v>МБОУ СШ № 94</c:v>
                </c:pt>
                <c:pt idx="26">
                  <c:v>МАОУ Гимназия № 15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СШ № 50</c:v>
                </c:pt>
                <c:pt idx="30">
                  <c:v>МАОУ СШ № 53</c:v>
                </c:pt>
                <c:pt idx="31">
                  <c:v>МАОУ СШ № 89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Лицей № 1</c:v>
                </c:pt>
                <c:pt idx="38">
                  <c:v>МБОУ СШ № 30</c:v>
                </c:pt>
                <c:pt idx="39">
                  <c:v>МАОУ Гимназия № 13 "Академ"</c:v>
                </c:pt>
                <c:pt idx="40">
                  <c:v>МБОУ Лицей № 8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МБОУ СШ № 72 </c:v>
                </c:pt>
                <c:pt idx="45">
                  <c:v>МБОУ СШ № 95</c:v>
                </c:pt>
                <c:pt idx="46">
                  <c:v>МБОУ СШ № 73</c:v>
                </c:pt>
                <c:pt idx="47">
                  <c:v>МБОУ СШ № 99</c:v>
                </c:pt>
                <c:pt idx="48">
                  <c:v>МБОУ СШ № 39</c:v>
                </c:pt>
                <c:pt idx="49">
                  <c:v>МБОУ Лицей № 10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СШ № 17</c:v>
                </c:pt>
                <c:pt idx="53">
                  <c:v>МБОУ СШ № 62</c:v>
                </c:pt>
                <c:pt idx="54">
                  <c:v>МАОУ СШ № 137</c:v>
                </c:pt>
                <c:pt idx="55">
                  <c:v>МАОУ Лицей № 9 "Лидер"</c:v>
                </c:pt>
                <c:pt idx="56">
                  <c:v>МАОУ Гимназия №14</c:v>
                </c:pt>
                <c:pt idx="57">
                  <c:v>МАОУ СШ № 23</c:v>
                </c:pt>
                <c:pt idx="58">
                  <c:v>МАОУ СШ № 34</c:v>
                </c:pt>
                <c:pt idx="59">
                  <c:v>МАОУ СШ № 45</c:v>
                </c:pt>
                <c:pt idx="60">
                  <c:v>МАОУ СШ № 76</c:v>
                </c:pt>
                <c:pt idx="61">
                  <c:v>МАОУ СШ № 93</c:v>
                </c:pt>
                <c:pt idx="62">
                  <c:v>МАОУ СШ № 158 "Грани"</c:v>
                </c:pt>
                <c:pt idx="63">
                  <c:v>МАОУ СШ № 78</c:v>
                </c:pt>
                <c:pt idx="64">
                  <c:v>МАОУ СШ № 42</c:v>
                </c:pt>
                <c:pt idx="65">
                  <c:v>СОВЕТСКИЙ РАЙОН</c:v>
                </c:pt>
                <c:pt idx="66">
                  <c:v>МАОУ СШ № 85</c:v>
                </c:pt>
                <c:pt idx="67">
                  <c:v>МАОУ СШ № 141</c:v>
                </c:pt>
                <c:pt idx="68">
                  <c:v>МАОУ СШ № 154</c:v>
                </c:pt>
                <c:pt idx="69">
                  <c:v>МАОУ СШ № 151</c:v>
                </c:pt>
                <c:pt idx="70">
                  <c:v>МАОУ СШ № 5</c:v>
                </c:pt>
                <c:pt idx="71">
                  <c:v>МАОУ СШ № 66</c:v>
                </c:pt>
                <c:pt idx="72">
                  <c:v>МАОУ СШ № 108</c:v>
                </c:pt>
                <c:pt idx="73">
                  <c:v>МАОУ СШ № 115</c:v>
                </c:pt>
                <c:pt idx="74">
                  <c:v>МБОУ СШ № 129</c:v>
                </c:pt>
                <c:pt idx="75">
                  <c:v>МАОУ СШ № 139</c:v>
                </c:pt>
                <c:pt idx="76">
                  <c:v>МАОУ СШ № 145</c:v>
                </c:pt>
                <c:pt idx="77">
                  <c:v>МАОУ СШ № 149</c:v>
                </c:pt>
                <c:pt idx="78">
                  <c:v>МАОУ СШ № 143</c:v>
                </c:pt>
                <c:pt idx="79">
                  <c:v>МАОУ СШ № 150</c:v>
                </c:pt>
                <c:pt idx="80">
                  <c:v>МАОУ СШ № 24</c:v>
                </c:pt>
                <c:pt idx="81">
                  <c:v>МАОУ СШ № 157</c:v>
                </c:pt>
                <c:pt idx="82">
                  <c:v>МАОУ СШ № 7</c:v>
                </c:pt>
                <c:pt idx="83">
                  <c:v>МАОУ СШ № 69</c:v>
                </c:pt>
                <c:pt idx="84">
                  <c:v>МАОУ СШ № 134</c:v>
                </c:pt>
                <c:pt idx="85">
                  <c:v>МАОУ СШ № 18</c:v>
                </c:pt>
                <c:pt idx="86">
                  <c:v>МАОУ СШ № 156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МБОУ СШ № 98</c:v>
                </c:pt>
                <c:pt idx="90">
                  <c:v>МАОУ СШ № 121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152</c:v>
                </c:pt>
                <c:pt idx="94">
                  <c:v>МБОУ СШ № 56</c:v>
                </c:pt>
                <c:pt idx="95">
                  <c:v>МБОУ СШ № 91</c:v>
                </c:pt>
                <c:pt idx="96">
                  <c:v>ЦЕНТРАЛЬНЫЙ РАЙОН</c:v>
                </c:pt>
                <c:pt idx="97">
                  <c:v>МБОУ СШ № 10</c:v>
                </c:pt>
                <c:pt idx="98">
                  <c:v>МБОУ Лицей № 2</c:v>
                </c:pt>
                <c:pt idx="99">
                  <c:v>МАОУ СШ № 155</c:v>
                </c:pt>
                <c:pt idx="100">
                  <c:v>МБОУ Гимназия  № 16</c:v>
                </c:pt>
                <c:pt idx="101">
                  <c:v>МБОУ СШ № 51</c:v>
                </c:pt>
                <c:pt idx="102">
                  <c:v>МАОУ СШ Комплекс "Покровский"</c:v>
                </c:pt>
                <c:pt idx="103">
                  <c:v>МАОУ Гимназия № 2</c:v>
                </c:pt>
                <c:pt idx="104">
                  <c:v>МБОУ СШ № 27</c:v>
                </c:pt>
                <c:pt idx="105">
                  <c:v>МБОУ СШ № 4</c:v>
                </c:pt>
              </c:strCache>
            </c:strRef>
          </c:cat>
          <c:val>
            <c:numRef>
              <c:f>'История-9 диаграмма'!$D$5:$D$110</c:f>
              <c:numCache>
                <c:formatCode>0,00</c:formatCode>
                <c:ptCount val="106"/>
                <c:pt idx="0">
                  <c:v>4.1983333333333333</c:v>
                </c:pt>
                <c:pt idx="1">
                  <c:v>4.666666666666667</c:v>
                </c:pt>
                <c:pt idx="2">
                  <c:v>4.2</c:v>
                </c:pt>
                <c:pt idx="3">
                  <c:v>4.125</c:v>
                </c:pt>
                <c:pt idx="4">
                  <c:v>4</c:v>
                </c:pt>
                <c:pt idx="5">
                  <c:v>4</c:v>
                </c:pt>
                <c:pt idx="7">
                  <c:v>3.9508928571428572</c:v>
                </c:pt>
                <c:pt idx="8">
                  <c:v>5</c:v>
                </c:pt>
                <c:pt idx="9">
                  <c:v>4.5</c:v>
                </c:pt>
                <c:pt idx="10">
                  <c:v>4.25</c:v>
                </c:pt>
                <c:pt idx="11">
                  <c:v>4</c:v>
                </c:pt>
                <c:pt idx="12">
                  <c:v>4</c:v>
                </c:pt>
                <c:pt idx="13">
                  <c:v>3.8571428571428572</c:v>
                </c:pt>
                <c:pt idx="14">
                  <c:v>3</c:v>
                </c:pt>
                <c:pt idx="15">
                  <c:v>3</c:v>
                </c:pt>
                <c:pt idx="19">
                  <c:v>3.6527777777777772</c:v>
                </c:pt>
                <c:pt idx="20">
                  <c:v>5</c:v>
                </c:pt>
                <c:pt idx="21">
                  <c:v>4.25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3.8333333333333335</c:v>
                </c:pt>
                <c:pt idx="26">
                  <c:v>3.75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5">
                  <c:v>4.0036630036630036</c:v>
                </c:pt>
                <c:pt idx="36">
                  <c:v>5</c:v>
                </c:pt>
                <c:pt idx="37">
                  <c:v>4.666666666666667</c:v>
                </c:pt>
                <c:pt idx="38">
                  <c:v>4.5</c:v>
                </c:pt>
                <c:pt idx="39">
                  <c:v>4.4000000000000004</c:v>
                </c:pt>
                <c:pt idx="40">
                  <c:v>4.166666666666667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3.7142857142857144</c:v>
                </c:pt>
                <c:pt idx="45">
                  <c:v>3.6</c:v>
                </c:pt>
                <c:pt idx="46">
                  <c:v>3.5</c:v>
                </c:pt>
                <c:pt idx="47">
                  <c:v>3.5</c:v>
                </c:pt>
                <c:pt idx="48">
                  <c:v>3</c:v>
                </c:pt>
                <c:pt idx="51">
                  <c:v>4.0376984126984121</c:v>
                </c:pt>
                <c:pt idx="52">
                  <c:v>5</c:v>
                </c:pt>
                <c:pt idx="53">
                  <c:v>5</c:v>
                </c:pt>
                <c:pt idx="54">
                  <c:v>4.5</c:v>
                </c:pt>
                <c:pt idx="55">
                  <c:v>4.2857142857142856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3.6666666666666665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5">
                  <c:v>3.8239087301587307</c:v>
                </c:pt>
                <c:pt idx="66">
                  <c:v>5</c:v>
                </c:pt>
                <c:pt idx="67">
                  <c:v>5</c:v>
                </c:pt>
                <c:pt idx="68">
                  <c:v>4.5</c:v>
                </c:pt>
                <c:pt idx="69">
                  <c:v>4.4000000000000004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3.9</c:v>
                </c:pt>
                <c:pt idx="79">
                  <c:v>3.7857142857142856</c:v>
                </c:pt>
                <c:pt idx="80">
                  <c:v>3.6666666666666665</c:v>
                </c:pt>
                <c:pt idx="81">
                  <c:v>3.6666666666666665</c:v>
                </c:pt>
                <c:pt idx="82">
                  <c:v>3.5714285714285716</c:v>
                </c:pt>
                <c:pt idx="83">
                  <c:v>3.5</c:v>
                </c:pt>
                <c:pt idx="84">
                  <c:v>3.5</c:v>
                </c:pt>
                <c:pt idx="85">
                  <c:v>3.4166666666666665</c:v>
                </c:pt>
                <c:pt idx="86">
                  <c:v>3.2</c:v>
                </c:pt>
                <c:pt idx="87">
                  <c:v>3</c:v>
                </c:pt>
                <c:pt idx="88">
                  <c:v>3</c:v>
                </c:pt>
                <c:pt idx="89">
                  <c:v>2.6666666666666665</c:v>
                </c:pt>
                <c:pt idx="96">
                  <c:v>4.2749999999999995</c:v>
                </c:pt>
                <c:pt idx="97">
                  <c:v>5</c:v>
                </c:pt>
                <c:pt idx="98">
                  <c:v>4.5</c:v>
                </c:pt>
                <c:pt idx="99">
                  <c:v>4.25</c:v>
                </c:pt>
                <c:pt idx="100">
                  <c:v>4</c:v>
                </c:pt>
                <c:pt idx="101">
                  <c:v>4</c:v>
                </c:pt>
                <c:pt idx="102">
                  <c:v>3.9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'История-9 диаграмма'!$B$5:$B$110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9</c:v>
                </c:pt>
                <c:pt idx="2">
                  <c:v>МАОУ СШ № 32</c:v>
                </c:pt>
                <c:pt idx="3">
                  <c:v>МАОУ Лицей № 7 </c:v>
                </c:pt>
                <c:pt idx="4">
                  <c:v>МАОУ Гимназия № 8</c:v>
                </c:pt>
                <c:pt idx="5">
                  <c:v>МАОУ СШ № 19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СШ № 135</c:v>
                </c:pt>
                <c:pt idx="9">
                  <c:v>МАОУ СШ № 8 "Созидание"</c:v>
                </c:pt>
                <c:pt idx="10">
                  <c:v>МАОУ СШ № 90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Лицей № 11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МАОУ СШ № 46</c:v>
                </c:pt>
                <c:pt idx="18">
                  <c:v>МАОУ СШ № 81</c:v>
                </c:pt>
                <c:pt idx="19">
                  <c:v>ЛЕНИНСКИЙ РАЙОН</c:v>
                </c:pt>
                <c:pt idx="20">
                  <c:v>МБОУ СШ № 64</c:v>
                </c:pt>
                <c:pt idx="21">
                  <c:v>МАОУ Лицей № 3</c:v>
                </c:pt>
                <c:pt idx="22">
                  <c:v>МБОУ Гимназия № 7</c:v>
                </c:pt>
                <c:pt idx="23">
                  <c:v>МАОУ Лицей № 12</c:v>
                </c:pt>
                <c:pt idx="24">
                  <c:v>МБОУ СШ № 31</c:v>
                </c:pt>
                <c:pt idx="25">
                  <c:v>МБОУ СШ № 94</c:v>
                </c:pt>
                <c:pt idx="26">
                  <c:v>МАОУ Гимназия № 15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СШ № 50</c:v>
                </c:pt>
                <c:pt idx="30">
                  <c:v>МАОУ СШ № 53</c:v>
                </c:pt>
                <c:pt idx="31">
                  <c:v>МАОУ СШ № 89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Лицей № 1</c:v>
                </c:pt>
                <c:pt idx="38">
                  <c:v>МБОУ СШ № 30</c:v>
                </c:pt>
                <c:pt idx="39">
                  <c:v>МАОУ Гимназия № 13 "Академ"</c:v>
                </c:pt>
                <c:pt idx="40">
                  <c:v>МБОУ Лицей № 8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МБОУ СШ № 72 </c:v>
                </c:pt>
                <c:pt idx="45">
                  <c:v>МБОУ СШ № 95</c:v>
                </c:pt>
                <c:pt idx="46">
                  <c:v>МБОУ СШ № 73</c:v>
                </c:pt>
                <c:pt idx="47">
                  <c:v>МБОУ СШ № 99</c:v>
                </c:pt>
                <c:pt idx="48">
                  <c:v>МБОУ СШ № 39</c:v>
                </c:pt>
                <c:pt idx="49">
                  <c:v>МБОУ Лицей № 10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СШ № 17</c:v>
                </c:pt>
                <c:pt idx="53">
                  <c:v>МБОУ СШ № 62</c:v>
                </c:pt>
                <c:pt idx="54">
                  <c:v>МАОУ СШ № 137</c:v>
                </c:pt>
                <c:pt idx="55">
                  <c:v>МАОУ Лицей № 9 "Лидер"</c:v>
                </c:pt>
                <c:pt idx="56">
                  <c:v>МАОУ Гимназия №14</c:v>
                </c:pt>
                <c:pt idx="57">
                  <c:v>МАОУ СШ № 23</c:v>
                </c:pt>
                <c:pt idx="58">
                  <c:v>МАОУ СШ № 34</c:v>
                </c:pt>
                <c:pt idx="59">
                  <c:v>МАОУ СШ № 45</c:v>
                </c:pt>
                <c:pt idx="60">
                  <c:v>МАОУ СШ № 76</c:v>
                </c:pt>
                <c:pt idx="61">
                  <c:v>МАОУ СШ № 93</c:v>
                </c:pt>
                <c:pt idx="62">
                  <c:v>МАОУ СШ № 158 "Грани"</c:v>
                </c:pt>
                <c:pt idx="63">
                  <c:v>МАОУ СШ № 78</c:v>
                </c:pt>
                <c:pt idx="64">
                  <c:v>МАОУ СШ № 42</c:v>
                </c:pt>
                <c:pt idx="65">
                  <c:v>СОВЕТСКИЙ РАЙОН</c:v>
                </c:pt>
                <c:pt idx="66">
                  <c:v>МАОУ СШ № 85</c:v>
                </c:pt>
                <c:pt idx="67">
                  <c:v>МАОУ СШ № 141</c:v>
                </c:pt>
                <c:pt idx="68">
                  <c:v>МАОУ СШ № 154</c:v>
                </c:pt>
                <c:pt idx="69">
                  <c:v>МАОУ СШ № 151</c:v>
                </c:pt>
                <c:pt idx="70">
                  <c:v>МАОУ СШ № 5</c:v>
                </c:pt>
                <c:pt idx="71">
                  <c:v>МАОУ СШ № 66</c:v>
                </c:pt>
                <c:pt idx="72">
                  <c:v>МАОУ СШ № 108</c:v>
                </c:pt>
                <c:pt idx="73">
                  <c:v>МАОУ СШ № 115</c:v>
                </c:pt>
                <c:pt idx="74">
                  <c:v>МБОУ СШ № 129</c:v>
                </c:pt>
                <c:pt idx="75">
                  <c:v>МАОУ СШ № 139</c:v>
                </c:pt>
                <c:pt idx="76">
                  <c:v>МАОУ СШ № 145</c:v>
                </c:pt>
                <c:pt idx="77">
                  <c:v>МАОУ СШ № 149</c:v>
                </c:pt>
                <c:pt idx="78">
                  <c:v>МАОУ СШ № 143</c:v>
                </c:pt>
                <c:pt idx="79">
                  <c:v>МАОУ СШ № 150</c:v>
                </c:pt>
                <c:pt idx="80">
                  <c:v>МАОУ СШ № 24</c:v>
                </c:pt>
                <c:pt idx="81">
                  <c:v>МАОУ СШ № 157</c:v>
                </c:pt>
                <c:pt idx="82">
                  <c:v>МАОУ СШ № 7</c:v>
                </c:pt>
                <c:pt idx="83">
                  <c:v>МАОУ СШ № 69</c:v>
                </c:pt>
                <c:pt idx="84">
                  <c:v>МАОУ СШ № 134</c:v>
                </c:pt>
                <c:pt idx="85">
                  <c:v>МАОУ СШ № 18</c:v>
                </c:pt>
                <c:pt idx="86">
                  <c:v>МАОУ СШ № 156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МБОУ СШ № 98</c:v>
                </c:pt>
                <c:pt idx="90">
                  <c:v>МАОУ СШ № 121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152</c:v>
                </c:pt>
                <c:pt idx="94">
                  <c:v>МБОУ СШ № 56</c:v>
                </c:pt>
                <c:pt idx="95">
                  <c:v>МБОУ СШ № 91</c:v>
                </c:pt>
                <c:pt idx="96">
                  <c:v>ЦЕНТРАЛЬНЫЙ РАЙОН</c:v>
                </c:pt>
                <c:pt idx="97">
                  <c:v>МБОУ СШ № 10</c:v>
                </c:pt>
                <c:pt idx="98">
                  <c:v>МБОУ Лицей № 2</c:v>
                </c:pt>
                <c:pt idx="99">
                  <c:v>МАОУ СШ № 155</c:v>
                </c:pt>
                <c:pt idx="100">
                  <c:v>МБОУ Гимназия  № 16</c:v>
                </c:pt>
                <c:pt idx="101">
                  <c:v>МБОУ СШ № 51</c:v>
                </c:pt>
                <c:pt idx="102">
                  <c:v>МАОУ СШ Комплекс "Покровский"</c:v>
                </c:pt>
                <c:pt idx="103">
                  <c:v>МАОУ Гимназия № 2</c:v>
                </c:pt>
                <c:pt idx="104">
                  <c:v>МБОУ СШ № 27</c:v>
                </c:pt>
                <c:pt idx="105">
                  <c:v>МБОУ СШ № 4</c:v>
                </c:pt>
              </c:strCache>
            </c:strRef>
          </c:cat>
          <c:val>
            <c:numRef>
              <c:f>'История-9 диаграмма'!$I$5:$I$110</c:f>
              <c:numCache>
                <c:formatCode>0,00</c:formatCode>
                <c:ptCount val="106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'История-9 диаграмма'!$B$5:$B$110</c:f>
              <c:strCache>
                <c:ptCount val="106"/>
                <c:pt idx="0">
                  <c:v>ЖЕЛЕЗНОДОРОЖНЫЙ РАЙОН</c:v>
                </c:pt>
                <c:pt idx="1">
                  <c:v>МАОУ Гимназия № 9</c:v>
                </c:pt>
                <c:pt idx="2">
                  <c:v>МАОУ СШ № 32</c:v>
                </c:pt>
                <c:pt idx="3">
                  <c:v>МАОУ Лицей № 7 </c:v>
                </c:pt>
                <c:pt idx="4">
                  <c:v>МАОУ Гимназия № 8</c:v>
                </c:pt>
                <c:pt idx="5">
                  <c:v>МАОУ СШ № 19</c:v>
                </c:pt>
                <c:pt idx="6">
                  <c:v>МБОУ СШ № 86</c:v>
                </c:pt>
                <c:pt idx="7">
                  <c:v>КИРОВСКИЙ РАЙОН</c:v>
                </c:pt>
                <c:pt idx="8">
                  <c:v>МАОУ СШ № 135</c:v>
                </c:pt>
                <c:pt idx="9">
                  <c:v>МАОУ СШ № 8 "Созидание"</c:v>
                </c:pt>
                <c:pt idx="10">
                  <c:v>МАОУ СШ № 90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4</c:v>
                </c:pt>
                <c:pt idx="14">
                  <c:v>МАОУ Лицей № 11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МАОУ СШ № 46</c:v>
                </c:pt>
                <c:pt idx="18">
                  <c:v>МАОУ СШ № 81</c:v>
                </c:pt>
                <c:pt idx="19">
                  <c:v>ЛЕНИНСКИЙ РАЙОН</c:v>
                </c:pt>
                <c:pt idx="20">
                  <c:v>МБОУ СШ № 64</c:v>
                </c:pt>
                <c:pt idx="21">
                  <c:v>МАОУ Лицей № 3</c:v>
                </c:pt>
                <c:pt idx="22">
                  <c:v>МБОУ Гимназия № 7</c:v>
                </c:pt>
                <c:pt idx="23">
                  <c:v>МАОУ Лицей № 12</c:v>
                </c:pt>
                <c:pt idx="24">
                  <c:v>МБОУ СШ № 31</c:v>
                </c:pt>
                <c:pt idx="25">
                  <c:v>МБОУ СШ № 94</c:v>
                </c:pt>
                <c:pt idx="26">
                  <c:v>МАОУ Гимназия № 15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СШ № 50</c:v>
                </c:pt>
                <c:pt idx="30">
                  <c:v>МАОУ СШ № 53</c:v>
                </c:pt>
                <c:pt idx="31">
                  <c:v>МАОУ СШ № 89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Лицей № 1</c:v>
                </c:pt>
                <c:pt idx="38">
                  <c:v>МБОУ СШ № 30</c:v>
                </c:pt>
                <c:pt idx="39">
                  <c:v>МАОУ Гимназия № 13 "Академ"</c:v>
                </c:pt>
                <c:pt idx="40">
                  <c:v>МБОУ Лицей № 8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МБОУ СШ № 72 </c:v>
                </c:pt>
                <c:pt idx="45">
                  <c:v>МБОУ СШ № 95</c:v>
                </c:pt>
                <c:pt idx="46">
                  <c:v>МБОУ СШ № 73</c:v>
                </c:pt>
                <c:pt idx="47">
                  <c:v>МБОУ СШ № 99</c:v>
                </c:pt>
                <c:pt idx="48">
                  <c:v>МБОУ СШ № 39</c:v>
                </c:pt>
                <c:pt idx="49">
                  <c:v>МБОУ Лицей № 10</c:v>
                </c:pt>
                <c:pt idx="50">
                  <c:v>МБОУ СШ № 133</c:v>
                </c:pt>
                <c:pt idx="51">
                  <c:v>СВЕРДЛОВСКИЙ РАЙОН</c:v>
                </c:pt>
                <c:pt idx="52">
                  <c:v>МАОУ СШ № 17</c:v>
                </c:pt>
                <c:pt idx="53">
                  <c:v>МБОУ СШ № 62</c:v>
                </c:pt>
                <c:pt idx="54">
                  <c:v>МАОУ СШ № 137</c:v>
                </c:pt>
                <c:pt idx="55">
                  <c:v>МАОУ Лицей № 9 "Лидер"</c:v>
                </c:pt>
                <c:pt idx="56">
                  <c:v>МАОУ Гимназия №14</c:v>
                </c:pt>
                <c:pt idx="57">
                  <c:v>МАОУ СШ № 23</c:v>
                </c:pt>
                <c:pt idx="58">
                  <c:v>МАОУ СШ № 34</c:v>
                </c:pt>
                <c:pt idx="59">
                  <c:v>МАОУ СШ № 45</c:v>
                </c:pt>
                <c:pt idx="60">
                  <c:v>МАОУ СШ № 76</c:v>
                </c:pt>
                <c:pt idx="61">
                  <c:v>МАОУ СШ № 93</c:v>
                </c:pt>
                <c:pt idx="62">
                  <c:v>МАОУ СШ № 158 "Грани"</c:v>
                </c:pt>
                <c:pt idx="63">
                  <c:v>МАОУ СШ № 78</c:v>
                </c:pt>
                <c:pt idx="64">
                  <c:v>МАОУ СШ № 42</c:v>
                </c:pt>
                <c:pt idx="65">
                  <c:v>СОВЕТСКИЙ РАЙОН</c:v>
                </c:pt>
                <c:pt idx="66">
                  <c:v>МАОУ СШ № 85</c:v>
                </c:pt>
                <c:pt idx="67">
                  <c:v>МАОУ СШ № 141</c:v>
                </c:pt>
                <c:pt idx="68">
                  <c:v>МАОУ СШ № 154</c:v>
                </c:pt>
                <c:pt idx="69">
                  <c:v>МАОУ СШ № 151</c:v>
                </c:pt>
                <c:pt idx="70">
                  <c:v>МАОУ СШ № 5</c:v>
                </c:pt>
                <c:pt idx="71">
                  <c:v>МАОУ СШ № 66</c:v>
                </c:pt>
                <c:pt idx="72">
                  <c:v>МАОУ СШ № 108</c:v>
                </c:pt>
                <c:pt idx="73">
                  <c:v>МАОУ СШ № 115</c:v>
                </c:pt>
                <c:pt idx="74">
                  <c:v>МБОУ СШ № 129</c:v>
                </c:pt>
                <c:pt idx="75">
                  <c:v>МАОУ СШ № 139</c:v>
                </c:pt>
                <c:pt idx="76">
                  <c:v>МАОУ СШ № 145</c:v>
                </c:pt>
                <c:pt idx="77">
                  <c:v>МАОУ СШ № 149</c:v>
                </c:pt>
                <c:pt idx="78">
                  <c:v>МАОУ СШ № 143</c:v>
                </c:pt>
                <c:pt idx="79">
                  <c:v>МАОУ СШ № 150</c:v>
                </c:pt>
                <c:pt idx="80">
                  <c:v>МАОУ СШ № 24</c:v>
                </c:pt>
                <c:pt idx="81">
                  <c:v>МАОУ СШ № 157</c:v>
                </c:pt>
                <c:pt idx="82">
                  <c:v>МАОУ СШ № 7</c:v>
                </c:pt>
                <c:pt idx="83">
                  <c:v>МАОУ СШ № 69</c:v>
                </c:pt>
                <c:pt idx="84">
                  <c:v>МАОУ СШ № 134</c:v>
                </c:pt>
                <c:pt idx="85">
                  <c:v>МАОУ СШ № 18</c:v>
                </c:pt>
                <c:pt idx="86">
                  <c:v>МАОУ СШ № 156</c:v>
                </c:pt>
                <c:pt idx="87">
                  <c:v>МАОУ СШ № 1</c:v>
                </c:pt>
                <c:pt idx="88">
                  <c:v>МБОУ СШ № 147</c:v>
                </c:pt>
                <c:pt idx="89">
                  <c:v>МБОУ СШ № 98</c:v>
                </c:pt>
                <c:pt idx="90">
                  <c:v>МАОУ СШ № 121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152</c:v>
                </c:pt>
                <c:pt idx="94">
                  <c:v>МБОУ СШ № 56</c:v>
                </c:pt>
                <c:pt idx="95">
                  <c:v>МБОУ СШ № 91</c:v>
                </c:pt>
                <c:pt idx="96">
                  <c:v>ЦЕНТРАЛЬНЫЙ РАЙОН</c:v>
                </c:pt>
                <c:pt idx="97">
                  <c:v>МБОУ СШ № 10</c:v>
                </c:pt>
                <c:pt idx="98">
                  <c:v>МБОУ Лицей № 2</c:v>
                </c:pt>
                <c:pt idx="99">
                  <c:v>МАОУ СШ № 155</c:v>
                </c:pt>
                <c:pt idx="100">
                  <c:v>МБОУ Гимназия  № 16</c:v>
                </c:pt>
                <c:pt idx="101">
                  <c:v>МБОУ СШ № 51</c:v>
                </c:pt>
                <c:pt idx="102">
                  <c:v>МАОУ СШ Комплекс "Покровский"</c:v>
                </c:pt>
                <c:pt idx="103">
                  <c:v>МАОУ Гимназия № 2</c:v>
                </c:pt>
                <c:pt idx="104">
                  <c:v>МБОУ СШ № 27</c:v>
                </c:pt>
                <c:pt idx="105">
                  <c:v>МБОУ СШ № 4</c:v>
                </c:pt>
              </c:strCache>
            </c:strRef>
          </c:cat>
          <c:val>
            <c:numRef>
              <c:f>'История-9 диаграмма'!$H$5:$H$110</c:f>
              <c:numCache>
                <c:formatCode>0,00</c:formatCode>
                <c:ptCount val="106"/>
                <c:pt idx="0">
                  <c:v>3.44</c:v>
                </c:pt>
                <c:pt idx="1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3.2</c:v>
                </c:pt>
                <c:pt idx="7">
                  <c:v>3.78125</c:v>
                </c:pt>
                <c:pt idx="10">
                  <c:v>4.333333333333333</c:v>
                </c:pt>
                <c:pt idx="11">
                  <c:v>4.333333333333333</c:v>
                </c:pt>
                <c:pt idx="12">
                  <c:v>3.75</c:v>
                </c:pt>
                <c:pt idx="13">
                  <c:v>4.166666666666667</c:v>
                </c:pt>
                <c:pt idx="14">
                  <c:v>3.6666666666666665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3.5552154195011338</c:v>
                </c:pt>
                <c:pt idx="20">
                  <c:v>5</c:v>
                </c:pt>
                <c:pt idx="21">
                  <c:v>3</c:v>
                </c:pt>
                <c:pt idx="22">
                  <c:v>3.4</c:v>
                </c:pt>
                <c:pt idx="24">
                  <c:v>5</c:v>
                </c:pt>
                <c:pt idx="25">
                  <c:v>3.3333333333333335</c:v>
                </c:pt>
                <c:pt idx="26">
                  <c:v>3.7777777777777777</c:v>
                </c:pt>
                <c:pt idx="27">
                  <c:v>3.4285714285714284</c:v>
                </c:pt>
                <c:pt idx="28">
                  <c:v>2</c:v>
                </c:pt>
                <c:pt idx="29">
                  <c:v>3</c:v>
                </c:pt>
                <c:pt idx="30">
                  <c:v>3.3333333333333335</c:v>
                </c:pt>
                <c:pt idx="31">
                  <c:v>3</c:v>
                </c:pt>
                <c:pt idx="32">
                  <c:v>4.5</c:v>
                </c:pt>
                <c:pt idx="33">
                  <c:v>3</c:v>
                </c:pt>
                <c:pt idx="34">
                  <c:v>4</c:v>
                </c:pt>
                <c:pt idx="35">
                  <c:v>3.8555555555555547</c:v>
                </c:pt>
                <c:pt idx="36">
                  <c:v>3.5</c:v>
                </c:pt>
                <c:pt idx="37">
                  <c:v>3.6</c:v>
                </c:pt>
                <c:pt idx="38">
                  <c:v>5</c:v>
                </c:pt>
                <c:pt idx="39">
                  <c:v>3.6666666666666665</c:v>
                </c:pt>
                <c:pt idx="40">
                  <c:v>4.2</c:v>
                </c:pt>
                <c:pt idx="41">
                  <c:v>4.5</c:v>
                </c:pt>
                <c:pt idx="42">
                  <c:v>4</c:v>
                </c:pt>
                <c:pt idx="44">
                  <c:v>3.6666666666666665</c:v>
                </c:pt>
                <c:pt idx="45">
                  <c:v>3</c:v>
                </c:pt>
                <c:pt idx="47">
                  <c:v>3.6666666666666665</c:v>
                </c:pt>
                <c:pt idx="49">
                  <c:v>3.8</c:v>
                </c:pt>
                <c:pt idx="50">
                  <c:v>3.6666666666666665</c:v>
                </c:pt>
                <c:pt idx="51">
                  <c:v>3.8216666666666668</c:v>
                </c:pt>
                <c:pt idx="52">
                  <c:v>3</c:v>
                </c:pt>
                <c:pt idx="53">
                  <c:v>4</c:v>
                </c:pt>
                <c:pt idx="54">
                  <c:v>3.25</c:v>
                </c:pt>
                <c:pt idx="55">
                  <c:v>3.8</c:v>
                </c:pt>
                <c:pt idx="56">
                  <c:v>4</c:v>
                </c:pt>
                <c:pt idx="57">
                  <c:v>3.6666666666666665</c:v>
                </c:pt>
                <c:pt idx="58">
                  <c:v>4.5</c:v>
                </c:pt>
                <c:pt idx="60">
                  <c:v>3.5</c:v>
                </c:pt>
                <c:pt idx="62">
                  <c:v>4.5</c:v>
                </c:pt>
                <c:pt idx="64">
                  <c:v>4</c:v>
                </c:pt>
                <c:pt idx="65">
                  <c:v>3.7403427847872281</c:v>
                </c:pt>
                <c:pt idx="66">
                  <c:v>5</c:v>
                </c:pt>
                <c:pt idx="67">
                  <c:v>3.6</c:v>
                </c:pt>
                <c:pt idx="68">
                  <c:v>5</c:v>
                </c:pt>
                <c:pt idx="69">
                  <c:v>4.1111111111111107</c:v>
                </c:pt>
                <c:pt idx="70">
                  <c:v>4</c:v>
                </c:pt>
                <c:pt idx="71">
                  <c:v>2.75</c:v>
                </c:pt>
                <c:pt idx="72">
                  <c:v>4</c:v>
                </c:pt>
                <c:pt idx="75">
                  <c:v>4.333333333333333</c:v>
                </c:pt>
                <c:pt idx="76">
                  <c:v>3.1111111111111112</c:v>
                </c:pt>
                <c:pt idx="77">
                  <c:v>3.5384615384615383</c:v>
                </c:pt>
                <c:pt idx="79">
                  <c:v>4.25</c:v>
                </c:pt>
                <c:pt idx="80">
                  <c:v>3.6666666666666665</c:v>
                </c:pt>
                <c:pt idx="81">
                  <c:v>3.8</c:v>
                </c:pt>
                <c:pt idx="82">
                  <c:v>4</c:v>
                </c:pt>
                <c:pt idx="83">
                  <c:v>4.666666666666667</c:v>
                </c:pt>
                <c:pt idx="84">
                  <c:v>3.25</c:v>
                </c:pt>
                <c:pt idx="85">
                  <c:v>3.7142857142857144</c:v>
                </c:pt>
                <c:pt idx="86">
                  <c:v>3.1</c:v>
                </c:pt>
                <c:pt idx="87">
                  <c:v>4.25</c:v>
                </c:pt>
                <c:pt idx="88">
                  <c:v>3.7142857142857144</c:v>
                </c:pt>
                <c:pt idx="89">
                  <c:v>2.5</c:v>
                </c:pt>
                <c:pt idx="90">
                  <c:v>3</c:v>
                </c:pt>
                <c:pt idx="91">
                  <c:v>3.3333333333333335</c:v>
                </c:pt>
                <c:pt idx="92">
                  <c:v>3.2</c:v>
                </c:pt>
                <c:pt idx="93">
                  <c:v>4.5999999999999996</c:v>
                </c:pt>
                <c:pt idx="94">
                  <c:v>3</c:v>
                </c:pt>
                <c:pt idx="95">
                  <c:v>3.5</c:v>
                </c:pt>
                <c:pt idx="96">
                  <c:v>3.5486111111111112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2">
                  <c:v>3.8888888888888888</c:v>
                </c:pt>
                <c:pt idx="103">
                  <c:v>2</c:v>
                </c:pt>
                <c:pt idx="104">
                  <c:v>3.5</c:v>
                </c:pt>
                <c:pt idx="10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5712"/>
        <c:axId val="89485696"/>
      </c:lineChart>
      <c:catAx>
        <c:axId val="894757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485696"/>
        <c:crosses val="autoZero"/>
        <c:auto val="1"/>
        <c:lblAlgn val="ctr"/>
        <c:lblOffset val="100"/>
        <c:noMultiLvlLbl val="0"/>
      </c:catAx>
      <c:valAx>
        <c:axId val="8948569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475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20214179546105"/>
          <c:y val="1.0739791864836215E-2"/>
          <c:w val="0.61526807483669121"/>
          <c:h val="4.2408662595727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0</xdr:row>
      <xdr:rowOff>89958</xdr:rowOff>
    </xdr:from>
    <xdr:to>
      <xdr:col>27</xdr:col>
      <xdr:colOff>83344</xdr:colOff>
      <xdr:row>0</xdr:row>
      <xdr:rowOff>5107782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0.09044</cdr:x>
      <cdr:y>0.06378</cdr:y>
    </cdr:from>
    <cdr:to>
      <cdr:x>0.09139</cdr:x>
      <cdr:y>0.66544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553104" y="320037"/>
          <a:ext cx="16316" cy="30190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0.19774</cdr:x>
      <cdr:y>0.06723</cdr:y>
    </cdr:from>
    <cdr:to>
      <cdr:x>0.19899</cdr:x>
      <cdr:y>0.67126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395735" y="337345"/>
          <a:ext cx="21466" cy="30309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0.34743</cdr:x>
      <cdr:y>0.06407</cdr:y>
    </cdr:from>
    <cdr:to>
      <cdr:x>0.34747</cdr:x>
      <cdr:y>0.66755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5966354" y="321492"/>
          <a:ext cx="672" cy="30281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0.49426</cdr:x>
      <cdr:y>0.06527</cdr:y>
    </cdr:from>
    <cdr:to>
      <cdr:x>0.49465</cdr:x>
      <cdr:y>0.67125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487740" y="327513"/>
          <a:ext cx="6698" cy="30407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0.62199</cdr:x>
      <cdr:y>0.06158</cdr:y>
    </cdr:from>
    <cdr:to>
      <cdr:x>0.6231</cdr:x>
      <cdr:y>0.66492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0681336" y="308998"/>
          <a:ext cx="19062" cy="30274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0.90811</cdr:x>
      <cdr:y>0.06433</cdr:y>
    </cdr:from>
    <cdr:to>
      <cdr:x>0.90811</cdr:x>
      <cdr:y>0.657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94691" y="322787"/>
          <a:ext cx="0" cy="29739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0.02623</cdr:x>
      <cdr:y>0.05233</cdr:y>
    </cdr:from>
    <cdr:to>
      <cdr:x>0.02676</cdr:x>
      <cdr:y>0.66489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402620" y="262592"/>
          <a:ext cx="8136" cy="30737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0</xdr:row>
      <xdr:rowOff>89958</xdr:rowOff>
    </xdr:from>
    <xdr:to>
      <xdr:col>27</xdr:col>
      <xdr:colOff>11907</xdr:colOff>
      <xdr:row>0</xdr:row>
      <xdr:rowOff>5000625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0.08967</cdr:x>
      <cdr:y>0.07036</cdr:y>
    </cdr:from>
    <cdr:to>
      <cdr:x>0.0902</cdr:x>
      <cdr:y>0.66918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533516" y="345495"/>
          <a:ext cx="9004" cy="29406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0.19967</cdr:x>
      <cdr:y>0.06293</cdr:y>
    </cdr:from>
    <cdr:to>
      <cdr:x>0.19974</cdr:x>
      <cdr:y>0.66918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414558" y="309028"/>
          <a:ext cx="1212" cy="29770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0.34622</cdr:x>
      <cdr:y>0.06617</cdr:y>
    </cdr:from>
    <cdr:to>
      <cdr:x>0.34746</cdr:x>
      <cdr:y>0.66492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5920866" y="324939"/>
          <a:ext cx="21206" cy="29402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0.49388</cdr:x>
      <cdr:y>0.0609</cdr:y>
    </cdr:from>
    <cdr:to>
      <cdr:x>0.49447</cdr:x>
      <cdr:y>0.6627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8445968" y="299084"/>
          <a:ext cx="10089" cy="29552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0.62346</cdr:x>
      <cdr:y>0.06577</cdr:y>
    </cdr:from>
    <cdr:to>
      <cdr:x>0.62347</cdr:x>
      <cdr:y>0.66702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0662048" y="322952"/>
          <a:ext cx="171" cy="29525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0.90771</cdr:x>
      <cdr:y>0.07435</cdr:y>
    </cdr:from>
    <cdr:to>
      <cdr:x>0.9082</cdr:x>
      <cdr:y>0.65625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23104" y="365125"/>
          <a:ext cx="8259" cy="2857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0.0246</cdr:x>
      <cdr:y>0.07004</cdr:y>
    </cdr:from>
    <cdr:to>
      <cdr:x>0.02522</cdr:x>
      <cdr:y>0.65841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420687" y="343959"/>
          <a:ext cx="10583" cy="2889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7109375" customWidth="1"/>
    <col min="12" max="12" width="9.140625" customWidth="1"/>
  </cols>
  <sheetData>
    <row r="1" spans="1:16" ht="409.5" customHeight="1" thickBot="1" x14ac:dyDescent="0.3"/>
    <row r="2" spans="1:16" ht="15" customHeight="1" x14ac:dyDescent="0.25">
      <c r="A2" s="397" t="s">
        <v>62</v>
      </c>
      <c r="B2" s="399" t="s">
        <v>83</v>
      </c>
      <c r="C2" s="401">
        <v>2023</v>
      </c>
      <c r="D2" s="402"/>
      <c r="E2" s="402"/>
      <c r="F2" s="403"/>
      <c r="G2" s="401">
        <v>2022</v>
      </c>
      <c r="H2" s="402"/>
      <c r="I2" s="402"/>
      <c r="J2" s="403"/>
      <c r="K2" s="395" t="s">
        <v>67</v>
      </c>
    </row>
    <row r="3" spans="1:16" ht="45" customHeight="1" thickBot="1" x14ac:dyDescent="0.3">
      <c r="A3" s="398"/>
      <c r="B3" s="400"/>
      <c r="C3" s="133" t="s">
        <v>79</v>
      </c>
      <c r="D3" s="167" t="s">
        <v>80</v>
      </c>
      <c r="E3" s="167" t="s">
        <v>81</v>
      </c>
      <c r="F3" s="365" t="s">
        <v>66</v>
      </c>
      <c r="G3" s="133" t="s">
        <v>79</v>
      </c>
      <c r="H3" s="167" t="s">
        <v>80</v>
      </c>
      <c r="I3" s="167" t="s">
        <v>81</v>
      </c>
      <c r="J3" s="171" t="s">
        <v>66</v>
      </c>
      <c r="K3" s="396"/>
    </row>
    <row r="4" spans="1:16" ht="15" customHeight="1" thickBot="1" x14ac:dyDescent="0.3">
      <c r="A4" s="117"/>
      <c r="B4" s="118" t="s">
        <v>85</v>
      </c>
      <c r="C4" s="119">
        <f>C5+C12+C24+C40+C56+C70+C101</f>
        <v>304</v>
      </c>
      <c r="D4" s="139">
        <f>AVERAGE(D6:D11,D13:D23,D25:D39,D41:D55,D57:D69,D71:D100,D102:D110)</f>
        <v>3.929449404761904</v>
      </c>
      <c r="E4" s="139">
        <v>3.87</v>
      </c>
      <c r="F4" s="120"/>
      <c r="G4" s="119">
        <f>G5+G12+G24+G40+G56+G70+G101</f>
        <v>344</v>
      </c>
      <c r="H4" s="139">
        <f>AVERAGE(H6:H11,H13:H23,H25:H39,H41:H55,H57:H69,H71:H100,H102:H110)</f>
        <v>3.7033868248153965</v>
      </c>
      <c r="I4" s="139">
        <v>3.71</v>
      </c>
      <c r="J4" s="120"/>
      <c r="K4" s="121"/>
      <c r="M4" s="92"/>
      <c r="N4" s="18" t="s">
        <v>74</v>
      </c>
    </row>
    <row r="5" spans="1:16" ht="15" customHeight="1" thickBot="1" x14ac:dyDescent="0.3">
      <c r="A5" s="122"/>
      <c r="B5" s="123" t="s">
        <v>86</v>
      </c>
      <c r="C5" s="124">
        <f>SUM(C6:C11)</f>
        <v>23</v>
      </c>
      <c r="D5" s="134">
        <f>AVERAGE(D6:D11)</f>
        <v>4.1983333333333333</v>
      </c>
      <c r="E5" s="134">
        <v>3.87</v>
      </c>
      <c r="F5" s="125"/>
      <c r="G5" s="124">
        <f>SUM(G6:G11)</f>
        <v>17</v>
      </c>
      <c r="H5" s="134">
        <f>AVERAGE(H6:H11)</f>
        <v>3.44</v>
      </c>
      <c r="I5" s="134">
        <v>3.71</v>
      </c>
      <c r="J5" s="125"/>
      <c r="K5" s="126"/>
      <c r="M5" s="60"/>
      <c r="N5" s="18" t="s">
        <v>75</v>
      </c>
    </row>
    <row r="6" spans="1:16" ht="15" customHeight="1" x14ac:dyDescent="0.25">
      <c r="A6" s="51">
        <v>1</v>
      </c>
      <c r="B6" s="37" t="s">
        <v>124</v>
      </c>
      <c r="C6" s="223">
        <v>3</v>
      </c>
      <c r="D6" s="238">
        <v>4</v>
      </c>
      <c r="E6" s="238">
        <v>3.87</v>
      </c>
      <c r="F6" s="224">
        <v>25</v>
      </c>
      <c r="G6" s="223">
        <v>2</v>
      </c>
      <c r="H6" s="238">
        <v>3</v>
      </c>
      <c r="I6" s="238">
        <v>3.71</v>
      </c>
      <c r="J6" s="224">
        <v>68</v>
      </c>
      <c r="K6" s="168">
        <f t="shared" ref="K6:K80" si="0">J6+F6</f>
        <v>93</v>
      </c>
      <c r="M6" s="471"/>
      <c r="N6" s="18" t="s">
        <v>76</v>
      </c>
    </row>
    <row r="7" spans="1:16" x14ac:dyDescent="0.25">
      <c r="A7" s="45">
        <v>2</v>
      </c>
      <c r="B7" s="141" t="s">
        <v>50</v>
      </c>
      <c r="C7" s="229">
        <v>3</v>
      </c>
      <c r="D7" s="239">
        <v>4.666666666666667</v>
      </c>
      <c r="E7" s="239">
        <v>3.87</v>
      </c>
      <c r="F7" s="230">
        <v>9</v>
      </c>
      <c r="G7" s="229">
        <v>2</v>
      </c>
      <c r="H7" s="239">
        <v>3</v>
      </c>
      <c r="I7" s="239">
        <v>3.71</v>
      </c>
      <c r="J7" s="230">
        <v>69</v>
      </c>
      <c r="K7" s="48">
        <f t="shared" si="0"/>
        <v>78</v>
      </c>
      <c r="M7" s="19"/>
      <c r="N7" s="18" t="s">
        <v>77</v>
      </c>
      <c r="P7" s="44"/>
    </row>
    <row r="8" spans="1:16" x14ac:dyDescent="0.25">
      <c r="A8" s="45">
        <v>3</v>
      </c>
      <c r="B8" s="93" t="s">
        <v>49</v>
      </c>
      <c r="C8" s="202">
        <v>8</v>
      </c>
      <c r="D8" s="232">
        <v>4.125</v>
      </c>
      <c r="E8" s="232">
        <v>3.87</v>
      </c>
      <c r="F8" s="203">
        <v>24</v>
      </c>
      <c r="G8" s="202">
        <v>3</v>
      </c>
      <c r="H8" s="232">
        <v>4</v>
      </c>
      <c r="I8" s="232">
        <v>3.71</v>
      </c>
      <c r="J8" s="203">
        <v>20</v>
      </c>
      <c r="K8" s="46">
        <f t="shared" si="0"/>
        <v>44</v>
      </c>
      <c r="M8" s="352"/>
      <c r="N8" s="353"/>
      <c r="P8" s="44"/>
    </row>
    <row r="9" spans="1:16" x14ac:dyDescent="0.25">
      <c r="A9" s="45">
        <v>4</v>
      </c>
      <c r="B9" s="93" t="s">
        <v>107</v>
      </c>
      <c r="C9" s="202">
        <v>4</v>
      </c>
      <c r="D9" s="232">
        <v>4</v>
      </c>
      <c r="E9" s="232">
        <v>3.87</v>
      </c>
      <c r="F9" s="203">
        <v>26</v>
      </c>
      <c r="G9" s="202">
        <v>5</v>
      </c>
      <c r="H9" s="232">
        <v>4</v>
      </c>
      <c r="I9" s="232">
        <v>3.71</v>
      </c>
      <c r="J9" s="203">
        <v>21</v>
      </c>
      <c r="K9" s="46">
        <f t="shared" si="0"/>
        <v>47</v>
      </c>
      <c r="N9" s="44"/>
      <c r="P9" s="44"/>
    </row>
    <row r="10" spans="1:16" x14ac:dyDescent="0.25">
      <c r="A10" s="45">
        <v>5</v>
      </c>
      <c r="B10" s="93" t="s">
        <v>125</v>
      </c>
      <c r="C10" s="202">
        <v>5</v>
      </c>
      <c r="D10" s="232">
        <v>4.2</v>
      </c>
      <c r="E10" s="232">
        <v>3.87</v>
      </c>
      <c r="F10" s="203">
        <v>22</v>
      </c>
      <c r="G10" s="202"/>
      <c r="H10" s="232"/>
      <c r="I10" s="232">
        <v>3.71</v>
      </c>
      <c r="J10" s="203">
        <v>85</v>
      </c>
      <c r="K10" s="46">
        <f t="shared" si="0"/>
        <v>107</v>
      </c>
      <c r="N10" s="44"/>
      <c r="P10" s="44"/>
    </row>
    <row r="11" spans="1:16" ht="15.75" thickBot="1" x14ac:dyDescent="0.3">
      <c r="A11" s="45">
        <v>6</v>
      </c>
      <c r="B11" s="108" t="s">
        <v>97</v>
      </c>
      <c r="C11" s="204"/>
      <c r="D11" s="233"/>
      <c r="E11" s="233">
        <v>3.87</v>
      </c>
      <c r="F11" s="205">
        <v>81</v>
      </c>
      <c r="G11" s="204">
        <v>5</v>
      </c>
      <c r="H11" s="233">
        <v>3.2</v>
      </c>
      <c r="I11" s="233">
        <v>3.71</v>
      </c>
      <c r="J11" s="205">
        <v>64</v>
      </c>
      <c r="K11" s="46">
        <f t="shared" si="0"/>
        <v>145</v>
      </c>
      <c r="N11" s="44"/>
      <c r="P11" s="44"/>
    </row>
    <row r="12" spans="1:16" ht="15.75" thickBot="1" x14ac:dyDescent="0.3">
      <c r="A12" s="122"/>
      <c r="B12" s="123" t="s">
        <v>87</v>
      </c>
      <c r="C12" s="124">
        <f>SUM(C13:C23)</f>
        <v>27</v>
      </c>
      <c r="D12" s="134">
        <f>AVERAGE(D13:D23)</f>
        <v>3.9508928571428572</v>
      </c>
      <c r="E12" s="134">
        <v>3.87</v>
      </c>
      <c r="F12" s="125"/>
      <c r="G12" s="124">
        <f>SUM(G13:G23)</f>
        <v>25</v>
      </c>
      <c r="H12" s="134">
        <f>AVERAGE(H13:H23)</f>
        <v>3.78125</v>
      </c>
      <c r="I12" s="134">
        <v>3.71</v>
      </c>
      <c r="J12" s="125"/>
      <c r="K12" s="128"/>
      <c r="N12" s="44"/>
      <c r="P12" s="44"/>
    </row>
    <row r="13" spans="1:16" x14ac:dyDescent="0.25">
      <c r="A13" s="51">
        <v>1</v>
      </c>
      <c r="B13" s="93" t="s">
        <v>1</v>
      </c>
      <c r="C13" s="202">
        <v>7</v>
      </c>
      <c r="D13" s="232">
        <v>3.8571428571428572</v>
      </c>
      <c r="E13" s="232">
        <v>3.87</v>
      </c>
      <c r="F13" s="203">
        <v>51</v>
      </c>
      <c r="G13" s="202">
        <v>6</v>
      </c>
      <c r="H13" s="232">
        <v>4.166666666666667</v>
      </c>
      <c r="I13" s="232">
        <v>3.71</v>
      </c>
      <c r="J13" s="203">
        <v>18</v>
      </c>
      <c r="K13" s="46">
        <f t="shared" si="0"/>
        <v>69</v>
      </c>
      <c r="M13" s="44"/>
      <c r="N13" s="44"/>
      <c r="P13" s="44"/>
    </row>
    <row r="14" spans="1:16" x14ac:dyDescent="0.25">
      <c r="A14" s="45">
        <v>2</v>
      </c>
      <c r="B14" s="93" t="s">
        <v>3</v>
      </c>
      <c r="C14" s="202"/>
      <c r="D14" s="232"/>
      <c r="E14" s="232">
        <v>3.87</v>
      </c>
      <c r="F14" s="203">
        <v>81</v>
      </c>
      <c r="G14" s="202">
        <v>3</v>
      </c>
      <c r="H14" s="232">
        <v>4</v>
      </c>
      <c r="I14" s="232">
        <v>3.71</v>
      </c>
      <c r="J14" s="203">
        <v>22</v>
      </c>
      <c r="K14" s="46">
        <f t="shared" si="0"/>
        <v>103</v>
      </c>
      <c r="M14" s="44"/>
      <c r="N14" s="44"/>
      <c r="P14" s="44"/>
    </row>
    <row r="15" spans="1:16" x14ac:dyDescent="0.25">
      <c r="A15" s="45">
        <v>3</v>
      </c>
      <c r="B15" s="93" t="s">
        <v>7</v>
      </c>
      <c r="C15" s="202">
        <v>8</v>
      </c>
      <c r="D15" s="232">
        <v>4</v>
      </c>
      <c r="E15" s="232">
        <v>3.87</v>
      </c>
      <c r="F15" s="203">
        <v>27</v>
      </c>
      <c r="G15" s="202">
        <v>3</v>
      </c>
      <c r="H15" s="232">
        <v>4.333333333333333</v>
      </c>
      <c r="I15" s="232">
        <v>3.71</v>
      </c>
      <c r="J15" s="203">
        <v>12</v>
      </c>
      <c r="K15" s="48">
        <f t="shared" si="0"/>
        <v>39</v>
      </c>
      <c r="M15" s="44"/>
      <c r="N15" s="44"/>
      <c r="P15" s="44"/>
    </row>
    <row r="16" spans="1:16" x14ac:dyDescent="0.25">
      <c r="A16" s="45">
        <v>4</v>
      </c>
      <c r="B16" s="93" t="s">
        <v>2</v>
      </c>
      <c r="C16" s="202">
        <v>2</v>
      </c>
      <c r="D16" s="232">
        <v>4</v>
      </c>
      <c r="E16" s="232">
        <v>3.87</v>
      </c>
      <c r="F16" s="203">
        <v>28</v>
      </c>
      <c r="G16" s="202">
        <v>4</v>
      </c>
      <c r="H16" s="232">
        <v>3.75</v>
      </c>
      <c r="I16" s="232">
        <v>3.71</v>
      </c>
      <c r="J16" s="203">
        <v>40</v>
      </c>
      <c r="K16" s="46">
        <f t="shared" si="0"/>
        <v>68</v>
      </c>
      <c r="M16" s="44"/>
      <c r="N16" s="44"/>
      <c r="P16" s="44"/>
    </row>
    <row r="17" spans="1:16" x14ac:dyDescent="0.25">
      <c r="A17" s="45">
        <v>5</v>
      </c>
      <c r="B17" s="93" t="s">
        <v>4</v>
      </c>
      <c r="C17" s="202">
        <v>1</v>
      </c>
      <c r="D17" s="232">
        <v>3</v>
      </c>
      <c r="E17" s="232">
        <v>3.87</v>
      </c>
      <c r="F17" s="203">
        <v>69</v>
      </c>
      <c r="G17" s="202">
        <v>3</v>
      </c>
      <c r="H17" s="232">
        <v>3.6666666666666665</v>
      </c>
      <c r="I17" s="232">
        <v>3.71</v>
      </c>
      <c r="J17" s="203">
        <v>43</v>
      </c>
      <c r="K17" s="46">
        <f t="shared" si="0"/>
        <v>112</v>
      </c>
      <c r="M17" s="44"/>
      <c r="N17" s="44"/>
      <c r="P17" s="44"/>
    </row>
    <row r="18" spans="1:16" x14ac:dyDescent="0.25">
      <c r="A18" s="45">
        <v>6</v>
      </c>
      <c r="B18" s="93" t="s">
        <v>127</v>
      </c>
      <c r="C18" s="202">
        <v>2</v>
      </c>
      <c r="D18" s="232">
        <v>4.5</v>
      </c>
      <c r="E18" s="232">
        <v>3.87</v>
      </c>
      <c r="F18" s="203">
        <v>11</v>
      </c>
      <c r="G18" s="202"/>
      <c r="H18" s="232"/>
      <c r="I18" s="232">
        <v>3.71</v>
      </c>
      <c r="J18" s="203">
        <v>85</v>
      </c>
      <c r="K18" s="46">
        <f t="shared" si="0"/>
        <v>96</v>
      </c>
      <c r="M18" s="44"/>
      <c r="N18" s="44"/>
      <c r="P18" s="44"/>
    </row>
    <row r="19" spans="1:16" x14ac:dyDescent="0.25">
      <c r="A19" s="45">
        <v>7</v>
      </c>
      <c r="B19" s="93" t="s">
        <v>156</v>
      </c>
      <c r="C19" s="202"/>
      <c r="D19" s="232"/>
      <c r="E19" s="232">
        <v>3.87</v>
      </c>
      <c r="F19" s="203">
        <v>81</v>
      </c>
      <c r="G19" s="202">
        <v>2</v>
      </c>
      <c r="H19" s="232">
        <v>3</v>
      </c>
      <c r="I19" s="232">
        <v>3.71</v>
      </c>
      <c r="J19" s="203">
        <v>70</v>
      </c>
      <c r="K19" s="46">
        <f t="shared" si="0"/>
        <v>151</v>
      </c>
      <c r="M19" s="44"/>
      <c r="N19" s="44"/>
      <c r="P19" s="44"/>
    </row>
    <row r="20" spans="1:16" x14ac:dyDescent="0.25">
      <c r="A20" s="45">
        <v>8</v>
      </c>
      <c r="B20" s="93" t="s">
        <v>128</v>
      </c>
      <c r="C20" s="202">
        <v>2</v>
      </c>
      <c r="D20" s="232">
        <v>3</v>
      </c>
      <c r="E20" s="232">
        <v>3.87</v>
      </c>
      <c r="F20" s="203">
        <v>70</v>
      </c>
      <c r="G20" s="202"/>
      <c r="H20" s="232"/>
      <c r="I20" s="232">
        <v>3.71</v>
      </c>
      <c r="J20" s="203">
        <v>85</v>
      </c>
      <c r="K20" s="46">
        <f t="shared" si="0"/>
        <v>155</v>
      </c>
      <c r="M20" s="44"/>
      <c r="N20" s="44"/>
      <c r="P20" s="44"/>
    </row>
    <row r="21" spans="1:16" x14ac:dyDescent="0.25">
      <c r="A21" s="45">
        <v>9</v>
      </c>
      <c r="B21" s="102" t="s">
        <v>157</v>
      </c>
      <c r="C21" s="206"/>
      <c r="D21" s="237"/>
      <c r="E21" s="237">
        <v>3.87</v>
      </c>
      <c r="F21" s="207">
        <v>81</v>
      </c>
      <c r="G21" s="206">
        <v>1</v>
      </c>
      <c r="H21" s="237">
        <v>3</v>
      </c>
      <c r="I21" s="237">
        <v>3.71</v>
      </c>
      <c r="J21" s="207">
        <v>71</v>
      </c>
      <c r="K21" s="46">
        <f t="shared" si="0"/>
        <v>152</v>
      </c>
      <c r="M21" s="44"/>
      <c r="N21" s="44"/>
      <c r="P21" s="44"/>
    </row>
    <row r="22" spans="1:16" x14ac:dyDescent="0.25">
      <c r="A22" s="45">
        <v>10</v>
      </c>
      <c r="B22" s="93" t="s">
        <v>129</v>
      </c>
      <c r="C22" s="202">
        <v>4</v>
      </c>
      <c r="D22" s="232">
        <v>4.25</v>
      </c>
      <c r="E22" s="232">
        <v>3.87</v>
      </c>
      <c r="F22" s="203">
        <v>19</v>
      </c>
      <c r="G22" s="202">
        <v>3</v>
      </c>
      <c r="H22" s="232">
        <v>4.333333333333333</v>
      </c>
      <c r="I22" s="232">
        <v>3.71</v>
      </c>
      <c r="J22" s="203">
        <v>13</v>
      </c>
      <c r="K22" s="46">
        <f t="shared" si="0"/>
        <v>32</v>
      </c>
      <c r="M22" s="44"/>
      <c r="N22" s="44"/>
      <c r="P22" s="44"/>
    </row>
    <row r="23" spans="1:16" ht="15.75" thickBot="1" x14ac:dyDescent="0.3">
      <c r="A23" s="45">
        <v>11</v>
      </c>
      <c r="B23" s="41" t="s">
        <v>130</v>
      </c>
      <c r="C23" s="200">
        <v>1</v>
      </c>
      <c r="D23" s="231">
        <v>5</v>
      </c>
      <c r="E23" s="231">
        <v>3.87</v>
      </c>
      <c r="F23" s="201">
        <v>1</v>
      </c>
      <c r="G23" s="200"/>
      <c r="H23" s="231"/>
      <c r="I23" s="231">
        <v>3.71</v>
      </c>
      <c r="J23" s="201">
        <v>85</v>
      </c>
      <c r="K23" s="46">
        <f t="shared" si="0"/>
        <v>86</v>
      </c>
      <c r="M23" s="44"/>
      <c r="N23" s="44"/>
      <c r="P23" s="44"/>
    </row>
    <row r="24" spans="1:16" ht="15.75" thickBot="1" x14ac:dyDescent="0.3">
      <c r="A24" s="122"/>
      <c r="B24" s="123" t="s">
        <v>88</v>
      </c>
      <c r="C24" s="124">
        <f>SUM(C25:C39)</f>
        <v>39</v>
      </c>
      <c r="D24" s="134">
        <f>AVERAGE(D25:D39)</f>
        <v>3.6527777777777781</v>
      </c>
      <c r="E24" s="134">
        <v>3.87</v>
      </c>
      <c r="F24" s="125"/>
      <c r="G24" s="124">
        <f>SUM(G25:G39)</f>
        <v>46</v>
      </c>
      <c r="H24" s="134">
        <f>AVERAGE(H25:H39)</f>
        <v>3.5552154195011338</v>
      </c>
      <c r="I24" s="134">
        <v>3.71</v>
      </c>
      <c r="J24" s="125"/>
      <c r="K24" s="128"/>
      <c r="M24" s="44"/>
      <c r="N24" s="44"/>
      <c r="P24" s="44"/>
    </row>
    <row r="25" spans="1:16" x14ac:dyDescent="0.25">
      <c r="A25" s="51">
        <v>1</v>
      </c>
      <c r="B25" s="28" t="s">
        <v>52</v>
      </c>
      <c r="C25" s="208">
        <v>7</v>
      </c>
      <c r="D25" s="234">
        <v>4</v>
      </c>
      <c r="E25" s="234">
        <v>3.87</v>
      </c>
      <c r="F25" s="209">
        <v>29</v>
      </c>
      <c r="G25" s="208">
        <v>5</v>
      </c>
      <c r="H25" s="234">
        <v>3.4</v>
      </c>
      <c r="I25" s="234">
        <v>3.71</v>
      </c>
      <c r="J25" s="209">
        <v>58</v>
      </c>
      <c r="K25" s="43">
        <f t="shared" si="0"/>
        <v>87</v>
      </c>
      <c r="M25" s="44"/>
      <c r="N25" s="44"/>
      <c r="P25" s="44"/>
    </row>
    <row r="26" spans="1:16" x14ac:dyDescent="0.25">
      <c r="A26" s="45">
        <v>2</v>
      </c>
      <c r="B26" s="28" t="s">
        <v>53</v>
      </c>
      <c r="C26" s="208">
        <v>4</v>
      </c>
      <c r="D26" s="234">
        <v>3.75</v>
      </c>
      <c r="E26" s="234">
        <v>3.87</v>
      </c>
      <c r="F26" s="209">
        <v>54</v>
      </c>
      <c r="G26" s="208">
        <v>9</v>
      </c>
      <c r="H26" s="234">
        <v>3.7777777777777777</v>
      </c>
      <c r="I26" s="234">
        <v>3.71</v>
      </c>
      <c r="J26" s="209">
        <v>39</v>
      </c>
      <c r="K26" s="48">
        <f t="shared" si="0"/>
        <v>93</v>
      </c>
      <c r="M26" s="44"/>
      <c r="N26" s="44"/>
      <c r="P26" s="44"/>
    </row>
    <row r="27" spans="1:16" x14ac:dyDescent="0.25">
      <c r="A27" s="45">
        <v>3</v>
      </c>
      <c r="B27" s="28" t="s">
        <v>131</v>
      </c>
      <c r="C27" s="208">
        <v>4</v>
      </c>
      <c r="D27" s="234">
        <v>4.25</v>
      </c>
      <c r="E27" s="234">
        <v>3.87</v>
      </c>
      <c r="F27" s="209">
        <v>20</v>
      </c>
      <c r="G27" s="208">
        <v>3</v>
      </c>
      <c r="H27" s="234">
        <v>3</v>
      </c>
      <c r="I27" s="234">
        <v>3.71</v>
      </c>
      <c r="J27" s="209">
        <v>72</v>
      </c>
      <c r="K27" s="46">
        <f t="shared" si="0"/>
        <v>92</v>
      </c>
      <c r="M27" s="44"/>
      <c r="N27" s="44"/>
      <c r="P27" s="44"/>
    </row>
    <row r="28" spans="1:16" x14ac:dyDescent="0.25">
      <c r="A28" s="45">
        <v>4</v>
      </c>
      <c r="B28" s="28" t="s">
        <v>135</v>
      </c>
      <c r="C28" s="208">
        <v>1</v>
      </c>
      <c r="D28" s="234">
        <v>4</v>
      </c>
      <c r="E28" s="234">
        <v>3.87</v>
      </c>
      <c r="F28" s="209">
        <v>30</v>
      </c>
      <c r="G28" s="208"/>
      <c r="H28" s="234"/>
      <c r="I28" s="234">
        <v>3.71</v>
      </c>
      <c r="J28" s="209">
        <v>85</v>
      </c>
      <c r="K28" s="46">
        <f t="shared" si="0"/>
        <v>115</v>
      </c>
      <c r="M28" s="44"/>
      <c r="N28" s="44"/>
      <c r="P28" s="44"/>
    </row>
    <row r="29" spans="1:16" x14ac:dyDescent="0.25">
      <c r="A29" s="45">
        <v>5</v>
      </c>
      <c r="B29" s="28" t="s">
        <v>8</v>
      </c>
      <c r="C29" s="208">
        <v>1</v>
      </c>
      <c r="D29" s="234">
        <v>3</v>
      </c>
      <c r="E29" s="234">
        <v>3.87</v>
      </c>
      <c r="F29" s="209">
        <v>71</v>
      </c>
      <c r="G29" s="208">
        <v>7</v>
      </c>
      <c r="H29" s="234">
        <v>3.4285714285714284</v>
      </c>
      <c r="I29" s="234">
        <v>3.71</v>
      </c>
      <c r="J29" s="209">
        <v>57</v>
      </c>
      <c r="K29" s="46">
        <f t="shared" si="0"/>
        <v>128</v>
      </c>
      <c r="M29" s="44"/>
      <c r="N29" s="44"/>
      <c r="P29" s="44"/>
    </row>
    <row r="30" spans="1:16" x14ac:dyDescent="0.25">
      <c r="A30" s="45">
        <v>6</v>
      </c>
      <c r="B30" s="28" t="s">
        <v>158</v>
      </c>
      <c r="C30" s="208"/>
      <c r="D30" s="234"/>
      <c r="E30" s="234">
        <v>3.87</v>
      </c>
      <c r="F30" s="209">
        <v>81</v>
      </c>
      <c r="G30" s="208">
        <v>4</v>
      </c>
      <c r="H30" s="234">
        <v>4.5</v>
      </c>
      <c r="I30" s="234">
        <v>3.71</v>
      </c>
      <c r="J30" s="209">
        <v>8</v>
      </c>
      <c r="K30" s="46">
        <f t="shared" si="0"/>
        <v>89</v>
      </c>
      <c r="M30" s="44"/>
      <c r="N30" s="44"/>
      <c r="P30" s="44"/>
    </row>
    <row r="31" spans="1:16" x14ac:dyDescent="0.25">
      <c r="A31" s="45">
        <v>7</v>
      </c>
      <c r="B31" s="28" t="s">
        <v>45</v>
      </c>
      <c r="C31" s="208">
        <v>2</v>
      </c>
      <c r="D31" s="234">
        <v>4</v>
      </c>
      <c r="E31" s="234">
        <v>3.87</v>
      </c>
      <c r="F31" s="209">
        <v>31</v>
      </c>
      <c r="G31" s="208">
        <v>1</v>
      </c>
      <c r="H31" s="234">
        <v>5</v>
      </c>
      <c r="I31" s="234">
        <v>3.71</v>
      </c>
      <c r="J31" s="209">
        <v>1</v>
      </c>
      <c r="K31" s="46">
        <f t="shared" si="0"/>
        <v>32</v>
      </c>
      <c r="M31" s="44"/>
      <c r="N31" s="44"/>
      <c r="P31" s="44"/>
    </row>
    <row r="32" spans="1:16" x14ac:dyDescent="0.25">
      <c r="A32" s="45">
        <v>8</v>
      </c>
      <c r="B32" s="39" t="s">
        <v>109</v>
      </c>
      <c r="C32" s="212">
        <v>1</v>
      </c>
      <c r="D32" s="340">
        <v>3</v>
      </c>
      <c r="E32" s="340">
        <v>3.87</v>
      </c>
      <c r="F32" s="213">
        <v>72</v>
      </c>
      <c r="G32" s="212">
        <v>1</v>
      </c>
      <c r="H32" s="340">
        <v>2</v>
      </c>
      <c r="I32" s="340">
        <v>3.71</v>
      </c>
      <c r="J32" s="213">
        <v>83</v>
      </c>
      <c r="K32" s="46">
        <f t="shared" si="0"/>
        <v>155</v>
      </c>
      <c r="M32" s="44"/>
      <c r="N32" s="44"/>
      <c r="P32" s="44"/>
    </row>
    <row r="33" spans="1:16" ht="15" customHeight="1" x14ac:dyDescent="0.25">
      <c r="A33" s="45">
        <v>9</v>
      </c>
      <c r="B33" s="28" t="s">
        <v>132</v>
      </c>
      <c r="C33" s="208">
        <v>1</v>
      </c>
      <c r="D33" s="234">
        <v>3</v>
      </c>
      <c r="E33" s="234">
        <v>3.87</v>
      </c>
      <c r="F33" s="209">
        <v>73</v>
      </c>
      <c r="G33" s="208">
        <v>2</v>
      </c>
      <c r="H33" s="234">
        <v>3</v>
      </c>
      <c r="I33" s="234">
        <v>3.71</v>
      </c>
      <c r="J33" s="209">
        <v>73</v>
      </c>
      <c r="K33" s="46">
        <f t="shared" si="0"/>
        <v>146</v>
      </c>
      <c r="M33" s="44"/>
      <c r="N33" s="44"/>
      <c r="P33" s="44"/>
    </row>
    <row r="34" spans="1:16" x14ac:dyDescent="0.25">
      <c r="A34" s="45">
        <v>10</v>
      </c>
      <c r="B34" s="39" t="s">
        <v>133</v>
      </c>
      <c r="C34" s="212">
        <v>1</v>
      </c>
      <c r="D34" s="340">
        <v>3</v>
      </c>
      <c r="E34" s="340">
        <v>3.87</v>
      </c>
      <c r="F34" s="213">
        <v>74</v>
      </c>
      <c r="G34" s="212">
        <v>6</v>
      </c>
      <c r="H34" s="340">
        <v>3.3333333333333335</v>
      </c>
      <c r="I34" s="340">
        <v>3.71</v>
      </c>
      <c r="J34" s="213">
        <v>59</v>
      </c>
      <c r="K34" s="46">
        <f t="shared" si="0"/>
        <v>133</v>
      </c>
      <c r="M34" s="44"/>
      <c r="N34" s="44"/>
      <c r="P34" s="44"/>
    </row>
    <row r="35" spans="1:16" x14ac:dyDescent="0.25">
      <c r="A35" s="45">
        <v>11</v>
      </c>
      <c r="B35" s="28" t="s">
        <v>11</v>
      </c>
      <c r="C35" s="208">
        <v>1</v>
      </c>
      <c r="D35" s="234">
        <v>5</v>
      </c>
      <c r="E35" s="234">
        <v>3.87</v>
      </c>
      <c r="F35" s="209">
        <v>2</v>
      </c>
      <c r="G35" s="208">
        <v>2</v>
      </c>
      <c r="H35" s="234">
        <v>5</v>
      </c>
      <c r="I35" s="234">
        <v>3.71</v>
      </c>
      <c r="J35" s="209">
        <v>2</v>
      </c>
      <c r="K35" s="46">
        <f t="shared" si="0"/>
        <v>4</v>
      </c>
      <c r="M35" s="44"/>
      <c r="N35" s="44"/>
      <c r="P35" s="44"/>
    </row>
    <row r="36" spans="1:16" x14ac:dyDescent="0.25">
      <c r="A36" s="45">
        <v>12</v>
      </c>
      <c r="B36" s="28" t="s">
        <v>159</v>
      </c>
      <c r="C36" s="208"/>
      <c r="D36" s="234"/>
      <c r="E36" s="234">
        <v>3.87</v>
      </c>
      <c r="F36" s="209">
        <v>81</v>
      </c>
      <c r="G36" s="208">
        <v>1</v>
      </c>
      <c r="H36" s="234">
        <v>3</v>
      </c>
      <c r="I36" s="234">
        <v>3.71</v>
      </c>
      <c r="J36" s="209">
        <v>74</v>
      </c>
      <c r="K36" s="46">
        <f t="shared" si="0"/>
        <v>155</v>
      </c>
      <c r="M36" s="44"/>
      <c r="N36" s="44"/>
      <c r="P36" s="44"/>
    </row>
    <row r="37" spans="1:16" x14ac:dyDescent="0.25">
      <c r="A37" s="45">
        <v>13</v>
      </c>
      <c r="B37" s="112" t="s">
        <v>54</v>
      </c>
      <c r="C37" s="214"/>
      <c r="D37" s="341"/>
      <c r="E37" s="341">
        <v>3.87</v>
      </c>
      <c r="F37" s="215">
        <v>81</v>
      </c>
      <c r="G37" s="214">
        <v>1</v>
      </c>
      <c r="H37" s="341">
        <v>4</v>
      </c>
      <c r="I37" s="341">
        <v>3.71</v>
      </c>
      <c r="J37" s="215">
        <v>23</v>
      </c>
      <c r="K37" s="46">
        <f t="shared" si="0"/>
        <v>104</v>
      </c>
      <c r="M37" s="44"/>
      <c r="N37" s="44"/>
      <c r="P37" s="44"/>
    </row>
    <row r="38" spans="1:16" x14ac:dyDescent="0.25">
      <c r="A38" s="45">
        <v>14</v>
      </c>
      <c r="B38" s="112" t="s">
        <v>134</v>
      </c>
      <c r="C38" s="214">
        <v>10</v>
      </c>
      <c r="D38" s="341">
        <v>3</v>
      </c>
      <c r="E38" s="341">
        <v>3.87</v>
      </c>
      <c r="F38" s="215">
        <v>75</v>
      </c>
      <c r="G38" s="214">
        <v>1</v>
      </c>
      <c r="H38" s="341">
        <v>3</v>
      </c>
      <c r="I38" s="341">
        <v>3.71</v>
      </c>
      <c r="J38" s="215">
        <v>75</v>
      </c>
      <c r="K38" s="46">
        <f t="shared" si="0"/>
        <v>150</v>
      </c>
      <c r="M38" s="44"/>
      <c r="N38" s="44"/>
      <c r="P38" s="44"/>
    </row>
    <row r="39" spans="1:16" ht="15.75" thickBot="1" x14ac:dyDescent="0.3">
      <c r="A39" s="45">
        <v>15</v>
      </c>
      <c r="B39" s="28" t="s">
        <v>13</v>
      </c>
      <c r="C39" s="208">
        <v>6</v>
      </c>
      <c r="D39" s="234">
        <v>3.8333333333333335</v>
      </c>
      <c r="E39" s="234">
        <v>3.87</v>
      </c>
      <c r="F39" s="209">
        <v>52</v>
      </c>
      <c r="G39" s="208">
        <v>3</v>
      </c>
      <c r="H39" s="234">
        <v>3.3333333333333335</v>
      </c>
      <c r="I39" s="234">
        <v>3.71</v>
      </c>
      <c r="J39" s="209">
        <v>60</v>
      </c>
      <c r="K39" s="46">
        <f t="shared" si="0"/>
        <v>112</v>
      </c>
      <c r="M39" s="44"/>
      <c r="N39" s="44"/>
      <c r="P39" s="44"/>
    </row>
    <row r="40" spans="1:16" ht="15.75" thickBot="1" x14ac:dyDescent="0.3">
      <c r="A40" s="122"/>
      <c r="B40" s="127" t="s">
        <v>89</v>
      </c>
      <c r="C40" s="129">
        <f>SUM(C41:C55)</f>
        <v>47</v>
      </c>
      <c r="D40" s="135">
        <f>AVERAGE(D41:D55)</f>
        <v>4.0036630036630036</v>
      </c>
      <c r="E40" s="135">
        <v>3.87</v>
      </c>
      <c r="F40" s="126"/>
      <c r="G40" s="129">
        <f>SUM(G41:G55)</f>
        <v>46</v>
      </c>
      <c r="H40" s="135">
        <f>AVERAGE(H41:H55)</f>
        <v>3.8555555555555547</v>
      </c>
      <c r="I40" s="135">
        <v>3.71</v>
      </c>
      <c r="J40" s="126"/>
      <c r="K40" s="128"/>
      <c r="M40" s="44"/>
      <c r="N40" s="44"/>
      <c r="P40" s="44"/>
    </row>
    <row r="41" spans="1:16" x14ac:dyDescent="0.25">
      <c r="A41" s="42">
        <v>1</v>
      </c>
      <c r="B41" s="93" t="s">
        <v>173</v>
      </c>
      <c r="C41" s="202">
        <v>6</v>
      </c>
      <c r="D41" s="232">
        <v>4</v>
      </c>
      <c r="E41" s="232">
        <v>3.87</v>
      </c>
      <c r="F41" s="203">
        <v>32</v>
      </c>
      <c r="G41" s="202">
        <v>6</v>
      </c>
      <c r="H41" s="232">
        <v>4.5</v>
      </c>
      <c r="I41" s="232">
        <v>3.71</v>
      </c>
      <c r="J41" s="203">
        <v>9</v>
      </c>
      <c r="K41" s="43">
        <f t="shared" si="0"/>
        <v>41</v>
      </c>
      <c r="M41" s="44"/>
      <c r="N41" s="44"/>
      <c r="P41" s="44"/>
    </row>
    <row r="42" spans="1:16" x14ac:dyDescent="0.25">
      <c r="A42" s="51">
        <v>2</v>
      </c>
      <c r="B42" s="108" t="s">
        <v>106</v>
      </c>
      <c r="C42" s="204">
        <v>5</v>
      </c>
      <c r="D42" s="233">
        <v>4</v>
      </c>
      <c r="E42" s="233">
        <v>3.87</v>
      </c>
      <c r="F42" s="205">
        <v>33</v>
      </c>
      <c r="G42" s="204">
        <v>4</v>
      </c>
      <c r="H42" s="233">
        <v>4</v>
      </c>
      <c r="I42" s="233">
        <v>3.71</v>
      </c>
      <c r="J42" s="205">
        <v>24</v>
      </c>
      <c r="K42" s="46">
        <f t="shared" si="0"/>
        <v>57</v>
      </c>
      <c r="M42" s="44"/>
      <c r="N42" s="44"/>
      <c r="P42" s="44"/>
    </row>
    <row r="43" spans="1:16" x14ac:dyDescent="0.25">
      <c r="A43" s="45">
        <v>3</v>
      </c>
      <c r="B43" s="93" t="s">
        <v>55</v>
      </c>
      <c r="C43" s="202">
        <v>5</v>
      </c>
      <c r="D43" s="232">
        <v>4.4000000000000004</v>
      </c>
      <c r="E43" s="232">
        <v>3.87</v>
      </c>
      <c r="F43" s="203">
        <v>16</v>
      </c>
      <c r="G43" s="202">
        <v>6</v>
      </c>
      <c r="H43" s="232">
        <v>3.6666666666666665</v>
      </c>
      <c r="I43" s="232">
        <v>3.71</v>
      </c>
      <c r="J43" s="203">
        <v>44</v>
      </c>
      <c r="K43" s="46">
        <f t="shared" si="0"/>
        <v>60</v>
      </c>
      <c r="M43" s="44"/>
      <c r="N43" s="44"/>
      <c r="P43" s="44"/>
    </row>
    <row r="44" spans="1:16" x14ac:dyDescent="0.25">
      <c r="A44" s="45">
        <v>4</v>
      </c>
      <c r="B44" s="93" t="s">
        <v>111</v>
      </c>
      <c r="C44" s="202">
        <v>3</v>
      </c>
      <c r="D44" s="232">
        <v>4.666666666666667</v>
      </c>
      <c r="E44" s="232">
        <v>3.87</v>
      </c>
      <c r="F44" s="203">
        <v>10</v>
      </c>
      <c r="G44" s="202">
        <v>5</v>
      </c>
      <c r="H44" s="232">
        <v>3.6</v>
      </c>
      <c r="I44" s="232">
        <v>3.71</v>
      </c>
      <c r="J44" s="203">
        <v>50</v>
      </c>
      <c r="K44" s="46">
        <f t="shared" si="0"/>
        <v>60</v>
      </c>
      <c r="M44" s="44"/>
      <c r="N44" s="44"/>
      <c r="P44" s="44"/>
    </row>
    <row r="45" spans="1:16" ht="15" customHeight="1" x14ac:dyDescent="0.25">
      <c r="A45" s="45">
        <v>5</v>
      </c>
      <c r="B45" s="108" t="s">
        <v>101</v>
      </c>
      <c r="C45" s="204">
        <v>6</v>
      </c>
      <c r="D45" s="233">
        <v>4.166666666666667</v>
      </c>
      <c r="E45" s="233">
        <v>3.87</v>
      </c>
      <c r="F45" s="205">
        <v>23</v>
      </c>
      <c r="G45" s="204">
        <v>5</v>
      </c>
      <c r="H45" s="233">
        <v>4.2</v>
      </c>
      <c r="I45" s="233">
        <v>3.71</v>
      </c>
      <c r="J45" s="205">
        <v>17</v>
      </c>
      <c r="K45" s="46">
        <f t="shared" si="0"/>
        <v>40</v>
      </c>
      <c r="M45" s="44"/>
      <c r="N45" s="44"/>
      <c r="P45" s="44"/>
    </row>
    <row r="46" spans="1:16" x14ac:dyDescent="0.25">
      <c r="A46" s="45">
        <v>6</v>
      </c>
      <c r="B46" s="93" t="s">
        <v>15</v>
      </c>
      <c r="C46" s="202"/>
      <c r="D46" s="232"/>
      <c r="E46" s="232">
        <v>3.87</v>
      </c>
      <c r="F46" s="203">
        <v>81</v>
      </c>
      <c r="G46" s="202">
        <v>5</v>
      </c>
      <c r="H46" s="232">
        <v>3.8</v>
      </c>
      <c r="I46" s="232">
        <v>3.71</v>
      </c>
      <c r="J46" s="203">
        <v>36</v>
      </c>
      <c r="K46" s="46">
        <f t="shared" si="0"/>
        <v>117</v>
      </c>
      <c r="M46" s="44"/>
      <c r="N46" s="44"/>
      <c r="P46" s="44"/>
    </row>
    <row r="47" spans="1:16" x14ac:dyDescent="0.25">
      <c r="A47" s="45">
        <v>7</v>
      </c>
      <c r="B47" s="93" t="s">
        <v>14</v>
      </c>
      <c r="C47" s="202">
        <v>1</v>
      </c>
      <c r="D47" s="232">
        <v>5</v>
      </c>
      <c r="E47" s="232">
        <v>3.87</v>
      </c>
      <c r="F47" s="203">
        <v>3</v>
      </c>
      <c r="G47" s="202">
        <v>2</v>
      </c>
      <c r="H47" s="232">
        <v>3.5</v>
      </c>
      <c r="I47" s="232">
        <v>3.71</v>
      </c>
      <c r="J47" s="203">
        <v>53</v>
      </c>
      <c r="K47" s="46">
        <f t="shared" si="0"/>
        <v>56</v>
      </c>
      <c r="M47" s="44"/>
      <c r="N47" s="44"/>
      <c r="P47" s="44"/>
    </row>
    <row r="48" spans="1:16" x14ac:dyDescent="0.25">
      <c r="A48" s="45">
        <v>8</v>
      </c>
      <c r="B48" s="110" t="s">
        <v>104</v>
      </c>
      <c r="C48" s="218">
        <v>2</v>
      </c>
      <c r="D48" s="243">
        <v>4.5</v>
      </c>
      <c r="E48" s="243">
        <v>3.87</v>
      </c>
      <c r="F48" s="219">
        <v>12</v>
      </c>
      <c r="G48" s="218">
        <v>1</v>
      </c>
      <c r="H48" s="243">
        <v>5</v>
      </c>
      <c r="I48" s="243">
        <v>3.71</v>
      </c>
      <c r="J48" s="219">
        <v>3</v>
      </c>
      <c r="K48" s="46">
        <f t="shared" si="0"/>
        <v>15</v>
      </c>
      <c r="M48" s="44"/>
      <c r="N48" s="44"/>
      <c r="P48" s="44"/>
    </row>
    <row r="49" spans="1:16" x14ac:dyDescent="0.25">
      <c r="A49" s="45">
        <v>9</v>
      </c>
      <c r="B49" s="38" t="s">
        <v>136</v>
      </c>
      <c r="C49" s="216">
        <v>2</v>
      </c>
      <c r="D49" s="244">
        <v>4</v>
      </c>
      <c r="E49" s="244">
        <v>3.87</v>
      </c>
      <c r="F49" s="217">
        <v>34</v>
      </c>
      <c r="G49" s="216"/>
      <c r="H49" s="244"/>
      <c r="I49" s="244">
        <v>3.71</v>
      </c>
      <c r="J49" s="217">
        <v>85</v>
      </c>
      <c r="K49" s="46">
        <f t="shared" si="0"/>
        <v>119</v>
      </c>
      <c r="M49" s="44"/>
      <c r="N49" s="44"/>
      <c r="P49" s="44"/>
    </row>
    <row r="50" spans="1:16" x14ac:dyDescent="0.25">
      <c r="A50" s="45">
        <v>10</v>
      </c>
      <c r="B50" s="38" t="s">
        <v>137</v>
      </c>
      <c r="C50" s="216">
        <v>1</v>
      </c>
      <c r="D50" s="244">
        <v>3</v>
      </c>
      <c r="E50" s="244">
        <v>3.87</v>
      </c>
      <c r="F50" s="217">
        <v>76</v>
      </c>
      <c r="G50" s="216"/>
      <c r="H50" s="244"/>
      <c r="I50" s="244">
        <v>3.71</v>
      </c>
      <c r="J50" s="217">
        <v>85</v>
      </c>
      <c r="K50" s="46">
        <f t="shared" si="0"/>
        <v>161</v>
      </c>
      <c r="M50" s="44"/>
      <c r="N50" s="44"/>
      <c r="P50" s="44"/>
    </row>
    <row r="51" spans="1:16" x14ac:dyDescent="0.25">
      <c r="A51" s="45">
        <v>11</v>
      </c>
      <c r="B51" s="38" t="s">
        <v>84</v>
      </c>
      <c r="C51" s="216">
        <v>7</v>
      </c>
      <c r="D51" s="244">
        <v>3.7142857142857144</v>
      </c>
      <c r="E51" s="244">
        <v>3.87</v>
      </c>
      <c r="F51" s="217">
        <v>55</v>
      </c>
      <c r="G51" s="216">
        <v>3</v>
      </c>
      <c r="H51" s="244">
        <v>3.6666666666666665</v>
      </c>
      <c r="I51" s="244">
        <v>3.71</v>
      </c>
      <c r="J51" s="217">
        <v>45</v>
      </c>
      <c r="K51" s="46">
        <f t="shared" si="0"/>
        <v>100</v>
      </c>
      <c r="M51" s="44"/>
      <c r="N51" s="44"/>
      <c r="P51" s="44"/>
    </row>
    <row r="52" spans="1:16" x14ac:dyDescent="0.25">
      <c r="A52" s="45">
        <v>12</v>
      </c>
      <c r="B52" s="38" t="s">
        <v>138</v>
      </c>
      <c r="C52" s="216">
        <v>2</v>
      </c>
      <c r="D52" s="244">
        <v>3.5</v>
      </c>
      <c r="E52" s="244">
        <v>3.87</v>
      </c>
      <c r="F52" s="217">
        <v>61</v>
      </c>
      <c r="G52" s="216"/>
      <c r="H52" s="244"/>
      <c r="I52" s="244">
        <v>3.71</v>
      </c>
      <c r="J52" s="217">
        <v>85</v>
      </c>
      <c r="K52" s="46">
        <f t="shared" si="0"/>
        <v>146</v>
      </c>
      <c r="M52" s="44"/>
      <c r="N52" s="44"/>
      <c r="P52" s="44"/>
    </row>
    <row r="53" spans="1:16" x14ac:dyDescent="0.25">
      <c r="A53" s="45">
        <v>13</v>
      </c>
      <c r="B53" s="26" t="s">
        <v>56</v>
      </c>
      <c r="C53" s="200">
        <v>5</v>
      </c>
      <c r="D53" s="231">
        <v>3.6</v>
      </c>
      <c r="E53" s="231">
        <v>3.87</v>
      </c>
      <c r="F53" s="201">
        <v>59</v>
      </c>
      <c r="G53" s="200">
        <v>3</v>
      </c>
      <c r="H53" s="231">
        <v>3</v>
      </c>
      <c r="I53" s="231">
        <v>3.71</v>
      </c>
      <c r="J53" s="201">
        <v>76</v>
      </c>
      <c r="K53" s="46">
        <f t="shared" si="0"/>
        <v>135</v>
      </c>
      <c r="M53" s="44"/>
      <c r="N53" s="44"/>
      <c r="P53" s="44"/>
    </row>
    <row r="54" spans="1:16" x14ac:dyDescent="0.25">
      <c r="A54" s="45">
        <v>14</v>
      </c>
      <c r="B54" s="26" t="s">
        <v>16</v>
      </c>
      <c r="C54" s="200">
        <v>2</v>
      </c>
      <c r="D54" s="231">
        <v>3.5</v>
      </c>
      <c r="E54" s="231">
        <v>3.87</v>
      </c>
      <c r="F54" s="201">
        <v>62</v>
      </c>
      <c r="G54" s="200">
        <v>3</v>
      </c>
      <c r="H54" s="231">
        <v>3.6666666666666665</v>
      </c>
      <c r="I54" s="231">
        <v>3.71</v>
      </c>
      <c r="J54" s="201">
        <v>46</v>
      </c>
      <c r="K54" s="46">
        <f t="shared" si="0"/>
        <v>108</v>
      </c>
      <c r="M54" s="44"/>
      <c r="N54" s="44"/>
      <c r="P54" s="44"/>
    </row>
    <row r="55" spans="1:16" ht="15.75" thickBot="1" x14ac:dyDescent="0.3">
      <c r="A55" s="45">
        <v>15</v>
      </c>
      <c r="B55" s="26" t="s">
        <v>94</v>
      </c>
      <c r="C55" s="200"/>
      <c r="D55" s="231"/>
      <c r="E55" s="231">
        <v>3.87</v>
      </c>
      <c r="F55" s="201">
        <v>81</v>
      </c>
      <c r="G55" s="200">
        <v>3</v>
      </c>
      <c r="H55" s="231">
        <v>3.6666666666666665</v>
      </c>
      <c r="I55" s="231">
        <v>3.71</v>
      </c>
      <c r="J55" s="201">
        <v>47</v>
      </c>
      <c r="K55" s="131">
        <f t="shared" si="0"/>
        <v>128</v>
      </c>
      <c r="M55" s="44"/>
      <c r="N55" s="44"/>
      <c r="P55" s="44"/>
    </row>
    <row r="56" spans="1:16" ht="15.75" thickBot="1" x14ac:dyDescent="0.3">
      <c r="A56" s="122"/>
      <c r="B56" s="123" t="s">
        <v>90</v>
      </c>
      <c r="C56" s="124">
        <f>SUM(C57:C69)</f>
        <v>31</v>
      </c>
      <c r="D56" s="134">
        <f>AVERAGE(D57:D69)</f>
        <v>4.0376984126984121</v>
      </c>
      <c r="E56" s="134">
        <v>3.87</v>
      </c>
      <c r="F56" s="125"/>
      <c r="G56" s="124">
        <f>SUM(G57:G69)</f>
        <v>35</v>
      </c>
      <c r="H56" s="134">
        <f>AVERAGE(H57:H69)</f>
        <v>3.8216666666666668</v>
      </c>
      <c r="I56" s="134">
        <v>3.71</v>
      </c>
      <c r="J56" s="125"/>
      <c r="K56" s="128"/>
      <c r="M56" s="44"/>
      <c r="N56" s="44"/>
      <c r="P56" s="44"/>
    </row>
    <row r="57" spans="1:16" x14ac:dyDescent="0.25">
      <c r="A57" s="130">
        <v>1</v>
      </c>
      <c r="B57" s="93" t="s">
        <v>112</v>
      </c>
      <c r="C57" s="172">
        <v>2</v>
      </c>
      <c r="D57" s="240">
        <v>4</v>
      </c>
      <c r="E57" s="240">
        <v>3.87</v>
      </c>
      <c r="F57" s="203">
        <v>35</v>
      </c>
      <c r="G57" s="172">
        <v>3</v>
      </c>
      <c r="H57" s="240">
        <v>4</v>
      </c>
      <c r="I57" s="240">
        <v>3.71</v>
      </c>
      <c r="J57" s="203">
        <v>25</v>
      </c>
      <c r="K57" s="144">
        <f t="shared" si="0"/>
        <v>60</v>
      </c>
      <c r="M57" s="44"/>
      <c r="N57" s="44"/>
      <c r="P57" s="44"/>
    </row>
    <row r="58" spans="1:16" x14ac:dyDescent="0.25">
      <c r="A58" s="45">
        <v>2</v>
      </c>
      <c r="B58" s="93" t="s">
        <v>57</v>
      </c>
      <c r="C58" s="172">
        <v>7</v>
      </c>
      <c r="D58" s="240">
        <v>4.2857142857142856</v>
      </c>
      <c r="E58" s="232">
        <v>3.87</v>
      </c>
      <c r="F58" s="203">
        <v>18</v>
      </c>
      <c r="G58" s="172">
        <v>5</v>
      </c>
      <c r="H58" s="240">
        <v>3.8</v>
      </c>
      <c r="I58" s="232">
        <v>3.71</v>
      </c>
      <c r="J58" s="203">
        <v>37</v>
      </c>
      <c r="K58" s="46">
        <f t="shared" si="0"/>
        <v>55</v>
      </c>
      <c r="M58" s="44"/>
      <c r="N58" s="44"/>
      <c r="P58" s="44"/>
    </row>
    <row r="59" spans="1:16" x14ac:dyDescent="0.25">
      <c r="A59" s="45">
        <v>3</v>
      </c>
      <c r="B59" s="108" t="s">
        <v>139</v>
      </c>
      <c r="C59" s="174">
        <v>1</v>
      </c>
      <c r="D59" s="241">
        <v>5</v>
      </c>
      <c r="E59" s="233">
        <v>3.87</v>
      </c>
      <c r="F59" s="205">
        <v>4</v>
      </c>
      <c r="G59" s="174">
        <v>1</v>
      </c>
      <c r="H59" s="241">
        <v>3</v>
      </c>
      <c r="I59" s="233">
        <v>3.71</v>
      </c>
      <c r="J59" s="205">
        <v>77</v>
      </c>
      <c r="K59" s="46">
        <f t="shared" si="0"/>
        <v>81</v>
      </c>
      <c r="M59" s="44"/>
      <c r="N59" s="44"/>
      <c r="P59" s="44"/>
    </row>
    <row r="60" spans="1:16" x14ac:dyDescent="0.25">
      <c r="A60" s="45">
        <v>4</v>
      </c>
      <c r="B60" s="93" t="s">
        <v>63</v>
      </c>
      <c r="C60" s="172">
        <v>2</v>
      </c>
      <c r="D60" s="240">
        <v>4</v>
      </c>
      <c r="E60" s="232">
        <v>3.87</v>
      </c>
      <c r="F60" s="203">
        <v>36</v>
      </c>
      <c r="G60" s="172">
        <v>3</v>
      </c>
      <c r="H60" s="240">
        <v>3.6666666666666665</v>
      </c>
      <c r="I60" s="232">
        <v>3.71</v>
      </c>
      <c r="J60" s="203">
        <v>48</v>
      </c>
      <c r="K60" s="143">
        <f t="shared" si="0"/>
        <v>84</v>
      </c>
      <c r="M60" s="44"/>
      <c r="N60" s="44"/>
      <c r="P60" s="44"/>
    </row>
    <row r="61" spans="1:16" x14ac:dyDescent="0.25">
      <c r="A61" s="45">
        <v>5</v>
      </c>
      <c r="B61" s="93" t="s">
        <v>140</v>
      </c>
      <c r="C61" s="172">
        <v>2</v>
      </c>
      <c r="D61" s="240">
        <v>4</v>
      </c>
      <c r="E61" s="232">
        <v>3.87</v>
      </c>
      <c r="F61" s="203">
        <v>37</v>
      </c>
      <c r="G61" s="172">
        <v>2</v>
      </c>
      <c r="H61" s="240">
        <v>4.5</v>
      </c>
      <c r="I61" s="232">
        <v>3.71</v>
      </c>
      <c r="J61" s="203">
        <v>10</v>
      </c>
      <c r="K61" s="46">
        <f t="shared" si="0"/>
        <v>47</v>
      </c>
      <c r="M61" s="44"/>
      <c r="N61" s="44"/>
      <c r="P61" s="44"/>
    </row>
    <row r="62" spans="1:16" x14ac:dyDescent="0.25">
      <c r="A62" s="45">
        <v>6</v>
      </c>
      <c r="B62" s="40" t="s">
        <v>160</v>
      </c>
      <c r="C62" s="355"/>
      <c r="D62" s="356"/>
      <c r="E62" s="342">
        <v>3.87</v>
      </c>
      <c r="F62" s="222">
        <v>81</v>
      </c>
      <c r="G62" s="355">
        <v>2</v>
      </c>
      <c r="H62" s="356">
        <v>4</v>
      </c>
      <c r="I62" s="342">
        <v>3.71</v>
      </c>
      <c r="J62" s="222">
        <v>26</v>
      </c>
      <c r="K62" s="46">
        <f t="shared" si="0"/>
        <v>107</v>
      </c>
      <c r="M62" s="44"/>
      <c r="N62" s="44"/>
      <c r="P62" s="44"/>
    </row>
    <row r="63" spans="1:16" x14ac:dyDescent="0.25">
      <c r="A63" s="45">
        <v>7</v>
      </c>
      <c r="B63" s="110" t="s">
        <v>141</v>
      </c>
      <c r="C63" s="357">
        <v>1</v>
      </c>
      <c r="D63" s="358">
        <v>4</v>
      </c>
      <c r="E63" s="243">
        <v>3.87</v>
      </c>
      <c r="F63" s="219">
        <v>38</v>
      </c>
      <c r="G63" s="357"/>
      <c r="H63" s="358"/>
      <c r="I63" s="243">
        <v>3.71</v>
      </c>
      <c r="J63" s="219">
        <v>85</v>
      </c>
      <c r="K63" s="46">
        <f t="shared" si="0"/>
        <v>123</v>
      </c>
      <c r="M63" s="44"/>
      <c r="N63" s="44"/>
      <c r="P63" s="44"/>
    </row>
    <row r="64" spans="1:16" x14ac:dyDescent="0.25">
      <c r="A64" s="45">
        <v>8</v>
      </c>
      <c r="B64" s="110" t="s">
        <v>18</v>
      </c>
      <c r="C64" s="357">
        <v>1</v>
      </c>
      <c r="D64" s="358">
        <v>5</v>
      </c>
      <c r="E64" s="243">
        <v>3.87</v>
      </c>
      <c r="F64" s="219">
        <v>5</v>
      </c>
      <c r="G64" s="357">
        <v>5</v>
      </c>
      <c r="H64" s="358">
        <v>4</v>
      </c>
      <c r="I64" s="243">
        <v>3.71</v>
      </c>
      <c r="J64" s="219">
        <v>27</v>
      </c>
      <c r="K64" s="46">
        <f t="shared" si="0"/>
        <v>32</v>
      </c>
      <c r="M64" s="44"/>
      <c r="N64" s="44"/>
      <c r="P64" s="44"/>
    </row>
    <row r="65" spans="1:16" x14ac:dyDescent="0.25">
      <c r="A65" s="45">
        <v>9</v>
      </c>
      <c r="B65" s="110" t="s">
        <v>113</v>
      </c>
      <c r="C65" s="357">
        <v>3</v>
      </c>
      <c r="D65" s="358">
        <v>3.6666666666666665</v>
      </c>
      <c r="E65" s="243">
        <v>3.87</v>
      </c>
      <c r="F65" s="219">
        <v>56</v>
      </c>
      <c r="G65" s="357">
        <v>6</v>
      </c>
      <c r="H65" s="358">
        <v>3.5</v>
      </c>
      <c r="I65" s="243">
        <v>3.71</v>
      </c>
      <c r="J65" s="219">
        <v>54</v>
      </c>
      <c r="K65" s="46">
        <f t="shared" si="0"/>
        <v>110</v>
      </c>
      <c r="M65" s="44"/>
      <c r="N65" s="44"/>
      <c r="P65" s="44"/>
    </row>
    <row r="66" spans="1:16" x14ac:dyDescent="0.25">
      <c r="A66" s="45">
        <v>10</v>
      </c>
      <c r="B66" s="110" t="s">
        <v>142</v>
      </c>
      <c r="C66" s="357">
        <v>2</v>
      </c>
      <c r="D66" s="358">
        <v>3</v>
      </c>
      <c r="E66" s="243">
        <v>3.87</v>
      </c>
      <c r="F66" s="219">
        <v>77</v>
      </c>
      <c r="G66" s="357"/>
      <c r="H66" s="358"/>
      <c r="I66" s="243">
        <v>3.71</v>
      </c>
      <c r="J66" s="219">
        <v>85</v>
      </c>
      <c r="K66" s="46">
        <f t="shared" si="0"/>
        <v>162</v>
      </c>
      <c r="M66" s="44"/>
      <c r="N66" s="44"/>
      <c r="P66" s="44"/>
    </row>
    <row r="67" spans="1:16" x14ac:dyDescent="0.25">
      <c r="A67" s="45">
        <v>11</v>
      </c>
      <c r="B67" s="109" t="s">
        <v>144</v>
      </c>
      <c r="C67" s="178">
        <v>2</v>
      </c>
      <c r="D67" s="245">
        <v>3.5</v>
      </c>
      <c r="E67" s="339">
        <v>3.87</v>
      </c>
      <c r="F67" s="211">
        <v>63</v>
      </c>
      <c r="G67" s="178"/>
      <c r="H67" s="245"/>
      <c r="I67" s="339">
        <v>3.71</v>
      </c>
      <c r="J67" s="211">
        <v>85</v>
      </c>
      <c r="K67" s="46">
        <f t="shared" si="0"/>
        <v>148</v>
      </c>
      <c r="M67" s="44"/>
      <c r="N67" s="44"/>
      <c r="P67" s="44"/>
    </row>
    <row r="68" spans="1:16" x14ac:dyDescent="0.25">
      <c r="A68" s="45">
        <v>12</v>
      </c>
      <c r="B68" s="109" t="s">
        <v>64</v>
      </c>
      <c r="C68" s="178">
        <v>2</v>
      </c>
      <c r="D68" s="245">
        <v>4.5</v>
      </c>
      <c r="E68" s="339">
        <v>3.87</v>
      </c>
      <c r="F68" s="211">
        <v>13</v>
      </c>
      <c r="G68" s="178">
        <v>4</v>
      </c>
      <c r="H68" s="245">
        <v>3.25</v>
      </c>
      <c r="I68" s="339">
        <v>3.71</v>
      </c>
      <c r="J68" s="211">
        <v>62</v>
      </c>
      <c r="K68" s="46">
        <f t="shared" si="0"/>
        <v>75</v>
      </c>
      <c r="M68" s="44"/>
      <c r="N68" s="44"/>
      <c r="P68" s="44"/>
    </row>
    <row r="69" spans="1:16" ht="15.75" thickBot="1" x14ac:dyDescent="0.3">
      <c r="A69" s="45">
        <v>13</v>
      </c>
      <c r="B69" s="109" t="s">
        <v>143</v>
      </c>
      <c r="C69" s="178">
        <v>6</v>
      </c>
      <c r="D69" s="245">
        <v>3.5</v>
      </c>
      <c r="E69" s="339">
        <v>3.87</v>
      </c>
      <c r="F69" s="211">
        <v>64</v>
      </c>
      <c r="G69" s="178">
        <v>4</v>
      </c>
      <c r="H69" s="245">
        <v>4.5</v>
      </c>
      <c r="I69" s="339">
        <v>3.71</v>
      </c>
      <c r="J69" s="211">
        <v>11</v>
      </c>
      <c r="K69" s="46">
        <f t="shared" si="0"/>
        <v>75</v>
      </c>
      <c r="M69" s="44"/>
      <c r="N69" s="44"/>
      <c r="P69" s="44"/>
    </row>
    <row r="70" spans="1:16" ht="15.75" thickBot="1" x14ac:dyDescent="0.3">
      <c r="A70" s="122"/>
      <c r="B70" s="123" t="s">
        <v>91</v>
      </c>
      <c r="C70" s="124">
        <f>SUM(C71:C100)</f>
        <v>116</v>
      </c>
      <c r="D70" s="134">
        <f>AVERAGE(D71:D100)</f>
        <v>3.8239087301587307</v>
      </c>
      <c r="E70" s="134">
        <v>3.87</v>
      </c>
      <c r="F70" s="125"/>
      <c r="G70" s="124">
        <f>SUM(G71:G100)</f>
        <v>154</v>
      </c>
      <c r="H70" s="134">
        <f>AVERAGE(H71:H100)</f>
        <v>3.7403427847872286</v>
      </c>
      <c r="I70" s="134">
        <v>3.71</v>
      </c>
      <c r="J70" s="125"/>
      <c r="K70" s="132"/>
      <c r="M70" s="44"/>
      <c r="N70" s="44"/>
      <c r="P70" s="44"/>
    </row>
    <row r="71" spans="1:16" x14ac:dyDescent="0.25">
      <c r="A71" s="42">
        <v>1</v>
      </c>
      <c r="B71" s="26" t="s">
        <v>145</v>
      </c>
      <c r="C71" s="176">
        <v>4</v>
      </c>
      <c r="D71" s="242">
        <v>3</v>
      </c>
      <c r="E71" s="242">
        <v>3.87</v>
      </c>
      <c r="F71" s="177">
        <v>78</v>
      </c>
      <c r="G71" s="176">
        <v>4</v>
      </c>
      <c r="H71" s="242">
        <v>4.25</v>
      </c>
      <c r="I71" s="242">
        <v>3.71</v>
      </c>
      <c r="J71" s="177">
        <v>15</v>
      </c>
      <c r="K71" s="46">
        <f t="shared" si="0"/>
        <v>93</v>
      </c>
      <c r="M71" s="44"/>
      <c r="N71" s="44"/>
      <c r="P71" s="44"/>
    </row>
    <row r="72" spans="1:16" x14ac:dyDescent="0.25">
      <c r="A72" s="45">
        <v>2</v>
      </c>
      <c r="B72" s="26" t="s">
        <v>146</v>
      </c>
      <c r="C72" s="176">
        <v>4</v>
      </c>
      <c r="D72" s="242">
        <v>4</v>
      </c>
      <c r="E72" s="242">
        <v>3.87</v>
      </c>
      <c r="F72" s="177">
        <v>39</v>
      </c>
      <c r="G72" s="176">
        <v>5</v>
      </c>
      <c r="H72" s="242">
        <v>4</v>
      </c>
      <c r="I72" s="242">
        <v>3.71</v>
      </c>
      <c r="J72" s="177">
        <v>28</v>
      </c>
      <c r="K72" s="46">
        <f t="shared" si="0"/>
        <v>67</v>
      </c>
      <c r="M72" s="44"/>
      <c r="N72" s="44"/>
      <c r="P72" s="44"/>
    </row>
    <row r="73" spans="1:16" x14ac:dyDescent="0.25">
      <c r="A73" s="45">
        <v>3</v>
      </c>
      <c r="B73" s="26" t="s">
        <v>147</v>
      </c>
      <c r="C73" s="176">
        <v>7</v>
      </c>
      <c r="D73" s="242">
        <v>3.5714285714285716</v>
      </c>
      <c r="E73" s="242">
        <v>3.87</v>
      </c>
      <c r="F73" s="177">
        <v>60</v>
      </c>
      <c r="G73" s="176">
        <v>5</v>
      </c>
      <c r="H73" s="242">
        <v>4</v>
      </c>
      <c r="I73" s="242">
        <v>3.71</v>
      </c>
      <c r="J73" s="177">
        <v>29</v>
      </c>
      <c r="K73" s="46">
        <f t="shared" si="0"/>
        <v>89</v>
      </c>
      <c r="M73" s="44"/>
      <c r="N73" s="44"/>
      <c r="P73" s="44"/>
    </row>
    <row r="74" spans="1:16" x14ac:dyDescent="0.25">
      <c r="A74" s="45">
        <v>4</v>
      </c>
      <c r="B74" s="93" t="s">
        <v>148</v>
      </c>
      <c r="C74" s="172">
        <v>12</v>
      </c>
      <c r="D74" s="240">
        <v>3.4166666666666665</v>
      </c>
      <c r="E74" s="240">
        <v>3.87</v>
      </c>
      <c r="F74" s="173">
        <v>67</v>
      </c>
      <c r="G74" s="172">
        <v>7</v>
      </c>
      <c r="H74" s="240">
        <v>3.7142857142857144</v>
      </c>
      <c r="I74" s="240">
        <v>3.71</v>
      </c>
      <c r="J74" s="173">
        <v>41</v>
      </c>
      <c r="K74" s="46">
        <f t="shared" si="0"/>
        <v>108</v>
      </c>
      <c r="M74" s="44"/>
      <c r="N74" s="44"/>
      <c r="P74" s="44"/>
    </row>
    <row r="75" spans="1:16" x14ac:dyDescent="0.25">
      <c r="A75" s="45">
        <v>5</v>
      </c>
      <c r="B75" s="26" t="s">
        <v>149</v>
      </c>
      <c r="C75" s="176">
        <v>6</v>
      </c>
      <c r="D75" s="242">
        <v>3.6666666666666665</v>
      </c>
      <c r="E75" s="242">
        <v>3.87</v>
      </c>
      <c r="F75" s="177">
        <v>57</v>
      </c>
      <c r="G75" s="176">
        <v>3</v>
      </c>
      <c r="H75" s="242">
        <v>3.6666666666666665</v>
      </c>
      <c r="I75" s="242">
        <v>3.71</v>
      </c>
      <c r="J75" s="177">
        <v>49</v>
      </c>
      <c r="K75" s="46">
        <f t="shared" si="0"/>
        <v>106</v>
      </c>
      <c r="M75" s="44"/>
      <c r="N75" s="44"/>
      <c r="P75" s="44"/>
    </row>
    <row r="76" spans="1:16" x14ac:dyDescent="0.25">
      <c r="A76" s="45">
        <v>6</v>
      </c>
      <c r="B76" s="93" t="s">
        <v>25</v>
      </c>
      <c r="C76" s="172"/>
      <c r="D76" s="240"/>
      <c r="E76" s="240">
        <v>3.87</v>
      </c>
      <c r="F76" s="173">
        <v>81</v>
      </c>
      <c r="G76" s="172">
        <v>1</v>
      </c>
      <c r="H76" s="240">
        <v>3</v>
      </c>
      <c r="I76" s="240">
        <v>3.71</v>
      </c>
      <c r="J76" s="173">
        <v>78</v>
      </c>
      <c r="K76" s="46">
        <f t="shared" si="0"/>
        <v>159</v>
      </c>
      <c r="M76" s="44"/>
      <c r="N76" s="44"/>
      <c r="P76" s="44"/>
    </row>
    <row r="77" spans="1:16" x14ac:dyDescent="0.25">
      <c r="A77" s="45">
        <v>7</v>
      </c>
      <c r="B77" s="93" t="s">
        <v>150</v>
      </c>
      <c r="C77" s="172">
        <v>3</v>
      </c>
      <c r="D77" s="240">
        <v>4</v>
      </c>
      <c r="E77" s="240">
        <v>3.87</v>
      </c>
      <c r="F77" s="173">
        <v>40</v>
      </c>
      <c r="G77" s="172">
        <v>4</v>
      </c>
      <c r="H77" s="240">
        <v>2.75</v>
      </c>
      <c r="I77" s="240">
        <v>3.71</v>
      </c>
      <c r="J77" s="173">
        <v>81</v>
      </c>
      <c r="K77" s="46">
        <f t="shared" si="0"/>
        <v>121</v>
      </c>
      <c r="M77" s="44"/>
      <c r="N77" s="44"/>
      <c r="P77" s="44"/>
    </row>
    <row r="78" spans="1:16" x14ac:dyDescent="0.25">
      <c r="A78" s="45">
        <v>8</v>
      </c>
      <c r="B78" s="26" t="s">
        <v>151</v>
      </c>
      <c r="C78" s="176">
        <v>6</v>
      </c>
      <c r="D78" s="242">
        <v>3.5</v>
      </c>
      <c r="E78" s="242">
        <v>3.87</v>
      </c>
      <c r="F78" s="177">
        <v>65</v>
      </c>
      <c r="G78" s="176">
        <v>3</v>
      </c>
      <c r="H78" s="242">
        <v>4.666666666666667</v>
      </c>
      <c r="I78" s="242">
        <v>3.71</v>
      </c>
      <c r="J78" s="177">
        <v>6</v>
      </c>
      <c r="K78" s="46">
        <f t="shared" si="0"/>
        <v>71</v>
      </c>
      <c r="M78" s="44"/>
      <c r="N78" s="44"/>
      <c r="P78" s="44"/>
    </row>
    <row r="79" spans="1:16" x14ac:dyDescent="0.25">
      <c r="A79" s="45">
        <v>9</v>
      </c>
      <c r="B79" s="26" t="s">
        <v>152</v>
      </c>
      <c r="C79" s="176">
        <v>1</v>
      </c>
      <c r="D79" s="242">
        <v>5</v>
      </c>
      <c r="E79" s="242">
        <v>3.87</v>
      </c>
      <c r="F79" s="177">
        <v>6</v>
      </c>
      <c r="G79" s="176">
        <v>1</v>
      </c>
      <c r="H79" s="242">
        <v>5</v>
      </c>
      <c r="I79" s="242">
        <v>3.71</v>
      </c>
      <c r="J79" s="177">
        <v>4</v>
      </c>
      <c r="K79" s="46">
        <f t="shared" si="0"/>
        <v>10</v>
      </c>
      <c r="M79" s="44"/>
      <c r="N79" s="44"/>
      <c r="P79" s="44"/>
    </row>
    <row r="80" spans="1:16" x14ac:dyDescent="0.25">
      <c r="A80" s="45">
        <v>10</v>
      </c>
      <c r="B80" s="93" t="s">
        <v>28</v>
      </c>
      <c r="C80" s="172"/>
      <c r="D80" s="240"/>
      <c r="E80" s="240">
        <v>3.87</v>
      </c>
      <c r="F80" s="173">
        <v>81</v>
      </c>
      <c r="G80" s="172">
        <v>2</v>
      </c>
      <c r="H80" s="240">
        <v>3.5</v>
      </c>
      <c r="I80" s="240">
        <v>3.71</v>
      </c>
      <c r="J80" s="173">
        <v>55</v>
      </c>
      <c r="K80" s="46">
        <f t="shared" si="0"/>
        <v>136</v>
      </c>
      <c r="M80" s="44"/>
      <c r="N80" s="44"/>
      <c r="P80" s="44"/>
    </row>
    <row r="81" spans="1:16" x14ac:dyDescent="0.25">
      <c r="A81" s="45">
        <v>11</v>
      </c>
      <c r="B81" s="26" t="s">
        <v>29</v>
      </c>
      <c r="C81" s="176">
        <v>3</v>
      </c>
      <c r="D81" s="242">
        <v>2.6666666666666665</v>
      </c>
      <c r="E81" s="242">
        <v>3.87</v>
      </c>
      <c r="F81" s="177">
        <v>80</v>
      </c>
      <c r="G81" s="176">
        <v>2</v>
      </c>
      <c r="H81" s="242">
        <v>2.5</v>
      </c>
      <c r="I81" s="242">
        <v>3.71</v>
      </c>
      <c r="J81" s="177">
        <v>82</v>
      </c>
      <c r="K81" s="46">
        <f t="shared" ref="K81:K109" si="1">J81+F81</f>
        <v>162</v>
      </c>
      <c r="M81" s="44"/>
      <c r="N81" s="44"/>
      <c r="P81" s="44"/>
    </row>
    <row r="82" spans="1:16" x14ac:dyDescent="0.25">
      <c r="A82" s="45">
        <v>12</v>
      </c>
      <c r="B82" s="93" t="s">
        <v>153</v>
      </c>
      <c r="C82" s="172">
        <v>6</v>
      </c>
      <c r="D82" s="240">
        <v>4</v>
      </c>
      <c r="E82" s="240">
        <v>3.87</v>
      </c>
      <c r="F82" s="173">
        <v>41</v>
      </c>
      <c r="G82" s="172">
        <v>7</v>
      </c>
      <c r="H82" s="240">
        <v>4</v>
      </c>
      <c r="I82" s="240">
        <v>3.71</v>
      </c>
      <c r="J82" s="173">
        <v>30</v>
      </c>
      <c r="K82" s="46">
        <f t="shared" si="1"/>
        <v>71</v>
      </c>
      <c r="M82" s="44"/>
      <c r="N82" s="44"/>
      <c r="P82" s="44"/>
    </row>
    <row r="83" spans="1:16" x14ac:dyDescent="0.25">
      <c r="A83" s="45">
        <v>13</v>
      </c>
      <c r="B83" s="93" t="s">
        <v>154</v>
      </c>
      <c r="C83" s="172">
        <v>2</v>
      </c>
      <c r="D83" s="240">
        <v>4</v>
      </c>
      <c r="E83" s="240">
        <v>3.87</v>
      </c>
      <c r="F83" s="173">
        <v>42</v>
      </c>
      <c r="G83" s="172"/>
      <c r="H83" s="240"/>
      <c r="I83" s="240">
        <v>3.71</v>
      </c>
      <c r="J83" s="173">
        <v>85</v>
      </c>
      <c r="K83" s="48">
        <f t="shared" si="1"/>
        <v>127</v>
      </c>
      <c r="M83" s="44"/>
      <c r="N83" s="44"/>
      <c r="P83" s="44"/>
    </row>
    <row r="84" spans="1:16" x14ac:dyDescent="0.25">
      <c r="A84" s="45">
        <v>14</v>
      </c>
      <c r="B84" s="93" t="s">
        <v>161</v>
      </c>
      <c r="C84" s="172"/>
      <c r="D84" s="240"/>
      <c r="E84" s="240">
        <v>3.87</v>
      </c>
      <c r="F84" s="173">
        <v>81</v>
      </c>
      <c r="G84" s="172">
        <v>4</v>
      </c>
      <c r="H84" s="240">
        <v>3</v>
      </c>
      <c r="I84" s="240">
        <v>3.71</v>
      </c>
      <c r="J84" s="173">
        <v>79</v>
      </c>
      <c r="K84" s="46">
        <f t="shared" si="1"/>
        <v>160</v>
      </c>
      <c r="M84" s="44"/>
      <c r="N84" s="44"/>
      <c r="P84" s="44"/>
    </row>
    <row r="85" spans="1:16" x14ac:dyDescent="0.25">
      <c r="A85" s="45">
        <v>15</v>
      </c>
      <c r="B85" s="26" t="s">
        <v>155</v>
      </c>
      <c r="C85" s="176">
        <v>3</v>
      </c>
      <c r="D85" s="242">
        <v>4</v>
      </c>
      <c r="E85" s="242">
        <v>3.87</v>
      </c>
      <c r="F85" s="177">
        <v>43</v>
      </c>
      <c r="G85" s="176"/>
      <c r="H85" s="242"/>
      <c r="I85" s="242">
        <v>3.71</v>
      </c>
      <c r="J85" s="177">
        <v>85</v>
      </c>
      <c r="K85" s="48">
        <f t="shared" si="1"/>
        <v>128</v>
      </c>
      <c r="M85" s="44"/>
      <c r="N85" s="44"/>
      <c r="P85" s="44"/>
    </row>
    <row r="86" spans="1:16" x14ac:dyDescent="0.25">
      <c r="A86" s="45">
        <v>16</v>
      </c>
      <c r="B86" s="26" t="s">
        <v>162</v>
      </c>
      <c r="C86" s="176">
        <v>2</v>
      </c>
      <c r="D86" s="242">
        <v>3.5</v>
      </c>
      <c r="E86" s="242">
        <v>3.87</v>
      </c>
      <c r="F86" s="177">
        <v>66</v>
      </c>
      <c r="G86" s="176">
        <v>4</v>
      </c>
      <c r="H86" s="242">
        <v>3.25</v>
      </c>
      <c r="I86" s="242">
        <v>3.71</v>
      </c>
      <c r="J86" s="177">
        <v>63</v>
      </c>
      <c r="K86" s="46">
        <f t="shared" si="1"/>
        <v>129</v>
      </c>
      <c r="M86" s="44"/>
      <c r="N86" s="44"/>
      <c r="P86" s="44"/>
    </row>
    <row r="87" spans="1:16" x14ac:dyDescent="0.25">
      <c r="A87" s="45">
        <v>17</v>
      </c>
      <c r="B87" s="26" t="s">
        <v>163</v>
      </c>
      <c r="C87" s="176">
        <v>1</v>
      </c>
      <c r="D87" s="242">
        <v>4</v>
      </c>
      <c r="E87" s="242">
        <v>3.87</v>
      </c>
      <c r="F87" s="177">
        <v>44</v>
      </c>
      <c r="G87" s="176">
        <v>3</v>
      </c>
      <c r="H87" s="242">
        <v>4.333333333333333</v>
      </c>
      <c r="I87" s="242">
        <v>3.71</v>
      </c>
      <c r="J87" s="177">
        <v>14</v>
      </c>
      <c r="K87" s="46">
        <f t="shared" si="1"/>
        <v>58</v>
      </c>
      <c r="M87" s="44"/>
      <c r="N87" s="44"/>
      <c r="P87" s="44"/>
    </row>
    <row r="88" spans="1:16" x14ac:dyDescent="0.25">
      <c r="A88" s="45">
        <v>18</v>
      </c>
      <c r="B88" s="26" t="s">
        <v>164</v>
      </c>
      <c r="C88" s="176">
        <v>1</v>
      </c>
      <c r="D88" s="242">
        <v>5</v>
      </c>
      <c r="E88" s="242">
        <v>3.87</v>
      </c>
      <c r="F88" s="177">
        <v>7</v>
      </c>
      <c r="G88" s="176">
        <v>5</v>
      </c>
      <c r="H88" s="242">
        <v>3.6</v>
      </c>
      <c r="I88" s="242">
        <v>3.71</v>
      </c>
      <c r="J88" s="177">
        <v>51</v>
      </c>
      <c r="K88" s="46">
        <f t="shared" si="1"/>
        <v>58</v>
      </c>
      <c r="M88" s="44"/>
      <c r="N88" s="44"/>
      <c r="P88" s="44"/>
    </row>
    <row r="89" spans="1:16" x14ac:dyDescent="0.25">
      <c r="A89" s="45">
        <v>19</v>
      </c>
      <c r="B89" s="93" t="s">
        <v>172</v>
      </c>
      <c r="C89" s="172">
        <v>10</v>
      </c>
      <c r="D89" s="240">
        <v>3.9</v>
      </c>
      <c r="E89" s="240">
        <v>3.87</v>
      </c>
      <c r="F89" s="173">
        <v>49</v>
      </c>
      <c r="G89" s="172"/>
      <c r="H89" s="240"/>
      <c r="I89" s="240">
        <v>3.71</v>
      </c>
      <c r="J89" s="173">
        <v>85</v>
      </c>
      <c r="K89" s="46">
        <f t="shared" si="1"/>
        <v>134</v>
      </c>
      <c r="M89" s="44"/>
      <c r="N89" s="44"/>
      <c r="P89" s="44"/>
    </row>
    <row r="90" spans="1:16" x14ac:dyDescent="0.25">
      <c r="A90" s="45">
        <v>20</v>
      </c>
      <c r="B90" s="93" t="s">
        <v>172</v>
      </c>
      <c r="C90" s="172"/>
      <c r="D90" s="240"/>
      <c r="E90" s="240">
        <v>3.87</v>
      </c>
      <c r="F90" s="173">
        <v>81</v>
      </c>
      <c r="G90" s="172">
        <v>21</v>
      </c>
      <c r="H90" s="240">
        <v>3.3333333333333335</v>
      </c>
      <c r="I90" s="240">
        <v>3.71</v>
      </c>
      <c r="J90" s="173">
        <v>61</v>
      </c>
      <c r="K90" s="46">
        <f t="shared" si="1"/>
        <v>142</v>
      </c>
      <c r="M90" s="44"/>
      <c r="N90" s="44"/>
      <c r="P90" s="44"/>
    </row>
    <row r="91" spans="1:16" x14ac:dyDescent="0.25">
      <c r="A91" s="45">
        <v>21</v>
      </c>
      <c r="B91" s="93" t="s">
        <v>165</v>
      </c>
      <c r="C91" s="172"/>
      <c r="D91" s="240"/>
      <c r="E91" s="240">
        <v>3.87</v>
      </c>
      <c r="F91" s="173">
        <v>81</v>
      </c>
      <c r="G91" s="172">
        <v>5</v>
      </c>
      <c r="H91" s="240">
        <v>3.2</v>
      </c>
      <c r="I91" s="240">
        <v>3.71</v>
      </c>
      <c r="J91" s="173">
        <v>65</v>
      </c>
      <c r="K91" s="46">
        <f t="shared" si="1"/>
        <v>146</v>
      </c>
      <c r="M91" s="44"/>
      <c r="N91" s="44"/>
      <c r="P91" s="44"/>
    </row>
    <row r="92" spans="1:16" x14ac:dyDescent="0.25">
      <c r="A92" s="45">
        <v>22</v>
      </c>
      <c r="B92" s="26" t="s">
        <v>166</v>
      </c>
      <c r="C92" s="176">
        <v>1</v>
      </c>
      <c r="D92" s="242">
        <v>4</v>
      </c>
      <c r="E92" s="242">
        <v>3.87</v>
      </c>
      <c r="F92" s="177">
        <v>45</v>
      </c>
      <c r="G92" s="176">
        <v>9</v>
      </c>
      <c r="H92" s="242">
        <v>3.1111111111111112</v>
      </c>
      <c r="I92" s="242">
        <v>3.71</v>
      </c>
      <c r="J92" s="177">
        <v>66</v>
      </c>
      <c r="K92" s="48">
        <f t="shared" si="1"/>
        <v>111</v>
      </c>
      <c r="M92" s="44"/>
      <c r="N92" s="44"/>
      <c r="P92" s="44"/>
    </row>
    <row r="93" spans="1:16" x14ac:dyDescent="0.25">
      <c r="A93" s="45">
        <v>23</v>
      </c>
      <c r="B93" s="93" t="s">
        <v>36</v>
      </c>
      <c r="C93" s="172">
        <v>1</v>
      </c>
      <c r="D93" s="240">
        <v>3</v>
      </c>
      <c r="E93" s="240">
        <v>3.87</v>
      </c>
      <c r="F93" s="173">
        <v>79</v>
      </c>
      <c r="G93" s="172">
        <v>7</v>
      </c>
      <c r="H93" s="240">
        <v>3.7142857142857144</v>
      </c>
      <c r="I93" s="240">
        <v>3.71</v>
      </c>
      <c r="J93" s="173">
        <v>42</v>
      </c>
      <c r="K93" s="46">
        <f t="shared" si="1"/>
        <v>121</v>
      </c>
      <c r="M93" s="44"/>
      <c r="N93" s="44"/>
      <c r="P93" s="44"/>
    </row>
    <row r="94" spans="1:16" x14ac:dyDescent="0.25">
      <c r="A94" s="45">
        <v>24</v>
      </c>
      <c r="B94" s="26" t="s">
        <v>167</v>
      </c>
      <c r="C94" s="176">
        <v>11</v>
      </c>
      <c r="D94" s="242">
        <v>4</v>
      </c>
      <c r="E94" s="242">
        <v>3.87</v>
      </c>
      <c r="F94" s="177">
        <v>46</v>
      </c>
      <c r="G94" s="176">
        <v>13</v>
      </c>
      <c r="H94" s="242">
        <v>3.5384615384615383</v>
      </c>
      <c r="I94" s="242">
        <v>3.71</v>
      </c>
      <c r="J94" s="177">
        <v>52</v>
      </c>
      <c r="K94" s="46">
        <f t="shared" si="1"/>
        <v>98</v>
      </c>
      <c r="M94" s="44"/>
      <c r="N94" s="44"/>
      <c r="P94" s="44"/>
    </row>
    <row r="95" spans="1:16" x14ac:dyDescent="0.25">
      <c r="A95" s="45">
        <v>25</v>
      </c>
      <c r="B95" s="26" t="s">
        <v>169</v>
      </c>
      <c r="C95" s="176">
        <v>14</v>
      </c>
      <c r="D95" s="242">
        <v>3.7857142857142856</v>
      </c>
      <c r="E95" s="242">
        <v>3.87</v>
      </c>
      <c r="F95" s="177">
        <v>53</v>
      </c>
      <c r="G95" s="176">
        <v>8</v>
      </c>
      <c r="H95" s="242">
        <v>4.25</v>
      </c>
      <c r="I95" s="242">
        <v>3.71</v>
      </c>
      <c r="J95" s="177">
        <v>16</v>
      </c>
      <c r="K95" s="46">
        <f t="shared" si="1"/>
        <v>69</v>
      </c>
      <c r="M95" s="44"/>
      <c r="N95" s="44"/>
      <c r="P95" s="44"/>
    </row>
    <row r="96" spans="1:16" x14ac:dyDescent="0.25">
      <c r="A96" s="45">
        <v>26</v>
      </c>
      <c r="B96" s="26" t="s">
        <v>37</v>
      </c>
      <c r="C96" s="176">
        <v>5</v>
      </c>
      <c r="D96" s="242">
        <v>4.4000000000000004</v>
      </c>
      <c r="E96" s="242">
        <v>3.87</v>
      </c>
      <c r="F96" s="177">
        <v>17</v>
      </c>
      <c r="G96" s="176">
        <v>9</v>
      </c>
      <c r="H96" s="242">
        <v>4.1111111111111107</v>
      </c>
      <c r="I96" s="242">
        <v>3.71</v>
      </c>
      <c r="J96" s="177">
        <v>19</v>
      </c>
      <c r="K96" s="46">
        <f t="shared" si="1"/>
        <v>36</v>
      </c>
      <c r="M96" s="44"/>
      <c r="N96" s="44"/>
      <c r="P96" s="44"/>
    </row>
    <row r="97" spans="1:16" x14ac:dyDescent="0.25">
      <c r="A97" s="45">
        <v>27</v>
      </c>
      <c r="B97" s="26" t="s">
        <v>170</v>
      </c>
      <c r="C97" s="176"/>
      <c r="D97" s="242"/>
      <c r="E97" s="242">
        <v>3.87</v>
      </c>
      <c r="F97" s="177">
        <v>81</v>
      </c>
      <c r="G97" s="176">
        <v>5</v>
      </c>
      <c r="H97" s="242">
        <v>4.5999999999999996</v>
      </c>
      <c r="I97" s="242">
        <v>3.71</v>
      </c>
      <c r="J97" s="177">
        <v>7</v>
      </c>
      <c r="K97" s="46">
        <f t="shared" si="1"/>
        <v>88</v>
      </c>
      <c r="M97" s="44"/>
      <c r="N97" s="44"/>
      <c r="P97" s="44"/>
    </row>
    <row r="98" spans="1:16" x14ac:dyDescent="0.25">
      <c r="A98" s="45">
        <v>28</v>
      </c>
      <c r="B98" s="26" t="s">
        <v>171</v>
      </c>
      <c r="C98" s="176">
        <v>2</v>
      </c>
      <c r="D98" s="242">
        <v>4.5</v>
      </c>
      <c r="E98" s="242">
        <v>3.87</v>
      </c>
      <c r="F98" s="177">
        <v>14</v>
      </c>
      <c r="G98" s="176">
        <v>2</v>
      </c>
      <c r="H98" s="242">
        <v>5</v>
      </c>
      <c r="I98" s="242">
        <v>3.71</v>
      </c>
      <c r="J98" s="177">
        <v>5</v>
      </c>
      <c r="K98" s="46">
        <f t="shared" si="1"/>
        <v>19</v>
      </c>
      <c r="M98" s="44"/>
      <c r="N98" s="44"/>
      <c r="P98" s="44"/>
    </row>
    <row r="99" spans="1:16" x14ac:dyDescent="0.25">
      <c r="A99" s="45">
        <v>29</v>
      </c>
      <c r="B99" s="26" t="s">
        <v>168</v>
      </c>
      <c r="C99" s="176">
        <v>5</v>
      </c>
      <c r="D99" s="242">
        <v>3.2</v>
      </c>
      <c r="E99" s="242">
        <v>3.87</v>
      </c>
      <c r="F99" s="177">
        <v>68</v>
      </c>
      <c r="G99" s="176">
        <v>10</v>
      </c>
      <c r="H99" s="242">
        <v>3.1</v>
      </c>
      <c r="I99" s="242">
        <v>3.71</v>
      </c>
      <c r="J99" s="177">
        <v>67</v>
      </c>
      <c r="K99" s="46">
        <f t="shared" si="1"/>
        <v>135</v>
      </c>
      <c r="M99" s="44"/>
      <c r="N99" s="44"/>
      <c r="P99" s="44"/>
    </row>
    <row r="100" spans="1:16" ht="15.75" thickBot="1" x14ac:dyDescent="0.3">
      <c r="A100" s="45">
        <v>30</v>
      </c>
      <c r="B100" s="26" t="s">
        <v>105</v>
      </c>
      <c r="C100" s="176">
        <v>6</v>
      </c>
      <c r="D100" s="242">
        <v>3.6666666666666665</v>
      </c>
      <c r="E100" s="242">
        <v>3.87</v>
      </c>
      <c r="F100" s="177">
        <v>58</v>
      </c>
      <c r="G100" s="176">
        <v>5</v>
      </c>
      <c r="H100" s="242">
        <v>3.8</v>
      </c>
      <c r="I100" s="242">
        <v>3.71</v>
      </c>
      <c r="J100" s="177">
        <v>38</v>
      </c>
      <c r="K100" s="46">
        <f t="shared" si="1"/>
        <v>96</v>
      </c>
      <c r="M100" s="44"/>
      <c r="N100" s="44"/>
      <c r="P100" s="44"/>
    </row>
    <row r="101" spans="1:16" ht="15.75" thickBot="1" x14ac:dyDescent="0.3">
      <c r="A101" s="122"/>
      <c r="B101" s="123" t="s">
        <v>92</v>
      </c>
      <c r="C101" s="124">
        <f>SUM(C102:C110)</f>
        <v>21</v>
      </c>
      <c r="D101" s="134">
        <f>AVERAGE(D102:D110)</f>
        <v>4.2749999999999995</v>
      </c>
      <c r="E101" s="134">
        <v>3.87</v>
      </c>
      <c r="F101" s="125"/>
      <c r="G101" s="124">
        <f>SUM(G102:G110)</f>
        <v>21</v>
      </c>
      <c r="H101" s="134">
        <f>AVERAGE(H102:H110)</f>
        <v>3.5486111111111112</v>
      </c>
      <c r="I101" s="134">
        <v>3.71</v>
      </c>
      <c r="J101" s="125"/>
      <c r="K101" s="128"/>
      <c r="M101" s="44"/>
      <c r="N101" s="44"/>
      <c r="P101" s="44"/>
    </row>
    <row r="102" spans="1:16" x14ac:dyDescent="0.25">
      <c r="A102" s="142">
        <v>1</v>
      </c>
      <c r="B102" s="170" t="s">
        <v>102</v>
      </c>
      <c r="C102" s="179"/>
      <c r="D102" s="354"/>
      <c r="E102" s="354">
        <v>3.87</v>
      </c>
      <c r="F102" s="180">
        <v>81</v>
      </c>
      <c r="G102" s="179">
        <v>1</v>
      </c>
      <c r="H102" s="354">
        <v>2</v>
      </c>
      <c r="I102" s="354">
        <v>3.71</v>
      </c>
      <c r="J102" s="180">
        <v>84</v>
      </c>
      <c r="K102" s="43">
        <f t="shared" si="1"/>
        <v>165</v>
      </c>
      <c r="M102" s="44"/>
      <c r="N102" s="44"/>
      <c r="P102" s="44"/>
    </row>
    <row r="103" spans="1:16" ht="15" customHeight="1" x14ac:dyDescent="0.25">
      <c r="A103" s="51">
        <v>2</v>
      </c>
      <c r="B103" s="108" t="s">
        <v>60</v>
      </c>
      <c r="C103" s="174">
        <v>2</v>
      </c>
      <c r="D103" s="241">
        <v>4</v>
      </c>
      <c r="E103" s="241">
        <v>3.87</v>
      </c>
      <c r="F103" s="175">
        <v>47</v>
      </c>
      <c r="G103" s="174">
        <v>3</v>
      </c>
      <c r="H103" s="241">
        <v>4</v>
      </c>
      <c r="I103" s="241">
        <v>3.71</v>
      </c>
      <c r="J103" s="175">
        <v>31</v>
      </c>
      <c r="K103" s="46">
        <f t="shared" si="1"/>
        <v>78</v>
      </c>
      <c r="M103" s="44"/>
      <c r="N103" s="44"/>
      <c r="P103" s="44"/>
    </row>
    <row r="104" spans="1:16" ht="15" customHeight="1" x14ac:dyDescent="0.25">
      <c r="A104" s="51">
        <v>3</v>
      </c>
      <c r="B104" s="93" t="s">
        <v>59</v>
      </c>
      <c r="C104" s="172">
        <v>2</v>
      </c>
      <c r="D104" s="240">
        <v>4.5</v>
      </c>
      <c r="E104" s="240">
        <v>3.87</v>
      </c>
      <c r="F104" s="173">
        <v>15</v>
      </c>
      <c r="G104" s="172">
        <v>2</v>
      </c>
      <c r="H104" s="240">
        <v>4</v>
      </c>
      <c r="I104" s="240">
        <v>3.71</v>
      </c>
      <c r="J104" s="173">
        <v>32</v>
      </c>
      <c r="K104" s="46">
        <f t="shared" si="1"/>
        <v>47</v>
      </c>
      <c r="M104" s="44"/>
      <c r="N104" s="44"/>
      <c r="P104" s="44"/>
    </row>
    <row r="105" spans="1:16" ht="15" customHeight="1" x14ac:dyDescent="0.25">
      <c r="A105" s="51">
        <v>4</v>
      </c>
      <c r="B105" s="93" t="s">
        <v>100</v>
      </c>
      <c r="C105" s="172"/>
      <c r="D105" s="240"/>
      <c r="E105" s="240">
        <v>3.87</v>
      </c>
      <c r="F105" s="173">
        <v>81</v>
      </c>
      <c r="G105" s="172">
        <v>1</v>
      </c>
      <c r="H105" s="240">
        <v>4</v>
      </c>
      <c r="I105" s="240">
        <v>3.71</v>
      </c>
      <c r="J105" s="173">
        <v>33</v>
      </c>
      <c r="K105" s="46">
        <f t="shared" si="1"/>
        <v>114</v>
      </c>
      <c r="M105" s="44"/>
      <c r="N105" s="44"/>
      <c r="P105" s="44"/>
    </row>
    <row r="106" spans="1:16" ht="15" customHeight="1" x14ac:dyDescent="0.25">
      <c r="A106" s="51">
        <v>5</v>
      </c>
      <c r="B106" s="93" t="s">
        <v>122</v>
      </c>
      <c r="C106" s="172">
        <v>2</v>
      </c>
      <c r="D106" s="240">
        <v>5</v>
      </c>
      <c r="E106" s="240">
        <v>3.87</v>
      </c>
      <c r="F106" s="173">
        <v>8</v>
      </c>
      <c r="G106" s="172">
        <v>2</v>
      </c>
      <c r="H106" s="240">
        <v>4</v>
      </c>
      <c r="I106" s="240">
        <v>3.71</v>
      </c>
      <c r="J106" s="173">
        <v>34</v>
      </c>
      <c r="K106" s="46">
        <f t="shared" si="1"/>
        <v>42</v>
      </c>
      <c r="M106" s="44"/>
      <c r="N106" s="44"/>
      <c r="P106" s="44"/>
    </row>
    <row r="107" spans="1:16" ht="15" customHeight="1" x14ac:dyDescent="0.25">
      <c r="A107" s="51">
        <v>6</v>
      </c>
      <c r="B107" s="108" t="s">
        <v>61</v>
      </c>
      <c r="C107" s="174"/>
      <c r="D107" s="241"/>
      <c r="E107" s="241">
        <v>3.87</v>
      </c>
      <c r="F107" s="175">
        <v>81</v>
      </c>
      <c r="G107" s="174">
        <v>2</v>
      </c>
      <c r="H107" s="241">
        <v>3.5</v>
      </c>
      <c r="I107" s="241">
        <v>3.71</v>
      </c>
      <c r="J107" s="175">
        <v>56</v>
      </c>
      <c r="K107" s="131">
        <f t="shared" si="1"/>
        <v>137</v>
      </c>
      <c r="M107" s="44"/>
      <c r="N107" s="44"/>
      <c r="P107" s="44"/>
    </row>
    <row r="108" spans="1:16" ht="15" customHeight="1" x14ac:dyDescent="0.25">
      <c r="A108" s="51">
        <v>7</v>
      </c>
      <c r="B108" s="108" t="s">
        <v>126</v>
      </c>
      <c r="C108" s="174">
        <v>1</v>
      </c>
      <c r="D108" s="241">
        <v>4</v>
      </c>
      <c r="E108" s="241">
        <v>3.87</v>
      </c>
      <c r="F108" s="175">
        <v>48</v>
      </c>
      <c r="G108" s="174"/>
      <c r="H108" s="241"/>
      <c r="I108" s="241">
        <v>3.71</v>
      </c>
      <c r="J108" s="175">
        <v>85</v>
      </c>
      <c r="K108" s="131">
        <f t="shared" si="1"/>
        <v>133</v>
      </c>
      <c r="M108" s="44"/>
      <c r="N108" s="44"/>
      <c r="P108" s="44"/>
    </row>
    <row r="109" spans="1:16" ht="15" customHeight="1" x14ac:dyDescent="0.25">
      <c r="A109" s="45">
        <v>8</v>
      </c>
      <c r="B109" s="590" t="s">
        <v>123</v>
      </c>
      <c r="C109" s="586">
        <v>10</v>
      </c>
      <c r="D109" s="587">
        <v>3.9</v>
      </c>
      <c r="E109" s="587">
        <v>3.87</v>
      </c>
      <c r="F109" s="588">
        <v>50</v>
      </c>
      <c r="G109" s="586">
        <v>9</v>
      </c>
      <c r="H109" s="587">
        <v>3.8888888888888888</v>
      </c>
      <c r="I109" s="587">
        <v>3.71</v>
      </c>
      <c r="J109" s="588">
        <v>35</v>
      </c>
      <c r="K109" s="131">
        <f t="shared" si="1"/>
        <v>85</v>
      </c>
      <c r="M109" s="44"/>
      <c r="N109" s="44"/>
      <c r="P109" s="44"/>
    </row>
    <row r="110" spans="1:16" ht="15" customHeight="1" thickBot="1" x14ac:dyDescent="0.3">
      <c r="A110" s="50">
        <v>9</v>
      </c>
      <c r="B110" s="589" t="s">
        <v>103</v>
      </c>
      <c r="C110" s="359">
        <v>4</v>
      </c>
      <c r="D110" s="360">
        <v>4.25</v>
      </c>
      <c r="E110" s="360">
        <v>3.87</v>
      </c>
      <c r="F110" s="361">
        <v>21</v>
      </c>
      <c r="G110" s="359">
        <v>1</v>
      </c>
      <c r="H110" s="360">
        <v>3</v>
      </c>
      <c r="I110" s="360">
        <v>3.71</v>
      </c>
      <c r="J110" s="361">
        <v>80</v>
      </c>
      <c r="K110" s="49">
        <f>J110+F110</f>
        <v>101</v>
      </c>
      <c r="M110" s="44"/>
      <c r="N110" s="44"/>
      <c r="P110" s="44"/>
    </row>
    <row r="111" spans="1:16" x14ac:dyDescent="0.25">
      <c r="A111" s="137" t="s">
        <v>98</v>
      </c>
      <c r="B111" s="52"/>
      <c r="C111" s="52"/>
      <c r="D111" s="169">
        <f>$D$4</f>
        <v>3.929449404761904</v>
      </c>
      <c r="E111" s="169"/>
      <c r="F111" s="52"/>
      <c r="G111" s="52"/>
      <c r="H111" s="169">
        <f>$H$4</f>
        <v>3.7033868248153965</v>
      </c>
      <c r="I111" s="169"/>
      <c r="J111" s="52"/>
    </row>
    <row r="112" spans="1:16" x14ac:dyDescent="0.25">
      <c r="A112" s="138" t="s">
        <v>99</v>
      </c>
      <c r="D112" s="344">
        <v>3.87</v>
      </c>
      <c r="E112" s="44"/>
      <c r="H112" s="344">
        <v>3.71</v>
      </c>
      <c r="I112" s="44"/>
    </row>
  </sheetData>
  <mergeCells count="5">
    <mergeCell ref="K2:K3"/>
    <mergeCell ref="A2:A3"/>
    <mergeCell ref="B2:B3"/>
    <mergeCell ref="G2:J2"/>
    <mergeCell ref="C2:F2"/>
  </mergeCells>
  <conditionalFormatting sqref="H4:H112">
    <cfRule type="cellIs" dxfId="56" priority="895" operator="equal">
      <formula>$H$111</formula>
    </cfRule>
    <cfRule type="containsBlanks" dxfId="55" priority="896">
      <formula>LEN(TRIM(H4))=0</formula>
    </cfRule>
    <cfRule type="cellIs" dxfId="54" priority="899" operator="lessThan">
      <formula>3.5</formula>
    </cfRule>
    <cfRule type="cellIs" dxfId="53" priority="900" operator="between">
      <formula>$H$111</formula>
      <formula>3.5</formula>
    </cfRule>
    <cfRule type="cellIs" dxfId="52" priority="901" operator="between">
      <formula>4.499</formula>
      <formula>$H$111</formula>
    </cfRule>
    <cfRule type="cellIs" dxfId="51" priority="902" operator="greaterThanOrEqual">
      <formula>4.5</formula>
    </cfRule>
  </conditionalFormatting>
  <conditionalFormatting sqref="D4:D112">
    <cfRule type="cellIs" dxfId="50" priority="1" operator="equal">
      <formula>$D$111</formula>
    </cfRule>
    <cfRule type="containsBlanks" dxfId="49" priority="2">
      <formula>LEN(TRIM(D4))=0</formula>
    </cfRule>
    <cfRule type="cellIs" dxfId="48" priority="3" operator="lessThan">
      <formula>3.5</formula>
    </cfRule>
    <cfRule type="cellIs" dxfId="47" priority="4" operator="between">
      <formula>$D$111</formula>
      <formula>3.5</formula>
    </cfRule>
    <cfRule type="cellIs" dxfId="46" priority="5" operator="between">
      <formula>4.499</formula>
      <formula>$D$111</formula>
    </cfRule>
    <cfRule type="cellIs" dxfId="45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90" zoomScaleNormal="90" workbookViewId="0">
      <selection activeCell="O105" sqref="O105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7109375" customWidth="1"/>
    <col min="12" max="12" width="9.140625" customWidth="1"/>
  </cols>
  <sheetData>
    <row r="1" spans="1:16" ht="409.5" customHeight="1" thickBot="1" x14ac:dyDescent="0.3"/>
    <row r="2" spans="1:16" ht="15" customHeight="1" x14ac:dyDescent="0.25">
      <c r="A2" s="397" t="s">
        <v>62</v>
      </c>
      <c r="B2" s="399" t="s">
        <v>83</v>
      </c>
      <c r="C2" s="401">
        <v>2023</v>
      </c>
      <c r="D2" s="402"/>
      <c r="E2" s="402"/>
      <c r="F2" s="403"/>
      <c r="G2" s="401">
        <v>2022</v>
      </c>
      <c r="H2" s="402"/>
      <c r="I2" s="402"/>
      <c r="J2" s="403"/>
      <c r="K2" s="395" t="s">
        <v>67</v>
      </c>
    </row>
    <row r="3" spans="1:16" ht="45" customHeight="1" thickBot="1" x14ac:dyDescent="0.3">
      <c r="A3" s="398"/>
      <c r="B3" s="400"/>
      <c r="C3" s="133" t="s">
        <v>79</v>
      </c>
      <c r="D3" s="167" t="s">
        <v>80</v>
      </c>
      <c r="E3" s="167" t="s">
        <v>81</v>
      </c>
      <c r="F3" s="365" t="s">
        <v>66</v>
      </c>
      <c r="G3" s="133" t="s">
        <v>79</v>
      </c>
      <c r="H3" s="167" t="s">
        <v>80</v>
      </c>
      <c r="I3" s="167" t="s">
        <v>81</v>
      </c>
      <c r="J3" s="171" t="s">
        <v>66</v>
      </c>
      <c r="K3" s="396"/>
    </row>
    <row r="4" spans="1:16" ht="15" customHeight="1" thickBot="1" x14ac:dyDescent="0.3">
      <c r="A4" s="117"/>
      <c r="B4" s="118" t="s">
        <v>85</v>
      </c>
      <c r="C4" s="119">
        <f>C5+C12+C24+C40+C56+C70+C101</f>
        <v>304</v>
      </c>
      <c r="D4" s="139">
        <f>AVERAGE(D6:D11,D13:D23,D25:D39,D41:D55,D57:D69,D71:D100,D102:D110)</f>
        <v>3.9294494047619049</v>
      </c>
      <c r="E4" s="139">
        <v>3.87</v>
      </c>
      <c r="F4" s="120"/>
      <c r="G4" s="119">
        <f>G5+G12+G24+G40+G56+G70+G101</f>
        <v>344</v>
      </c>
      <c r="H4" s="139">
        <f>AVERAGE(H6:H11,H13:H23,H25:H39,H41:H55,H57:H69,H71:H100,H102:H110)</f>
        <v>3.7033868248153965</v>
      </c>
      <c r="I4" s="139">
        <v>3.71</v>
      </c>
      <c r="J4" s="120"/>
      <c r="K4" s="121"/>
      <c r="M4" s="59"/>
      <c r="N4" s="18" t="s">
        <v>74</v>
      </c>
    </row>
    <row r="5" spans="1:16" ht="15" customHeight="1" thickBot="1" x14ac:dyDescent="0.3">
      <c r="A5" s="122"/>
      <c r="B5" s="123" t="s">
        <v>86</v>
      </c>
      <c r="C5" s="124">
        <f>SUM(C6:C11)</f>
        <v>23</v>
      </c>
      <c r="D5" s="134">
        <f>AVERAGE(D6:D11)</f>
        <v>4.1983333333333333</v>
      </c>
      <c r="E5" s="134">
        <v>3.87</v>
      </c>
      <c r="F5" s="125"/>
      <c r="G5" s="124">
        <f>SUM(G6:G11)</f>
        <v>17</v>
      </c>
      <c r="H5" s="134">
        <f>AVERAGE(H6:H11)</f>
        <v>3.44</v>
      </c>
      <c r="I5" s="134">
        <v>3.71</v>
      </c>
      <c r="J5" s="125"/>
      <c r="K5" s="126"/>
      <c r="M5" s="60"/>
      <c r="N5" s="18" t="s">
        <v>75</v>
      </c>
    </row>
    <row r="6" spans="1:16" x14ac:dyDescent="0.25">
      <c r="A6" s="42">
        <v>1</v>
      </c>
      <c r="B6" s="26" t="s">
        <v>50</v>
      </c>
      <c r="C6" s="200">
        <v>3</v>
      </c>
      <c r="D6" s="231">
        <v>4.666666666666667</v>
      </c>
      <c r="E6" s="231">
        <v>3.87</v>
      </c>
      <c r="F6" s="201">
        <v>9</v>
      </c>
      <c r="G6" s="200">
        <v>2</v>
      </c>
      <c r="H6" s="231">
        <v>3</v>
      </c>
      <c r="I6" s="231">
        <v>3.71</v>
      </c>
      <c r="J6" s="201">
        <v>69</v>
      </c>
      <c r="K6" s="43">
        <f t="shared" ref="K6:K80" si="0">J6+F6</f>
        <v>78</v>
      </c>
      <c r="M6" s="471"/>
      <c r="N6" s="18" t="s">
        <v>76</v>
      </c>
      <c r="P6" s="44"/>
    </row>
    <row r="7" spans="1:16" x14ac:dyDescent="0.25">
      <c r="A7" s="45">
        <v>2</v>
      </c>
      <c r="B7" s="93" t="s">
        <v>125</v>
      </c>
      <c r="C7" s="202">
        <v>5</v>
      </c>
      <c r="D7" s="232">
        <v>4.2</v>
      </c>
      <c r="E7" s="232">
        <v>3.87</v>
      </c>
      <c r="F7" s="203">
        <v>22</v>
      </c>
      <c r="G7" s="202"/>
      <c r="H7" s="232"/>
      <c r="I7" s="232">
        <v>3.71</v>
      </c>
      <c r="J7" s="203">
        <v>85</v>
      </c>
      <c r="K7" s="46">
        <f t="shared" si="0"/>
        <v>107</v>
      </c>
      <c r="M7" s="19"/>
      <c r="N7" s="18" t="s">
        <v>77</v>
      </c>
      <c r="P7" s="44"/>
    </row>
    <row r="8" spans="1:16" x14ac:dyDescent="0.25">
      <c r="A8" s="45">
        <v>3</v>
      </c>
      <c r="B8" s="93" t="s">
        <v>49</v>
      </c>
      <c r="C8" s="202">
        <v>8</v>
      </c>
      <c r="D8" s="232">
        <v>4.125</v>
      </c>
      <c r="E8" s="232">
        <v>3.87</v>
      </c>
      <c r="F8" s="203">
        <v>24</v>
      </c>
      <c r="G8" s="202">
        <v>3</v>
      </c>
      <c r="H8" s="232">
        <v>4</v>
      </c>
      <c r="I8" s="232">
        <v>3.71</v>
      </c>
      <c r="J8" s="203">
        <v>20</v>
      </c>
      <c r="K8" s="46">
        <f t="shared" si="0"/>
        <v>44</v>
      </c>
      <c r="P8" s="44"/>
    </row>
    <row r="9" spans="1:16" ht="15" customHeight="1" x14ac:dyDescent="0.25">
      <c r="A9" s="45">
        <v>4</v>
      </c>
      <c r="B9" s="108" t="s">
        <v>124</v>
      </c>
      <c r="C9" s="204">
        <v>3</v>
      </c>
      <c r="D9" s="233">
        <v>4</v>
      </c>
      <c r="E9" s="233">
        <v>3.87</v>
      </c>
      <c r="F9" s="205">
        <v>25</v>
      </c>
      <c r="G9" s="204">
        <v>2</v>
      </c>
      <c r="H9" s="233">
        <v>3</v>
      </c>
      <c r="I9" s="233">
        <v>3.71</v>
      </c>
      <c r="J9" s="205">
        <v>68</v>
      </c>
      <c r="K9" s="46">
        <f t="shared" si="0"/>
        <v>93</v>
      </c>
      <c r="P9" s="44"/>
    </row>
    <row r="10" spans="1:16" ht="15" customHeight="1" x14ac:dyDescent="0.25">
      <c r="A10" s="45">
        <v>5</v>
      </c>
      <c r="B10" s="108" t="s">
        <v>107</v>
      </c>
      <c r="C10" s="204">
        <v>4</v>
      </c>
      <c r="D10" s="233">
        <v>4</v>
      </c>
      <c r="E10" s="233">
        <v>3.87</v>
      </c>
      <c r="F10" s="205">
        <v>26</v>
      </c>
      <c r="G10" s="204">
        <v>5</v>
      </c>
      <c r="H10" s="233">
        <v>4</v>
      </c>
      <c r="I10" s="233">
        <v>3.71</v>
      </c>
      <c r="J10" s="205">
        <v>21</v>
      </c>
      <c r="K10" s="46">
        <f t="shared" si="0"/>
        <v>47</v>
      </c>
      <c r="P10" s="44"/>
    </row>
    <row r="11" spans="1:16" ht="15.75" thickBot="1" x14ac:dyDescent="0.3">
      <c r="A11" s="45">
        <v>6</v>
      </c>
      <c r="B11" s="93" t="s">
        <v>97</v>
      </c>
      <c r="C11" s="202"/>
      <c r="D11" s="232"/>
      <c r="E11" s="232">
        <v>3.87</v>
      </c>
      <c r="F11" s="203">
        <v>81</v>
      </c>
      <c r="G11" s="202">
        <v>5</v>
      </c>
      <c r="H11" s="232">
        <v>3.2</v>
      </c>
      <c r="I11" s="232">
        <v>3.71</v>
      </c>
      <c r="J11" s="203">
        <v>64</v>
      </c>
      <c r="K11" s="46">
        <f t="shared" si="0"/>
        <v>145</v>
      </c>
      <c r="M11" s="47"/>
      <c r="N11" s="44"/>
      <c r="P11" s="44"/>
    </row>
    <row r="12" spans="1:16" ht="15.75" thickBot="1" x14ac:dyDescent="0.3">
      <c r="A12" s="122"/>
      <c r="B12" s="123" t="s">
        <v>87</v>
      </c>
      <c r="C12" s="124">
        <f>SUM(C13:C23)</f>
        <v>27</v>
      </c>
      <c r="D12" s="134">
        <f>AVERAGE(D13:D23)</f>
        <v>3.9508928571428572</v>
      </c>
      <c r="E12" s="134">
        <v>3.87</v>
      </c>
      <c r="F12" s="125"/>
      <c r="G12" s="124">
        <f>SUM(G13:G23)</f>
        <v>25</v>
      </c>
      <c r="H12" s="134">
        <f>AVERAGE(H13:H23)</f>
        <v>3.78125</v>
      </c>
      <c r="I12" s="134">
        <v>3.71</v>
      </c>
      <c r="J12" s="125"/>
      <c r="K12" s="128"/>
      <c r="M12" s="47"/>
      <c r="N12" s="44"/>
      <c r="P12" s="44"/>
    </row>
    <row r="13" spans="1:16" x14ac:dyDescent="0.25">
      <c r="A13" s="51">
        <v>1</v>
      </c>
      <c r="B13" s="108" t="s">
        <v>130</v>
      </c>
      <c r="C13" s="204">
        <v>1</v>
      </c>
      <c r="D13" s="233">
        <v>5</v>
      </c>
      <c r="E13" s="233">
        <v>3.87</v>
      </c>
      <c r="F13" s="205">
        <v>1</v>
      </c>
      <c r="G13" s="204"/>
      <c r="H13" s="233"/>
      <c r="I13" s="233">
        <v>3.71</v>
      </c>
      <c r="J13" s="205">
        <v>85</v>
      </c>
      <c r="K13" s="48">
        <f t="shared" si="0"/>
        <v>86</v>
      </c>
      <c r="M13" s="44"/>
      <c r="N13" s="44"/>
      <c r="P13" s="44"/>
    </row>
    <row r="14" spans="1:16" x14ac:dyDescent="0.25">
      <c r="A14" s="45">
        <v>2</v>
      </c>
      <c r="B14" s="93" t="s">
        <v>127</v>
      </c>
      <c r="C14" s="202">
        <v>2</v>
      </c>
      <c r="D14" s="232">
        <v>4.5</v>
      </c>
      <c r="E14" s="232">
        <v>3.87</v>
      </c>
      <c r="F14" s="203">
        <v>11</v>
      </c>
      <c r="G14" s="202"/>
      <c r="H14" s="232"/>
      <c r="I14" s="232">
        <v>3.71</v>
      </c>
      <c r="J14" s="203">
        <v>85</v>
      </c>
      <c r="K14" s="46">
        <f t="shared" si="0"/>
        <v>96</v>
      </c>
      <c r="M14" s="44"/>
      <c r="N14" s="44"/>
      <c r="P14" s="44"/>
    </row>
    <row r="15" spans="1:16" x14ac:dyDescent="0.25">
      <c r="A15" s="45">
        <v>3</v>
      </c>
      <c r="B15" s="93" t="s">
        <v>129</v>
      </c>
      <c r="C15" s="202">
        <v>4</v>
      </c>
      <c r="D15" s="232">
        <v>4.25</v>
      </c>
      <c r="E15" s="232">
        <v>3.87</v>
      </c>
      <c r="F15" s="203">
        <v>19</v>
      </c>
      <c r="G15" s="202">
        <v>3</v>
      </c>
      <c r="H15" s="232">
        <v>4.333333333333333</v>
      </c>
      <c r="I15" s="232">
        <v>3.71</v>
      </c>
      <c r="J15" s="203">
        <v>13</v>
      </c>
      <c r="K15" s="46">
        <f t="shared" si="0"/>
        <v>32</v>
      </c>
      <c r="M15" s="44"/>
      <c r="N15" s="44"/>
      <c r="P15" s="44"/>
    </row>
    <row r="16" spans="1:16" x14ac:dyDescent="0.25">
      <c r="A16" s="45">
        <v>4</v>
      </c>
      <c r="B16" s="93" t="s">
        <v>7</v>
      </c>
      <c r="C16" s="202">
        <v>8</v>
      </c>
      <c r="D16" s="232">
        <v>4</v>
      </c>
      <c r="E16" s="232">
        <v>3.87</v>
      </c>
      <c r="F16" s="203">
        <v>27</v>
      </c>
      <c r="G16" s="202">
        <v>3</v>
      </c>
      <c r="H16" s="232">
        <v>4.333333333333333</v>
      </c>
      <c r="I16" s="232">
        <v>3.71</v>
      </c>
      <c r="J16" s="203">
        <v>12</v>
      </c>
      <c r="K16" s="46">
        <f t="shared" si="0"/>
        <v>39</v>
      </c>
      <c r="M16" s="44"/>
      <c r="N16" s="44"/>
      <c r="P16" s="44"/>
    </row>
    <row r="17" spans="1:16" x14ac:dyDescent="0.25">
      <c r="A17" s="45">
        <v>5</v>
      </c>
      <c r="B17" s="93" t="s">
        <v>2</v>
      </c>
      <c r="C17" s="202">
        <v>2</v>
      </c>
      <c r="D17" s="232">
        <v>4</v>
      </c>
      <c r="E17" s="232">
        <v>3.87</v>
      </c>
      <c r="F17" s="203">
        <v>28</v>
      </c>
      <c r="G17" s="202">
        <v>4</v>
      </c>
      <c r="H17" s="232">
        <v>3.75</v>
      </c>
      <c r="I17" s="232">
        <v>3.71</v>
      </c>
      <c r="J17" s="203">
        <v>40</v>
      </c>
      <c r="K17" s="46">
        <f t="shared" si="0"/>
        <v>68</v>
      </c>
      <c r="M17" s="44"/>
      <c r="N17" s="44"/>
      <c r="P17" s="44"/>
    </row>
    <row r="18" spans="1:16" x14ac:dyDescent="0.25">
      <c r="A18" s="45">
        <v>6</v>
      </c>
      <c r="B18" s="93" t="s">
        <v>1</v>
      </c>
      <c r="C18" s="202">
        <v>7</v>
      </c>
      <c r="D18" s="232">
        <v>3.8571428571428572</v>
      </c>
      <c r="E18" s="232">
        <v>3.87</v>
      </c>
      <c r="F18" s="203">
        <v>51</v>
      </c>
      <c r="G18" s="202">
        <v>6</v>
      </c>
      <c r="H18" s="232">
        <v>4.166666666666667</v>
      </c>
      <c r="I18" s="232">
        <v>3.71</v>
      </c>
      <c r="J18" s="203">
        <v>18</v>
      </c>
      <c r="K18" s="46">
        <f t="shared" si="0"/>
        <v>69</v>
      </c>
      <c r="M18" s="44"/>
      <c r="N18" s="44"/>
      <c r="P18" s="44"/>
    </row>
    <row r="19" spans="1:16" x14ac:dyDescent="0.25">
      <c r="A19" s="45">
        <v>7</v>
      </c>
      <c r="B19" s="93" t="s">
        <v>4</v>
      </c>
      <c r="C19" s="202">
        <v>1</v>
      </c>
      <c r="D19" s="232">
        <v>3</v>
      </c>
      <c r="E19" s="232">
        <v>3.87</v>
      </c>
      <c r="F19" s="203">
        <v>69</v>
      </c>
      <c r="G19" s="202">
        <v>3</v>
      </c>
      <c r="H19" s="232">
        <v>3.6666666666666665</v>
      </c>
      <c r="I19" s="232">
        <v>3.71</v>
      </c>
      <c r="J19" s="203">
        <v>43</v>
      </c>
      <c r="K19" s="46">
        <f t="shared" si="0"/>
        <v>112</v>
      </c>
      <c r="M19" s="44"/>
      <c r="N19" s="44"/>
      <c r="P19" s="44"/>
    </row>
    <row r="20" spans="1:16" x14ac:dyDescent="0.25">
      <c r="A20" s="45">
        <v>8</v>
      </c>
      <c r="B20" s="93" t="s">
        <v>128</v>
      </c>
      <c r="C20" s="202">
        <v>2</v>
      </c>
      <c r="D20" s="232">
        <v>3</v>
      </c>
      <c r="E20" s="232">
        <v>3.87</v>
      </c>
      <c r="F20" s="203">
        <v>70</v>
      </c>
      <c r="G20" s="202"/>
      <c r="H20" s="232"/>
      <c r="I20" s="232">
        <v>3.71</v>
      </c>
      <c r="J20" s="203">
        <v>85</v>
      </c>
      <c r="K20" s="46">
        <f t="shared" si="0"/>
        <v>155</v>
      </c>
      <c r="M20" s="44"/>
      <c r="N20" s="44"/>
      <c r="P20" s="44"/>
    </row>
    <row r="21" spans="1:16" x14ac:dyDescent="0.25">
      <c r="A21" s="45">
        <v>9</v>
      </c>
      <c r="B21" s="93" t="s">
        <v>3</v>
      </c>
      <c r="C21" s="202"/>
      <c r="D21" s="232"/>
      <c r="E21" s="232">
        <v>3.87</v>
      </c>
      <c r="F21" s="203">
        <v>81</v>
      </c>
      <c r="G21" s="202">
        <v>3</v>
      </c>
      <c r="H21" s="232">
        <v>4</v>
      </c>
      <c r="I21" s="232">
        <v>3.71</v>
      </c>
      <c r="J21" s="203">
        <v>22</v>
      </c>
      <c r="K21" s="46">
        <f t="shared" si="0"/>
        <v>103</v>
      </c>
      <c r="M21" s="44"/>
      <c r="N21" s="44"/>
      <c r="P21" s="44"/>
    </row>
    <row r="22" spans="1:16" x14ac:dyDescent="0.25">
      <c r="A22" s="45">
        <v>10</v>
      </c>
      <c r="B22" s="93" t="s">
        <v>156</v>
      </c>
      <c r="C22" s="202"/>
      <c r="D22" s="232"/>
      <c r="E22" s="232">
        <v>3.87</v>
      </c>
      <c r="F22" s="203">
        <v>81</v>
      </c>
      <c r="G22" s="202">
        <v>2</v>
      </c>
      <c r="H22" s="232">
        <v>3</v>
      </c>
      <c r="I22" s="232">
        <v>3.71</v>
      </c>
      <c r="J22" s="203">
        <v>70</v>
      </c>
      <c r="K22" s="46">
        <f t="shared" si="0"/>
        <v>151</v>
      </c>
      <c r="M22" s="44"/>
      <c r="N22" s="44"/>
      <c r="P22" s="44"/>
    </row>
    <row r="23" spans="1:16" ht="15.75" thickBot="1" x14ac:dyDescent="0.3">
      <c r="A23" s="45">
        <v>11</v>
      </c>
      <c r="B23" s="41" t="s">
        <v>157</v>
      </c>
      <c r="C23" s="200"/>
      <c r="D23" s="231"/>
      <c r="E23" s="231">
        <v>3.87</v>
      </c>
      <c r="F23" s="201">
        <v>81</v>
      </c>
      <c r="G23" s="200">
        <v>1</v>
      </c>
      <c r="H23" s="231">
        <v>3</v>
      </c>
      <c r="I23" s="231">
        <v>3.71</v>
      </c>
      <c r="J23" s="201">
        <v>71</v>
      </c>
      <c r="K23" s="46">
        <f t="shared" si="0"/>
        <v>152</v>
      </c>
      <c r="M23" s="44"/>
      <c r="N23" s="44"/>
      <c r="P23" s="44"/>
    </row>
    <row r="24" spans="1:16" ht="15.75" thickBot="1" x14ac:dyDescent="0.3">
      <c r="A24" s="122"/>
      <c r="B24" s="123" t="s">
        <v>88</v>
      </c>
      <c r="C24" s="124">
        <f>SUM(C25:C39)</f>
        <v>39</v>
      </c>
      <c r="D24" s="134">
        <f>AVERAGE(D25:D39)</f>
        <v>3.6527777777777772</v>
      </c>
      <c r="E24" s="134">
        <v>3.87</v>
      </c>
      <c r="F24" s="125"/>
      <c r="G24" s="124">
        <f>SUM(G25:G39)</f>
        <v>46</v>
      </c>
      <c r="H24" s="134">
        <f>AVERAGE(H25:H39)</f>
        <v>3.5552154195011338</v>
      </c>
      <c r="I24" s="134">
        <v>3.71</v>
      </c>
      <c r="J24" s="125"/>
      <c r="K24" s="128"/>
      <c r="M24" s="44"/>
      <c r="N24" s="44"/>
      <c r="P24" s="44"/>
    </row>
    <row r="25" spans="1:16" x14ac:dyDescent="0.25">
      <c r="A25" s="42">
        <v>1</v>
      </c>
      <c r="B25" s="28" t="s">
        <v>11</v>
      </c>
      <c r="C25" s="208">
        <v>1</v>
      </c>
      <c r="D25" s="234">
        <v>5</v>
      </c>
      <c r="E25" s="234">
        <v>3.87</v>
      </c>
      <c r="F25" s="209">
        <v>2</v>
      </c>
      <c r="G25" s="208">
        <v>2</v>
      </c>
      <c r="H25" s="234">
        <v>5</v>
      </c>
      <c r="I25" s="234">
        <v>3.71</v>
      </c>
      <c r="J25" s="209">
        <v>2</v>
      </c>
      <c r="K25" s="43">
        <f t="shared" si="0"/>
        <v>4</v>
      </c>
      <c r="M25" s="44"/>
      <c r="N25" s="44"/>
      <c r="P25" s="44"/>
    </row>
    <row r="26" spans="1:16" x14ac:dyDescent="0.25">
      <c r="A26" s="45">
        <v>2</v>
      </c>
      <c r="B26" s="28" t="s">
        <v>131</v>
      </c>
      <c r="C26" s="208">
        <v>4</v>
      </c>
      <c r="D26" s="234">
        <v>4.25</v>
      </c>
      <c r="E26" s="234">
        <v>3.87</v>
      </c>
      <c r="F26" s="209">
        <v>20</v>
      </c>
      <c r="G26" s="208">
        <v>3</v>
      </c>
      <c r="H26" s="234">
        <v>3</v>
      </c>
      <c r="I26" s="234">
        <v>3.71</v>
      </c>
      <c r="J26" s="209">
        <v>72</v>
      </c>
      <c r="K26" s="46">
        <f t="shared" si="0"/>
        <v>92</v>
      </c>
      <c r="M26" s="44"/>
      <c r="N26" s="44"/>
      <c r="P26" s="44"/>
    </row>
    <row r="27" spans="1:16" x14ac:dyDescent="0.25">
      <c r="A27" s="45">
        <v>3</v>
      </c>
      <c r="B27" s="28" t="s">
        <v>52</v>
      </c>
      <c r="C27" s="208">
        <v>7</v>
      </c>
      <c r="D27" s="234">
        <v>4</v>
      </c>
      <c r="E27" s="234">
        <v>3.87</v>
      </c>
      <c r="F27" s="209">
        <v>29</v>
      </c>
      <c r="G27" s="208">
        <v>5</v>
      </c>
      <c r="H27" s="234">
        <v>3.4</v>
      </c>
      <c r="I27" s="234">
        <v>3.71</v>
      </c>
      <c r="J27" s="209">
        <v>58</v>
      </c>
      <c r="K27" s="46">
        <f t="shared" si="0"/>
        <v>87</v>
      </c>
      <c r="M27" s="44"/>
      <c r="N27" s="44"/>
      <c r="P27" s="44"/>
    </row>
    <row r="28" spans="1:16" x14ac:dyDescent="0.25">
      <c r="A28" s="45">
        <v>4</v>
      </c>
      <c r="B28" s="28" t="s">
        <v>135</v>
      </c>
      <c r="C28" s="208">
        <v>1</v>
      </c>
      <c r="D28" s="234">
        <v>4</v>
      </c>
      <c r="E28" s="234">
        <v>3.87</v>
      </c>
      <c r="F28" s="209">
        <v>30</v>
      </c>
      <c r="G28" s="208"/>
      <c r="H28" s="234"/>
      <c r="I28" s="234">
        <v>3.71</v>
      </c>
      <c r="J28" s="209">
        <v>85</v>
      </c>
      <c r="K28" s="46">
        <f t="shared" si="0"/>
        <v>115</v>
      </c>
      <c r="M28" s="44"/>
      <c r="N28" s="44"/>
      <c r="P28" s="44"/>
    </row>
    <row r="29" spans="1:16" x14ac:dyDescent="0.25">
      <c r="A29" s="45">
        <v>5</v>
      </c>
      <c r="B29" s="28" t="s">
        <v>45</v>
      </c>
      <c r="C29" s="208">
        <v>2</v>
      </c>
      <c r="D29" s="234">
        <v>4</v>
      </c>
      <c r="E29" s="234">
        <v>3.87</v>
      </c>
      <c r="F29" s="209">
        <v>31</v>
      </c>
      <c r="G29" s="208">
        <v>1</v>
      </c>
      <c r="H29" s="234">
        <v>5</v>
      </c>
      <c r="I29" s="234">
        <v>3.71</v>
      </c>
      <c r="J29" s="209">
        <v>1</v>
      </c>
      <c r="K29" s="46">
        <f t="shared" si="0"/>
        <v>32</v>
      </c>
      <c r="M29" s="44"/>
      <c r="N29" s="44"/>
      <c r="P29" s="44"/>
    </row>
    <row r="30" spans="1:16" x14ac:dyDescent="0.25">
      <c r="A30" s="45">
        <v>6</v>
      </c>
      <c r="B30" s="28" t="s">
        <v>13</v>
      </c>
      <c r="C30" s="208">
        <v>6</v>
      </c>
      <c r="D30" s="234">
        <v>3.8333333333333335</v>
      </c>
      <c r="E30" s="234">
        <v>3.87</v>
      </c>
      <c r="F30" s="209">
        <v>52</v>
      </c>
      <c r="G30" s="208">
        <v>3</v>
      </c>
      <c r="H30" s="234">
        <v>3.3333333333333335</v>
      </c>
      <c r="I30" s="234">
        <v>3.71</v>
      </c>
      <c r="J30" s="209">
        <v>60</v>
      </c>
      <c r="K30" s="46">
        <f t="shared" si="0"/>
        <v>112</v>
      </c>
      <c r="M30" s="44"/>
      <c r="N30" s="44"/>
      <c r="P30" s="44"/>
    </row>
    <row r="31" spans="1:16" x14ac:dyDescent="0.25">
      <c r="A31" s="45">
        <v>7</v>
      </c>
      <c r="B31" s="28" t="s">
        <v>53</v>
      </c>
      <c r="C31" s="208">
        <v>4</v>
      </c>
      <c r="D31" s="234">
        <v>3.75</v>
      </c>
      <c r="E31" s="234">
        <v>3.87</v>
      </c>
      <c r="F31" s="209">
        <v>54</v>
      </c>
      <c r="G31" s="208">
        <v>9</v>
      </c>
      <c r="H31" s="234">
        <v>3.7777777777777777</v>
      </c>
      <c r="I31" s="234">
        <v>3.71</v>
      </c>
      <c r="J31" s="209">
        <v>39</v>
      </c>
      <c r="K31" s="46">
        <f t="shared" si="0"/>
        <v>93</v>
      </c>
      <c r="M31" s="44"/>
      <c r="N31" s="44"/>
      <c r="P31" s="44"/>
    </row>
    <row r="32" spans="1:16" x14ac:dyDescent="0.25">
      <c r="A32" s="45">
        <v>8</v>
      </c>
      <c r="B32" s="28" t="s">
        <v>8</v>
      </c>
      <c r="C32" s="208">
        <v>1</v>
      </c>
      <c r="D32" s="234">
        <v>3</v>
      </c>
      <c r="E32" s="234">
        <v>3.87</v>
      </c>
      <c r="F32" s="209">
        <v>71</v>
      </c>
      <c r="G32" s="208">
        <v>7</v>
      </c>
      <c r="H32" s="234">
        <v>3.4285714285714284</v>
      </c>
      <c r="I32" s="234">
        <v>3.71</v>
      </c>
      <c r="J32" s="209">
        <v>57</v>
      </c>
      <c r="K32" s="46">
        <f t="shared" si="0"/>
        <v>128</v>
      </c>
      <c r="M32" s="44"/>
      <c r="N32" s="44"/>
      <c r="P32" s="44"/>
    </row>
    <row r="33" spans="1:16" x14ac:dyDescent="0.25">
      <c r="A33" s="45">
        <v>9</v>
      </c>
      <c r="B33" s="28" t="s">
        <v>109</v>
      </c>
      <c r="C33" s="208">
        <v>1</v>
      </c>
      <c r="D33" s="234">
        <v>3</v>
      </c>
      <c r="E33" s="234">
        <v>3.87</v>
      </c>
      <c r="F33" s="209">
        <v>72</v>
      </c>
      <c r="G33" s="208">
        <v>1</v>
      </c>
      <c r="H33" s="234">
        <v>2</v>
      </c>
      <c r="I33" s="234">
        <v>3.71</v>
      </c>
      <c r="J33" s="209">
        <v>83</v>
      </c>
      <c r="K33" s="46">
        <f t="shared" si="0"/>
        <v>155</v>
      </c>
      <c r="M33" s="44"/>
      <c r="N33" s="44"/>
      <c r="P33" s="44"/>
    </row>
    <row r="34" spans="1:16" ht="15" customHeight="1" x14ac:dyDescent="0.25">
      <c r="A34" s="45">
        <v>10</v>
      </c>
      <c r="B34" s="28" t="s">
        <v>132</v>
      </c>
      <c r="C34" s="208">
        <v>1</v>
      </c>
      <c r="D34" s="234">
        <v>3</v>
      </c>
      <c r="E34" s="234">
        <v>3.87</v>
      </c>
      <c r="F34" s="209">
        <v>73</v>
      </c>
      <c r="G34" s="208">
        <v>2</v>
      </c>
      <c r="H34" s="234">
        <v>3</v>
      </c>
      <c r="I34" s="234">
        <v>3.71</v>
      </c>
      <c r="J34" s="209">
        <v>73</v>
      </c>
      <c r="K34" s="46">
        <f t="shared" si="0"/>
        <v>146</v>
      </c>
      <c r="M34" s="44"/>
      <c r="N34" s="44"/>
      <c r="P34" s="44"/>
    </row>
    <row r="35" spans="1:16" x14ac:dyDescent="0.25">
      <c r="A35" s="45">
        <v>11</v>
      </c>
      <c r="B35" s="28" t="s">
        <v>133</v>
      </c>
      <c r="C35" s="208">
        <v>1</v>
      </c>
      <c r="D35" s="234">
        <v>3</v>
      </c>
      <c r="E35" s="234">
        <v>3.87</v>
      </c>
      <c r="F35" s="209">
        <v>74</v>
      </c>
      <c r="G35" s="208">
        <v>6</v>
      </c>
      <c r="H35" s="234">
        <v>3.3333333333333335</v>
      </c>
      <c r="I35" s="234">
        <v>3.71</v>
      </c>
      <c r="J35" s="209">
        <v>59</v>
      </c>
      <c r="K35" s="46">
        <f t="shared" si="0"/>
        <v>133</v>
      </c>
      <c r="M35" s="44"/>
      <c r="N35" s="44"/>
      <c r="P35" s="44"/>
    </row>
    <row r="36" spans="1:16" x14ac:dyDescent="0.25">
      <c r="A36" s="45">
        <v>12</v>
      </c>
      <c r="B36" s="109" t="s">
        <v>134</v>
      </c>
      <c r="C36" s="210">
        <v>10</v>
      </c>
      <c r="D36" s="339">
        <v>3</v>
      </c>
      <c r="E36" s="339">
        <v>3.87</v>
      </c>
      <c r="F36" s="211">
        <v>75</v>
      </c>
      <c r="G36" s="210">
        <v>1</v>
      </c>
      <c r="H36" s="339">
        <v>3</v>
      </c>
      <c r="I36" s="339">
        <v>3.71</v>
      </c>
      <c r="J36" s="211">
        <v>75</v>
      </c>
      <c r="K36" s="46">
        <f t="shared" si="0"/>
        <v>150</v>
      </c>
      <c r="M36" s="44"/>
      <c r="N36" s="44"/>
      <c r="P36" s="44"/>
    </row>
    <row r="37" spans="1:16" x14ac:dyDescent="0.25">
      <c r="A37" s="45">
        <v>13</v>
      </c>
      <c r="B37" s="28" t="s">
        <v>158</v>
      </c>
      <c r="C37" s="208"/>
      <c r="D37" s="234"/>
      <c r="E37" s="234">
        <v>3.87</v>
      </c>
      <c r="F37" s="209">
        <v>81</v>
      </c>
      <c r="G37" s="208">
        <v>4</v>
      </c>
      <c r="H37" s="234">
        <v>4.5</v>
      </c>
      <c r="I37" s="234">
        <v>3.71</v>
      </c>
      <c r="J37" s="209">
        <v>8</v>
      </c>
      <c r="K37" s="46">
        <f t="shared" si="0"/>
        <v>89</v>
      </c>
      <c r="M37" s="44"/>
      <c r="N37" s="44"/>
      <c r="P37" s="44"/>
    </row>
    <row r="38" spans="1:16" x14ac:dyDescent="0.25">
      <c r="A38" s="45">
        <v>14</v>
      </c>
      <c r="B38" s="28" t="s">
        <v>159</v>
      </c>
      <c r="C38" s="208"/>
      <c r="D38" s="234"/>
      <c r="E38" s="234">
        <v>3.87</v>
      </c>
      <c r="F38" s="209">
        <v>81</v>
      </c>
      <c r="G38" s="208">
        <v>1</v>
      </c>
      <c r="H38" s="234">
        <v>3</v>
      </c>
      <c r="I38" s="234">
        <v>3.71</v>
      </c>
      <c r="J38" s="209">
        <v>74</v>
      </c>
      <c r="K38" s="46">
        <f t="shared" si="0"/>
        <v>155</v>
      </c>
      <c r="M38" s="44"/>
      <c r="N38" s="44"/>
      <c r="P38" s="44"/>
    </row>
    <row r="39" spans="1:16" ht="15.75" thickBot="1" x14ac:dyDescent="0.3">
      <c r="A39" s="45">
        <v>15</v>
      </c>
      <c r="B39" s="28" t="s">
        <v>54</v>
      </c>
      <c r="C39" s="208"/>
      <c r="D39" s="234"/>
      <c r="E39" s="234">
        <v>3.87</v>
      </c>
      <c r="F39" s="209">
        <v>81</v>
      </c>
      <c r="G39" s="208">
        <v>1</v>
      </c>
      <c r="H39" s="234">
        <v>4</v>
      </c>
      <c r="I39" s="234">
        <v>3.71</v>
      </c>
      <c r="J39" s="209">
        <v>23</v>
      </c>
      <c r="K39" s="46">
        <f t="shared" si="0"/>
        <v>104</v>
      </c>
      <c r="M39" s="44"/>
      <c r="N39" s="44"/>
      <c r="P39" s="44"/>
    </row>
    <row r="40" spans="1:16" ht="15.75" thickBot="1" x14ac:dyDescent="0.3">
      <c r="A40" s="122"/>
      <c r="B40" s="127" t="s">
        <v>89</v>
      </c>
      <c r="C40" s="129">
        <f>SUM(C41:C55)</f>
        <v>47</v>
      </c>
      <c r="D40" s="135">
        <f>AVERAGE(D41:D55)</f>
        <v>4.0036630036630036</v>
      </c>
      <c r="E40" s="135">
        <v>3.87</v>
      </c>
      <c r="F40" s="126"/>
      <c r="G40" s="129">
        <f>SUM(G41:G55)</f>
        <v>46</v>
      </c>
      <c r="H40" s="135">
        <f>AVERAGE(H41:H55)</f>
        <v>3.8555555555555547</v>
      </c>
      <c r="I40" s="135">
        <v>3.71</v>
      </c>
      <c r="J40" s="126"/>
      <c r="K40" s="128"/>
      <c r="M40" s="44"/>
      <c r="N40" s="44"/>
      <c r="P40" s="44"/>
    </row>
    <row r="41" spans="1:16" x14ac:dyDescent="0.25">
      <c r="A41" s="42">
        <v>1</v>
      </c>
      <c r="B41" s="108" t="s">
        <v>14</v>
      </c>
      <c r="C41" s="204">
        <v>1</v>
      </c>
      <c r="D41" s="233">
        <v>5</v>
      </c>
      <c r="E41" s="233">
        <v>3.87</v>
      </c>
      <c r="F41" s="205">
        <v>3</v>
      </c>
      <c r="G41" s="204">
        <v>2</v>
      </c>
      <c r="H41" s="233">
        <v>3.5</v>
      </c>
      <c r="I41" s="233">
        <v>3.71</v>
      </c>
      <c r="J41" s="205">
        <v>53</v>
      </c>
      <c r="K41" s="43">
        <f t="shared" si="0"/>
        <v>56</v>
      </c>
      <c r="M41" s="44"/>
      <c r="N41" s="44"/>
      <c r="P41" s="44"/>
    </row>
    <row r="42" spans="1:16" x14ac:dyDescent="0.25">
      <c r="A42" s="45">
        <v>2</v>
      </c>
      <c r="B42" s="26" t="s">
        <v>111</v>
      </c>
      <c r="C42" s="200">
        <v>3</v>
      </c>
      <c r="D42" s="231">
        <v>4.666666666666667</v>
      </c>
      <c r="E42" s="231">
        <v>3.87</v>
      </c>
      <c r="F42" s="201">
        <v>10</v>
      </c>
      <c r="G42" s="200">
        <v>5</v>
      </c>
      <c r="H42" s="231">
        <v>3.6</v>
      </c>
      <c r="I42" s="231">
        <v>3.71</v>
      </c>
      <c r="J42" s="201">
        <v>50</v>
      </c>
      <c r="K42" s="46">
        <f t="shared" si="0"/>
        <v>60</v>
      </c>
      <c r="M42" s="44"/>
      <c r="N42" s="44"/>
      <c r="P42" s="44"/>
    </row>
    <row r="43" spans="1:16" x14ac:dyDescent="0.25">
      <c r="A43" s="45">
        <v>3</v>
      </c>
      <c r="B43" s="93" t="s">
        <v>104</v>
      </c>
      <c r="C43" s="202">
        <v>2</v>
      </c>
      <c r="D43" s="232">
        <v>4.5</v>
      </c>
      <c r="E43" s="232">
        <v>3.87</v>
      </c>
      <c r="F43" s="203">
        <v>12</v>
      </c>
      <c r="G43" s="202">
        <v>1</v>
      </c>
      <c r="H43" s="232">
        <v>5</v>
      </c>
      <c r="I43" s="232">
        <v>3.71</v>
      </c>
      <c r="J43" s="203">
        <v>3</v>
      </c>
      <c r="K43" s="46">
        <f t="shared" si="0"/>
        <v>15</v>
      </c>
      <c r="M43" s="44"/>
      <c r="N43" s="44"/>
      <c r="P43" s="44"/>
    </row>
    <row r="44" spans="1:16" x14ac:dyDescent="0.25">
      <c r="A44" s="45">
        <v>4</v>
      </c>
      <c r="B44" s="26" t="s">
        <v>55</v>
      </c>
      <c r="C44" s="200">
        <v>5</v>
      </c>
      <c r="D44" s="231">
        <v>4.4000000000000004</v>
      </c>
      <c r="E44" s="231">
        <v>3.87</v>
      </c>
      <c r="F44" s="201">
        <v>16</v>
      </c>
      <c r="G44" s="200">
        <v>6</v>
      </c>
      <c r="H44" s="231">
        <v>3.6666666666666665</v>
      </c>
      <c r="I44" s="231">
        <v>3.71</v>
      </c>
      <c r="J44" s="201">
        <v>44</v>
      </c>
      <c r="K44" s="46">
        <f t="shared" si="0"/>
        <v>60</v>
      </c>
      <c r="M44" s="44"/>
      <c r="N44" s="44"/>
      <c r="P44" s="44"/>
    </row>
    <row r="45" spans="1:16" ht="15" customHeight="1" x14ac:dyDescent="0.25">
      <c r="A45" s="45">
        <v>5</v>
      </c>
      <c r="B45" s="38" t="s">
        <v>101</v>
      </c>
      <c r="C45" s="216">
        <v>6</v>
      </c>
      <c r="D45" s="244">
        <v>4.166666666666667</v>
      </c>
      <c r="E45" s="244">
        <v>3.87</v>
      </c>
      <c r="F45" s="217">
        <v>23</v>
      </c>
      <c r="G45" s="216">
        <v>5</v>
      </c>
      <c r="H45" s="244">
        <v>4.2</v>
      </c>
      <c r="I45" s="244">
        <v>3.71</v>
      </c>
      <c r="J45" s="217">
        <v>17</v>
      </c>
      <c r="K45" s="46">
        <f t="shared" si="0"/>
        <v>40</v>
      </c>
      <c r="M45" s="44"/>
      <c r="N45" s="44"/>
      <c r="P45" s="44"/>
    </row>
    <row r="46" spans="1:16" ht="15" customHeight="1" x14ac:dyDescent="0.25">
      <c r="A46" s="45">
        <v>6</v>
      </c>
      <c r="B46" s="93" t="s">
        <v>110</v>
      </c>
      <c r="C46" s="202">
        <v>6</v>
      </c>
      <c r="D46" s="232">
        <v>4</v>
      </c>
      <c r="E46" s="232">
        <v>3.87</v>
      </c>
      <c r="F46" s="203">
        <v>32</v>
      </c>
      <c r="G46" s="202">
        <v>6</v>
      </c>
      <c r="H46" s="232">
        <v>4.5</v>
      </c>
      <c r="I46" s="232">
        <v>3.71</v>
      </c>
      <c r="J46" s="203">
        <v>9</v>
      </c>
      <c r="K46" s="46">
        <f t="shared" si="0"/>
        <v>41</v>
      </c>
      <c r="M46" s="44"/>
      <c r="N46" s="44"/>
      <c r="P46" s="44"/>
    </row>
    <row r="47" spans="1:16" x14ac:dyDescent="0.25">
      <c r="A47" s="45">
        <v>7</v>
      </c>
      <c r="B47" s="93" t="s">
        <v>106</v>
      </c>
      <c r="C47" s="202">
        <v>5</v>
      </c>
      <c r="D47" s="232">
        <v>4</v>
      </c>
      <c r="E47" s="232">
        <v>3.87</v>
      </c>
      <c r="F47" s="203">
        <v>33</v>
      </c>
      <c r="G47" s="202">
        <v>4</v>
      </c>
      <c r="H47" s="232">
        <v>4</v>
      </c>
      <c r="I47" s="232">
        <v>3.71</v>
      </c>
      <c r="J47" s="203">
        <v>24</v>
      </c>
      <c r="K47" s="46">
        <f t="shared" si="0"/>
        <v>57</v>
      </c>
      <c r="M47" s="44"/>
      <c r="N47" s="44"/>
      <c r="P47" s="44"/>
    </row>
    <row r="48" spans="1:16" x14ac:dyDescent="0.25">
      <c r="A48" s="45">
        <v>8</v>
      </c>
      <c r="B48" s="93" t="s">
        <v>136</v>
      </c>
      <c r="C48" s="202">
        <v>2</v>
      </c>
      <c r="D48" s="232">
        <v>4</v>
      </c>
      <c r="E48" s="232">
        <v>3.87</v>
      </c>
      <c r="F48" s="203">
        <v>34</v>
      </c>
      <c r="G48" s="202"/>
      <c r="H48" s="232"/>
      <c r="I48" s="232">
        <v>3.71</v>
      </c>
      <c r="J48" s="203">
        <v>85</v>
      </c>
      <c r="K48" s="46">
        <f t="shared" si="0"/>
        <v>119</v>
      </c>
      <c r="M48" s="44"/>
      <c r="N48" s="44"/>
      <c r="P48" s="44"/>
    </row>
    <row r="49" spans="1:16" x14ac:dyDescent="0.25">
      <c r="A49" s="45">
        <v>9</v>
      </c>
      <c r="B49" s="93" t="s">
        <v>84</v>
      </c>
      <c r="C49" s="202">
        <v>7</v>
      </c>
      <c r="D49" s="232">
        <v>3.7142857142857144</v>
      </c>
      <c r="E49" s="232">
        <v>3.87</v>
      </c>
      <c r="F49" s="203">
        <v>55</v>
      </c>
      <c r="G49" s="202">
        <v>3</v>
      </c>
      <c r="H49" s="232">
        <v>3.6666666666666665</v>
      </c>
      <c r="I49" s="232">
        <v>3.71</v>
      </c>
      <c r="J49" s="203">
        <v>45</v>
      </c>
      <c r="K49" s="46">
        <f t="shared" si="0"/>
        <v>100</v>
      </c>
      <c r="M49" s="44"/>
      <c r="N49" s="44"/>
      <c r="P49" s="44"/>
    </row>
    <row r="50" spans="1:16" x14ac:dyDescent="0.25">
      <c r="A50" s="45">
        <v>10</v>
      </c>
      <c r="B50" s="93" t="s">
        <v>56</v>
      </c>
      <c r="C50" s="202">
        <v>5</v>
      </c>
      <c r="D50" s="232">
        <v>3.6</v>
      </c>
      <c r="E50" s="232">
        <v>3.87</v>
      </c>
      <c r="F50" s="203">
        <v>59</v>
      </c>
      <c r="G50" s="202">
        <v>3</v>
      </c>
      <c r="H50" s="232">
        <v>3</v>
      </c>
      <c r="I50" s="232">
        <v>3.71</v>
      </c>
      <c r="J50" s="203">
        <v>76</v>
      </c>
      <c r="K50" s="46">
        <f t="shared" si="0"/>
        <v>135</v>
      </c>
      <c r="M50" s="44"/>
      <c r="N50" s="44"/>
      <c r="P50" s="44"/>
    </row>
    <row r="51" spans="1:16" x14ac:dyDescent="0.25">
      <c r="A51" s="45">
        <v>11</v>
      </c>
      <c r="B51" s="93" t="s">
        <v>138</v>
      </c>
      <c r="C51" s="202">
        <v>2</v>
      </c>
      <c r="D51" s="232">
        <v>3.5</v>
      </c>
      <c r="E51" s="232">
        <v>3.87</v>
      </c>
      <c r="F51" s="203">
        <v>61</v>
      </c>
      <c r="G51" s="202"/>
      <c r="H51" s="232"/>
      <c r="I51" s="232">
        <v>3.71</v>
      </c>
      <c r="J51" s="203">
        <v>85</v>
      </c>
      <c r="K51" s="46">
        <f t="shared" si="0"/>
        <v>146</v>
      </c>
      <c r="M51" s="44"/>
      <c r="N51" s="44"/>
      <c r="P51" s="44"/>
    </row>
    <row r="52" spans="1:16" x14ac:dyDescent="0.25">
      <c r="A52" s="45">
        <v>12</v>
      </c>
      <c r="B52" s="93" t="s">
        <v>16</v>
      </c>
      <c r="C52" s="202">
        <v>2</v>
      </c>
      <c r="D52" s="232">
        <v>3.5</v>
      </c>
      <c r="E52" s="232">
        <v>3.87</v>
      </c>
      <c r="F52" s="203">
        <v>62</v>
      </c>
      <c r="G52" s="202">
        <v>3</v>
      </c>
      <c r="H52" s="232">
        <v>3.6666666666666665</v>
      </c>
      <c r="I52" s="232">
        <v>3.71</v>
      </c>
      <c r="J52" s="203">
        <v>46</v>
      </c>
      <c r="K52" s="46">
        <f t="shared" si="0"/>
        <v>108</v>
      </c>
      <c r="M52" s="44"/>
      <c r="N52" s="44"/>
      <c r="P52" s="44"/>
    </row>
    <row r="53" spans="1:16" x14ac:dyDescent="0.25">
      <c r="A53" s="45">
        <v>13</v>
      </c>
      <c r="B53" s="108" t="s">
        <v>137</v>
      </c>
      <c r="C53" s="204">
        <v>1</v>
      </c>
      <c r="D53" s="233">
        <v>3</v>
      </c>
      <c r="E53" s="233">
        <v>3.87</v>
      </c>
      <c r="F53" s="205">
        <v>76</v>
      </c>
      <c r="G53" s="204"/>
      <c r="H53" s="233"/>
      <c r="I53" s="233">
        <v>3.71</v>
      </c>
      <c r="J53" s="205">
        <v>85</v>
      </c>
      <c r="K53" s="46">
        <f t="shared" si="0"/>
        <v>161</v>
      </c>
      <c r="M53" s="44"/>
      <c r="N53" s="44"/>
      <c r="P53" s="44"/>
    </row>
    <row r="54" spans="1:16" x14ac:dyDescent="0.25">
      <c r="A54" s="45">
        <v>14</v>
      </c>
      <c r="B54" s="26" t="s">
        <v>15</v>
      </c>
      <c r="C54" s="200"/>
      <c r="D54" s="231"/>
      <c r="E54" s="231">
        <v>3.87</v>
      </c>
      <c r="F54" s="201">
        <v>81</v>
      </c>
      <c r="G54" s="200">
        <v>5</v>
      </c>
      <c r="H54" s="231">
        <v>3.8</v>
      </c>
      <c r="I54" s="231">
        <v>3.71</v>
      </c>
      <c r="J54" s="201">
        <v>36</v>
      </c>
      <c r="K54" s="46">
        <f t="shared" si="0"/>
        <v>117</v>
      </c>
      <c r="M54" s="44"/>
      <c r="N54" s="44"/>
      <c r="P54" s="44"/>
    </row>
    <row r="55" spans="1:16" ht="15.75" thickBot="1" x14ac:dyDescent="0.3">
      <c r="A55" s="45">
        <v>15</v>
      </c>
      <c r="B55" s="26" t="s">
        <v>94</v>
      </c>
      <c r="C55" s="200"/>
      <c r="D55" s="231"/>
      <c r="E55" s="231">
        <v>3.87</v>
      </c>
      <c r="F55" s="201">
        <v>81</v>
      </c>
      <c r="G55" s="200">
        <v>3</v>
      </c>
      <c r="H55" s="231">
        <v>3.6666666666666665</v>
      </c>
      <c r="I55" s="231">
        <v>3.71</v>
      </c>
      <c r="J55" s="201">
        <v>47</v>
      </c>
      <c r="K55" s="46">
        <f t="shared" si="0"/>
        <v>128</v>
      </c>
      <c r="M55" s="44"/>
      <c r="N55" s="44"/>
      <c r="P55" s="44"/>
    </row>
    <row r="56" spans="1:16" ht="15.75" thickBot="1" x14ac:dyDescent="0.3">
      <c r="A56" s="122"/>
      <c r="B56" s="123" t="s">
        <v>90</v>
      </c>
      <c r="C56" s="124">
        <f>SUM(C57:C69)</f>
        <v>31</v>
      </c>
      <c r="D56" s="134">
        <f>AVERAGE(D57:D69)</f>
        <v>4.0376984126984121</v>
      </c>
      <c r="E56" s="134">
        <v>3.87</v>
      </c>
      <c r="F56" s="125"/>
      <c r="G56" s="124">
        <f>SUM(G57:G69)</f>
        <v>35</v>
      </c>
      <c r="H56" s="134">
        <f>AVERAGE(H57:H69)</f>
        <v>3.8216666666666668</v>
      </c>
      <c r="I56" s="134">
        <v>3.71</v>
      </c>
      <c r="J56" s="125"/>
      <c r="K56" s="128"/>
      <c r="M56" s="44"/>
      <c r="N56" s="44"/>
      <c r="P56" s="44"/>
    </row>
    <row r="57" spans="1:16" x14ac:dyDescent="0.25">
      <c r="A57" s="130">
        <v>1</v>
      </c>
      <c r="B57" s="93" t="s">
        <v>139</v>
      </c>
      <c r="C57" s="202">
        <v>1</v>
      </c>
      <c r="D57" s="232">
        <v>5</v>
      </c>
      <c r="E57" s="232">
        <v>3.87</v>
      </c>
      <c r="F57" s="203">
        <v>4</v>
      </c>
      <c r="G57" s="202">
        <v>1</v>
      </c>
      <c r="H57" s="232">
        <v>3</v>
      </c>
      <c r="I57" s="232">
        <v>3.71</v>
      </c>
      <c r="J57" s="203">
        <v>77</v>
      </c>
      <c r="K57" s="140">
        <f t="shared" si="0"/>
        <v>81</v>
      </c>
      <c r="M57" s="44"/>
      <c r="N57" s="44"/>
      <c r="P57" s="44"/>
    </row>
    <row r="58" spans="1:16" x14ac:dyDescent="0.25">
      <c r="A58" s="45">
        <v>2</v>
      </c>
      <c r="B58" s="111" t="s">
        <v>18</v>
      </c>
      <c r="C58" s="220">
        <v>1</v>
      </c>
      <c r="D58" s="235">
        <v>5</v>
      </c>
      <c r="E58" s="235">
        <v>3.87</v>
      </c>
      <c r="F58" s="221">
        <v>5</v>
      </c>
      <c r="G58" s="220">
        <v>5</v>
      </c>
      <c r="H58" s="235">
        <v>4</v>
      </c>
      <c r="I58" s="235">
        <v>3.71</v>
      </c>
      <c r="J58" s="221">
        <v>27</v>
      </c>
      <c r="K58" s="46">
        <f t="shared" si="0"/>
        <v>32</v>
      </c>
      <c r="M58" s="44"/>
      <c r="N58" s="44"/>
      <c r="P58" s="44"/>
    </row>
    <row r="59" spans="1:16" x14ac:dyDescent="0.25">
      <c r="A59" s="45">
        <v>3</v>
      </c>
      <c r="B59" s="93" t="s">
        <v>64</v>
      </c>
      <c r="C59" s="202">
        <v>2</v>
      </c>
      <c r="D59" s="232">
        <v>4.5</v>
      </c>
      <c r="E59" s="232">
        <v>3.87</v>
      </c>
      <c r="F59" s="203">
        <v>13</v>
      </c>
      <c r="G59" s="202">
        <v>4</v>
      </c>
      <c r="H59" s="232">
        <v>3.25</v>
      </c>
      <c r="I59" s="232">
        <v>3.71</v>
      </c>
      <c r="J59" s="203">
        <v>62</v>
      </c>
      <c r="K59" s="46">
        <f t="shared" si="0"/>
        <v>75</v>
      </c>
      <c r="M59" s="44"/>
      <c r="N59" s="44"/>
      <c r="P59" s="44"/>
    </row>
    <row r="60" spans="1:16" x14ac:dyDescent="0.25">
      <c r="A60" s="45">
        <v>4</v>
      </c>
      <c r="B60" s="93" t="s">
        <v>57</v>
      </c>
      <c r="C60" s="202">
        <v>7</v>
      </c>
      <c r="D60" s="232">
        <v>4.2857142857142856</v>
      </c>
      <c r="E60" s="232">
        <v>3.87</v>
      </c>
      <c r="F60" s="203">
        <v>18</v>
      </c>
      <c r="G60" s="202">
        <v>5</v>
      </c>
      <c r="H60" s="232">
        <v>3.8</v>
      </c>
      <c r="I60" s="232">
        <v>3.71</v>
      </c>
      <c r="J60" s="203">
        <v>37</v>
      </c>
      <c r="K60" s="46">
        <f t="shared" si="0"/>
        <v>55</v>
      </c>
      <c r="M60" s="44"/>
      <c r="N60" s="44"/>
      <c r="P60" s="44"/>
    </row>
    <row r="61" spans="1:16" x14ac:dyDescent="0.25">
      <c r="A61" s="45">
        <v>5</v>
      </c>
      <c r="B61" s="93" t="s">
        <v>112</v>
      </c>
      <c r="C61" s="202">
        <v>2</v>
      </c>
      <c r="D61" s="232">
        <v>4</v>
      </c>
      <c r="E61" s="232">
        <v>3.87</v>
      </c>
      <c r="F61" s="203">
        <v>35</v>
      </c>
      <c r="G61" s="202">
        <v>3</v>
      </c>
      <c r="H61" s="232">
        <v>4</v>
      </c>
      <c r="I61" s="232">
        <v>3.71</v>
      </c>
      <c r="J61" s="203">
        <v>25</v>
      </c>
      <c r="K61" s="46">
        <f t="shared" si="0"/>
        <v>60</v>
      </c>
      <c r="M61" s="44"/>
      <c r="N61" s="44"/>
      <c r="P61" s="44"/>
    </row>
    <row r="62" spans="1:16" x14ac:dyDescent="0.25">
      <c r="A62" s="45">
        <v>6</v>
      </c>
      <c r="B62" s="110" t="s">
        <v>63</v>
      </c>
      <c r="C62" s="218">
        <v>2</v>
      </c>
      <c r="D62" s="243">
        <v>4</v>
      </c>
      <c r="E62" s="243">
        <v>3.87</v>
      </c>
      <c r="F62" s="219">
        <v>36</v>
      </c>
      <c r="G62" s="218">
        <v>3</v>
      </c>
      <c r="H62" s="243">
        <v>3.6666666666666665</v>
      </c>
      <c r="I62" s="243">
        <v>3.71</v>
      </c>
      <c r="J62" s="219">
        <v>48</v>
      </c>
      <c r="K62" s="46">
        <f t="shared" si="0"/>
        <v>84</v>
      </c>
      <c r="M62" s="44"/>
      <c r="N62" s="44"/>
      <c r="P62" s="44"/>
    </row>
    <row r="63" spans="1:16" x14ac:dyDescent="0.25">
      <c r="A63" s="45">
        <v>7</v>
      </c>
      <c r="B63" s="110" t="s">
        <v>140</v>
      </c>
      <c r="C63" s="218">
        <v>2</v>
      </c>
      <c r="D63" s="243">
        <v>4</v>
      </c>
      <c r="E63" s="243">
        <v>3.87</v>
      </c>
      <c r="F63" s="219">
        <v>37</v>
      </c>
      <c r="G63" s="218">
        <v>2</v>
      </c>
      <c r="H63" s="243">
        <v>4.5</v>
      </c>
      <c r="I63" s="243">
        <v>3.71</v>
      </c>
      <c r="J63" s="219">
        <v>10</v>
      </c>
      <c r="K63" s="46">
        <f t="shared" si="0"/>
        <v>47</v>
      </c>
      <c r="M63" s="44"/>
      <c r="N63" s="44"/>
      <c r="P63" s="44"/>
    </row>
    <row r="64" spans="1:16" x14ac:dyDescent="0.25">
      <c r="A64" s="45">
        <v>8</v>
      </c>
      <c r="B64" s="110" t="s">
        <v>141</v>
      </c>
      <c r="C64" s="218">
        <v>1</v>
      </c>
      <c r="D64" s="243">
        <v>4</v>
      </c>
      <c r="E64" s="243">
        <v>3.87</v>
      </c>
      <c r="F64" s="219">
        <v>38</v>
      </c>
      <c r="G64" s="218"/>
      <c r="H64" s="243"/>
      <c r="I64" s="243">
        <v>3.71</v>
      </c>
      <c r="J64" s="219">
        <v>85</v>
      </c>
      <c r="K64" s="46">
        <f t="shared" si="0"/>
        <v>123</v>
      </c>
      <c r="M64" s="44"/>
      <c r="N64" s="44"/>
      <c r="P64" s="44"/>
    </row>
    <row r="65" spans="1:16" x14ac:dyDescent="0.25">
      <c r="A65" s="45">
        <v>9</v>
      </c>
      <c r="B65" s="110" t="s">
        <v>113</v>
      </c>
      <c r="C65" s="218">
        <v>3</v>
      </c>
      <c r="D65" s="243">
        <v>3.6666666666666665</v>
      </c>
      <c r="E65" s="243">
        <v>3.87</v>
      </c>
      <c r="F65" s="219">
        <v>56</v>
      </c>
      <c r="G65" s="218">
        <v>6</v>
      </c>
      <c r="H65" s="243">
        <v>3.5</v>
      </c>
      <c r="I65" s="243">
        <v>3.71</v>
      </c>
      <c r="J65" s="219">
        <v>54</v>
      </c>
      <c r="K65" s="46">
        <f t="shared" si="0"/>
        <v>110</v>
      </c>
      <c r="M65" s="44"/>
      <c r="N65" s="44"/>
      <c r="P65" s="44"/>
    </row>
    <row r="66" spans="1:16" x14ac:dyDescent="0.25">
      <c r="A66" s="45">
        <v>10</v>
      </c>
      <c r="B66" s="110" t="s">
        <v>144</v>
      </c>
      <c r="C66" s="218">
        <v>2</v>
      </c>
      <c r="D66" s="243">
        <v>3.5</v>
      </c>
      <c r="E66" s="243">
        <v>3.87</v>
      </c>
      <c r="F66" s="219">
        <v>63</v>
      </c>
      <c r="G66" s="218"/>
      <c r="H66" s="243"/>
      <c r="I66" s="243">
        <v>3.71</v>
      </c>
      <c r="J66" s="219">
        <v>85</v>
      </c>
      <c r="K66" s="46">
        <f t="shared" si="0"/>
        <v>148</v>
      </c>
      <c r="M66" s="44"/>
      <c r="N66" s="44"/>
      <c r="P66" s="44"/>
    </row>
    <row r="67" spans="1:16" x14ac:dyDescent="0.25">
      <c r="A67" s="45">
        <v>11</v>
      </c>
      <c r="B67" s="109" t="s">
        <v>143</v>
      </c>
      <c r="C67" s="210">
        <v>6</v>
      </c>
      <c r="D67" s="339">
        <v>3.5</v>
      </c>
      <c r="E67" s="339">
        <v>3.87</v>
      </c>
      <c r="F67" s="211">
        <v>64</v>
      </c>
      <c r="G67" s="210">
        <v>4</v>
      </c>
      <c r="H67" s="339">
        <v>4.5</v>
      </c>
      <c r="I67" s="339">
        <v>3.71</v>
      </c>
      <c r="J67" s="211">
        <v>11</v>
      </c>
      <c r="K67" s="46">
        <f t="shared" si="0"/>
        <v>75</v>
      </c>
      <c r="M67" s="44"/>
      <c r="N67" s="44"/>
      <c r="P67" s="44"/>
    </row>
    <row r="68" spans="1:16" x14ac:dyDescent="0.25">
      <c r="A68" s="45">
        <v>12</v>
      </c>
      <c r="B68" s="109" t="s">
        <v>142</v>
      </c>
      <c r="C68" s="210">
        <v>2</v>
      </c>
      <c r="D68" s="339">
        <v>3</v>
      </c>
      <c r="E68" s="339">
        <v>3.87</v>
      </c>
      <c r="F68" s="211">
        <v>77</v>
      </c>
      <c r="G68" s="210"/>
      <c r="H68" s="339"/>
      <c r="I68" s="339">
        <v>3.71</v>
      </c>
      <c r="J68" s="211">
        <v>85</v>
      </c>
      <c r="K68" s="46">
        <f t="shared" si="0"/>
        <v>162</v>
      </c>
      <c r="M68" s="44"/>
      <c r="N68" s="44"/>
      <c r="P68" s="44"/>
    </row>
    <row r="69" spans="1:16" ht="15.75" thickBot="1" x14ac:dyDescent="0.3">
      <c r="A69" s="136">
        <v>13</v>
      </c>
      <c r="B69" s="345" t="s">
        <v>160</v>
      </c>
      <c r="C69" s="346"/>
      <c r="D69" s="347"/>
      <c r="E69" s="347">
        <v>3.87</v>
      </c>
      <c r="F69" s="348">
        <v>81</v>
      </c>
      <c r="G69" s="346">
        <v>2</v>
      </c>
      <c r="H69" s="347">
        <v>4</v>
      </c>
      <c r="I69" s="347">
        <v>3.71</v>
      </c>
      <c r="J69" s="348">
        <v>26</v>
      </c>
      <c r="K69" s="131">
        <f t="shared" si="0"/>
        <v>107</v>
      </c>
      <c r="M69" s="44"/>
      <c r="N69" s="44"/>
      <c r="P69" s="44"/>
    </row>
    <row r="70" spans="1:16" ht="15.75" thickBot="1" x14ac:dyDescent="0.3">
      <c r="A70" s="122"/>
      <c r="B70" s="123" t="s">
        <v>91</v>
      </c>
      <c r="C70" s="124">
        <f>SUM(C71:C100)</f>
        <v>116</v>
      </c>
      <c r="D70" s="134">
        <f>AVERAGE(D71:D100)</f>
        <v>3.8239087301587307</v>
      </c>
      <c r="E70" s="134">
        <v>3.87</v>
      </c>
      <c r="F70" s="125"/>
      <c r="G70" s="124">
        <f>SUM(G71:G100)</f>
        <v>154</v>
      </c>
      <c r="H70" s="134">
        <f>AVERAGE(H71:H100)</f>
        <v>3.7403427847872281</v>
      </c>
      <c r="I70" s="134">
        <v>3.71</v>
      </c>
      <c r="J70" s="125"/>
      <c r="K70" s="128"/>
      <c r="M70" s="44"/>
      <c r="N70" s="44"/>
      <c r="P70" s="44"/>
    </row>
    <row r="71" spans="1:16" x14ac:dyDescent="0.25">
      <c r="A71" s="42">
        <v>1</v>
      </c>
      <c r="B71" s="26" t="s">
        <v>152</v>
      </c>
      <c r="C71" s="200">
        <v>1</v>
      </c>
      <c r="D71" s="231">
        <v>5</v>
      </c>
      <c r="E71" s="231">
        <v>3.87</v>
      </c>
      <c r="F71" s="201">
        <v>6</v>
      </c>
      <c r="G71" s="200">
        <v>1</v>
      </c>
      <c r="H71" s="231">
        <v>5</v>
      </c>
      <c r="I71" s="231">
        <v>3.71</v>
      </c>
      <c r="J71" s="201">
        <v>4</v>
      </c>
      <c r="K71" s="43">
        <f t="shared" si="0"/>
        <v>10</v>
      </c>
      <c r="M71" s="44"/>
      <c r="N71" s="44"/>
      <c r="P71" s="44"/>
    </row>
    <row r="72" spans="1:16" x14ac:dyDescent="0.25">
      <c r="A72" s="45">
        <v>2</v>
      </c>
      <c r="B72" s="93" t="s">
        <v>164</v>
      </c>
      <c r="C72" s="202">
        <v>1</v>
      </c>
      <c r="D72" s="232">
        <v>5</v>
      </c>
      <c r="E72" s="232">
        <v>3.87</v>
      </c>
      <c r="F72" s="203">
        <v>7</v>
      </c>
      <c r="G72" s="202">
        <v>5</v>
      </c>
      <c r="H72" s="232">
        <v>3.6</v>
      </c>
      <c r="I72" s="232">
        <v>3.71</v>
      </c>
      <c r="J72" s="203">
        <v>51</v>
      </c>
      <c r="K72" s="46">
        <f t="shared" si="0"/>
        <v>58</v>
      </c>
      <c r="M72" s="44"/>
      <c r="N72" s="44"/>
      <c r="P72" s="44"/>
    </row>
    <row r="73" spans="1:16" x14ac:dyDescent="0.25">
      <c r="A73" s="45">
        <v>3</v>
      </c>
      <c r="B73" s="26" t="s">
        <v>171</v>
      </c>
      <c r="C73" s="200">
        <v>2</v>
      </c>
      <c r="D73" s="231">
        <v>4.5</v>
      </c>
      <c r="E73" s="231">
        <v>3.87</v>
      </c>
      <c r="F73" s="201">
        <v>14</v>
      </c>
      <c r="G73" s="200">
        <v>2</v>
      </c>
      <c r="H73" s="231">
        <v>5</v>
      </c>
      <c r="I73" s="231">
        <v>3.71</v>
      </c>
      <c r="J73" s="201">
        <v>5</v>
      </c>
      <c r="K73" s="46">
        <f t="shared" si="0"/>
        <v>19</v>
      </c>
      <c r="M73" s="44"/>
      <c r="N73" s="44"/>
      <c r="P73" s="44"/>
    </row>
    <row r="74" spans="1:16" x14ac:dyDescent="0.25">
      <c r="A74" s="45">
        <v>4</v>
      </c>
      <c r="B74" s="93" t="s">
        <v>37</v>
      </c>
      <c r="C74" s="202">
        <v>5</v>
      </c>
      <c r="D74" s="232">
        <v>4.4000000000000004</v>
      </c>
      <c r="E74" s="232">
        <v>3.87</v>
      </c>
      <c r="F74" s="203">
        <v>17</v>
      </c>
      <c r="G74" s="202">
        <v>9</v>
      </c>
      <c r="H74" s="232">
        <v>4.1111111111111107</v>
      </c>
      <c r="I74" s="232">
        <v>3.71</v>
      </c>
      <c r="J74" s="203">
        <v>19</v>
      </c>
      <c r="K74" s="46">
        <f t="shared" si="0"/>
        <v>36</v>
      </c>
      <c r="M74" s="44"/>
      <c r="N74" s="44"/>
      <c r="P74" s="44"/>
    </row>
    <row r="75" spans="1:16" x14ac:dyDescent="0.25">
      <c r="A75" s="45">
        <v>5</v>
      </c>
      <c r="B75" s="26" t="s">
        <v>146</v>
      </c>
      <c r="C75" s="200">
        <v>4</v>
      </c>
      <c r="D75" s="231">
        <v>4</v>
      </c>
      <c r="E75" s="231">
        <v>3.87</v>
      </c>
      <c r="F75" s="201">
        <v>39</v>
      </c>
      <c r="G75" s="200">
        <v>5</v>
      </c>
      <c r="H75" s="231">
        <v>4</v>
      </c>
      <c r="I75" s="231">
        <v>3.71</v>
      </c>
      <c r="J75" s="201">
        <v>28</v>
      </c>
      <c r="K75" s="46">
        <f t="shared" si="0"/>
        <v>67</v>
      </c>
      <c r="M75" s="44"/>
      <c r="N75" s="44"/>
      <c r="P75" s="44"/>
    </row>
    <row r="76" spans="1:16" x14ac:dyDescent="0.25">
      <c r="A76" s="45">
        <v>6</v>
      </c>
      <c r="B76" s="93" t="s">
        <v>150</v>
      </c>
      <c r="C76" s="202">
        <v>3</v>
      </c>
      <c r="D76" s="232">
        <v>4</v>
      </c>
      <c r="E76" s="232">
        <v>3.87</v>
      </c>
      <c r="F76" s="203">
        <v>40</v>
      </c>
      <c r="G76" s="202">
        <v>4</v>
      </c>
      <c r="H76" s="232">
        <v>2.75</v>
      </c>
      <c r="I76" s="232">
        <v>3.71</v>
      </c>
      <c r="J76" s="203">
        <v>81</v>
      </c>
      <c r="K76" s="46">
        <f t="shared" si="0"/>
        <v>121</v>
      </c>
      <c r="M76" s="44"/>
      <c r="N76" s="44"/>
      <c r="P76" s="44"/>
    </row>
    <row r="77" spans="1:16" x14ac:dyDescent="0.25">
      <c r="A77" s="45">
        <v>7</v>
      </c>
      <c r="B77" s="108" t="s">
        <v>153</v>
      </c>
      <c r="C77" s="204">
        <v>6</v>
      </c>
      <c r="D77" s="233">
        <v>4</v>
      </c>
      <c r="E77" s="233">
        <v>3.87</v>
      </c>
      <c r="F77" s="205">
        <v>41</v>
      </c>
      <c r="G77" s="204">
        <v>7</v>
      </c>
      <c r="H77" s="233">
        <v>4</v>
      </c>
      <c r="I77" s="233">
        <v>3.71</v>
      </c>
      <c r="J77" s="205">
        <v>30</v>
      </c>
      <c r="K77" s="46">
        <f t="shared" si="0"/>
        <v>71</v>
      </c>
      <c r="M77" s="44"/>
      <c r="N77" s="44"/>
      <c r="P77" s="44"/>
    </row>
    <row r="78" spans="1:16" x14ac:dyDescent="0.25">
      <c r="A78" s="45">
        <v>8</v>
      </c>
      <c r="B78" s="26" t="s">
        <v>154</v>
      </c>
      <c r="C78" s="200">
        <v>2</v>
      </c>
      <c r="D78" s="231">
        <v>4</v>
      </c>
      <c r="E78" s="231">
        <v>3.87</v>
      </c>
      <c r="F78" s="201">
        <v>42</v>
      </c>
      <c r="G78" s="200"/>
      <c r="H78" s="231"/>
      <c r="I78" s="231">
        <v>3.71</v>
      </c>
      <c r="J78" s="201">
        <v>85</v>
      </c>
      <c r="K78" s="46">
        <f t="shared" si="0"/>
        <v>127</v>
      </c>
      <c r="M78" s="44"/>
      <c r="N78" s="44"/>
      <c r="P78" s="44"/>
    </row>
    <row r="79" spans="1:16" x14ac:dyDescent="0.25">
      <c r="A79" s="45">
        <v>9</v>
      </c>
      <c r="B79" s="93" t="s">
        <v>155</v>
      </c>
      <c r="C79" s="202">
        <v>3</v>
      </c>
      <c r="D79" s="232">
        <v>4</v>
      </c>
      <c r="E79" s="232">
        <v>3.87</v>
      </c>
      <c r="F79" s="203">
        <v>43</v>
      </c>
      <c r="G79" s="202"/>
      <c r="H79" s="232"/>
      <c r="I79" s="232">
        <v>3.71</v>
      </c>
      <c r="J79" s="203">
        <v>85</v>
      </c>
      <c r="K79" s="46">
        <f t="shared" si="0"/>
        <v>128</v>
      </c>
      <c r="M79" s="44"/>
      <c r="N79" s="44"/>
      <c r="P79" s="44"/>
    </row>
    <row r="80" spans="1:16" x14ac:dyDescent="0.25">
      <c r="A80" s="45">
        <v>10</v>
      </c>
      <c r="B80" s="26" t="s">
        <v>163</v>
      </c>
      <c r="C80" s="200">
        <v>1</v>
      </c>
      <c r="D80" s="231">
        <v>4</v>
      </c>
      <c r="E80" s="231">
        <v>3.87</v>
      </c>
      <c r="F80" s="201">
        <v>44</v>
      </c>
      <c r="G80" s="200">
        <v>3</v>
      </c>
      <c r="H80" s="231">
        <v>4.333333333333333</v>
      </c>
      <c r="I80" s="231">
        <v>3.71</v>
      </c>
      <c r="J80" s="201">
        <v>14</v>
      </c>
      <c r="K80" s="46">
        <f t="shared" si="0"/>
        <v>58</v>
      </c>
      <c r="M80" s="44"/>
      <c r="N80" s="44"/>
      <c r="P80" s="44"/>
    </row>
    <row r="81" spans="1:16" x14ac:dyDescent="0.25">
      <c r="A81" s="45">
        <v>11</v>
      </c>
      <c r="B81" s="26" t="s">
        <v>166</v>
      </c>
      <c r="C81" s="200">
        <v>1</v>
      </c>
      <c r="D81" s="231">
        <v>4</v>
      </c>
      <c r="E81" s="231">
        <v>3.87</v>
      </c>
      <c r="F81" s="201">
        <v>45</v>
      </c>
      <c r="G81" s="200">
        <v>9</v>
      </c>
      <c r="H81" s="231">
        <v>3.1111111111111112</v>
      </c>
      <c r="I81" s="231">
        <v>3.71</v>
      </c>
      <c r="J81" s="201">
        <v>66</v>
      </c>
      <c r="K81" s="46">
        <f t="shared" ref="K81:K109" si="1">J81+F81</f>
        <v>111</v>
      </c>
      <c r="M81" s="44"/>
      <c r="N81" s="44"/>
      <c r="P81" s="44"/>
    </row>
    <row r="82" spans="1:16" x14ac:dyDescent="0.25">
      <c r="A82" s="45">
        <v>12</v>
      </c>
      <c r="B82" s="26" t="s">
        <v>167</v>
      </c>
      <c r="C82" s="200">
        <v>11</v>
      </c>
      <c r="D82" s="231">
        <v>4</v>
      </c>
      <c r="E82" s="231">
        <v>3.87</v>
      </c>
      <c r="F82" s="201">
        <v>46</v>
      </c>
      <c r="G82" s="200">
        <v>13</v>
      </c>
      <c r="H82" s="231">
        <v>3.5384615384615383</v>
      </c>
      <c r="I82" s="231">
        <v>3.71</v>
      </c>
      <c r="J82" s="201">
        <v>52</v>
      </c>
      <c r="K82" s="46">
        <f t="shared" si="1"/>
        <v>98</v>
      </c>
      <c r="M82" s="44"/>
      <c r="N82" s="44"/>
      <c r="P82" s="44"/>
    </row>
    <row r="83" spans="1:16" x14ac:dyDescent="0.25">
      <c r="A83" s="45">
        <v>13</v>
      </c>
      <c r="B83" s="93" t="s">
        <v>172</v>
      </c>
      <c r="C83" s="202">
        <v>10</v>
      </c>
      <c r="D83" s="232">
        <v>3.9</v>
      </c>
      <c r="E83" s="232">
        <v>3.87</v>
      </c>
      <c r="F83" s="203">
        <v>49</v>
      </c>
      <c r="G83" s="202"/>
      <c r="H83" s="232"/>
      <c r="I83" s="232">
        <v>3.71</v>
      </c>
      <c r="J83" s="203">
        <v>85</v>
      </c>
      <c r="K83" s="46">
        <f t="shared" si="1"/>
        <v>134</v>
      </c>
      <c r="M83" s="44"/>
      <c r="N83" s="44"/>
      <c r="P83" s="44"/>
    </row>
    <row r="84" spans="1:16" x14ac:dyDescent="0.25">
      <c r="A84" s="45">
        <v>14</v>
      </c>
      <c r="B84" s="93" t="s">
        <v>169</v>
      </c>
      <c r="C84" s="202">
        <v>14</v>
      </c>
      <c r="D84" s="232">
        <v>3.7857142857142856</v>
      </c>
      <c r="E84" s="232">
        <v>3.87</v>
      </c>
      <c r="F84" s="203">
        <v>53</v>
      </c>
      <c r="G84" s="202">
        <v>8</v>
      </c>
      <c r="H84" s="232">
        <v>4.25</v>
      </c>
      <c r="I84" s="232">
        <v>3.71</v>
      </c>
      <c r="J84" s="203">
        <v>16</v>
      </c>
      <c r="K84" s="46">
        <f t="shared" si="1"/>
        <v>69</v>
      </c>
      <c r="M84" s="44"/>
      <c r="N84" s="44"/>
      <c r="P84" s="44"/>
    </row>
    <row r="85" spans="1:16" x14ac:dyDescent="0.25">
      <c r="A85" s="45">
        <v>15</v>
      </c>
      <c r="B85" s="93" t="s">
        <v>149</v>
      </c>
      <c r="C85" s="202">
        <v>6</v>
      </c>
      <c r="D85" s="232">
        <v>3.6666666666666665</v>
      </c>
      <c r="E85" s="232">
        <v>3.87</v>
      </c>
      <c r="F85" s="203">
        <v>57</v>
      </c>
      <c r="G85" s="202">
        <v>3</v>
      </c>
      <c r="H85" s="232">
        <v>3.6666666666666665</v>
      </c>
      <c r="I85" s="232">
        <v>3.71</v>
      </c>
      <c r="J85" s="203">
        <v>49</v>
      </c>
      <c r="K85" s="46">
        <f t="shared" si="1"/>
        <v>106</v>
      </c>
      <c r="M85" s="44"/>
      <c r="N85" s="44"/>
      <c r="P85" s="44"/>
    </row>
    <row r="86" spans="1:16" x14ac:dyDescent="0.25">
      <c r="A86" s="45">
        <v>16</v>
      </c>
      <c r="B86" s="26" t="s">
        <v>105</v>
      </c>
      <c r="C86" s="200">
        <v>6</v>
      </c>
      <c r="D86" s="231">
        <v>3.6666666666666665</v>
      </c>
      <c r="E86" s="231">
        <v>3.87</v>
      </c>
      <c r="F86" s="201">
        <v>58</v>
      </c>
      <c r="G86" s="200">
        <v>5</v>
      </c>
      <c r="H86" s="231">
        <v>3.8</v>
      </c>
      <c r="I86" s="231">
        <v>3.71</v>
      </c>
      <c r="J86" s="201">
        <v>38</v>
      </c>
      <c r="K86" s="46">
        <f t="shared" si="1"/>
        <v>96</v>
      </c>
      <c r="M86" s="44"/>
      <c r="N86" s="44"/>
      <c r="P86" s="44"/>
    </row>
    <row r="87" spans="1:16" x14ac:dyDescent="0.25">
      <c r="A87" s="45">
        <v>17</v>
      </c>
      <c r="B87" s="93" t="s">
        <v>147</v>
      </c>
      <c r="C87" s="202">
        <v>7</v>
      </c>
      <c r="D87" s="232">
        <v>3.5714285714285716</v>
      </c>
      <c r="E87" s="232">
        <v>3.87</v>
      </c>
      <c r="F87" s="203">
        <v>60</v>
      </c>
      <c r="G87" s="202">
        <v>5</v>
      </c>
      <c r="H87" s="232">
        <v>4</v>
      </c>
      <c r="I87" s="232">
        <v>3.71</v>
      </c>
      <c r="J87" s="203">
        <v>29</v>
      </c>
      <c r="K87" s="46">
        <f t="shared" si="1"/>
        <v>89</v>
      </c>
      <c r="M87" s="44"/>
      <c r="N87" s="44"/>
      <c r="P87" s="44"/>
    </row>
    <row r="88" spans="1:16" x14ac:dyDescent="0.25">
      <c r="A88" s="45">
        <v>18</v>
      </c>
      <c r="B88" s="93" t="s">
        <v>151</v>
      </c>
      <c r="C88" s="202">
        <v>6</v>
      </c>
      <c r="D88" s="232">
        <v>3.5</v>
      </c>
      <c r="E88" s="232">
        <v>3.87</v>
      </c>
      <c r="F88" s="203">
        <v>65</v>
      </c>
      <c r="G88" s="202">
        <v>3</v>
      </c>
      <c r="H88" s="232">
        <v>4.666666666666667</v>
      </c>
      <c r="I88" s="232">
        <v>3.71</v>
      </c>
      <c r="J88" s="203">
        <v>6</v>
      </c>
      <c r="K88" s="46">
        <f t="shared" si="1"/>
        <v>71</v>
      </c>
      <c r="M88" s="44"/>
      <c r="N88" s="44"/>
      <c r="P88" s="44"/>
    </row>
    <row r="89" spans="1:16" x14ac:dyDescent="0.25">
      <c r="A89" s="45">
        <v>19</v>
      </c>
      <c r="B89" s="26" t="s">
        <v>162</v>
      </c>
      <c r="C89" s="200">
        <v>2</v>
      </c>
      <c r="D89" s="231">
        <v>3.5</v>
      </c>
      <c r="E89" s="231">
        <v>3.87</v>
      </c>
      <c r="F89" s="201">
        <v>66</v>
      </c>
      <c r="G89" s="200">
        <v>4</v>
      </c>
      <c r="H89" s="231">
        <v>3.25</v>
      </c>
      <c r="I89" s="231">
        <v>3.71</v>
      </c>
      <c r="J89" s="201">
        <v>63</v>
      </c>
      <c r="K89" s="46">
        <f t="shared" si="1"/>
        <v>129</v>
      </c>
      <c r="M89" s="44"/>
      <c r="N89" s="44"/>
      <c r="P89" s="44"/>
    </row>
    <row r="90" spans="1:16" x14ac:dyDescent="0.25">
      <c r="A90" s="45">
        <v>20</v>
      </c>
      <c r="B90" s="26" t="s">
        <v>148</v>
      </c>
      <c r="C90" s="200">
        <v>12</v>
      </c>
      <c r="D90" s="231">
        <v>3.4166666666666665</v>
      </c>
      <c r="E90" s="231">
        <v>3.87</v>
      </c>
      <c r="F90" s="201">
        <v>67</v>
      </c>
      <c r="G90" s="200">
        <v>7</v>
      </c>
      <c r="H90" s="231">
        <v>3.7142857142857144</v>
      </c>
      <c r="I90" s="231">
        <v>3.71</v>
      </c>
      <c r="J90" s="201">
        <v>41</v>
      </c>
      <c r="K90" s="46">
        <f t="shared" si="1"/>
        <v>108</v>
      </c>
      <c r="M90" s="44"/>
      <c r="N90" s="44"/>
      <c r="P90" s="44"/>
    </row>
    <row r="91" spans="1:16" x14ac:dyDescent="0.25">
      <c r="A91" s="45">
        <v>21</v>
      </c>
      <c r="B91" s="26" t="s">
        <v>168</v>
      </c>
      <c r="C91" s="200">
        <v>5</v>
      </c>
      <c r="D91" s="231">
        <v>3.2</v>
      </c>
      <c r="E91" s="231">
        <v>3.87</v>
      </c>
      <c r="F91" s="201">
        <v>68</v>
      </c>
      <c r="G91" s="200">
        <v>10</v>
      </c>
      <c r="H91" s="231">
        <v>3.1</v>
      </c>
      <c r="I91" s="231">
        <v>3.71</v>
      </c>
      <c r="J91" s="201">
        <v>67</v>
      </c>
      <c r="K91" s="46">
        <f t="shared" si="1"/>
        <v>135</v>
      </c>
      <c r="M91" s="44"/>
      <c r="N91" s="44"/>
      <c r="P91" s="44"/>
    </row>
    <row r="92" spans="1:16" x14ac:dyDescent="0.25">
      <c r="A92" s="45">
        <v>22</v>
      </c>
      <c r="B92" s="26" t="s">
        <v>145</v>
      </c>
      <c r="C92" s="200">
        <v>4</v>
      </c>
      <c r="D92" s="231">
        <v>3</v>
      </c>
      <c r="E92" s="231">
        <v>3.87</v>
      </c>
      <c r="F92" s="201">
        <v>78</v>
      </c>
      <c r="G92" s="200">
        <v>4</v>
      </c>
      <c r="H92" s="231">
        <v>4.25</v>
      </c>
      <c r="I92" s="231">
        <v>3.71</v>
      </c>
      <c r="J92" s="201">
        <v>15</v>
      </c>
      <c r="K92" s="46">
        <f t="shared" si="1"/>
        <v>93</v>
      </c>
      <c r="M92" s="44"/>
      <c r="N92" s="44"/>
      <c r="P92" s="44"/>
    </row>
    <row r="93" spans="1:16" x14ac:dyDescent="0.25">
      <c r="A93" s="45">
        <v>23</v>
      </c>
      <c r="B93" s="93" t="s">
        <v>36</v>
      </c>
      <c r="C93" s="202">
        <v>1</v>
      </c>
      <c r="D93" s="232">
        <v>3</v>
      </c>
      <c r="E93" s="232">
        <v>3.87</v>
      </c>
      <c r="F93" s="203">
        <v>79</v>
      </c>
      <c r="G93" s="202">
        <v>7</v>
      </c>
      <c r="H93" s="232">
        <v>3.7142857142857144</v>
      </c>
      <c r="I93" s="232">
        <v>3.71</v>
      </c>
      <c r="J93" s="203">
        <v>42</v>
      </c>
      <c r="K93" s="46">
        <f t="shared" si="1"/>
        <v>121</v>
      </c>
      <c r="M93" s="44"/>
      <c r="N93" s="44"/>
      <c r="P93" s="44"/>
    </row>
    <row r="94" spans="1:16" x14ac:dyDescent="0.25">
      <c r="A94" s="45">
        <v>24</v>
      </c>
      <c r="B94" s="26" t="s">
        <v>29</v>
      </c>
      <c r="C94" s="200">
        <v>3</v>
      </c>
      <c r="D94" s="231">
        <v>2.6666666666666665</v>
      </c>
      <c r="E94" s="231">
        <v>3.87</v>
      </c>
      <c r="F94" s="201">
        <v>80</v>
      </c>
      <c r="G94" s="200">
        <v>2</v>
      </c>
      <c r="H94" s="231">
        <v>2.5</v>
      </c>
      <c r="I94" s="231">
        <v>3.71</v>
      </c>
      <c r="J94" s="201">
        <v>82</v>
      </c>
      <c r="K94" s="46">
        <f t="shared" si="1"/>
        <v>162</v>
      </c>
      <c r="M94" s="44"/>
      <c r="N94" s="44"/>
      <c r="P94" s="44"/>
    </row>
    <row r="95" spans="1:16" x14ac:dyDescent="0.25">
      <c r="A95" s="45">
        <v>25</v>
      </c>
      <c r="B95" s="26" t="s">
        <v>161</v>
      </c>
      <c r="C95" s="200"/>
      <c r="D95" s="231"/>
      <c r="E95" s="231">
        <v>3.87</v>
      </c>
      <c r="F95" s="201">
        <v>81</v>
      </c>
      <c r="G95" s="200">
        <v>4</v>
      </c>
      <c r="H95" s="231">
        <v>3</v>
      </c>
      <c r="I95" s="231">
        <v>3.71</v>
      </c>
      <c r="J95" s="201">
        <v>79</v>
      </c>
      <c r="K95" s="46">
        <f t="shared" si="1"/>
        <v>160</v>
      </c>
      <c r="M95" s="44"/>
      <c r="N95" s="44"/>
      <c r="P95" s="44"/>
    </row>
    <row r="96" spans="1:16" x14ac:dyDescent="0.25">
      <c r="A96" s="45">
        <v>26</v>
      </c>
      <c r="B96" s="26" t="s">
        <v>172</v>
      </c>
      <c r="C96" s="200"/>
      <c r="D96" s="231"/>
      <c r="E96" s="231">
        <v>3.87</v>
      </c>
      <c r="F96" s="201">
        <v>81</v>
      </c>
      <c r="G96" s="200">
        <v>21</v>
      </c>
      <c r="H96" s="231">
        <v>3.3333333333333335</v>
      </c>
      <c r="I96" s="231">
        <v>3.71</v>
      </c>
      <c r="J96" s="201">
        <v>61</v>
      </c>
      <c r="K96" s="46">
        <f t="shared" si="1"/>
        <v>142</v>
      </c>
      <c r="M96" s="44"/>
      <c r="N96" s="44"/>
      <c r="P96" s="44"/>
    </row>
    <row r="97" spans="1:16" x14ac:dyDescent="0.25">
      <c r="A97" s="45">
        <v>27</v>
      </c>
      <c r="B97" s="26" t="s">
        <v>165</v>
      </c>
      <c r="C97" s="200"/>
      <c r="D97" s="231"/>
      <c r="E97" s="231">
        <v>3.87</v>
      </c>
      <c r="F97" s="201">
        <v>81</v>
      </c>
      <c r="G97" s="200">
        <v>5</v>
      </c>
      <c r="H97" s="231">
        <v>3.2</v>
      </c>
      <c r="I97" s="231">
        <v>3.71</v>
      </c>
      <c r="J97" s="201">
        <v>65</v>
      </c>
      <c r="K97" s="46">
        <f t="shared" si="1"/>
        <v>146</v>
      </c>
      <c r="M97" s="44"/>
      <c r="N97" s="44"/>
      <c r="P97" s="44"/>
    </row>
    <row r="98" spans="1:16" x14ac:dyDescent="0.25">
      <c r="A98" s="45">
        <v>28</v>
      </c>
      <c r="B98" s="93" t="s">
        <v>170</v>
      </c>
      <c r="C98" s="202"/>
      <c r="D98" s="232"/>
      <c r="E98" s="232">
        <v>3.87</v>
      </c>
      <c r="F98" s="203">
        <v>81</v>
      </c>
      <c r="G98" s="202">
        <v>5</v>
      </c>
      <c r="H98" s="232">
        <v>4.5999999999999996</v>
      </c>
      <c r="I98" s="232">
        <v>3.71</v>
      </c>
      <c r="J98" s="203">
        <v>7</v>
      </c>
      <c r="K98" s="46">
        <f t="shared" si="1"/>
        <v>88</v>
      </c>
      <c r="M98" s="44"/>
      <c r="N98" s="44"/>
      <c r="P98" s="44"/>
    </row>
    <row r="99" spans="1:16" x14ac:dyDescent="0.25">
      <c r="A99" s="45">
        <v>29</v>
      </c>
      <c r="B99" s="26" t="s">
        <v>25</v>
      </c>
      <c r="C99" s="200"/>
      <c r="D99" s="231"/>
      <c r="E99" s="231">
        <v>3.87</v>
      </c>
      <c r="F99" s="201">
        <v>81</v>
      </c>
      <c r="G99" s="200">
        <v>1</v>
      </c>
      <c r="H99" s="231">
        <v>3</v>
      </c>
      <c r="I99" s="231">
        <v>3.71</v>
      </c>
      <c r="J99" s="201">
        <v>78</v>
      </c>
      <c r="K99" s="46">
        <f t="shared" si="1"/>
        <v>159</v>
      </c>
      <c r="M99" s="44"/>
      <c r="N99" s="44"/>
      <c r="P99" s="44"/>
    </row>
    <row r="100" spans="1:16" ht="15.75" thickBot="1" x14ac:dyDescent="0.3">
      <c r="A100" s="45">
        <v>30</v>
      </c>
      <c r="B100" s="26" t="s">
        <v>28</v>
      </c>
      <c r="C100" s="200"/>
      <c r="D100" s="231"/>
      <c r="E100" s="231">
        <v>3.87</v>
      </c>
      <c r="F100" s="201">
        <v>81</v>
      </c>
      <c r="G100" s="200">
        <v>2</v>
      </c>
      <c r="H100" s="231">
        <v>3.5</v>
      </c>
      <c r="I100" s="231">
        <v>3.71</v>
      </c>
      <c r="J100" s="201">
        <v>55</v>
      </c>
      <c r="K100" s="46">
        <f t="shared" si="1"/>
        <v>136</v>
      </c>
      <c r="M100" s="44"/>
      <c r="N100" s="44"/>
      <c r="P100" s="44"/>
    </row>
    <row r="101" spans="1:16" ht="15.75" thickBot="1" x14ac:dyDescent="0.3">
      <c r="A101" s="122"/>
      <c r="B101" s="123" t="s">
        <v>92</v>
      </c>
      <c r="C101" s="124">
        <f>SUM(C102:C110)</f>
        <v>21</v>
      </c>
      <c r="D101" s="134">
        <f>AVERAGE(D102:D110)</f>
        <v>4.2749999999999995</v>
      </c>
      <c r="E101" s="134">
        <v>3.87</v>
      </c>
      <c r="F101" s="125"/>
      <c r="G101" s="124">
        <f>SUM(G102:G110)</f>
        <v>21</v>
      </c>
      <c r="H101" s="134">
        <f>AVERAGE(H102:H110)</f>
        <v>3.5486111111111112</v>
      </c>
      <c r="I101" s="134">
        <v>3.71</v>
      </c>
      <c r="J101" s="125"/>
      <c r="K101" s="128"/>
      <c r="M101" s="44"/>
      <c r="N101" s="44"/>
      <c r="P101" s="44"/>
    </row>
    <row r="102" spans="1:16" x14ac:dyDescent="0.25">
      <c r="A102" s="42">
        <v>1</v>
      </c>
      <c r="B102" s="145" t="s">
        <v>122</v>
      </c>
      <c r="C102" s="225">
        <v>2</v>
      </c>
      <c r="D102" s="236">
        <v>5</v>
      </c>
      <c r="E102" s="236">
        <v>3.87</v>
      </c>
      <c r="F102" s="226">
        <v>8</v>
      </c>
      <c r="G102" s="225">
        <v>2</v>
      </c>
      <c r="H102" s="236">
        <v>4</v>
      </c>
      <c r="I102" s="236">
        <v>3.71</v>
      </c>
      <c r="J102" s="226">
        <v>34</v>
      </c>
      <c r="K102" s="43">
        <f t="shared" si="1"/>
        <v>42</v>
      </c>
      <c r="M102" s="44"/>
      <c r="N102" s="44"/>
      <c r="P102" s="44"/>
    </row>
    <row r="103" spans="1:16" ht="15" customHeight="1" x14ac:dyDescent="0.25">
      <c r="A103" s="51">
        <v>2</v>
      </c>
      <c r="B103" s="93" t="s">
        <v>59</v>
      </c>
      <c r="C103" s="202">
        <v>2</v>
      </c>
      <c r="D103" s="232">
        <v>4.5</v>
      </c>
      <c r="E103" s="232">
        <v>3.87</v>
      </c>
      <c r="F103" s="203">
        <v>15</v>
      </c>
      <c r="G103" s="202">
        <v>2</v>
      </c>
      <c r="H103" s="232">
        <v>4</v>
      </c>
      <c r="I103" s="232">
        <v>3.71</v>
      </c>
      <c r="J103" s="203">
        <v>32</v>
      </c>
      <c r="K103" s="46">
        <f t="shared" si="1"/>
        <v>47</v>
      </c>
      <c r="M103" s="44"/>
      <c r="N103" s="44"/>
      <c r="P103" s="44"/>
    </row>
    <row r="104" spans="1:16" ht="15" customHeight="1" x14ac:dyDescent="0.25">
      <c r="A104" s="51">
        <v>3</v>
      </c>
      <c r="B104" s="93" t="s">
        <v>103</v>
      </c>
      <c r="C104" s="202">
        <v>4</v>
      </c>
      <c r="D104" s="232">
        <v>4.25</v>
      </c>
      <c r="E104" s="232">
        <v>3.87</v>
      </c>
      <c r="F104" s="203">
        <v>21</v>
      </c>
      <c r="G104" s="202">
        <v>1</v>
      </c>
      <c r="H104" s="232">
        <v>3</v>
      </c>
      <c r="I104" s="232">
        <v>3.71</v>
      </c>
      <c r="J104" s="203">
        <v>80</v>
      </c>
      <c r="K104" s="46">
        <f t="shared" si="1"/>
        <v>101</v>
      </c>
      <c r="M104" s="44"/>
      <c r="N104" s="44"/>
      <c r="P104" s="44"/>
    </row>
    <row r="105" spans="1:16" ht="15" customHeight="1" x14ac:dyDescent="0.25">
      <c r="A105" s="51">
        <v>4</v>
      </c>
      <c r="B105" s="163" t="s">
        <v>60</v>
      </c>
      <c r="C105" s="227">
        <v>2</v>
      </c>
      <c r="D105" s="343">
        <v>4</v>
      </c>
      <c r="E105" s="343">
        <v>3.87</v>
      </c>
      <c r="F105" s="228">
        <v>47</v>
      </c>
      <c r="G105" s="227">
        <v>3</v>
      </c>
      <c r="H105" s="343">
        <v>4</v>
      </c>
      <c r="I105" s="343">
        <v>3.71</v>
      </c>
      <c r="J105" s="228">
        <v>31</v>
      </c>
      <c r="K105" s="46">
        <f t="shared" si="1"/>
        <v>78</v>
      </c>
      <c r="M105" s="44"/>
      <c r="N105" s="44"/>
      <c r="P105" s="44"/>
    </row>
    <row r="106" spans="1:16" ht="15" customHeight="1" x14ac:dyDescent="0.25">
      <c r="A106" s="51">
        <v>5</v>
      </c>
      <c r="B106" s="93" t="s">
        <v>126</v>
      </c>
      <c r="C106" s="202">
        <v>1</v>
      </c>
      <c r="D106" s="232">
        <v>4</v>
      </c>
      <c r="E106" s="232">
        <v>3.87</v>
      </c>
      <c r="F106" s="203">
        <v>48</v>
      </c>
      <c r="G106" s="202"/>
      <c r="H106" s="232"/>
      <c r="I106" s="232">
        <v>3.71</v>
      </c>
      <c r="J106" s="203">
        <v>85</v>
      </c>
      <c r="K106" s="46">
        <f t="shared" si="1"/>
        <v>133</v>
      </c>
      <c r="M106" s="44"/>
      <c r="N106" s="44"/>
      <c r="P106" s="44"/>
    </row>
    <row r="107" spans="1:16" ht="15" customHeight="1" x14ac:dyDescent="0.25">
      <c r="A107" s="51">
        <v>6</v>
      </c>
      <c r="B107" s="93" t="s">
        <v>123</v>
      </c>
      <c r="C107" s="202">
        <v>10</v>
      </c>
      <c r="D107" s="232">
        <v>3.9</v>
      </c>
      <c r="E107" s="232">
        <v>3.87</v>
      </c>
      <c r="F107" s="203">
        <v>50</v>
      </c>
      <c r="G107" s="202">
        <v>9</v>
      </c>
      <c r="H107" s="232">
        <v>3.8888888888888888</v>
      </c>
      <c r="I107" s="232">
        <v>3.71</v>
      </c>
      <c r="J107" s="203">
        <v>35</v>
      </c>
      <c r="K107" s="46">
        <f t="shared" si="1"/>
        <v>85</v>
      </c>
      <c r="M107" s="44"/>
      <c r="N107" s="44"/>
      <c r="P107" s="44"/>
    </row>
    <row r="108" spans="1:16" ht="15" customHeight="1" x14ac:dyDescent="0.25">
      <c r="A108" s="51">
        <v>7</v>
      </c>
      <c r="B108" s="93" t="s">
        <v>102</v>
      </c>
      <c r="C108" s="202"/>
      <c r="D108" s="232"/>
      <c r="E108" s="232">
        <v>3.87</v>
      </c>
      <c r="F108" s="203">
        <v>81</v>
      </c>
      <c r="G108" s="202">
        <v>1</v>
      </c>
      <c r="H108" s="232">
        <v>2</v>
      </c>
      <c r="I108" s="232">
        <v>3.71</v>
      </c>
      <c r="J108" s="203">
        <v>84</v>
      </c>
      <c r="K108" s="131">
        <f t="shared" si="1"/>
        <v>165</v>
      </c>
      <c r="M108" s="44"/>
      <c r="N108" s="44"/>
      <c r="P108" s="44"/>
    </row>
    <row r="109" spans="1:16" ht="15" customHeight="1" x14ac:dyDescent="0.25">
      <c r="A109" s="45">
        <v>8</v>
      </c>
      <c r="B109" s="585" t="s">
        <v>61</v>
      </c>
      <c r="C109" s="581"/>
      <c r="D109" s="582"/>
      <c r="E109" s="582">
        <v>3.87</v>
      </c>
      <c r="F109" s="583">
        <v>81</v>
      </c>
      <c r="G109" s="581">
        <v>2</v>
      </c>
      <c r="H109" s="582">
        <v>3.5</v>
      </c>
      <c r="I109" s="582">
        <v>3.71</v>
      </c>
      <c r="J109" s="583">
        <v>56</v>
      </c>
      <c r="K109" s="131">
        <f t="shared" si="1"/>
        <v>137</v>
      </c>
      <c r="M109" s="44"/>
      <c r="N109" s="44"/>
      <c r="P109" s="44"/>
    </row>
    <row r="110" spans="1:16" ht="15" customHeight="1" thickBot="1" x14ac:dyDescent="0.3">
      <c r="A110" s="50">
        <v>9</v>
      </c>
      <c r="B110" s="584" t="s">
        <v>100</v>
      </c>
      <c r="C110" s="349"/>
      <c r="D110" s="350"/>
      <c r="E110" s="350">
        <v>3.87</v>
      </c>
      <c r="F110" s="351">
        <v>81</v>
      </c>
      <c r="G110" s="349">
        <v>1</v>
      </c>
      <c r="H110" s="350">
        <v>4</v>
      </c>
      <c r="I110" s="350">
        <v>3.71</v>
      </c>
      <c r="J110" s="351">
        <v>33</v>
      </c>
      <c r="K110" s="49">
        <f>J110+F110</f>
        <v>114</v>
      </c>
      <c r="M110" s="44"/>
      <c r="N110" s="44"/>
      <c r="P110" s="44"/>
    </row>
    <row r="111" spans="1:16" x14ac:dyDescent="0.25">
      <c r="A111" s="137" t="s">
        <v>98</v>
      </c>
      <c r="B111" s="52"/>
      <c r="C111" s="52"/>
      <c r="D111" s="169">
        <f>AVERAGE(D6:D11,D13:D23,D25:D39,D41:D55,D57:D69,D71:D100,D102:D110)</f>
        <v>3.9294494047619049</v>
      </c>
      <c r="E111" s="169"/>
      <c r="F111" s="52"/>
      <c r="G111" s="52"/>
      <c r="H111" s="169">
        <f>AVERAGE(H6:H11,H13:H23,H25:H39,H41:H55,H57:H69,H71:H100,H102:H110)</f>
        <v>3.7033868248153965</v>
      </c>
      <c r="I111" s="169"/>
      <c r="J111" s="52"/>
    </row>
    <row r="112" spans="1:16" x14ac:dyDescent="0.25">
      <c r="A112" s="138" t="s">
        <v>99</v>
      </c>
      <c r="D112" s="344">
        <v>3.87</v>
      </c>
      <c r="E112" s="44"/>
      <c r="H112" s="344">
        <v>3.71</v>
      </c>
      <c r="I112" s="44"/>
    </row>
  </sheetData>
  <mergeCells count="5">
    <mergeCell ref="K2:K3"/>
    <mergeCell ref="A2:A3"/>
    <mergeCell ref="B2:B3"/>
    <mergeCell ref="G2:J2"/>
    <mergeCell ref="C2:F2"/>
  </mergeCells>
  <conditionalFormatting sqref="H4:H112">
    <cfRule type="containsBlanks" dxfId="44" priority="837" stopIfTrue="1">
      <formula>LEN(TRIM(H4))=0</formula>
    </cfRule>
    <cfRule type="cellIs" dxfId="43" priority="838" stopIfTrue="1" operator="equal">
      <formula>$H$111</formula>
    </cfRule>
    <cfRule type="cellIs" dxfId="42" priority="839" stopIfTrue="1" operator="lessThan">
      <formula>3.5</formula>
    </cfRule>
    <cfRule type="cellIs" dxfId="41" priority="840" stopIfTrue="1" operator="between">
      <formula>3.5</formula>
      <formula>$H$111</formula>
    </cfRule>
    <cfRule type="cellIs" dxfId="40" priority="841" stopIfTrue="1" operator="between">
      <formula>4.499</formula>
      <formula>$H$111</formula>
    </cfRule>
    <cfRule type="cellIs" dxfId="39" priority="842" stopIfTrue="1" operator="greaterThanOrEqual">
      <formula>4.5</formula>
    </cfRule>
  </conditionalFormatting>
  <conditionalFormatting sqref="D4:D112">
    <cfRule type="containsBlanks" dxfId="38" priority="1" stopIfTrue="1">
      <formula>LEN(TRIM(D4))=0</formula>
    </cfRule>
    <cfRule type="cellIs" dxfId="37" priority="2" stopIfTrue="1" operator="equal">
      <formula>$D$111</formula>
    </cfRule>
    <cfRule type="cellIs" dxfId="36" priority="3" stopIfTrue="1" operator="lessThan">
      <formula>3.5</formula>
    </cfRule>
    <cfRule type="cellIs" dxfId="35" priority="4" stopIfTrue="1" operator="between">
      <formula>3.5</formula>
      <formula>$D$111</formula>
    </cfRule>
    <cfRule type="cellIs" dxfId="34" priority="5" stopIfTrue="1" operator="between">
      <formula>4.499</formula>
      <formula>$D$111</formula>
    </cfRule>
    <cfRule type="cellIs" dxfId="33" priority="6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5" x14ac:dyDescent="0.25"/>
  <cols>
    <col min="1" max="1" width="4.5703125" style="3" customWidth="1"/>
    <col min="2" max="2" width="18.7109375" style="3" customWidth="1"/>
    <col min="3" max="3" width="31.7109375" style="3" customWidth="1"/>
    <col min="4" max="5" width="7.7109375" style="3" customWidth="1"/>
    <col min="6" max="6" width="18.7109375" style="3" customWidth="1"/>
    <col min="7" max="7" width="31.7109375" style="3" customWidth="1"/>
    <col min="8" max="10" width="7.7109375" style="3" customWidth="1"/>
    <col min="11" max="16384" width="9.140625" style="3"/>
  </cols>
  <sheetData>
    <row r="1" spans="1:12" x14ac:dyDescent="0.25">
      <c r="K1" s="92"/>
      <c r="L1" s="18" t="s">
        <v>74</v>
      </c>
    </row>
    <row r="2" spans="1:12" ht="15.75" x14ac:dyDescent="0.25">
      <c r="C2" s="189" t="s">
        <v>72</v>
      </c>
      <c r="K2" s="60"/>
      <c r="L2" s="18" t="s">
        <v>75</v>
      </c>
    </row>
    <row r="3" spans="1:12" ht="15.75" thickBot="1" x14ac:dyDescent="0.3">
      <c r="K3" s="471"/>
      <c r="L3" s="18" t="s">
        <v>76</v>
      </c>
    </row>
    <row r="4" spans="1:12" s="5" customFormat="1" ht="16.5" customHeight="1" x14ac:dyDescent="0.25">
      <c r="A4" s="404" t="s">
        <v>62</v>
      </c>
      <c r="B4" s="406">
        <v>2023</v>
      </c>
      <c r="C4" s="407"/>
      <c r="D4" s="407"/>
      <c r="E4" s="408"/>
      <c r="F4" s="406">
        <v>2022</v>
      </c>
      <c r="G4" s="407"/>
      <c r="H4" s="407"/>
      <c r="I4" s="408"/>
      <c r="K4" s="19"/>
      <c r="L4" s="18" t="s">
        <v>77</v>
      </c>
    </row>
    <row r="5" spans="1:12" s="5" customFormat="1" ht="48" customHeight="1" thickBot="1" x14ac:dyDescent="0.3">
      <c r="A5" s="405"/>
      <c r="B5" s="13" t="s">
        <v>47</v>
      </c>
      <c r="C5" s="53" t="s">
        <v>0</v>
      </c>
      <c r="D5" s="24" t="s">
        <v>80</v>
      </c>
      <c r="E5" s="362" t="s">
        <v>81</v>
      </c>
      <c r="F5" s="13" t="s">
        <v>47</v>
      </c>
      <c r="G5" s="53" t="s">
        <v>0</v>
      </c>
      <c r="H5" s="24" t="s">
        <v>80</v>
      </c>
      <c r="I5" s="362" t="s">
        <v>81</v>
      </c>
    </row>
    <row r="6" spans="1:12" s="5" customFormat="1" ht="15" customHeight="1" x14ac:dyDescent="0.25">
      <c r="A6" s="30">
        <v>1</v>
      </c>
      <c r="B6" s="148" t="s">
        <v>39</v>
      </c>
      <c r="C6" s="148" t="s">
        <v>130</v>
      </c>
      <c r="D6" s="186">
        <v>5</v>
      </c>
      <c r="E6" s="97">
        <v>3.87</v>
      </c>
      <c r="F6" s="148" t="s">
        <v>40</v>
      </c>
      <c r="G6" s="148" t="s">
        <v>45</v>
      </c>
      <c r="H6" s="186">
        <v>5</v>
      </c>
      <c r="I6" s="97">
        <v>3.71</v>
      </c>
    </row>
    <row r="7" spans="1:12" s="5" customFormat="1" ht="15" customHeight="1" x14ac:dyDescent="0.25">
      <c r="A7" s="31">
        <v>2</v>
      </c>
      <c r="B7" s="149" t="s">
        <v>40</v>
      </c>
      <c r="C7" s="149" t="s">
        <v>11</v>
      </c>
      <c r="D7" s="187">
        <v>5</v>
      </c>
      <c r="E7" s="96">
        <v>3.87</v>
      </c>
      <c r="F7" s="149" t="s">
        <v>40</v>
      </c>
      <c r="G7" s="149" t="s">
        <v>11</v>
      </c>
      <c r="H7" s="187">
        <v>5</v>
      </c>
      <c r="I7" s="96">
        <v>3.71</v>
      </c>
    </row>
    <row r="8" spans="1:12" s="5" customFormat="1" ht="15" customHeight="1" x14ac:dyDescent="0.25">
      <c r="A8" s="31">
        <v>3</v>
      </c>
      <c r="B8" s="149" t="s">
        <v>41</v>
      </c>
      <c r="C8" s="149" t="s">
        <v>14</v>
      </c>
      <c r="D8" s="187">
        <v>5</v>
      </c>
      <c r="E8" s="96">
        <v>3.87</v>
      </c>
      <c r="F8" s="149" t="s">
        <v>41</v>
      </c>
      <c r="G8" s="149" t="s">
        <v>104</v>
      </c>
      <c r="H8" s="187">
        <v>5</v>
      </c>
      <c r="I8" s="96">
        <v>3.71</v>
      </c>
    </row>
    <row r="9" spans="1:12" s="5" customFormat="1" ht="15" customHeight="1" x14ac:dyDescent="0.25">
      <c r="A9" s="31">
        <v>4</v>
      </c>
      <c r="B9" s="149" t="s">
        <v>42</v>
      </c>
      <c r="C9" s="149" t="s">
        <v>139</v>
      </c>
      <c r="D9" s="187">
        <v>5</v>
      </c>
      <c r="E9" s="96">
        <v>3.87</v>
      </c>
      <c r="F9" s="149" t="s">
        <v>43</v>
      </c>
      <c r="G9" s="149" t="s">
        <v>27</v>
      </c>
      <c r="H9" s="187">
        <v>5</v>
      </c>
      <c r="I9" s="96">
        <v>3.71</v>
      </c>
    </row>
    <row r="10" spans="1:12" s="5" customFormat="1" ht="15" customHeight="1" x14ac:dyDescent="0.25">
      <c r="A10" s="31">
        <v>5</v>
      </c>
      <c r="B10" s="149" t="s">
        <v>42</v>
      </c>
      <c r="C10" s="149" t="s">
        <v>18</v>
      </c>
      <c r="D10" s="187">
        <v>5</v>
      </c>
      <c r="E10" s="96">
        <v>3.87</v>
      </c>
      <c r="F10" s="149" t="s">
        <v>43</v>
      </c>
      <c r="G10" s="149" t="s">
        <v>120</v>
      </c>
      <c r="H10" s="187">
        <v>5</v>
      </c>
      <c r="I10" s="96">
        <v>3.71</v>
      </c>
    </row>
    <row r="11" spans="1:12" s="5" customFormat="1" ht="15" customHeight="1" x14ac:dyDescent="0.25">
      <c r="A11" s="31">
        <v>6</v>
      </c>
      <c r="B11" s="149" t="s">
        <v>43</v>
      </c>
      <c r="C11" s="149" t="s">
        <v>152</v>
      </c>
      <c r="D11" s="187">
        <v>5</v>
      </c>
      <c r="E11" s="96">
        <v>3.87</v>
      </c>
      <c r="F11" s="149" t="s">
        <v>43</v>
      </c>
      <c r="G11" s="149" t="s">
        <v>19</v>
      </c>
      <c r="H11" s="187">
        <v>4.666666666666667</v>
      </c>
      <c r="I11" s="96">
        <v>3.71</v>
      </c>
    </row>
    <row r="12" spans="1:12" s="5" customFormat="1" ht="15" customHeight="1" x14ac:dyDescent="0.25">
      <c r="A12" s="31">
        <v>7</v>
      </c>
      <c r="B12" s="149" t="s">
        <v>43</v>
      </c>
      <c r="C12" s="149" t="s">
        <v>34</v>
      </c>
      <c r="D12" s="187">
        <v>5</v>
      </c>
      <c r="E12" s="96">
        <v>3.87</v>
      </c>
      <c r="F12" s="149" t="s">
        <v>43</v>
      </c>
      <c r="G12" s="149" t="s">
        <v>119</v>
      </c>
      <c r="H12" s="187">
        <v>4.5999999999999996</v>
      </c>
      <c r="I12" s="96">
        <v>3.71</v>
      </c>
    </row>
    <row r="13" spans="1:12" s="5" customFormat="1" ht="15" customHeight="1" x14ac:dyDescent="0.25">
      <c r="A13" s="31">
        <v>8</v>
      </c>
      <c r="B13" s="149" t="s">
        <v>44</v>
      </c>
      <c r="C13" s="149" t="s">
        <v>122</v>
      </c>
      <c r="D13" s="187">
        <v>5</v>
      </c>
      <c r="E13" s="96">
        <v>3.87</v>
      </c>
      <c r="F13" s="149" t="s">
        <v>40</v>
      </c>
      <c r="G13" s="149" t="s">
        <v>9</v>
      </c>
      <c r="H13" s="187">
        <v>4.5</v>
      </c>
      <c r="I13" s="96">
        <v>3.71</v>
      </c>
    </row>
    <row r="14" spans="1:12" s="5" customFormat="1" ht="15" customHeight="1" x14ac:dyDescent="0.25">
      <c r="A14" s="31">
        <v>9</v>
      </c>
      <c r="B14" s="149" t="s">
        <v>38</v>
      </c>
      <c r="C14" s="149" t="s">
        <v>50</v>
      </c>
      <c r="D14" s="187">
        <v>4.666666666666667</v>
      </c>
      <c r="E14" s="96">
        <v>3.87</v>
      </c>
      <c r="F14" s="149" t="s">
        <v>41</v>
      </c>
      <c r="G14" s="149" t="s">
        <v>110</v>
      </c>
      <c r="H14" s="187">
        <v>4.5</v>
      </c>
      <c r="I14" s="96">
        <v>3.71</v>
      </c>
    </row>
    <row r="15" spans="1:12" s="5" customFormat="1" ht="15" customHeight="1" thickBot="1" x14ac:dyDescent="0.3">
      <c r="A15" s="32">
        <v>10</v>
      </c>
      <c r="B15" s="150" t="s">
        <v>41</v>
      </c>
      <c r="C15" s="150" t="s">
        <v>111</v>
      </c>
      <c r="D15" s="188">
        <v>4.666666666666667</v>
      </c>
      <c r="E15" s="98">
        <v>3.87</v>
      </c>
      <c r="F15" s="150" t="s">
        <v>42</v>
      </c>
      <c r="G15" s="150" t="s">
        <v>95</v>
      </c>
      <c r="H15" s="188">
        <v>4.5</v>
      </c>
      <c r="I15" s="98">
        <v>3.71</v>
      </c>
    </row>
    <row r="16" spans="1:12" s="5" customFormat="1" ht="15" customHeight="1" x14ac:dyDescent="0.25">
      <c r="A16" s="30">
        <v>11</v>
      </c>
      <c r="B16" s="148" t="s">
        <v>39</v>
      </c>
      <c r="C16" s="148" t="s">
        <v>127</v>
      </c>
      <c r="D16" s="186">
        <v>4.5</v>
      </c>
      <c r="E16" s="97">
        <v>3.87</v>
      </c>
      <c r="F16" s="148" t="s">
        <v>42</v>
      </c>
      <c r="G16" s="148" t="s">
        <v>114</v>
      </c>
      <c r="H16" s="186">
        <v>4.5</v>
      </c>
      <c r="I16" s="97">
        <v>3.71</v>
      </c>
    </row>
    <row r="17" spans="1:9" s="5" customFormat="1" ht="15" customHeight="1" x14ac:dyDescent="0.25">
      <c r="A17" s="31">
        <v>12</v>
      </c>
      <c r="B17" s="149" t="s">
        <v>41</v>
      </c>
      <c r="C17" s="149" t="s">
        <v>104</v>
      </c>
      <c r="D17" s="187">
        <v>4.5</v>
      </c>
      <c r="E17" s="96">
        <v>3.87</v>
      </c>
      <c r="F17" s="149" t="s">
        <v>39</v>
      </c>
      <c r="G17" s="149" t="s">
        <v>7</v>
      </c>
      <c r="H17" s="187">
        <v>4.333333333333333</v>
      </c>
      <c r="I17" s="96">
        <v>3.71</v>
      </c>
    </row>
    <row r="18" spans="1:9" s="5" customFormat="1" ht="15" customHeight="1" x14ac:dyDescent="0.25">
      <c r="A18" s="31">
        <v>13</v>
      </c>
      <c r="B18" s="149" t="s">
        <v>42</v>
      </c>
      <c r="C18" s="149" t="s">
        <v>64</v>
      </c>
      <c r="D18" s="187">
        <v>4.5</v>
      </c>
      <c r="E18" s="96">
        <v>3.87</v>
      </c>
      <c r="F18" s="149" t="s">
        <v>39</v>
      </c>
      <c r="G18" s="149" t="s">
        <v>6</v>
      </c>
      <c r="H18" s="187">
        <v>4.333333333333333</v>
      </c>
      <c r="I18" s="96">
        <v>3.71</v>
      </c>
    </row>
    <row r="19" spans="1:9" s="5" customFormat="1" ht="15" customHeight="1" x14ac:dyDescent="0.25">
      <c r="A19" s="31">
        <v>14</v>
      </c>
      <c r="B19" s="149" t="s">
        <v>43</v>
      </c>
      <c r="C19" s="149" t="s">
        <v>120</v>
      </c>
      <c r="D19" s="187">
        <v>4.5</v>
      </c>
      <c r="E19" s="96">
        <v>3.87</v>
      </c>
      <c r="F19" s="149" t="s">
        <v>43</v>
      </c>
      <c r="G19" s="149" t="s">
        <v>33</v>
      </c>
      <c r="H19" s="187">
        <v>4.333333333333333</v>
      </c>
      <c r="I19" s="96">
        <v>3.71</v>
      </c>
    </row>
    <row r="20" spans="1:9" s="5" customFormat="1" ht="15" customHeight="1" x14ac:dyDescent="0.25">
      <c r="A20" s="31">
        <v>15</v>
      </c>
      <c r="B20" s="149" t="s">
        <v>44</v>
      </c>
      <c r="C20" s="149" t="s">
        <v>59</v>
      </c>
      <c r="D20" s="187">
        <v>4.5</v>
      </c>
      <c r="E20" s="96">
        <v>3.87</v>
      </c>
      <c r="F20" s="149" t="s">
        <v>43</v>
      </c>
      <c r="G20" s="149" t="s">
        <v>20</v>
      </c>
      <c r="H20" s="187">
        <v>4.25</v>
      </c>
      <c r="I20" s="96">
        <v>3.71</v>
      </c>
    </row>
    <row r="21" spans="1:9" s="5" customFormat="1" ht="15" customHeight="1" x14ac:dyDescent="0.25">
      <c r="A21" s="31">
        <v>16</v>
      </c>
      <c r="B21" s="149" t="s">
        <v>41</v>
      </c>
      <c r="C21" s="149" t="s">
        <v>55</v>
      </c>
      <c r="D21" s="187">
        <v>4.4000000000000004</v>
      </c>
      <c r="E21" s="96">
        <v>3.87</v>
      </c>
      <c r="F21" s="149" t="s">
        <v>43</v>
      </c>
      <c r="G21" s="149" t="s">
        <v>118</v>
      </c>
      <c r="H21" s="187">
        <v>4.25</v>
      </c>
      <c r="I21" s="96">
        <v>3.71</v>
      </c>
    </row>
    <row r="22" spans="1:9" s="5" customFormat="1" ht="15" customHeight="1" x14ac:dyDescent="0.25">
      <c r="A22" s="31">
        <v>17</v>
      </c>
      <c r="B22" s="149" t="s">
        <v>43</v>
      </c>
      <c r="C22" s="149" t="s">
        <v>37</v>
      </c>
      <c r="D22" s="187">
        <v>4.4000000000000004</v>
      </c>
      <c r="E22" s="96">
        <v>3.87</v>
      </c>
      <c r="F22" s="149" t="s">
        <v>41</v>
      </c>
      <c r="G22" s="149" t="s">
        <v>101</v>
      </c>
      <c r="H22" s="187">
        <v>4.2</v>
      </c>
      <c r="I22" s="96">
        <v>3.71</v>
      </c>
    </row>
    <row r="23" spans="1:9" s="5" customFormat="1" ht="15" customHeight="1" x14ac:dyDescent="0.25">
      <c r="A23" s="31">
        <v>18</v>
      </c>
      <c r="B23" s="149" t="s">
        <v>42</v>
      </c>
      <c r="C23" s="149" t="s">
        <v>57</v>
      </c>
      <c r="D23" s="187">
        <v>4.2857142857142856</v>
      </c>
      <c r="E23" s="96">
        <v>3.87</v>
      </c>
      <c r="F23" s="149" t="s">
        <v>39</v>
      </c>
      <c r="G23" s="149" t="s">
        <v>1</v>
      </c>
      <c r="H23" s="187">
        <v>4.166666666666667</v>
      </c>
      <c r="I23" s="96">
        <v>3.71</v>
      </c>
    </row>
    <row r="24" spans="1:9" s="5" customFormat="1" ht="15" customHeight="1" x14ac:dyDescent="0.25">
      <c r="A24" s="31">
        <v>19</v>
      </c>
      <c r="B24" s="149" t="s">
        <v>39</v>
      </c>
      <c r="C24" s="149" t="s">
        <v>129</v>
      </c>
      <c r="D24" s="187">
        <v>4.25</v>
      </c>
      <c r="E24" s="96">
        <v>3.87</v>
      </c>
      <c r="F24" s="149" t="s">
        <v>43</v>
      </c>
      <c r="G24" s="149" t="s">
        <v>37</v>
      </c>
      <c r="H24" s="187">
        <v>4.1111111111111107</v>
      </c>
      <c r="I24" s="96">
        <v>3.71</v>
      </c>
    </row>
    <row r="25" spans="1:9" s="5" customFormat="1" ht="15" customHeight="1" thickBot="1" x14ac:dyDescent="0.3">
      <c r="A25" s="32">
        <v>20</v>
      </c>
      <c r="B25" s="150" t="s">
        <v>40</v>
      </c>
      <c r="C25" s="150" t="s">
        <v>131</v>
      </c>
      <c r="D25" s="188">
        <v>4.25</v>
      </c>
      <c r="E25" s="98">
        <v>3.87</v>
      </c>
      <c r="F25" s="150" t="s">
        <v>38</v>
      </c>
      <c r="G25" s="150" t="s">
        <v>49</v>
      </c>
      <c r="H25" s="188">
        <v>4</v>
      </c>
      <c r="I25" s="98">
        <v>3.71</v>
      </c>
    </row>
    <row r="26" spans="1:9" s="5" customFormat="1" ht="15" customHeight="1" x14ac:dyDescent="0.25">
      <c r="A26" s="30">
        <v>21</v>
      </c>
      <c r="B26" s="148" t="s">
        <v>44</v>
      </c>
      <c r="C26" s="148" t="s">
        <v>103</v>
      </c>
      <c r="D26" s="186">
        <v>4.25</v>
      </c>
      <c r="E26" s="97">
        <v>3.87</v>
      </c>
      <c r="F26" s="148" t="s">
        <v>38</v>
      </c>
      <c r="G26" s="148" t="s">
        <v>107</v>
      </c>
      <c r="H26" s="186">
        <v>4</v>
      </c>
      <c r="I26" s="97">
        <v>3.71</v>
      </c>
    </row>
    <row r="27" spans="1:9" s="5" customFormat="1" ht="15" customHeight="1" x14ac:dyDescent="0.25">
      <c r="A27" s="31">
        <v>22</v>
      </c>
      <c r="B27" s="149" t="s">
        <v>38</v>
      </c>
      <c r="C27" s="149" t="s">
        <v>125</v>
      </c>
      <c r="D27" s="187">
        <v>4.2</v>
      </c>
      <c r="E27" s="96">
        <v>3.87</v>
      </c>
      <c r="F27" s="149" t="s">
        <v>39</v>
      </c>
      <c r="G27" s="149" t="s">
        <v>3</v>
      </c>
      <c r="H27" s="187">
        <v>4</v>
      </c>
      <c r="I27" s="96">
        <v>3.71</v>
      </c>
    </row>
    <row r="28" spans="1:9" s="5" customFormat="1" ht="15" customHeight="1" x14ac:dyDescent="0.25">
      <c r="A28" s="31">
        <v>23</v>
      </c>
      <c r="B28" s="149" t="s">
        <v>41</v>
      </c>
      <c r="C28" s="149" t="s">
        <v>101</v>
      </c>
      <c r="D28" s="187">
        <v>4.166666666666667</v>
      </c>
      <c r="E28" s="96">
        <v>3.87</v>
      </c>
      <c r="F28" s="149" t="s">
        <v>40</v>
      </c>
      <c r="G28" s="149" t="s">
        <v>54</v>
      </c>
      <c r="H28" s="187">
        <v>4</v>
      </c>
      <c r="I28" s="96">
        <v>3.71</v>
      </c>
    </row>
    <row r="29" spans="1:9" s="5" customFormat="1" ht="15" customHeight="1" x14ac:dyDescent="0.25">
      <c r="A29" s="31">
        <v>24</v>
      </c>
      <c r="B29" s="149" t="s">
        <v>38</v>
      </c>
      <c r="C29" s="149" t="s">
        <v>49</v>
      </c>
      <c r="D29" s="187">
        <v>4.125</v>
      </c>
      <c r="E29" s="96">
        <v>3.87</v>
      </c>
      <c r="F29" s="149" t="s">
        <v>41</v>
      </c>
      <c r="G29" s="149" t="s">
        <v>106</v>
      </c>
      <c r="H29" s="187">
        <v>4</v>
      </c>
      <c r="I29" s="96">
        <v>3.71</v>
      </c>
    </row>
    <row r="30" spans="1:9" s="5" customFormat="1" ht="15" customHeight="1" x14ac:dyDescent="0.25">
      <c r="A30" s="31">
        <v>25</v>
      </c>
      <c r="B30" s="149" t="s">
        <v>38</v>
      </c>
      <c r="C30" s="149" t="s">
        <v>124</v>
      </c>
      <c r="D30" s="187">
        <v>4</v>
      </c>
      <c r="E30" s="96">
        <v>3.87</v>
      </c>
      <c r="F30" s="149" t="s">
        <v>42</v>
      </c>
      <c r="G30" s="149" t="s">
        <v>112</v>
      </c>
      <c r="H30" s="187">
        <v>4</v>
      </c>
      <c r="I30" s="96">
        <v>3.71</v>
      </c>
    </row>
    <row r="31" spans="1:9" s="5" customFormat="1" ht="15" customHeight="1" x14ac:dyDescent="0.25">
      <c r="A31" s="31">
        <v>26</v>
      </c>
      <c r="B31" s="149" t="s">
        <v>38</v>
      </c>
      <c r="C31" s="149" t="s">
        <v>107</v>
      </c>
      <c r="D31" s="187">
        <v>4</v>
      </c>
      <c r="E31" s="96">
        <v>3.87</v>
      </c>
      <c r="F31" s="149" t="s">
        <v>42</v>
      </c>
      <c r="G31" s="149" t="s">
        <v>58</v>
      </c>
      <c r="H31" s="187">
        <v>4</v>
      </c>
      <c r="I31" s="96">
        <v>3.71</v>
      </c>
    </row>
    <row r="32" spans="1:9" s="5" customFormat="1" ht="15" customHeight="1" x14ac:dyDescent="0.25">
      <c r="A32" s="31">
        <v>27</v>
      </c>
      <c r="B32" s="149" t="s">
        <v>39</v>
      </c>
      <c r="C32" s="149" t="s">
        <v>7</v>
      </c>
      <c r="D32" s="187">
        <v>4</v>
      </c>
      <c r="E32" s="96">
        <v>3.87</v>
      </c>
      <c r="F32" s="149" t="s">
        <v>42</v>
      </c>
      <c r="G32" s="149" t="s">
        <v>18</v>
      </c>
      <c r="H32" s="187">
        <v>4</v>
      </c>
      <c r="I32" s="96">
        <v>3.71</v>
      </c>
    </row>
    <row r="33" spans="1:9" s="5" customFormat="1" ht="15" customHeight="1" x14ac:dyDescent="0.25">
      <c r="A33" s="31">
        <v>28</v>
      </c>
      <c r="B33" s="195" t="s">
        <v>39</v>
      </c>
      <c r="C33" s="195" t="s">
        <v>2</v>
      </c>
      <c r="D33" s="187">
        <v>4</v>
      </c>
      <c r="E33" s="96">
        <v>3.87</v>
      </c>
      <c r="F33" s="195" t="s">
        <v>43</v>
      </c>
      <c r="G33" s="195" t="s">
        <v>21</v>
      </c>
      <c r="H33" s="187">
        <v>4</v>
      </c>
      <c r="I33" s="96">
        <v>3.71</v>
      </c>
    </row>
    <row r="34" spans="1:9" s="5" customFormat="1" ht="15" customHeight="1" x14ac:dyDescent="0.25">
      <c r="A34" s="31">
        <v>29</v>
      </c>
      <c r="B34" s="195" t="s">
        <v>40</v>
      </c>
      <c r="C34" s="195" t="s">
        <v>52</v>
      </c>
      <c r="D34" s="187">
        <v>4</v>
      </c>
      <c r="E34" s="96">
        <v>3.87</v>
      </c>
      <c r="F34" s="195" t="s">
        <v>43</v>
      </c>
      <c r="G34" s="195" t="s">
        <v>22</v>
      </c>
      <c r="H34" s="187">
        <v>4</v>
      </c>
      <c r="I34" s="96">
        <v>3.71</v>
      </c>
    </row>
    <row r="35" spans="1:9" s="5" customFormat="1" ht="15" customHeight="1" thickBot="1" x14ac:dyDescent="0.3">
      <c r="A35" s="164">
        <v>30</v>
      </c>
      <c r="B35" s="198" t="s">
        <v>40</v>
      </c>
      <c r="C35" s="198" t="s">
        <v>135</v>
      </c>
      <c r="D35" s="338">
        <v>4</v>
      </c>
      <c r="E35" s="165">
        <v>3.87</v>
      </c>
      <c r="F35" s="198" t="s">
        <v>43</v>
      </c>
      <c r="G35" s="198" t="s">
        <v>30</v>
      </c>
      <c r="H35" s="338">
        <v>4</v>
      </c>
      <c r="I35" s="165">
        <v>3.71</v>
      </c>
    </row>
    <row r="36" spans="1:9" s="5" customFormat="1" ht="15" customHeight="1" x14ac:dyDescent="0.25">
      <c r="A36" s="30">
        <v>31</v>
      </c>
      <c r="B36" s="199" t="s">
        <v>40</v>
      </c>
      <c r="C36" s="199" t="s">
        <v>45</v>
      </c>
      <c r="D36" s="186">
        <v>4</v>
      </c>
      <c r="E36" s="97">
        <v>3.87</v>
      </c>
      <c r="F36" s="199" t="s">
        <v>44</v>
      </c>
      <c r="G36" s="199" t="s">
        <v>60</v>
      </c>
      <c r="H36" s="186">
        <v>4</v>
      </c>
      <c r="I36" s="97">
        <v>3.71</v>
      </c>
    </row>
    <row r="37" spans="1:9" s="5" customFormat="1" ht="15" customHeight="1" x14ac:dyDescent="0.25">
      <c r="A37" s="31">
        <v>32</v>
      </c>
      <c r="B37" s="195" t="s">
        <v>41</v>
      </c>
      <c r="C37" s="195" t="s">
        <v>110</v>
      </c>
      <c r="D37" s="187">
        <v>4</v>
      </c>
      <c r="E37" s="96">
        <v>3.87</v>
      </c>
      <c r="F37" s="195" t="s">
        <v>44</v>
      </c>
      <c r="G37" s="195" t="s">
        <v>59</v>
      </c>
      <c r="H37" s="187">
        <v>4</v>
      </c>
      <c r="I37" s="96">
        <v>3.71</v>
      </c>
    </row>
    <row r="38" spans="1:9" s="5" customFormat="1" ht="15" customHeight="1" x14ac:dyDescent="0.25">
      <c r="A38" s="31">
        <v>33</v>
      </c>
      <c r="B38" s="195" t="s">
        <v>41</v>
      </c>
      <c r="C38" s="195" t="s">
        <v>106</v>
      </c>
      <c r="D38" s="187">
        <v>4</v>
      </c>
      <c r="E38" s="96">
        <v>3.87</v>
      </c>
      <c r="F38" s="195" t="s">
        <v>44</v>
      </c>
      <c r="G38" s="195" t="s">
        <v>100</v>
      </c>
      <c r="H38" s="187">
        <v>4</v>
      </c>
      <c r="I38" s="96">
        <v>3.71</v>
      </c>
    </row>
    <row r="39" spans="1:9" s="5" customFormat="1" ht="15" customHeight="1" x14ac:dyDescent="0.25">
      <c r="A39" s="31">
        <v>34</v>
      </c>
      <c r="B39" s="195" t="s">
        <v>41</v>
      </c>
      <c r="C39" s="195" t="s">
        <v>136</v>
      </c>
      <c r="D39" s="187">
        <v>4</v>
      </c>
      <c r="E39" s="96">
        <v>3.87</v>
      </c>
      <c r="F39" s="195" t="s">
        <v>44</v>
      </c>
      <c r="G39" s="195" t="s">
        <v>122</v>
      </c>
      <c r="H39" s="187">
        <v>4</v>
      </c>
      <c r="I39" s="96">
        <v>3.71</v>
      </c>
    </row>
    <row r="40" spans="1:9" s="5" customFormat="1" ht="15" customHeight="1" x14ac:dyDescent="0.25">
      <c r="A40" s="31">
        <v>35</v>
      </c>
      <c r="B40" s="195" t="s">
        <v>42</v>
      </c>
      <c r="C40" s="195" t="s">
        <v>112</v>
      </c>
      <c r="D40" s="187">
        <v>4</v>
      </c>
      <c r="E40" s="96">
        <v>3.87</v>
      </c>
      <c r="F40" s="195" t="s">
        <v>44</v>
      </c>
      <c r="G40" s="195" t="s">
        <v>123</v>
      </c>
      <c r="H40" s="187">
        <v>3.8888888888888888</v>
      </c>
      <c r="I40" s="96">
        <v>3.71</v>
      </c>
    </row>
    <row r="41" spans="1:9" s="5" customFormat="1" ht="15" customHeight="1" x14ac:dyDescent="0.25">
      <c r="A41" s="31">
        <v>36</v>
      </c>
      <c r="B41" s="195" t="s">
        <v>42</v>
      </c>
      <c r="C41" s="195" t="s">
        <v>63</v>
      </c>
      <c r="D41" s="187">
        <v>4</v>
      </c>
      <c r="E41" s="96">
        <v>3.87</v>
      </c>
      <c r="F41" s="195" t="s">
        <v>41</v>
      </c>
      <c r="G41" s="195" t="s">
        <v>15</v>
      </c>
      <c r="H41" s="187">
        <v>3.8</v>
      </c>
      <c r="I41" s="96">
        <v>3.71</v>
      </c>
    </row>
    <row r="42" spans="1:9" s="5" customFormat="1" ht="15" customHeight="1" x14ac:dyDescent="0.25">
      <c r="A42" s="31">
        <v>37</v>
      </c>
      <c r="B42" s="195" t="s">
        <v>42</v>
      </c>
      <c r="C42" s="195" t="s">
        <v>140</v>
      </c>
      <c r="D42" s="187">
        <v>4</v>
      </c>
      <c r="E42" s="96">
        <v>3.87</v>
      </c>
      <c r="F42" s="195" t="s">
        <v>42</v>
      </c>
      <c r="G42" s="195" t="s">
        <v>57</v>
      </c>
      <c r="H42" s="187">
        <v>3.8</v>
      </c>
      <c r="I42" s="96">
        <v>3.71</v>
      </c>
    </row>
    <row r="43" spans="1:9" s="5" customFormat="1" ht="15" customHeight="1" x14ac:dyDescent="0.25">
      <c r="A43" s="31">
        <v>38</v>
      </c>
      <c r="B43" s="195" t="s">
        <v>42</v>
      </c>
      <c r="C43" s="195" t="s">
        <v>141</v>
      </c>
      <c r="D43" s="187">
        <v>4</v>
      </c>
      <c r="E43" s="96">
        <v>3.87</v>
      </c>
      <c r="F43" s="195" t="s">
        <v>43</v>
      </c>
      <c r="G43" s="195" t="s">
        <v>105</v>
      </c>
      <c r="H43" s="187">
        <v>3.8</v>
      </c>
      <c r="I43" s="96">
        <v>3.71</v>
      </c>
    </row>
    <row r="44" spans="1:9" s="5" customFormat="1" ht="15" customHeight="1" x14ac:dyDescent="0.25">
      <c r="A44" s="31">
        <v>39</v>
      </c>
      <c r="B44" s="195" t="s">
        <v>43</v>
      </c>
      <c r="C44" s="195" t="s">
        <v>146</v>
      </c>
      <c r="D44" s="187">
        <v>4</v>
      </c>
      <c r="E44" s="96">
        <v>3.87</v>
      </c>
      <c r="F44" s="195" t="s">
        <v>40</v>
      </c>
      <c r="G44" s="195" t="s">
        <v>53</v>
      </c>
      <c r="H44" s="187">
        <v>3.7777777777777777</v>
      </c>
      <c r="I44" s="96">
        <v>3.71</v>
      </c>
    </row>
    <row r="45" spans="1:9" s="5" customFormat="1" ht="15" customHeight="1" thickBot="1" x14ac:dyDescent="0.3">
      <c r="A45" s="164">
        <v>40</v>
      </c>
      <c r="B45" s="198" t="s">
        <v>43</v>
      </c>
      <c r="C45" s="198" t="s">
        <v>150</v>
      </c>
      <c r="D45" s="338">
        <v>4</v>
      </c>
      <c r="E45" s="165">
        <v>3.87</v>
      </c>
      <c r="F45" s="198" t="s">
        <v>39</v>
      </c>
      <c r="G45" s="198" t="s">
        <v>2</v>
      </c>
      <c r="H45" s="338">
        <v>3.75</v>
      </c>
      <c r="I45" s="165">
        <v>3.71</v>
      </c>
    </row>
    <row r="46" spans="1:9" s="5" customFormat="1" ht="15" customHeight="1" x14ac:dyDescent="0.25">
      <c r="A46" s="30">
        <v>41</v>
      </c>
      <c r="B46" s="199" t="s">
        <v>43</v>
      </c>
      <c r="C46" s="199" t="s">
        <v>153</v>
      </c>
      <c r="D46" s="186">
        <v>4</v>
      </c>
      <c r="E46" s="97">
        <v>3.87</v>
      </c>
      <c r="F46" s="199" t="s">
        <v>43</v>
      </c>
      <c r="G46" s="199" t="s">
        <v>23</v>
      </c>
      <c r="H46" s="186">
        <v>3.7142857142857144</v>
      </c>
      <c r="I46" s="97">
        <v>3.71</v>
      </c>
    </row>
    <row r="47" spans="1:9" s="5" customFormat="1" ht="15" customHeight="1" x14ac:dyDescent="0.25">
      <c r="A47" s="31">
        <v>42</v>
      </c>
      <c r="B47" s="195" t="s">
        <v>43</v>
      </c>
      <c r="C47" s="195" t="s">
        <v>154</v>
      </c>
      <c r="D47" s="187">
        <v>4</v>
      </c>
      <c r="E47" s="96">
        <v>3.87</v>
      </c>
      <c r="F47" s="195" t="s">
        <v>43</v>
      </c>
      <c r="G47" s="195" t="s">
        <v>36</v>
      </c>
      <c r="H47" s="187">
        <v>3.7142857142857144</v>
      </c>
      <c r="I47" s="96">
        <v>3.71</v>
      </c>
    </row>
    <row r="48" spans="1:9" s="5" customFormat="1" ht="15" customHeight="1" x14ac:dyDescent="0.25">
      <c r="A48" s="31">
        <v>43</v>
      </c>
      <c r="B48" s="195" t="s">
        <v>43</v>
      </c>
      <c r="C48" s="195" t="s">
        <v>155</v>
      </c>
      <c r="D48" s="187">
        <v>4</v>
      </c>
      <c r="E48" s="96">
        <v>3.87</v>
      </c>
      <c r="F48" s="195" t="s">
        <v>39</v>
      </c>
      <c r="G48" s="195" t="s">
        <v>4</v>
      </c>
      <c r="H48" s="187">
        <v>3.6666666666666665</v>
      </c>
      <c r="I48" s="96">
        <v>3.71</v>
      </c>
    </row>
    <row r="49" spans="1:9" s="5" customFormat="1" ht="15" customHeight="1" x14ac:dyDescent="0.25">
      <c r="A49" s="31">
        <v>44</v>
      </c>
      <c r="B49" s="195" t="s">
        <v>43</v>
      </c>
      <c r="C49" s="195" t="s">
        <v>33</v>
      </c>
      <c r="D49" s="187">
        <v>4</v>
      </c>
      <c r="E49" s="96">
        <v>3.87</v>
      </c>
      <c r="F49" s="195" t="s">
        <v>41</v>
      </c>
      <c r="G49" s="195" t="s">
        <v>55</v>
      </c>
      <c r="H49" s="187">
        <v>3.6666666666666665</v>
      </c>
      <c r="I49" s="96">
        <v>3.71</v>
      </c>
    </row>
    <row r="50" spans="1:9" s="5" customFormat="1" ht="15" customHeight="1" x14ac:dyDescent="0.25">
      <c r="A50" s="31">
        <v>45</v>
      </c>
      <c r="B50" s="195" t="s">
        <v>43</v>
      </c>
      <c r="C50" s="195" t="s">
        <v>116</v>
      </c>
      <c r="D50" s="187">
        <v>4</v>
      </c>
      <c r="E50" s="96">
        <v>3.87</v>
      </c>
      <c r="F50" s="195" t="s">
        <v>41</v>
      </c>
      <c r="G50" s="195" t="s">
        <v>84</v>
      </c>
      <c r="H50" s="187">
        <v>3.6666666666666665</v>
      </c>
      <c r="I50" s="96">
        <v>3.71</v>
      </c>
    </row>
    <row r="51" spans="1:9" s="5" customFormat="1" ht="15" customHeight="1" x14ac:dyDescent="0.25">
      <c r="A51" s="31">
        <v>46</v>
      </c>
      <c r="B51" s="195" t="s">
        <v>43</v>
      </c>
      <c r="C51" s="195" t="s">
        <v>117</v>
      </c>
      <c r="D51" s="187">
        <v>4</v>
      </c>
      <c r="E51" s="96">
        <v>3.87</v>
      </c>
      <c r="F51" s="195" t="s">
        <v>41</v>
      </c>
      <c r="G51" s="195" t="s">
        <v>16</v>
      </c>
      <c r="H51" s="187">
        <v>3.6666666666666665</v>
      </c>
      <c r="I51" s="96">
        <v>3.71</v>
      </c>
    </row>
    <row r="52" spans="1:9" s="5" customFormat="1" ht="15" customHeight="1" x14ac:dyDescent="0.25">
      <c r="A52" s="31">
        <v>47</v>
      </c>
      <c r="B52" s="195" t="s">
        <v>44</v>
      </c>
      <c r="C52" s="195" t="s">
        <v>60</v>
      </c>
      <c r="D52" s="187">
        <v>4</v>
      </c>
      <c r="E52" s="96">
        <v>3.87</v>
      </c>
      <c r="F52" s="195" t="s">
        <v>41</v>
      </c>
      <c r="G52" s="195" t="s">
        <v>94</v>
      </c>
      <c r="H52" s="187">
        <v>3.6666666666666665</v>
      </c>
      <c r="I52" s="96">
        <v>3.71</v>
      </c>
    </row>
    <row r="53" spans="1:9" s="5" customFormat="1" ht="15" customHeight="1" x14ac:dyDescent="0.25">
      <c r="A53" s="31">
        <v>48</v>
      </c>
      <c r="B53" s="195" t="s">
        <v>44</v>
      </c>
      <c r="C53" s="195" t="s">
        <v>126</v>
      </c>
      <c r="D53" s="187">
        <v>4</v>
      </c>
      <c r="E53" s="96">
        <v>3.87</v>
      </c>
      <c r="F53" s="195" t="s">
        <v>42</v>
      </c>
      <c r="G53" s="195" t="s">
        <v>63</v>
      </c>
      <c r="H53" s="187">
        <v>3.6666666666666665</v>
      </c>
      <c r="I53" s="96">
        <v>3.71</v>
      </c>
    </row>
    <row r="54" spans="1:9" s="5" customFormat="1" ht="15" customHeight="1" x14ac:dyDescent="0.25">
      <c r="A54" s="31">
        <v>49</v>
      </c>
      <c r="B54" s="195" t="s">
        <v>43</v>
      </c>
      <c r="C54" s="195" t="s">
        <v>115</v>
      </c>
      <c r="D54" s="187">
        <v>3.9</v>
      </c>
      <c r="E54" s="96">
        <v>3.87</v>
      </c>
      <c r="F54" s="195" t="s">
        <v>43</v>
      </c>
      <c r="G54" s="195" t="s">
        <v>24</v>
      </c>
      <c r="H54" s="187">
        <v>3.6666666666666665</v>
      </c>
      <c r="I54" s="96">
        <v>3.71</v>
      </c>
    </row>
    <row r="55" spans="1:9" s="5" customFormat="1" ht="15" customHeight="1" thickBot="1" x14ac:dyDescent="0.3">
      <c r="A55" s="32">
        <v>50</v>
      </c>
      <c r="B55" s="197" t="s">
        <v>44</v>
      </c>
      <c r="C55" s="197" t="s">
        <v>123</v>
      </c>
      <c r="D55" s="188">
        <v>3.9</v>
      </c>
      <c r="E55" s="98">
        <v>3.87</v>
      </c>
      <c r="F55" s="197" t="s">
        <v>41</v>
      </c>
      <c r="G55" s="197" t="s">
        <v>111</v>
      </c>
      <c r="H55" s="188">
        <v>3.6</v>
      </c>
      <c r="I55" s="98">
        <v>3.71</v>
      </c>
    </row>
    <row r="56" spans="1:9" s="5" customFormat="1" ht="15" customHeight="1" x14ac:dyDescent="0.25">
      <c r="A56" s="31">
        <v>51</v>
      </c>
      <c r="B56" s="196" t="s">
        <v>39</v>
      </c>
      <c r="C56" s="196" t="s">
        <v>1</v>
      </c>
      <c r="D56" s="187">
        <v>3.8571428571428572</v>
      </c>
      <c r="E56" s="96">
        <v>3.87</v>
      </c>
      <c r="F56" s="196" t="s">
        <v>43</v>
      </c>
      <c r="G56" s="196" t="s">
        <v>34</v>
      </c>
      <c r="H56" s="187">
        <v>3.6</v>
      </c>
      <c r="I56" s="96">
        <v>3.71</v>
      </c>
    </row>
    <row r="57" spans="1:9" s="5" customFormat="1" ht="15" customHeight="1" x14ac:dyDescent="0.25">
      <c r="A57" s="31">
        <v>52</v>
      </c>
      <c r="B57" s="195" t="s">
        <v>40</v>
      </c>
      <c r="C57" s="195" t="s">
        <v>13</v>
      </c>
      <c r="D57" s="187">
        <v>3.8333333333333335</v>
      </c>
      <c r="E57" s="96">
        <v>3.87</v>
      </c>
      <c r="F57" s="195" t="s">
        <v>43</v>
      </c>
      <c r="G57" s="195" t="s">
        <v>117</v>
      </c>
      <c r="H57" s="187">
        <v>3.5384615384615383</v>
      </c>
      <c r="I57" s="96">
        <v>3.71</v>
      </c>
    </row>
    <row r="58" spans="1:9" s="5" customFormat="1" ht="15" customHeight="1" x14ac:dyDescent="0.25">
      <c r="A58" s="31">
        <v>53</v>
      </c>
      <c r="B58" s="195" t="s">
        <v>43</v>
      </c>
      <c r="C58" s="195" t="s">
        <v>118</v>
      </c>
      <c r="D58" s="187">
        <v>3.7857142857142856</v>
      </c>
      <c r="E58" s="96">
        <v>3.87</v>
      </c>
      <c r="F58" s="195" t="s">
        <v>41</v>
      </c>
      <c r="G58" s="195" t="s">
        <v>14</v>
      </c>
      <c r="H58" s="187">
        <v>3.5</v>
      </c>
      <c r="I58" s="96">
        <v>3.71</v>
      </c>
    </row>
    <row r="59" spans="1:9" s="5" customFormat="1" ht="15" customHeight="1" x14ac:dyDescent="0.25">
      <c r="A59" s="31">
        <v>54</v>
      </c>
      <c r="B59" s="195" t="s">
        <v>40</v>
      </c>
      <c r="C59" s="195" t="s">
        <v>53</v>
      </c>
      <c r="D59" s="187">
        <v>3.75</v>
      </c>
      <c r="E59" s="96">
        <v>3.87</v>
      </c>
      <c r="F59" s="195" t="s">
        <v>42</v>
      </c>
      <c r="G59" s="195" t="s">
        <v>113</v>
      </c>
      <c r="H59" s="187">
        <v>3.5</v>
      </c>
      <c r="I59" s="96">
        <v>3.71</v>
      </c>
    </row>
    <row r="60" spans="1:9" s="5" customFormat="1" ht="15" customHeight="1" x14ac:dyDescent="0.25">
      <c r="A60" s="31">
        <v>55</v>
      </c>
      <c r="B60" s="195" t="s">
        <v>41</v>
      </c>
      <c r="C60" s="195" t="s">
        <v>84</v>
      </c>
      <c r="D60" s="187">
        <v>3.7142857142857144</v>
      </c>
      <c r="E60" s="96">
        <v>3.87</v>
      </c>
      <c r="F60" s="195" t="s">
        <v>43</v>
      </c>
      <c r="G60" s="195" t="s">
        <v>28</v>
      </c>
      <c r="H60" s="187">
        <v>3.5</v>
      </c>
      <c r="I60" s="96">
        <v>3.71</v>
      </c>
    </row>
    <row r="61" spans="1:9" s="5" customFormat="1" ht="15" customHeight="1" x14ac:dyDescent="0.25">
      <c r="A61" s="31">
        <v>56</v>
      </c>
      <c r="B61" s="195" t="s">
        <v>42</v>
      </c>
      <c r="C61" s="195" t="s">
        <v>113</v>
      </c>
      <c r="D61" s="187">
        <v>3.6666666666666665</v>
      </c>
      <c r="E61" s="96">
        <v>3.87</v>
      </c>
      <c r="F61" s="195" t="s">
        <v>44</v>
      </c>
      <c r="G61" s="195" t="s">
        <v>61</v>
      </c>
      <c r="H61" s="187">
        <v>3.5</v>
      </c>
      <c r="I61" s="96">
        <v>3.71</v>
      </c>
    </row>
    <row r="62" spans="1:9" s="5" customFormat="1" ht="15" customHeight="1" x14ac:dyDescent="0.25">
      <c r="A62" s="31">
        <v>57</v>
      </c>
      <c r="B62" s="195" t="s">
        <v>43</v>
      </c>
      <c r="C62" s="195" t="s">
        <v>149</v>
      </c>
      <c r="D62" s="187">
        <v>3.6666666666666665</v>
      </c>
      <c r="E62" s="96">
        <v>3.87</v>
      </c>
      <c r="F62" s="195" t="s">
        <v>40</v>
      </c>
      <c r="G62" s="195" t="s">
        <v>8</v>
      </c>
      <c r="H62" s="187">
        <v>3.4285714285714284</v>
      </c>
      <c r="I62" s="96">
        <v>3.71</v>
      </c>
    </row>
    <row r="63" spans="1:9" s="5" customFormat="1" ht="15" customHeight="1" x14ac:dyDescent="0.25">
      <c r="A63" s="31">
        <v>58</v>
      </c>
      <c r="B63" s="195" t="s">
        <v>43</v>
      </c>
      <c r="C63" s="195" t="s">
        <v>105</v>
      </c>
      <c r="D63" s="187">
        <v>3.6666666666666665</v>
      </c>
      <c r="E63" s="96">
        <v>3.87</v>
      </c>
      <c r="F63" s="195" t="s">
        <v>40</v>
      </c>
      <c r="G63" s="195" t="s">
        <v>52</v>
      </c>
      <c r="H63" s="187">
        <v>3.4</v>
      </c>
      <c r="I63" s="96">
        <v>3.71</v>
      </c>
    </row>
    <row r="64" spans="1:9" s="5" customFormat="1" ht="15" customHeight="1" x14ac:dyDescent="0.25">
      <c r="A64" s="31">
        <v>59</v>
      </c>
      <c r="B64" s="195" t="s">
        <v>41</v>
      </c>
      <c r="C64" s="195" t="s">
        <v>56</v>
      </c>
      <c r="D64" s="187">
        <v>3.6</v>
      </c>
      <c r="E64" s="96">
        <v>3.87</v>
      </c>
      <c r="F64" s="195" t="s">
        <v>40</v>
      </c>
      <c r="G64" s="195" t="s">
        <v>10</v>
      </c>
      <c r="H64" s="187">
        <v>3.3333333333333335</v>
      </c>
      <c r="I64" s="96">
        <v>3.71</v>
      </c>
    </row>
    <row r="65" spans="1:9" s="5" customFormat="1" ht="15" customHeight="1" thickBot="1" x14ac:dyDescent="0.3">
      <c r="A65" s="32">
        <v>60</v>
      </c>
      <c r="B65" s="197" t="s">
        <v>43</v>
      </c>
      <c r="C65" s="197" t="s">
        <v>147</v>
      </c>
      <c r="D65" s="188">
        <v>3.5714285714285716</v>
      </c>
      <c r="E65" s="98">
        <v>3.87</v>
      </c>
      <c r="F65" s="197" t="s">
        <v>40</v>
      </c>
      <c r="G65" s="197" t="s">
        <v>13</v>
      </c>
      <c r="H65" s="188">
        <v>3.3333333333333335</v>
      </c>
      <c r="I65" s="98">
        <v>3.71</v>
      </c>
    </row>
    <row r="66" spans="1:9" s="5" customFormat="1" ht="15" customHeight="1" x14ac:dyDescent="0.25">
      <c r="A66" s="31">
        <v>61</v>
      </c>
      <c r="B66" s="196" t="s">
        <v>41</v>
      </c>
      <c r="C66" s="196" t="s">
        <v>138</v>
      </c>
      <c r="D66" s="187">
        <v>3.5</v>
      </c>
      <c r="E66" s="96">
        <v>3.87</v>
      </c>
      <c r="F66" s="196" t="s">
        <v>43</v>
      </c>
      <c r="G66" s="196" t="s">
        <v>115</v>
      </c>
      <c r="H66" s="187">
        <v>3.3333333333333335</v>
      </c>
      <c r="I66" s="96">
        <v>3.71</v>
      </c>
    </row>
    <row r="67" spans="1:9" s="5" customFormat="1" ht="15" customHeight="1" x14ac:dyDescent="0.25">
      <c r="A67" s="31">
        <v>62</v>
      </c>
      <c r="B67" s="195" t="s">
        <v>41</v>
      </c>
      <c r="C67" s="195" t="s">
        <v>16</v>
      </c>
      <c r="D67" s="187">
        <v>3.5</v>
      </c>
      <c r="E67" s="96">
        <v>3.87</v>
      </c>
      <c r="F67" s="195" t="s">
        <v>42</v>
      </c>
      <c r="G67" s="195" t="s">
        <v>64</v>
      </c>
      <c r="H67" s="187">
        <v>3.25</v>
      </c>
      <c r="I67" s="96">
        <v>3.71</v>
      </c>
    </row>
    <row r="68" spans="1:9" s="5" customFormat="1" ht="15" customHeight="1" x14ac:dyDescent="0.25">
      <c r="A68" s="31">
        <v>63</v>
      </c>
      <c r="B68" s="195" t="s">
        <v>42</v>
      </c>
      <c r="C68" s="195" t="s">
        <v>144</v>
      </c>
      <c r="D68" s="187">
        <v>3.5</v>
      </c>
      <c r="E68" s="96">
        <v>3.87</v>
      </c>
      <c r="F68" s="195" t="s">
        <v>43</v>
      </c>
      <c r="G68" s="195" t="s">
        <v>32</v>
      </c>
      <c r="H68" s="187">
        <v>3.25</v>
      </c>
      <c r="I68" s="96">
        <v>3.71</v>
      </c>
    </row>
    <row r="69" spans="1:9" s="5" customFormat="1" ht="15" customHeight="1" x14ac:dyDescent="0.25">
      <c r="A69" s="31">
        <v>64</v>
      </c>
      <c r="B69" s="195" t="s">
        <v>42</v>
      </c>
      <c r="C69" s="195" t="s">
        <v>143</v>
      </c>
      <c r="D69" s="187">
        <v>3.5</v>
      </c>
      <c r="E69" s="96">
        <v>3.87</v>
      </c>
      <c r="F69" s="195" t="s">
        <v>38</v>
      </c>
      <c r="G69" s="195" t="s">
        <v>97</v>
      </c>
      <c r="H69" s="187">
        <v>3.2</v>
      </c>
      <c r="I69" s="96">
        <v>3.71</v>
      </c>
    </row>
    <row r="70" spans="1:9" s="5" customFormat="1" ht="15" customHeight="1" x14ac:dyDescent="0.25">
      <c r="A70" s="31">
        <v>65</v>
      </c>
      <c r="B70" s="195" t="s">
        <v>43</v>
      </c>
      <c r="C70" s="195" t="s">
        <v>151</v>
      </c>
      <c r="D70" s="187">
        <v>3.5</v>
      </c>
      <c r="E70" s="96">
        <v>3.87</v>
      </c>
      <c r="F70" s="195" t="s">
        <v>43</v>
      </c>
      <c r="G70" s="195" t="s">
        <v>35</v>
      </c>
      <c r="H70" s="187">
        <v>3.2</v>
      </c>
      <c r="I70" s="96">
        <v>3.71</v>
      </c>
    </row>
    <row r="71" spans="1:9" s="5" customFormat="1" ht="15" customHeight="1" x14ac:dyDescent="0.25">
      <c r="A71" s="31">
        <v>66</v>
      </c>
      <c r="B71" s="195" t="s">
        <v>43</v>
      </c>
      <c r="C71" s="195" t="s">
        <v>32</v>
      </c>
      <c r="D71" s="187">
        <v>3.5</v>
      </c>
      <c r="E71" s="96">
        <v>3.87</v>
      </c>
      <c r="F71" s="195" t="s">
        <v>43</v>
      </c>
      <c r="G71" s="195" t="s">
        <v>116</v>
      </c>
      <c r="H71" s="187">
        <v>3.1111111111111112</v>
      </c>
      <c r="I71" s="96">
        <v>3.71</v>
      </c>
    </row>
    <row r="72" spans="1:9" s="5" customFormat="1" ht="15" customHeight="1" x14ac:dyDescent="0.25">
      <c r="A72" s="31">
        <v>67</v>
      </c>
      <c r="B72" s="195" t="s">
        <v>43</v>
      </c>
      <c r="C72" s="195" t="s">
        <v>148</v>
      </c>
      <c r="D72" s="187">
        <v>3.4166666666666665</v>
      </c>
      <c r="E72" s="96">
        <v>3.87</v>
      </c>
      <c r="F72" s="195" t="s">
        <v>43</v>
      </c>
      <c r="G72" s="195" t="s">
        <v>121</v>
      </c>
      <c r="H72" s="187">
        <v>3.1</v>
      </c>
      <c r="I72" s="96">
        <v>3.71</v>
      </c>
    </row>
    <row r="73" spans="1:9" s="5" customFormat="1" ht="15" customHeight="1" x14ac:dyDescent="0.25">
      <c r="A73" s="31">
        <v>68</v>
      </c>
      <c r="B73" s="195" t="s">
        <v>43</v>
      </c>
      <c r="C73" s="195" t="s">
        <v>121</v>
      </c>
      <c r="D73" s="187">
        <v>3.2</v>
      </c>
      <c r="E73" s="96">
        <v>3.87</v>
      </c>
      <c r="F73" s="195" t="s">
        <v>38</v>
      </c>
      <c r="G73" s="195" t="s">
        <v>48</v>
      </c>
      <c r="H73" s="187">
        <v>3</v>
      </c>
      <c r="I73" s="96">
        <v>3.71</v>
      </c>
    </row>
    <row r="74" spans="1:9" s="5" customFormat="1" ht="15" customHeight="1" x14ac:dyDescent="0.25">
      <c r="A74" s="31">
        <v>69</v>
      </c>
      <c r="B74" s="195" t="s">
        <v>39</v>
      </c>
      <c r="C74" s="195" t="s">
        <v>4</v>
      </c>
      <c r="D74" s="187">
        <v>3</v>
      </c>
      <c r="E74" s="96">
        <v>3.87</v>
      </c>
      <c r="F74" s="195" t="s">
        <v>38</v>
      </c>
      <c r="G74" s="195" t="s">
        <v>50</v>
      </c>
      <c r="H74" s="187">
        <v>3</v>
      </c>
      <c r="I74" s="96">
        <v>3.71</v>
      </c>
    </row>
    <row r="75" spans="1:9" s="5" customFormat="1" ht="15" customHeight="1" thickBot="1" x14ac:dyDescent="0.3">
      <c r="A75" s="32">
        <v>70</v>
      </c>
      <c r="B75" s="197" t="s">
        <v>39</v>
      </c>
      <c r="C75" s="197" t="s">
        <v>128</v>
      </c>
      <c r="D75" s="188">
        <v>3</v>
      </c>
      <c r="E75" s="98">
        <v>3.87</v>
      </c>
      <c r="F75" s="197" t="s">
        <v>39</v>
      </c>
      <c r="G75" s="197" t="s">
        <v>5</v>
      </c>
      <c r="H75" s="188">
        <v>3</v>
      </c>
      <c r="I75" s="98">
        <v>3.71</v>
      </c>
    </row>
    <row r="76" spans="1:9" s="5" customFormat="1" ht="15" customHeight="1" x14ac:dyDescent="0.25">
      <c r="A76" s="31">
        <v>71</v>
      </c>
      <c r="B76" s="196" t="s">
        <v>40</v>
      </c>
      <c r="C76" s="196" t="s">
        <v>8</v>
      </c>
      <c r="D76" s="187">
        <v>3</v>
      </c>
      <c r="E76" s="96">
        <v>3.87</v>
      </c>
      <c r="F76" s="196" t="s">
        <v>39</v>
      </c>
      <c r="G76" s="196" t="s">
        <v>108</v>
      </c>
      <c r="H76" s="187">
        <v>3</v>
      </c>
      <c r="I76" s="96">
        <v>3.71</v>
      </c>
    </row>
    <row r="77" spans="1:9" s="5" customFormat="1" ht="15" customHeight="1" x14ac:dyDescent="0.25">
      <c r="A77" s="31">
        <v>72</v>
      </c>
      <c r="B77" s="195" t="s">
        <v>40</v>
      </c>
      <c r="C77" s="195" t="s">
        <v>109</v>
      </c>
      <c r="D77" s="187">
        <v>3</v>
      </c>
      <c r="E77" s="96">
        <v>3.87</v>
      </c>
      <c r="F77" s="195" t="s">
        <v>40</v>
      </c>
      <c r="G77" s="195" t="s">
        <v>51</v>
      </c>
      <c r="H77" s="187">
        <v>3</v>
      </c>
      <c r="I77" s="96">
        <v>3.71</v>
      </c>
    </row>
    <row r="78" spans="1:9" s="5" customFormat="1" ht="15" customHeight="1" x14ac:dyDescent="0.25">
      <c r="A78" s="31">
        <v>73</v>
      </c>
      <c r="B78" s="195" t="s">
        <v>40</v>
      </c>
      <c r="C78" s="195" t="s">
        <v>132</v>
      </c>
      <c r="D78" s="187">
        <v>3</v>
      </c>
      <c r="E78" s="96">
        <v>3.87</v>
      </c>
      <c r="F78" s="195" t="s">
        <v>40</v>
      </c>
      <c r="G78" s="195" t="s">
        <v>46</v>
      </c>
      <c r="H78" s="187">
        <v>3</v>
      </c>
      <c r="I78" s="96">
        <v>3.71</v>
      </c>
    </row>
    <row r="79" spans="1:9" s="5" customFormat="1" ht="15" customHeight="1" x14ac:dyDescent="0.25">
      <c r="A79" s="31">
        <v>74</v>
      </c>
      <c r="B79" s="195" t="s">
        <v>40</v>
      </c>
      <c r="C79" s="195" t="s">
        <v>133</v>
      </c>
      <c r="D79" s="187">
        <v>3</v>
      </c>
      <c r="E79" s="96">
        <v>3.87</v>
      </c>
      <c r="F79" s="195" t="s">
        <v>40</v>
      </c>
      <c r="G79" s="195" t="s">
        <v>93</v>
      </c>
      <c r="H79" s="187">
        <v>3</v>
      </c>
      <c r="I79" s="96">
        <v>3.71</v>
      </c>
    </row>
    <row r="80" spans="1:9" s="5" customFormat="1" ht="15" customHeight="1" x14ac:dyDescent="0.25">
      <c r="A80" s="31">
        <v>75</v>
      </c>
      <c r="B80" s="195" t="s">
        <v>40</v>
      </c>
      <c r="C80" s="195" t="s">
        <v>134</v>
      </c>
      <c r="D80" s="187">
        <v>3</v>
      </c>
      <c r="E80" s="96">
        <v>3.87</v>
      </c>
      <c r="F80" s="195" t="s">
        <v>40</v>
      </c>
      <c r="G80" s="195" t="s">
        <v>12</v>
      </c>
      <c r="H80" s="187">
        <v>3</v>
      </c>
      <c r="I80" s="96">
        <v>3.71</v>
      </c>
    </row>
    <row r="81" spans="1:9" s="5" customFormat="1" ht="15" customHeight="1" x14ac:dyDescent="0.25">
      <c r="A81" s="31">
        <v>76</v>
      </c>
      <c r="B81" s="195" t="s">
        <v>41</v>
      </c>
      <c r="C81" s="195" t="s">
        <v>137</v>
      </c>
      <c r="D81" s="187">
        <v>3</v>
      </c>
      <c r="E81" s="96">
        <v>3.87</v>
      </c>
      <c r="F81" s="195" t="s">
        <v>41</v>
      </c>
      <c r="G81" s="195" t="s">
        <v>56</v>
      </c>
      <c r="H81" s="187">
        <v>3</v>
      </c>
      <c r="I81" s="96">
        <v>3.71</v>
      </c>
    </row>
    <row r="82" spans="1:9" s="5" customFormat="1" ht="15" customHeight="1" x14ac:dyDescent="0.25">
      <c r="A82" s="31">
        <v>77</v>
      </c>
      <c r="B82" s="195" t="s">
        <v>42</v>
      </c>
      <c r="C82" s="195" t="s">
        <v>142</v>
      </c>
      <c r="D82" s="187">
        <v>3</v>
      </c>
      <c r="E82" s="96">
        <v>3.87</v>
      </c>
      <c r="F82" s="195" t="s">
        <v>42</v>
      </c>
      <c r="G82" s="195" t="s">
        <v>17</v>
      </c>
      <c r="H82" s="187">
        <v>3</v>
      </c>
      <c r="I82" s="96">
        <v>3.71</v>
      </c>
    </row>
    <row r="83" spans="1:9" s="5" customFormat="1" ht="15" customHeight="1" x14ac:dyDescent="0.25">
      <c r="A83" s="31">
        <v>78</v>
      </c>
      <c r="B83" s="195" t="s">
        <v>43</v>
      </c>
      <c r="C83" s="195" t="s">
        <v>145</v>
      </c>
      <c r="D83" s="187">
        <v>3</v>
      </c>
      <c r="E83" s="96">
        <v>3.87</v>
      </c>
      <c r="F83" s="195" t="s">
        <v>43</v>
      </c>
      <c r="G83" s="195" t="s">
        <v>25</v>
      </c>
      <c r="H83" s="187">
        <v>3</v>
      </c>
      <c r="I83" s="96">
        <v>3.71</v>
      </c>
    </row>
    <row r="84" spans="1:9" s="5" customFormat="1" ht="15" customHeight="1" x14ac:dyDescent="0.25">
      <c r="A84" s="31">
        <v>79</v>
      </c>
      <c r="B84" s="195" t="s">
        <v>43</v>
      </c>
      <c r="C84" s="195" t="s">
        <v>36</v>
      </c>
      <c r="D84" s="187">
        <v>3</v>
      </c>
      <c r="E84" s="96">
        <v>3.87</v>
      </c>
      <c r="F84" s="195" t="s">
        <v>43</v>
      </c>
      <c r="G84" s="195" t="s">
        <v>31</v>
      </c>
      <c r="H84" s="187">
        <v>3</v>
      </c>
      <c r="I84" s="96">
        <v>3.71</v>
      </c>
    </row>
    <row r="85" spans="1:9" s="5" customFormat="1" ht="15" customHeight="1" thickBot="1" x14ac:dyDescent="0.3">
      <c r="A85" s="164">
        <v>80</v>
      </c>
      <c r="B85" s="198" t="s">
        <v>43</v>
      </c>
      <c r="C85" s="198" t="s">
        <v>29</v>
      </c>
      <c r="D85" s="338">
        <v>2.6666666666666665</v>
      </c>
      <c r="E85" s="165">
        <v>3.87</v>
      </c>
      <c r="F85" s="198" t="s">
        <v>44</v>
      </c>
      <c r="G85" s="198" t="s">
        <v>103</v>
      </c>
      <c r="H85" s="338">
        <v>3</v>
      </c>
      <c r="I85" s="165">
        <v>3.71</v>
      </c>
    </row>
    <row r="86" spans="1:9" s="5" customFormat="1" ht="15" customHeight="1" x14ac:dyDescent="0.25">
      <c r="A86" s="30">
        <v>81</v>
      </c>
      <c r="B86" s="199" t="s">
        <v>38</v>
      </c>
      <c r="C86" s="199" t="s">
        <v>97</v>
      </c>
      <c r="D86" s="548"/>
      <c r="E86" s="549">
        <v>3.87</v>
      </c>
      <c r="F86" s="551" t="s">
        <v>43</v>
      </c>
      <c r="G86" s="199" t="s">
        <v>26</v>
      </c>
      <c r="H86" s="548">
        <v>2.75</v>
      </c>
      <c r="I86" s="549">
        <v>3.71</v>
      </c>
    </row>
    <row r="87" spans="1:9" s="5" customFormat="1" ht="15" customHeight="1" x14ac:dyDescent="0.25">
      <c r="A87" s="99">
        <v>82</v>
      </c>
      <c r="B87" s="195" t="s">
        <v>39</v>
      </c>
      <c r="C87" s="195" t="s">
        <v>3</v>
      </c>
      <c r="D87" s="547"/>
      <c r="E87" s="550">
        <v>3.87</v>
      </c>
      <c r="F87" s="552" t="s">
        <v>43</v>
      </c>
      <c r="G87" s="195" t="s">
        <v>29</v>
      </c>
      <c r="H87" s="547">
        <v>2.5</v>
      </c>
      <c r="I87" s="550">
        <v>3.71</v>
      </c>
    </row>
    <row r="88" spans="1:9" s="5" customFormat="1" ht="15" customHeight="1" x14ac:dyDescent="0.25">
      <c r="A88" s="99">
        <v>83</v>
      </c>
      <c r="B88" s="195" t="s">
        <v>39</v>
      </c>
      <c r="C88" s="195" t="s">
        <v>156</v>
      </c>
      <c r="D88" s="547"/>
      <c r="E88" s="550">
        <v>3.87</v>
      </c>
      <c r="F88" s="552" t="s">
        <v>40</v>
      </c>
      <c r="G88" s="195" t="s">
        <v>109</v>
      </c>
      <c r="H88" s="547">
        <v>2</v>
      </c>
      <c r="I88" s="550">
        <v>3.71</v>
      </c>
    </row>
    <row r="89" spans="1:9" s="5" customFormat="1" ht="15" customHeight="1" x14ac:dyDescent="0.25">
      <c r="A89" s="99">
        <v>84</v>
      </c>
      <c r="B89" s="195" t="s">
        <v>39</v>
      </c>
      <c r="C89" s="195" t="s">
        <v>157</v>
      </c>
      <c r="D89" s="547"/>
      <c r="E89" s="550">
        <v>3.87</v>
      </c>
      <c r="F89" s="552" t="s">
        <v>44</v>
      </c>
      <c r="G89" s="195" t="s">
        <v>102</v>
      </c>
      <c r="H89" s="547">
        <v>2</v>
      </c>
      <c r="I89" s="550">
        <v>3.71</v>
      </c>
    </row>
    <row r="90" spans="1:9" s="5" customFormat="1" ht="15" customHeight="1" x14ac:dyDescent="0.25">
      <c r="A90" s="99">
        <v>85</v>
      </c>
      <c r="B90" s="195" t="s">
        <v>40</v>
      </c>
      <c r="C90" s="195" t="s">
        <v>158</v>
      </c>
      <c r="D90" s="547"/>
      <c r="E90" s="550">
        <v>3.87</v>
      </c>
      <c r="F90" s="552"/>
      <c r="G90" s="195"/>
      <c r="H90" s="547"/>
      <c r="I90" s="550">
        <v>3.71</v>
      </c>
    </row>
    <row r="91" spans="1:9" s="5" customFormat="1" ht="15" customHeight="1" x14ac:dyDescent="0.25">
      <c r="A91" s="99">
        <v>86</v>
      </c>
      <c r="B91" s="195" t="s">
        <v>40</v>
      </c>
      <c r="C91" s="195" t="s">
        <v>159</v>
      </c>
      <c r="D91" s="547"/>
      <c r="E91" s="550">
        <v>3.87</v>
      </c>
      <c r="F91" s="552"/>
      <c r="G91" s="195"/>
      <c r="H91" s="547"/>
      <c r="I91" s="550">
        <v>3.71</v>
      </c>
    </row>
    <row r="92" spans="1:9" s="5" customFormat="1" ht="15" customHeight="1" x14ac:dyDescent="0.25">
      <c r="A92" s="99">
        <v>87</v>
      </c>
      <c r="B92" s="195" t="s">
        <v>40</v>
      </c>
      <c r="C92" s="195" t="s">
        <v>54</v>
      </c>
      <c r="D92" s="547"/>
      <c r="E92" s="550">
        <v>3.87</v>
      </c>
      <c r="F92" s="552"/>
      <c r="G92" s="195"/>
      <c r="H92" s="547"/>
      <c r="I92" s="550">
        <v>3.71</v>
      </c>
    </row>
    <row r="93" spans="1:9" s="5" customFormat="1" ht="15" customHeight="1" x14ac:dyDescent="0.25">
      <c r="A93" s="99">
        <v>88</v>
      </c>
      <c r="B93" s="195" t="s">
        <v>41</v>
      </c>
      <c r="C93" s="195" t="s">
        <v>15</v>
      </c>
      <c r="D93" s="547"/>
      <c r="E93" s="550">
        <v>3.87</v>
      </c>
      <c r="F93" s="552"/>
      <c r="G93" s="195"/>
      <c r="H93" s="547"/>
      <c r="I93" s="550">
        <v>3.71</v>
      </c>
    </row>
    <row r="94" spans="1:9" s="5" customFormat="1" ht="15" customHeight="1" x14ac:dyDescent="0.25">
      <c r="A94" s="31">
        <v>89</v>
      </c>
      <c r="B94" s="196" t="s">
        <v>41</v>
      </c>
      <c r="C94" s="196" t="s">
        <v>94</v>
      </c>
      <c r="D94" s="187"/>
      <c r="E94" s="96">
        <v>3.87</v>
      </c>
      <c r="F94" s="553"/>
      <c r="G94" s="196"/>
      <c r="H94" s="187"/>
      <c r="I94" s="96">
        <v>3.71</v>
      </c>
    </row>
    <row r="95" spans="1:9" s="5" customFormat="1" ht="15" customHeight="1" thickBot="1" x14ac:dyDescent="0.3">
      <c r="A95" s="32">
        <v>90</v>
      </c>
      <c r="B95" s="197" t="s">
        <v>42</v>
      </c>
      <c r="C95" s="197" t="s">
        <v>160</v>
      </c>
      <c r="D95" s="188"/>
      <c r="E95" s="98">
        <v>3.87</v>
      </c>
      <c r="F95" s="554"/>
      <c r="G95" s="197"/>
      <c r="H95" s="188"/>
      <c r="I95" s="98">
        <v>3.71</v>
      </c>
    </row>
    <row r="96" spans="1:9" s="5" customFormat="1" ht="15" customHeight="1" x14ac:dyDescent="0.25">
      <c r="A96" s="31">
        <v>91</v>
      </c>
      <c r="B96" s="196" t="s">
        <v>43</v>
      </c>
      <c r="C96" s="196" t="s">
        <v>25</v>
      </c>
      <c r="D96" s="187"/>
      <c r="E96" s="96">
        <v>3.87</v>
      </c>
      <c r="F96" s="196"/>
      <c r="G96" s="196"/>
      <c r="H96" s="187"/>
      <c r="I96" s="96">
        <v>3.71</v>
      </c>
    </row>
    <row r="97" spans="1:9" s="5" customFormat="1" ht="15" customHeight="1" x14ac:dyDescent="0.25">
      <c r="A97" s="31">
        <v>92</v>
      </c>
      <c r="B97" s="195" t="s">
        <v>43</v>
      </c>
      <c r="C97" s="195" t="s">
        <v>28</v>
      </c>
      <c r="D97" s="187"/>
      <c r="E97" s="96">
        <v>3.87</v>
      </c>
      <c r="F97" s="195"/>
      <c r="G97" s="195"/>
      <c r="H97" s="187"/>
      <c r="I97" s="96">
        <v>3.71</v>
      </c>
    </row>
    <row r="98" spans="1:9" s="5" customFormat="1" ht="15" customHeight="1" x14ac:dyDescent="0.25">
      <c r="A98" s="31">
        <v>93</v>
      </c>
      <c r="B98" s="195" t="s">
        <v>43</v>
      </c>
      <c r="C98" s="195" t="s">
        <v>161</v>
      </c>
      <c r="D98" s="187"/>
      <c r="E98" s="96">
        <v>3.87</v>
      </c>
      <c r="F98" s="195"/>
      <c r="G98" s="195"/>
      <c r="H98" s="187"/>
      <c r="I98" s="96">
        <v>3.71</v>
      </c>
    </row>
    <row r="99" spans="1:9" s="5" customFormat="1" ht="15" customHeight="1" x14ac:dyDescent="0.25">
      <c r="A99" s="31">
        <v>94</v>
      </c>
      <c r="B99" s="195" t="s">
        <v>43</v>
      </c>
      <c r="C99" s="195" t="s">
        <v>172</v>
      </c>
      <c r="D99" s="187"/>
      <c r="E99" s="96">
        <v>3.87</v>
      </c>
      <c r="F99" s="195"/>
      <c r="G99" s="195"/>
      <c r="H99" s="187"/>
      <c r="I99" s="96">
        <v>3.71</v>
      </c>
    </row>
    <row r="100" spans="1:9" s="5" customFormat="1" ht="15" customHeight="1" x14ac:dyDescent="0.25">
      <c r="A100" s="31">
        <v>95</v>
      </c>
      <c r="B100" s="195" t="s">
        <v>43</v>
      </c>
      <c r="C100" s="195" t="s">
        <v>165</v>
      </c>
      <c r="D100" s="187"/>
      <c r="E100" s="96">
        <v>3.87</v>
      </c>
      <c r="F100" s="195"/>
      <c r="G100" s="195"/>
      <c r="H100" s="187"/>
      <c r="I100" s="96">
        <v>3.71</v>
      </c>
    </row>
    <row r="101" spans="1:9" s="5" customFormat="1" ht="15" customHeight="1" x14ac:dyDescent="0.25">
      <c r="A101" s="31">
        <v>96</v>
      </c>
      <c r="B101" s="195" t="s">
        <v>43</v>
      </c>
      <c r="C101" s="195" t="s">
        <v>170</v>
      </c>
      <c r="D101" s="187"/>
      <c r="E101" s="96">
        <v>3.87</v>
      </c>
      <c r="F101" s="195"/>
      <c r="G101" s="195"/>
      <c r="H101" s="187"/>
      <c r="I101" s="96">
        <v>3.71</v>
      </c>
    </row>
    <row r="102" spans="1:9" s="5" customFormat="1" ht="15" customHeight="1" x14ac:dyDescent="0.25">
      <c r="A102" s="31">
        <v>97</v>
      </c>
      <c r="B102" s="195" t="s">
        <v>44</v>
      </c>
      <c r="C102" s="195" t="s">
        <v>102</v>
      </c>
      <c r="D102" s="187"/>
      <c r="E102" s="96">
        <v>3.87</v>
      </c>
      <c r="F102" s="195"/>
      <c r="G102" s="195"/>
      <c r="H102" s="187"/>
      <c r="I102" s="96">
        <v>3.71</v>
      </c>
    </row>
    <row r="103" spans="1:9" s="5" customFormat="1" ht="15" customHeight="1" x14ac:dyDescent="0.25">
      <c r="A103" s="31">
        <v>98</v>
      </c>
      <c r="B103" s="195" t="s">
        <v>44</v>
      </c>
      <c r="C103" s="195" t="s">
        <v>100</v>
      </c>
      <c r="D103" s="187"/>
      <c r="E103" s="96">
        <v>3.87</v>
      </c>
      <c r="F103" s="195"/>
      <c r="G103" s="195"/>
      <c r="H103" s="187"/>
      <c r="I103" s="96">
        <v>3.71</v>
      </c>
    </row>
    <row r="104" spans="1:9" s="5" customFormat="1" ht="15" customHeight="1" thickBot="1" x14ac:dyDescent="0.3">
      <c r="A104" s="32">
        <v>99</v>
      </c>
      <c r="B104" s="197" t="s">
        <v>44</v>
      </c>
      <c r="C104" s="197" t="s">
        <v>61</v>
      </c>
      <c r="D104" s="188"/>
      <c r="E104" s="98">
        <v>3.87</v>
      </c>
      <c r="F104" s="197"/>
      <c r="G104" s="197"/>
      <c r="H104" s="188"/>
      <c r="I104" s="98">
        <v>3.71</v>
      </c>
    </row>
    <row r="105" spans="1:9" x14ac:dyDescent="0.25">
      <c r="C105" s="33" t="s">
        <v>65</v>
      </c>
      <c r="D105" s="337">
        <f>AVERAGE(D6:D104)</f>
        <v>3.9294494047619053</v>
      </c>
      <c r="G105" s="33"/>
      <c r="H105" s="337">
        <f>AVERAGE(H6:H104)</f>
        <v>3.7033868248153965</v>
      </c>
    </row>
  </sheetData>
  <sortState ref="B108:C126">
    <sortCondition ref="B108"/>
  </sortState>
  <mergeCells count="3">
    <mergeCell ref="A4:A5"/>
    <mergeCell ref="B4:E4"/>
    <mergeCell ref="F4:I4"/>
  </mergeCells>
  <conditionalFormatting sqref="D6:D104">
    <cfRule type="containsBlanks" dxfId="32" priority="2">
      <formula>LEN(TRIM(D6))=0</formula>
    </cfRule>
    <cfRule type="cellIs" dxfId="31" priority="3" operator="between">
      <formula>$D$105</formula>
      <formula>3.926</formula>
    </cfRule>
    <cfRule type="cellIs" dxfId="30" priority="8" operator="lessThan">
      <formula>3.5</formula>
    </cfRule>
    <cfRule type="cellIs" dxfId="29" priority="9" operator="between">
      <formula>$D$105</formula>
      <formula>3.5</formula>
    </cfRule>
    <cfRule type="cellIs" dxfId="28" priority="10" operator="between">
      <formula>4.499</formula>
      <formula>$D$105</formula>
    </cfRule>
    <cfRule type="cellIs" dxfId="27" priority="11" operator="greaterThanOrEqual">
      <formula>4.5</formula>
    </cfRule>
  </conditionalFormatting>
  <conditionalFormatting sqref="H6:H104">
    <cfRule type="containsBlanks" dxfId="26" priority="1">
      <formula>LEN(TRIM(H6))=0</formula>
    </cfRule>
    <cfRule type="cellIs" dxfId="25" priority="933" operator="lessThan">
      <formula>3.5</formula>
    </cfRule>
    <cfRule type="cellIs" dxfId="24" priority="934" operator="between">
      <formula>$H$105</formula>
      <formula>3.5</formula>
    </cfRule>
    <cfRule type="cellIs" dxfId="23" priority="935" operator="between">
      <formula>4.499</formula>
      <formula>$H$105</formula>
    </cfRule>
    <cfRule type="cellIs" dxfId="22" priority="936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C4" sqref="C4:C5"/>
    </sheetView>
  </sheetViews>
  <sheetFormatPr defaultColWidth="9.140625" defaultRowHeight="15" x14ac:dyDescent="0.25"/>
  <cols>
    <col min="1" max="1" width="5.28515625" style="3" customWidth="1"/>
    <col min="2" max="2" width="18.5703125" style="3" customWidth="1"/>
    <col min="3" max="3" width="31.7109375" style="3" customWidth="1"/>
    <col min="4" max="11" width="7.7109375" style="3" customWidth="1"/>
    <col min="12" max="12" width="8.7109375" style="3" customWidth="1"/>
    <col min="13" max="13" width="7.7109375" style="3" customWidth="1"/>
    <col min="14" max="16384" width="9.140625" style="3"/>
  </cols>
  <sheetData>
    <row r="1" spans="1:15" x14ac:dyDescent="0.25">
      <c r="N1" s="59"/>
      <c r="O1" s="18" t="s">
        <v>74</v>
      </c>
    </row>
    <row r="2" spans="1:15" ht="15.75" x14ac:dyDescent="0.25">
      <c r="C2" s="54" t="s">
        <v>72</v>
      </c>
      <c r="D2" s="363"/>
      <c r="E2" s="363"/>
      <c r="F2" s="363"/>
      <c r="G2" s="363"/>
      <c r="H2" s="363"/>
      <c r="I2" s="363"/>
      <c r="J2" s="363"/>
      <c r="K2" s="363"/>
      <c r="N2" s="60"/>
      <c r="O2" s="18" t="s">
        <v>75</v>
      </c>
    </row>
    <row r="3" spans="1:15" ht="15.75" thickBot="1" x14ac:dyDescent="0.3">
      <c r="N3" s="471"/>
      <c r="O3" s="18" t="s">
        <v>76</v>
      </c>
    </row>
    <row r="4" spans="1:15" s="5" customFormat="1" ht="18" customHeight="1" x14ac:dyDescent="0.25">
      <c r="A4" s="404" t="s">
        <v>62</v>
      </c>
      <c r="B4" s="409" t="s">
        <v>47</v>
      </c>
      <c r="C4" s="399" t="s">
        <v>0</v>
      </c>
      <c r="D4" s="411">
        <v>2023</v>
      </c>
      <c r="E4" s="407"/>
      <c r="F4" s="408"/>
      <c r="G4" s="411">
        <v>2022</v>
      </c>
      <c r="H4" s="407"/>
      <c r="I4" s="408"/>
      <c r="J4" s="407" t="s">
        <v>78</v>
      </c>
      <c r="K4" s="407"/>
      <c r="L4" s="437" t="s">
        <v>67</v>
      </c>
      <c r="N4" s="19"/>
      <c r="O4" s="18" t="s">
        <v>77</v>
      </c>
    </row>
    <row r="5" spans="1:15" s="5" customFormat="1" ht="39" thickBot="1" x14ac:dyDescent="0.3">
      <c r="A5" s="405"/>
      <c r="B5" s="410"/>
      <c r="C5" s="400"/>
      <c r="D5" s="155" t="s">
        <v>79</v>
      </c>
      <c r="E5" s="156" t="s">
        <v>80</v>
      </c>
      <c r="F5" s="72" t="s">
        <v>81</v>
      </c>
      <c r="G5" s="155" t="s">
        <v>79</v>
      </c>
      <c r="H5" s="156" t="s">
        <v>80</v>
      </c>
      <c r="I5" s="72" t="s">
        <v>81</v>
      </c>
      <c r="J5" s="379">
        <v>2023</v>
      </c>
      <c r="K5" s="380">
        <v>2022</v>
      </c>
      <c r="L5" s="438"/>
    </row>
    <row r="6" spans="1:15" s="5" customFormat="1" ht="15" customHeight="1" x14ac:dyDescent="0.25">
      <c r="A6" s="30">
        <v>1</v>
      </c>
      <c r="B6" s="190" t="s">
        <v>40</v>
      </c>
      <c r="C6" s="115" t="s">
        <v>11</v>
      </c>
      <c r="D6" s="570">
        <v>1</v>
      </c>
      <c r="E6" s="572">
        <v>5</v>
      </c>
      <c r="F6" s="330">
        <v>3.87</v>
      </c>
      <c r="G6" s="570">
        <v>2</v>
      </c>
      <c r="H6" s="572">
        <v>5</v>
      </c>
      <c r="I6" s="330">
        <v>3.71</v>
      </c>
      <c r="J6" s="389">
        <v>2</v>
      </c>
      <c r="K6" s="431">
        <v>2</v>
      </c>
      <c r="L6" s="439">
        <f>SUM(J6:K6)</f>
        <v>4</v>
      </c>
    </row>
    <row r="7" spans="1:15" s="5" customFormat="1" ht="15" customHeight="1" x14ac:dyDescent="0.25">
      <c r="A7" s="31">
        <v>2</v>
      </c>
      <c r="B7" s="25" t="s">
        <v>43</v>
      </c>
      <c r="C7" s="462" t="s">
        <v>152</v>
      </c>
      <c r="D7" s="113">
        <v>1</v>
      </c>
      <c r="E7" s="151">
        <v>5</v>
      </c>
      <c r="F7" s="323">
        <v>3.87</v>
      </c>
      <c r="G7" s="113">
        <v>1</v>
      </c>
      <c r="H7" s="151">
        <v>5</v>
      </c>
      <c r="I7" s="323">
        <v>3.71</v>
      </c>
      <c r="J7" s="382">
        <v>6</v>
      </c>
      <c r="K7" s="424">
        <v>4</v>
      </c>
      <c r="L7" s="440">
        <f>SUM(J7:K7)</f>
        <v>10</v>
      </c>
    </row>
    <row r="8" spans="1:15" s="5" customFormat="1" ht="15" customHeight="1" x14ac:dyDescent="0.25">
      <c r="A8" s="31">
        <v>3</v>
      </c>
      <c r="B8" s="25" t="s">
        <v>41</v>
      </c>
      <c r="C8" s="192" t="s">
        <v>104</v>
      </c>
      <c r="D8" s="113">
        <v>2</v>
      </c>
      <c r="E8" s="95">
        <v>4.5</v>
      </c>
      <c r="F8" s="324">
        <v>3.87</v>
      </c>
      <c r="G8" s="113">
        <v>1</v>
      </c>
      <c r="H8" s="95">
        <v>5</v>
      </c>
      <c r="I8" s="324">
        <v>3.71</v>
      </c>
      <c r="J8" s="383">
        <v>12</v>
      </c>
      <c r="K8" s="425">
        <v>3</v>
      </c>
      <c r="L8" s="441">
        <f>SUM(J8:K8)</f>
        <v>15</v>
      </c>
    </row>
    <row r="9" spans="1:15" s="5" customFormat="1" ht="15" customHeight="1" x14ac:dyDescent="0.25">
      <c r="A9" s="31">
        <v>4</v>
      </c>
      <c r="B9" s="25" t="s">
        <v>43</v>
      </c>
      <c r="C9" s="462" t="s">
        <v>171</v>
      </c>
      <c r="D9" s="113">
        <v>2</v>
      </c>
      <c r="E9" s="95">
        <v>4.5</v>
      </c>
      <c r="F9" s="323">
        <v>3.87</v>
      </c>
      <c r="G9" s="113">
        <v>2</v>
      </c>
      <c r="H9" s="95">
        <v>5</v>
      </c>
      <c r="I9" s="323">
        <v>3.71</v>
      </c>
      <c r="J9" s="382">
        <v>14</v>
      </c>
      <c r="K9" s="424">
        <v>5</v>
      </c>
      <c r="L9" s="440">
        <f>SUM(J9:K9)</f>
        <v>19</v>
      </c>
      <c r="M9" s="100"/>
      <c r="N9" s="101"/>
    </row>
    <row r="10" spans="1:15" s="5" customFormat="1" ht="15" customHeight="1" x14ac:dyDescent="0.25">
      <c r="A10" s="31">
        <v>5</v>
      </c>
      <c r="B10" s="8" t="s">
        <v>42</v>
      </c>
      <c r="C10" s="26" t="s">
        <v>18</v>
      </c>
      <c r="D10" s="113">
        <v>1</v>
      </c>
      <c r="E10" s="94">
        <v>5</v>
      </c>
      <c r="F10" s="328">
        <v>3.87</v>
      </c>
      <c r="G10" s="113">
        <v>5</v>
      </c>
      <c r="H10" s="94">
        <v>4</v>
      </c>
      <c r="I10" s="328">
        <v>3.71</v>
      </c>
      <c r="J10" s="387">
        <v>5</v>
      </c>
      <c r="K10" s="429">
        <v>27</v>
      </c>
      <c r="L10" s="440">
        <f>SUM(J10:K10)</f>
        <v>32</v>
      </c>
      <c r="M10" s="100"/>
      <c r="N10" s="101"/>
    </row>
    <row r="11" spans="1:15" s="5" customFormat="1" ht="15" customHeight="1" x14ac:dyDescent="0.25">
      <c r="A11" s="31">
        <v>6</v>
      </c>
      <c r="B11" s="25" t="s">
        <v>39</v>
      </c>
      <c r="C11" s="460" t="s">
        <v>129</v>
      </c>
      <c r="D11" s="113">
        <v>4</v>
      </c>
      <c r="E11" s="94">
        <v>4.25</v>
      </c>
      <c r="F11" s="327">
        <v>3.87</v>
      </c>
      <c r="G11" s="113">
        <v>3</v>
      </c>
      <c r="H11" s="94">
        <v>4.333333333333333</v>
      </c>
      <c r="I11" s="327">
        <v>3.71</v>
      </c>
      <c r="J11" s="386">
        <v>19</v>
      </c>
      <c r="K11" s="428">
        <v>13</v>
      </c>
      <c r="L11" s="440">
        <f>SUM(J11:K11)</f>
        <v>32</v>
      </c>
      <c r="M11" s="100"/>
      <c r="N11" s="101"/>
    </row>
    <row r="12" spans="1:15" s="5" customFormat="1" ht="15" customHeight="1" x14ac:dyDescent="0.25">
      <c r="A12" s="31">
        <v>7</v>
      </c>
      <c r="B12" s="25" t="s">
        <v>40</v>
      </c>
      <c r="C12" s="26" t="s">
        <v>45</v>
      </c>
      <c r="D12" s="113">
        <v>2</v>
      </c>
      <c r="E12" s="95">
        <v>4</v>
      </c>
      <c r="F12" s="328">
        <v>3.87</v>
      </c>
      <c r="G12" s="113">
        <v>1</v>
      </c>
      <c r="H12" s="95">
        <v>5</v>
      </c>
      <c r="I12" s="328">
        <v>3.71</v>
      </c>
      <c r="J12" s="387">
        <v>31</v>
      </c>
      <c r="K12" s="429">
        <v>1</v>
      </c>
      <c r="L12" s="440">
        <f>SUM(J12:K12)</f>
        <v>32</v>
      </c>
      <c r="M12" s="100"/>
      <c r="N12" s="101"/>
    </row>
    <row r="13" spans="1:15" s="5" customFormat="1" ht="15" customHeight="1" x14ac:dyDescent="0.25">
      <c r="A13" s="31">
        <v>8</v>
      </c>
      <c r="B13" s="25" t="s">
        <v>43</v>
      </c>
      <c r="C13" s="93" t="s">
        <v>37</v>
      </c>
      <c r="D13" s="113">
        <v>5</v>
      </c>
      <c r="E13" s="94">
        <v>4.4000000000000004</v>
      </c>
      <c r="F13" s="323">
        <v>3.87</v>
      </c>
      <c r="G13" s="113">
        <v>9</v>
      </c>
      <c r="H13" s="94">
        <v>4.1111111111111107</v>
      </c>
      <c r="I13" s="323">
        <v>3.71</v>
      </c>
      <c r="J13" s="382">
        <v>17</v>
      </c>
      <c r="K13" s="424">
        <v>19</v>
      </c>
      <c r="L13" s="441">
        <f>SUM(J13:K13)</f>
        <v>36</v>
      </c>
      <c r="M13" s="100"/>
      <c r="N13" s="101"/>
    </row>
    <row r="14" spans="1:15" s="5" customFormat="1" ht="15" customHeight="1" x14ac:dyDescent="0.25">
      <c r="A14" s="31">
        <v>9</v>
      </c>
      <c r="B14" s="25" t="s">
        <v>39</v>
      </c>
      <c r="C14" s="108" t="s">
        <v>7</v>
      </c>
      <c r="D14" s="113">
        <v>8</v>
      </c>
      <c r="E14" s="94">
        <v>4</v>
      </c>
      <c r="F14" s="324">
        <v>3.87</v>
      </c>
      <c r="G14" s="113">
        <v>3</v>
      </c>
      <c r="H14" s="94">
        <v>4.333333333333333</v>
      </c>
      <c r="I14" s="324">
        <v>3.71</v>
      </c>
      <c r="J14" s="383">
        <v>27</v>
      </c>
      <c r="K14" s="425">
        <v>12</v>
      </c>
      <c r="L14" s="440">
        <f>SUM(J14:K14)</f>
        <v>39</v>
      </c>
      <c r="M14" s="100"/>
      <c r="N14" s="101"/>
    </row>
    <row r="15" spans="1:15" s="5" customFormat="1" ht="15" customHeight="1" thickBot="1" x14ac:dyDescent="0.3">
      <c r="A15" s="32">
        <v>10</v>
      </c>
      <c r="B15" s="157" t="s">
        <v>41</v>
      </c>
      <c r="C15" s="191" t="s">
        <v>101</v>
      </c>
      <c r="D15" s="114">
        <v>6</v>
      </c>
      <c r="E15" s="105">
        <v>4.166666666666667</v>
      </c>
      <c r="F15" s="334">
        <v>3.87</v>
      </c>
      <c r="G15" s="114">
        <v>5</v>
      </c>
      <c r="H15" s="105">
        <v>4.2</v>
      </c>
      <c r="I15" s="334">
        <v>3.71</v>
      </c>
      <c r="J15" s="394">
        <v>23</v>
      </c>
      <c r="K15" s="436">
        <v>17</v>
      </c>
      <c r="L15" s="442">
        <f>SUM(J15:K15)</f>
        <v>40</v>
      </c>
      <c r="M15" s="100"/>
      <c r="N15" s="101"/>
    </row>
    <row r="16" spans="1:15" s="5" customFormat="1" ht="15" customHeight="1" x14ac:dyDescent="0.25">
      <c r="A16" s="30">
        <v>11</v>
      </c>
      <c r="B16" s="35" t="s">
        <v>41</v>
      </c>
      <c r="C16" s="115" t="s">
        <v>110</v>
      </c>
      <c r="D16" s="158">
        <v>6</v>
      </c>
      <c r="E16" s="152">
        <v>4</v>
      </c>
      <c r="F16" s="326">
        <v>3.87</v>
      </c>
      <c r="G16" s="158">
        <v>6</v>
      </c>
      <c r="H16" s="152">
        <v>4.5</v>
      </c>
      <c r="I16" s="326">
        <v>3.71</v>
      </c>
      <c r="J16" s="385">
        <v>32</v>
      </c>
      <c r="K16" s="427">
        <v>9</v>
      </c>
      <c r="L16" s="439">
        <f>SUM(J16:K16)</f>
        <v>41</v>
      </c>
      <c r="M16" s="100"/>
      <c r="N16" s="101"/>
    </row>
    <row r="17" spans="1:14" s="5" customFormat="1" ht="15" customHeight="1" x14ac:dyDescent="0.25">
      <c r="A17" s="99">
        <v>12</v>
      </c>
      <c r="B17" s="482" t="s">
        <v>44</v>
      </c>
      <c r="C17" s="462" t="s">
        <v>122</v>
      </c>
      <c r="D17" s="529">
        <v>2</v>
      </c>
      <c r="E17" s="573">
        <v>5</v>
      </c>
      <c r="F17" s="485">
        <v>3.87</v>
      </c>
      <c r="G17" s="529">
        <v>2</v>
      </c>
      <c r="H17" s="573">
        <v>4</v>
      </c>
      <c r="I17" s="485">
        <v>3.71</v>
      </c>
      <c r="J17" s="486">
        <v>8</v>
      </c>
      <c r="K17" s="487">
        <v>34</v>
      </c>
      <c r="L17" s="440">
        <f>SUM(J17:K17)</f>
        <v>42</v>
      </c>
      <c r="M17" s="100"/>
      <c r="N17" s="101"/>
    </row>
    <row r="18" spans="1:14" s="5" customFormat="1" ht="15" customHeight="1" x14ac:dyDescent="0.25">
      <c r="A18" s="99">
        <v>13</v>
      </c>
      <c r="B18" s="25" t="s">
        <v>38</v>
      </c>
      <c r="C18" s="26" t="s">
        <v>49</v>
      </c>
      <c r="D18" s="113">
        <v>8</v>
      </c>
      <c r="E18" s="95">
        <v>4.125</v>
      </c>
      <c r="F18" s="328">
        <v>3.87</v>
      </c>
      <c r="G18" s="113">
        <v>3</v>
      </c>
      <c r="H18" s="95">
        <v>4</v>
      </c>
      <c r="I18" s="328">
        <v>3.71</v>
      </c>
      <c r="J18" s="387">
        <v>24</v>
      </c>
      <c r="K18" s="429">
        <v>20</v>
      </c>
      <c r="L18" s="440">
        <f>SUM(J18:K18)</f>
        <v>44</v>
      </c>
      <c r="M18" s="101"/>
      <c r="N18" s="101"/>
    </row>
    <row r="19" spans="1:14" s="5" customFormat="1" ht="15" customHeight="1" x14ac:dyDescent="0.25">
      <c r="A19" s="99">
        <v>14</v>
      </c>
      <c r="B19" s="482" t="s">
        <v>44</v>
      </c>
      <c r="C19" s="460" t="s">
        <v>59</v>
      </c>
      <c r="D19" s="483">
        <v>2</v>
      </c>
      <c r="E19" s="484">
        <v>4.5</v>
      </c>
      <c r="F19" s="542">
        <v>3.87</v>
      </c>
      <c r="G19" s="483">
        <v>2</v>
      </c>
      <c r="H19" s="484">
        <v>4</v>
      </c>
      <c r="I19" s="542">
        <v>3.71</v>
      </c>
      <c r="J19" s="544">
        <v>15</v>
      </c>
      <c r="K19" s="546">
        <v>32</v>
      </c>
      <c r="L19" s="440">
        <f>SUM(J19:K19)</f>
        <v>47</v>
      </c>
      <c r="M19" s="101"/>
      <c r="N19" s="101"/>
    </row>
    <row r="20" spans="1:14" s="5" customFormat="1" ht="15" customHeight="1" x14ac:dyDescent="0.25">
      <c r="A20" s="99">
        <v>15</v>
      </c>
      <c r="B20" s="27" t="s">
        <v>38</v>
      </c>
      <c r="C20" s="93" t="s">
        <v>107</v>
      </c>
      <c r="D20" s="113">
        <v>4</v>
      </c>
      <c r="E20" s="94">
        <v>4</v>
      </c>
      <c r="F20" s="323">
        <v>3.87</v>
      </c>
      <c r="G20" s="113">
        <v>5</v>
      </c>
      <c r="H20" s="94">
        <v>4</v>
      </c>
      <c r="I20" s="323">
        <v>3.71</v>
      </c>
      <c r="J20" s="382">
        <v>26</v>
      </c>
      <c r="K20" s="424">
        <v>21</v>
      </c>
      <c r="L20" s="440">
        <f>SUM(J20:K20)</f>
        <v>47</v>
      </c>
      <c r="M20" s="101"/>
      <c r="N20" s="101"/>
    </row>
    <row r="21" spans="1:14" s="5" customFormat="1" ht="15" customHeight="1" x14ac:dyDescent="0.25">
      <c r="A21" s="99">
        <v>16</v>
      </c>
      <c r="B21" s="8" t="s">
        <v>42</v>
      </c>
      <c r="C21" s="462" t="s">
        <v>140</v>
      </c>
      <c r="D21" s="113">
        <v>2</v>
      </c>
      <c r="E21" s="94">
        <v>4</v>
      </c>
      <c r="F21" s="323">
        <v>3.87</v>
      </c>
      <c r="G21" s="113">
        <v>2</v>
      </c>
      <c r="H21" s="94">
        <v>4.5</v>
      </c>
      <c r="I21" s="323">
        <v>3.71</v>
      </c>
      <c r="J21" s="382">
        <v>37</v>
      </c>
      <c r="K21" s="424">
        <v>10</v>
      </c>
      <c r="L21" s="440">
        <f>SUM(J21:K21)</f>
        <v>47</v>
      </c>
      <c r="M21" s="101"/>
      <c r="N21" s="101"/>
    </row>
    <row r="22" spans="1:14" s="5" customFormat="1" ht="15" customHeight="1" x14ac:dyDescent="0.25">
      <c r="A22" s="99">
        <v>17</v>
      </c>
      <c r="B22" s="25" t="s">
        <v>42</v>
      </c>
      <c r="C22" s="28" t="s">
        <v>57</v>
      </c>
      <c r="D22" s="113">
        <v>7</v>
      </c>
      <c r="E22" s="94">
        <v>4.2857142857142856</v>
      </c>
      <c r="F22" s="327">
        <v>3.87</v>
      </c>
      <c r="G22" s="113">
        <v>5</v>
      </c>
      <c r="H22" s="94">
        <v>3.8</v>
      </c>
      <c r="I22" s="327">
        <v>3.71</v>
      </c>
      <c r="J22" s="386">
        <v>18</v>
      </c>
      <c r="K22" s="428">
        <v>37</v>
      </c>
      <c r="L22" s="440">
        <f>SUM(J22:K22)</f>
        <v>55</v>
      </c>
      <c r="M22" s="101"/>
      <c r="N22" s="101"/>
    </row>
    <row r="23" spans="1:14" s="5" customFormat="1" ht="15" customHeight="1" x14ac:dyDescent="0.25">
      <c r="A23" s="99">
        <v>18</v>
      </c>
      <c r="B23" s="25" t="s">
        <v>41</v>
      </c>
      <c r="C23" s="26" t="s">
        <v>14</v>
      </c>
      <c r="D23" s="113">
        <v>1</v>
      </c>
      <c r="E23" s="94">
        <v>5</v>
      </c>
      <c r="F23" s="328">
        <v>3.87</v>
      </c>
      <c r="G23" s="113">
        <v>2</v>
      </c>
      <c r="H23" s="94">
        <v>3.5</v>
      </c>
      <c r="I23" s="328">
        <v>3.71</v>
      </c>
      <c r="J23" s="387">
        <v>3</v>
      </c>
      <c r="K23" s="429">
        <v>53</v>
      </c>
      <c r="L23" s="440">
        <f>SUM(J23:K23)</f>
        <v>56</v>
      </c>
      <c r="M23" s="101"/>
      <c r="N23" s="101"/>
    </row>
    <row r="24" spans="1:14" s="5" customFormat="1" ht="15" customHeight="1" x14ac:dyDescent="0.25">
      <c r="A24" s="99">
        <v>19</v>
      </c>
      <c r="B24" s="27" t="s">
        <v>41</v>
      </c>
      <c r="C24" s="93" t="s">
        <v>106</v>
      </c>
      <c r="D24" s="113">
        <v>5</v>
      </c>
      <c r="E24" s="94">
        <v>4</v>
      </c>
      <c r="F24" s="323">
        <v>3.87</v>
      </c>
      <c r="G24" s="113">
        <v>4</v>
      </c>
      <c r="H24" s="94">
        <v>4</v>
      </c>
      <c r="I24" s="323">
        <v>3.71</v>
      </c>
      <c r="J24" s="382">
        <v>33</v>
      </c>
      <c r="K24" s="424">
        <v>24</v>
      </c>
      <c r="L24" s="440">
        <f>SUM(J24:K24)</f>
        <v>57</v>
      </c>
      <c r="M24" s="101"/>
      <c r="N24" s="101"/>
    </row>
    <row r="25" spans="1:14" s="5" customFormat="1" ht="15" customHeight="1" thickBot="1" x14ac:dyDescent="0.3">
      <c r="A25" s="103">
        <v>20</v>
      </c>
      <c r="B25" s="9" t="s">
        <v>43</v>
      </c>
      <c r="C25" s="464" t="s">
        <v>164</v>
      </c>
      <c r="D25" s="114">
        <v>1</v>
      </c>
      <c r="E25" s="105">
        <v>5</v>
      </c>
      <c r="F25" s="325">
        <v>3.87</v>
      </c>
      <c r="G25" s="114">
        <v>5</v>
      </c>
      <c r="H25" s="105">
        <v>3.6</v>
      </c>
      <c r="I25" s="325">
        <v>3.71</v>
      </c>
      <c r="J25" s="384">
        <v>7</v>
      </c>
      <c r="K25" s="426">
        <v>51</v>
      </c>
      <c r="L25" s="442">
        <f>SUM(J25:K25)</f>
        <v>58</v>
      </c>
    </row>
    <row r="26" spans="1:14" s="5" customFormat="1" ht="15" customHeight="1" x14ac:dyDescent="0.25">
      <c r="A26" s="30">
        <v>21</v>
      </c>
      <c r="B26" s="35" t="s">
        <v>43</v>
      </c>
      <c r="C26" s="461" t="s">
        <v>163</v>
      </c>
      <c r="D26" s="116">
        <v>1</v>
      </c>
      <c r="E26" s="106">
        <v>4</v>
      </c>
      <c r="F26" s="330">
        <v>3.87</v>
      </c>
      <c r="G26" s="116">
        <v>3</v>
      </c>
      <c r="H26" s="106">
        <v>4.333333333333333</v>
      </c>
      <c r="I26" s="330">
        <v>3.71</v>
      </c>
      <c r="J26" s="389">
        <v>44</v>
      </c>
      <c r="K26" s="431">
        <v>14</v>
      </c>
      <c r="L26" s="439">
        <f>SUM(J26:K26)</f>
        <v>58</v>
      </c>
    </row>
    <row r="27" spans="1:14" s="5" customFormat="1" ht="15" customHeight="1" x14ac:dyDescent="0.25">
      <c r="A27" s="99">
        <v>22</v>
      </c>
      <c r="B27" s="25" t="s">
        <v>41</v>
      </c>
      <c r="C27" s="93" t="s">
        <v>111</v>
      </c>
      <c r="D27" s="113">
        <v>3</v>
      </c>
      <c r="E27" s="95">
        <v>4.666666666666667</v>
      </c>
      <c r="F27" s="323">
        <v>3.87</v>
      </c>
      <c r="G27" s="113">
        <v>5</v>
      </c>
      <c r="H27" s="95">
        <v>3.6</v>
      </c>
      <c r="I27" s="323">
        <v>3.71</v>
      </c>
      <c r="J27" s="382">
        <v>10</v>
      </c>
      <c r="K27" s="424">
        <v>50</v>
      </c>
      <c r="L27" s="440">
        <f>SUM(J27:K27)</f>
        <v>60</v>
      </c>
    </row>
    <row r="28" spans="1:14" s="5" customFormat="1" ht="15" customHeight="1" x14ac:dyDescent="0.25">
      <c r="A28" s="99">
        <v>23</v>
      </c>
      <c r="B28" s="27" t="s">
        <v>41</v>
      </c>
      <c r="C28" s="93" t="s">
        <v>55</v>
      </c>
      <c r="D28" s="193">
        <v>5</v>
      </c>
      <c r="E28" s="194">
        <v>4.4000000000000004</v>
      </c>
      <c r="F28" s="323">
        <v>3.87</v>
      </c>
      <c r="G28" s="193">
        <v>6</v>
      </c>
      <c r="H28" s="194">
        <v>3.6666666666666665</v>
      </c>
      <c r="I28" s="323">
        <v>3.71</v>
      </c>
      <c r="J28" s="382">
        <v>16</v>
      </c>
      <c r="K28" s="424">
        <v>44</v>
      </c>
      <c r="L28" s="440">
        <f>SUM(J28:K28)</f>
        <v>60</v>
      </c>
    </row>
    <row r="29" spans="1:14" s="5" customFormat="1" ht="15" customHeight="1" x14ac:dyDescent="0.25">
      <c r="A29" s="99">
        <v>24</v>
      </c>
      <c r="B29" s="25" t="s">
        <v>42</v>
      </c>
      <c r="C29" s="93" t="s">
        <v>112</v>
      </c>
      <c r="D29" s="158">
        <v>2</v>
      </c>
      <c r="E29" s="152">
        <v>4</v>
      </c>
      <c r="F29" s="323">
        <v>3.87</v>
      </c>
      <c r="G29" s="158">
        <v>3</v>
      </c>
      <c r="H29" s="152">
        <v>4</v>
      </c>
      <c r="I29" s="323">
        <v>3.71</v>
      </c>
      <c r="J29" s="382">
        <v>35</v>
      </c>
      <c r="K29" s="424">
        <v>25</v>
      </c>
      <c r="L29" s="440">
        <f>SUM(J29:K29)</f>
        <v>60</v>
      </c>
    </row>
    <row r="30" spans="1:14" s="5" customFormat="1" ht="15" customHeight="1" x14ac:dyDescent="0.25">
      <c r="A30" s="99">
        <v>25</v>
      </c>
      <c r="B30" s="25" t="s">
        <v>43</v>
      </c>
      <c r="C30" s="462" t="s">
        <v>146</v>
      </c>
      <c r="D30" s="113">
        <v>4</v>
      </c>
      <c r="E30" s="94">
        <v>4</v>
      </c>
      <c r="F30" s="323">
        <v>3.87</v>
      </c>
      <c r="G30" s="113">
        <v>5</v>
      </c>
      <c r="H30" s="94">
        <v>4</v>
      </c>
      <c r="I30" s="323">
        <v>3.71</v>
      </c>
      <c r="J30" s="382">
        <v>39</v>
      </c>
      <c r="K30" s="424">
        <v>28</v>
      </c>
      <c r="L30" s="440">
        <f>SUM(J30:K30)</f>
        <v>67</v>
      </c>
    </row>
    <row r="31" spans="1:14" s="5" customFormat="1" ht="15" customHeight="1" x14ac:dyDescent="0.25">
      <c r="A31" s="99">
        <v>26</v>
      </c>
      <c r="B31" s="8" t="s">
        <v>39</v>
      </c>
      <c r="C31" s="93" t="s">
        <v>2</v>
      </c>
      <c r="D31" s="113">
        <v>2</v>
      </c>
      <c r="E31" s="94">
        <v>4</v>
      </c>
      <c r="F31" s="323">
        <v>3.87</v>
      </c>
      <c r="G31" s="113">
        <v>4</v>
      </c>
      <c r="H31" s="94">
        <v>3.75</v>
      </c>
      <c r="I31" s="323">
        <v>3.71</v>
      </c>
      <c r="J31" s="382">
        <v>28</v>
      </c>
      <c r="K31" s="424">
        <v>40</v>
      </c>
      <c r="L31" s="440">
        <f>SUM(J31:K31)</f>
        <v>68</v>
      </c>
    </row>
    <row r="32" spans="1:14" s="5" customFormat="1" ht="15" customHeight="1" x14ac:dyDescent="0.25">
      <c r="A32" s="99">
        <v>27</v>
      </c>
      <c r="B32" s="8" t="s">
        <v>39</v>
      </c>
      <c r="C32" s="26" t="s">
        <v>1</v>
      </c>
      <c r="D32" s="113">
        <v>7</v>
      </c>
      <c r="E32" s="94">
        <v>3.8571428571428572</v>
      </c>
      <c r="F32" s="328">
        <v>3.87</v>
      </c>
      <c r="G32" s="113">
        <v>6</v>
      </c>
      <c r="H32" s="94">
        <v>4.166666666666667</v>
      </c>
      <c r="I32" s="328">
        <v>3.71</v>
      </c>
      <c r="J32" s="387">
        <v>51</v>
      </c>
      <c r="K32" s="429">
        <v>18</v>
      </c>
      <c r="L32" s="440">
        <f>SUM(J32:K32)</f>
        <v>69</v>
      </c>
    </row>
    <row r="33" spans="1:12" s="5" customFormat="1" ht="15" customHeight="1" x14ac:dyDescent="0.25">
      <c r="A33" s="99">
        <v>28</v>
      </c>
      <c r="B33" s="25" t="s">
        <v>43</v>
      </c>
      <c r="C33" s="462" t="s">
        <v>169</v>
      </c>
      <c r="D33" s="113">
        <v>14</v>
      </c>
      <c r="E33" s="95">
        <v>3.7857142857142856</v>
      </c>
      <c r="F33" s="323">
        <v>3.87</v>
      </c>
      <c r="G33" s="113">
        <v>8</v>
      </c>
      <c r="H33" s="95">
        <v>4.25</v>
      </c>
      <c r="I33" s="323">
        <v>3.71</v>
      </c>
      <c r="J33" s="382">
        <v>53</v>
      </c>
      <c r="K33" s="424">
        <v>16</v>
      </c>
      <c r="L33" s="440">
        <f>SUM(J33:K33)</f>
        <v>69</v>
      </c>
    </row>
    <row r="34" spans="1:12" s="5" customFormat="1" ht="15" customHeight="1" x14ac:dyDescent="0.25">
      <c r="A34" s="99">
        <v>29</v>
      </c>
      <c r="B34" s="8" t="s">
        <v>43</v>
      </c>
      <c r="C34" s="462" t="s">
        <v>153</v>
      </c>
      <c r="D34" s="113">
        <v>6</v>
      </c>
      <c r="E34" s="94">
        <v>4</v>
      </c>
      <c r="F34" s="323">
        <v>3.87</v>
      </c>
      <c r="G34" s="113">
        <v>7</v>
      </c>
      <c r="H34" s="94">
        <v>4</v>
      </c>
      <c r="I34" s="323">
        <v>3.71</v>
      </c>
      <c r="J34" s="382">
        <v>41</v>
      </c>
      <c r="K34" s="424">
        <v>30</v>
      </c>
      <c r="L34" s="440">
        <f>SUM(J34:K34)</f>
        <v>71</v>
      </c>
    </row>
    <row r="35" spans="1:12" s="5" customFormat="1" ht="15" customHeight="1" thickBot="1" x14ac:dyDescent="0.3">
      <c r="A35" s="103">
        <v>30</v>
      </c>
      <c r="B35" s="29" t="s">
        <v>43</v>
      </c>
      <c r="C35" s="464" t="s">
        <v>151</v>
      </c>
      <c r="D35" s="114">
        <v>6</v>
      </c>
      <c r="E35" s="105">
        <v>3.5</v>
      </c>
      <c r="F35" s="325">
        <v>3.87</v>
      </c>
      <c r="G35" s="114">
        <v>3</v>
      </c>
      <c r="H35" s="105">
        <v>4.666666666666667</v>
      </c>
      <c r="I35" s="325">
        <v>3.71</v>
      </c>
      <c r="J35" s="390">
        <v>65</v>
      </c>
      <c r="K35" s="432">
        <v>6</v>
      </c>
      <c r="L35" s="443">
        <f>SUM(J35:K35)</f>
        <v>71</v>
      </c>
    </row>
    <row r="36" spans="1:12" s="5" customFormat="1" ht="15" customHeight="1" x14ac:dyDescent="0.25">
      <c r="A36" s="30">
        <v>31</v>
      </c>
      <c r="B36" s="35" t="s">
        <v>42</v>
      </c>
      <c r="C36" s="37" t="s">
        <v>64</v>
      </c>
      <c r="D36" s="116">
        <v>2</v>
      </c>
      <c r="E36" s="104">
        <v>4.5</v>
      </c>
      <c r="F36" s="322">
        <v>3.87</v>
      </c>
      <c r="G36" s="116">
        <v>4</v>
      </c>
      <c r="H36" s="104">
        <v>3.25</v>
      </c>
      <c r="I36" s="322">
        <v>3.71</v>
      </c>
      <c r="J36" s="381">
        <v>13</v>
      </c>
      <c r="K36" s="423">
        <v>62</v>
      </c>
      <c r="L36" s="439">
        <f>SUM(J36:K36)</f>
        <v>75</v>
      </c>
    </row>
    <row r="37" spans="1:12" s="5" customFormat="1" ht="15" customHeight="1" x14ac:dyDescent="0.25">
      <c r="A37" s="99">
        <v>32</v>
      </c>
      <c r="B37" s="25" t="s">
        <v>42</v>
      </c>
      <c r="C37" s="462" t="s">
        <v>143</v>
      </c>
      <c r="D37" s="113">
        <v>6</v>
      </c>
      <c r="E37" s="94">
        <v>3.5</v>
      </c>
      <c r="F37" s="323">
        <v>3.87</v>
      </c>
      <c r="G37" s="113">
        <v>4</v>
      </c>
      <c r="H37" s="94">
        <v>4.5</v>
      </c>
      <c r="I37" s="323">
        <v>3.71</v>
      </c>
      <c r="J37" s="382">
        <v>64</v>
      </c>
      <c r="K37" s="424">
        <v>11</v>
      </c>
      <c r="L37" s="440">
        <f>SUM(J37:K37)</f>
        <v>75</v>
      </c>
    </row>
    <row r="38" spans="1:12" s="5" customFormat="1" ht="15" customHeight="1" x14ac:dyDescent="0.25">
      <c r="A38" s="99">
        <v>33</v>
      </c>
      <c r="B38" s="8" t="s">
        <v>38</v>
      </c>
      <c r="C38" s="26" t="s">
        <v>50</v>
      </c>
      <c r="D38" s="113">
        <v>3</v>
      </c>
      <c r="E38" s="94">
        <v>4.666666666666667</v>
      </c>
      <c r="F38" s="328">
        <v>3.87</v>
      </c>
      <c r="G38" s="113">
        <v>2</v>
      </c>
      <c r="H38" s="94">
        <v>3</v>
      </c>
      <c r="I38" s="328">
        <v>3.71</v>
      </c>
      <c r="J38" s="387">
        <v>9</v>
      </c>
      <c r="K38" s="429">
        <v>69</v>
      </c>
      <c r="L38" s="440">
        <f>SUM(J38:K38)</f>
        <v>78</v>
      </c>
    </row>
    <row r="39" spans="1:12" s="5" customFormat="1" ht="15" customHeight="1" x14ac:dyDescent="0.25">
      <c r="A39" s="99">
        <v>34</v>
      </c>
      <c r="B39" s="8" t="s">
        <v>44</v>
      </c>
      <c r="C39" s="26" t="s">
        <v>60</v>
      </c>
      <c r="D39" s="113">
        <v>2</v>
      </c>
      <c r="E39" s="94">
        <v>4</v>
      </c>
      <c r="F39" s="328">
        <v>3.87</v>
      </c>
      <c r="G39" s="113">
        <v>3</v>
      </c>
      <c r="H39" s="94">
        <v>4</v>
      </c>
      <c r="I39" s="328">
        <v>3.71</v>
      </c>
      <c r="J39" s="387">
        <v>47</v>
      </c>
      <c r="K39" s="429">
        <v>31</v>
      </c>
      <c r="L39" s="440">
        <f>SUM(J39:K39)</f>
        <v>78</v>
      </c>
    </row>
    <row r="40" spans="1:12" s="5" customFormat="1" ht="15" customHeight="1" x14ac:dyDescent="0.25">
      <c r="A40" s="99">
        <v>35</v>
      </c>
      <c r="B40" s="25" t="s">
        <v>42</v>
      </c>
      <c r="C40" s="109" t="s">
        <v>139</v>
      </c>
      <c r="D40" s="113">
        <v>1</v>
      </c>
      <c r="E40" s="94">
        <v>5</v>
      </c>
      <c r="F40" s="329">
        <v>3.87</v>
      </c>
      <c r="G40" s="113">
        <v>1</v>
      </c>
      <c r="H40" s="94">
        <v>3</v>
      </c>
      <c r="I40" s="329">
        <v>3.71</v>
      </c>
      <c r="J40" s="388">
        <v>4</v>
      </c>
      <c r="K40" s="430">
        <v>77</v>
      </c>
      <c r="L40" s="440">
        <f>SUM(J40:K40)</f>
        <v>81</v>
      </c>
    </row>
    <row r="41" spans="1:12" s="5" customFormat="1" ht="15" customHeight="1" x14ac:dyDescent="0.25">
      <c r="A41" s="99">
        <v>36</v>
      </c>
      <c r="B41" s="25" t="s">
        <v>42</v>
      </c>
      <c r="C41" s="108" t="s">
        <v>63</v>
      </c>
      <c r="D41" s="113">
        <v>2</v>
      </c>
      <c r="E41" s="94">
        <v>4</v>
      </c>
      <c r="F41" s="324">
        <v>3.87</v>
      </c>
      <c r="G41" s="113">
        <v>3</v>
      </c>
      <c r="H41" s="94">
        <v>3.6666666666666665</v>
      </c>
      <c r="I41" s="324">
        <v>3.71</v>
      </c>
      <c r="J41" s="383">
        <v>36</v>
      </c>
      <c r="K41" s="425">
        <v>48</v>
      </c>
      <c r="L41" s="440">
        <f>SUM(J41:K41)</f>
        <v>84</v>
      </c>
    </row>
    <row r="42" spans="1:12" s="5" customFormat="1" ht="15" customHeight="1" x14ac:dyDescent="0.25">
      <c r="A42" s="99">
        <v>37</v>
      </c>
      <c r="B42" s="8" t="s">
        <v>44</v>
      </c>
      <c r="C42" s="26" t="s">
        <v>123</v>
      </c>
      <c r="D42" s="113">
        <v>10</v>
      </c>
      <c r="E42" s="94">
        <v>3.9</v>
      </c>
      <c r="F42" s="328">
        <v>3.87</v>
      </c>
      <c r="G42" s="113">
        <v>9</v>
      </c>
      <c r="H42" s="94">
        <v>3.8888888888888888</v>
      </c>
      <c r="I42" s="328">
        <v>3.71</v>
      </c>
      <c r="J42" s="387">
        <v>50</v>
      </c>
      <c r="K42" s="429">
        <v>35</v>
      </c>
      <c r="L42" s="440">
        <f>SUM(J42:K42)</f>
        <v>85</v>
      </c>
    </row>
    <row r="43" spans="1:12" s="5" customFormat="1" ht="15" customHeight="1" x14ac:dyDescent="0.25">
      <c r="A43" s="99">
        <v>38</v>
      </c>
      <c r="B43" s="482" t="s">
        <v>39</v>
      </c>
      <c r="C43" s="494" t="s">
        <v>130</v>
      </c>
      <c r="D43" s="483">
        <v>1</v>
      </c>
      <c r="E43" s="95">
        <v>5</v>
      </c>
      <c r="F43" s="511">
        <v>3.87</v>
      </c>
      <c r="G43" s="483"/>
      <c r="H43" s="95"/>
      <c r="I43" s="511">
        <v>3.71</v>
      </c>
      <c r="J43" s="517">
        <v>1</v>
      </c>
      <c r="K43" s="495">
        <v>85</v>
      </c>
      <c r="L43" s="440">
        <f>SUM(J43:K43)</f>
        <v>86</v>
      </c>
    </row>
    <row r="44" spans="1:12" s="5" customFormat="1" ht="15" customHeight="1" x14ac:dyDescent="0.25">
      <c r="A44" s="99">
        <v>39</v>
      </c>
      <c r="B44" s="25" t="s">
        <v>40</v>
      </c>
      <c r="C44" s="93" t="s">
        <v>52</v>
      </c>
      <c r="D44" s="113">
        <v>7</v>
      </c>
      <c r="E44" s="94">
        <v>4</v>
      </c>
      <c r="F44" s="323">
        <v>3.87</v>
      </c>
      <c r="G44" s="113">
        <v>5</v>
      </c>
      <c r="H44" s="94">
        <v>3.4</v>
      </c>
      <c r="I44" s="323">
        <v>3.71</v>
      </c>
      <c r="J44" s="382">
        <v>29</v>
      </c>
      <c r="K44" s="424">
        <v>58</v>
      </c>
      <c r="L44" s="440">
        <f>SUM(J44:K44)</f>
        <v>87</v>
      </c>
    </row>
    <row r="45" spans="1:12" s="5" customFormat="1" ht="15" customHeight="1" thickBot="1" x14ac:dyDescent="0.3">
      <c r="A45" s="103">
        <v>40</v>
      </c>
      <c r="B45" s="157" t="s">
        <v>43</v>
      </c>
      <c r="C45" s="464" t="s">
        <v>170</v>
      </c>
      <c r="D45" s="161"/>
      <c r="E45" s="153"/>
      <c r="F45" s="325">
        <v>3.87</v>
      </c>
      <c r="G45" s="161">
        <v>5</v>
      </c>
      <c r="H45" s="153">
        <v>4.5999999999999996</v>
      </c>
      <c r="I45" s="325">
        <v>3.71</v>
      </c>
      <c r="J45" s="384">
        <v>81</v>
      </c>
      <c r="K45" s="426">
        <v>7</v>
      </c>
      <c r="L45" s="442">
        <f>SUM(J45:K45)</f>
        <v>88</v>
      </c>
    </row>
    <row r="46" spans="1:12" s="5" customFormat="1" ht="15" customHeight="1" x14ac:dyDescent="0.25">
      <c r="A46" s="30">
        <v>41</v>
      </c>
      <c r="B46" s="36" t="s">
        <v>43</v>
      </c>
      <c r="C46" s="461" t="s">
        <v>147</v>
      </c>
      <c r="D46" s="158">
        <v>7</v>
      </c>
      <c r="E46" s="152">
        <v>3.5714285714285716</v>
      </c>
      <c r="F46" s="326">
        <v>3.87</v>
      </c>
      <c r="G46" s="158">
        <v>5</v>
      </c>
      <c r="H46" s="152">
        <v>4</v>
      </c>
      <c r="I46" s="326">
        <v>3.71</v>
      </c>
      <c r="J46" s="385">
        <v>60</v>
      </c>
      <c r="K46" s="427">
        <v>29</v>
      </c>
      <c r="L46" s="439">
        <f>SUM(J46:K46)</f>
        <v>89</v>
      </c>
    </row>
    <row r="47" spans="1:12" s="5" customFormat="1" ht="15" customHeight="1" x14ac:dyDescent="0.25">
      <c r="A47" s="99">
        <v>42</v>
      </c>
      <c r="B47" s="8" t="s">
        <v>40</v>
      </c>
      <c r="C47" s="462" t="s">
        <v>158</v>
      </c>
      <c r="D47" s="113"/>
      <c r="E47" s="94"/>
      <c r="F47" s="323">
        <v>3.87</v>
      </c>
      <c r="G47" s="113">
        <v>4</v>
      </c>
      <c r="H47" s="94">
        <v>4.5</v>
      </c>
      <c r="I47" s="323">
        <v>3.71</v>
      </c>
      <c r="J47" s="382">
        <v>81</v>
      </c>
      <c r="K47" s="424">
        <v>8</v>
      </c>
      <c r="L47" s="440">
        <f>SUM(J47:K47)</f>
        <v>89</v>
      </c>
    </row>
    <row r="48" spans="1:12" s="5" customFormat="1" ht="15" customHeight="1" x14ac:dyDescent="0.25">
      <c r="A48" s="99">
        <v>43</v>
      </c>
      <c r="B48" s="8" t="s">
        <v>40</v>
      </c>
      <c r="C48" s="462" t="s">
        <v>131</v>
      </c>
      <c r="D48" s="113">
        <v>4</v>
      </c>
      <c r="E48" s="94">
        <v>4.25</v>
      </c>
      <c r="F48" s="323">
        <v>3.87</v>
      </c>
      <c r="G48" s="113">
        <v>3</v>
      </c>
      <c r="H48" s="94">
        <v>3</v>
      </c>
      <c r="I48" s="323">
        <v>3.71</v>
      </c>
      <c r="J48" s="382">
        <v>20</v>
      </c>
      <c r="K48" s="424">
        <v>72</v>
      </c>
      <c r="L48" s="440">
        <f>SUM(J48:K48)</f>
        <v>92</v>
      </c>
    </row>
    <row r="49" spans="1:12" s="5" customFormat="1" ht="15" customHeight="1" x14ac:dyDescent="0.25">
      <c r="A49" s="99">
        <v>44</v>
      </c>
      <c r="B49" s="25" t="s">
        <v>38</v>
      </c>
      <c r="C49" s="460" t="s">
        <v>124</v>
      </c>
      <c r="D49" s="336">
        <v>3</v>
      </c>
      <c r="E49" s="335">
        <v>4</v>
      </c>
      <c r="F49" s="327">
        <v>3.87</v>
      </c>
      <c r="G49" s="336">
        <v>2</v>
      </c>
      <c r="H49" s="335">
        <v>3</v>
      </c>
      <c r="I49" s="327">
        <v>3.71</v>
      </c>
      <c r="J49" s="386">
        <v>25</v>
      </c>
      <c r="K49" s="428">
        <v>68</v>
      </c>
      <c r="L49" s="440">
        <f>SUM(J49:K49)</f>
        <v>93</v>
      </c>
    </row>
    <row r="50" spans="1:12" s="5" customFormat="1" ht="15" customHeight="1" x14ac:dyDescent="0.25">
      <c r="A50" s="99">
        <v>45</v>
      </c>
      <c r="B50" s="8" t="s">
        <v>40</v>
      </c>
      <c r="C50" s="26" t="s">
        <v>53</v>
      </c>
      <c r="D50" s="113">
        <v>4</v>
      </c>
      <c r="E50" s="94">
        <v>3.75</v>
      </c>
      <c r="F50" s="328">
        <v>3.87</v>
      </c>
      <c r="G50" s="113">
        <v>9</v>
      </c>
      <c r="H50" s="94">
        <v>3.7777777777777777</v>
      </c>
      <c r="I50" s="328">
        <v>3.71</v>
      </c>
      <c r="J50" s="387">
        <v>54</v>
      </c>
      <c r="K50" s="429">
        <v>39</v>
      </c>
      <c r="L50" s="440">
        <f>SUM(J50:K50)</f>
        <v>93</v>
      </c>
    </row>
    <row r="51" spans="1:12" s="5" customFormat="1" ht="15" customHeight="1" x14ac:dyDescent="0.25">
      <c r="A51" s="99">
        <v>46</v>
      </c>
      <c r="B51" s="8" t="s">
        <v>43</v>
      </c>
      <c r="C51" s="26" t="s">
        <v>145</v>
      </c>
      <c r="D51" s="113">
        <v>4</v>
      </c>
      <c r="E51" s="154">
        <v>3</v>
      </c>
      <c r="F51" s="328">
        <v>3.87</v>
      </c>
      <c r="G51" s="113">
        <v>4</v>
      </c>
      <c r="H51" s="154">
        <v>4.25</v>
      </c>
      <c r="I51" s="328">
        <v>3.71</v>
      </c>
      <c r="J51" s="387">
        <v>78</v>
      </c>
      <c r="K51" s="429">
        <v>15</v>
      </c>
      <c r="L51" s="440">
        <f>SUM(J51:K51)</f>
        <v>93</v>
      </c>
    </row>
    <row r="52" spans="1:12" s="5" customFormat="1" ht="15" customHeight="1" x14ac:dyDescent="0.25">
      <c r="A52" s="99">
        <v>47</v>
      </c>
      <c r="B52" s="482" t="s">
        <v>39</v>
      </c>
      <c r="C52" s="494" t="s">
        <v>127</v>
      </c>
      <c r="D52" s="483">
        <v>2</v>
      </c>
      <c r="E52" s="467">
        <v>4.5</v>
      </c>
      <c r="F52" s="511">
        <v>3.87</v>
      </c>
      <c r="G52" s="483"/>
      <c r="H52" s="467"/>
      <c r="I52" s="511">
        <v>3.71</v>
      </c>
      <c r="J52" s="517">
        <v>11</v>
      </c>
      <c r="K52" s="495">
        <v>85</v>
      </c>
      <c r="L52" s="440">
        <f>SUM(J52:K52)</f>
        <v>96</v>
      </c>
    </row>
    <row r="53" spans="1:12" s="5" customFormat="1" ht="15" customHeight="1" x14ac:dyDescent="0.25">
      <c r="A53" s="99">
        <v>48</v>
      </c>
      <c r="B53" s="25" t="s">
        <v>43</v>
      </c>
      <c r="C53" s="38" t="s">
        <v>105</v>
      </c>
      <c r="D53" s="113">
        <v>6</v>
      </c>
      <c r="E53" s="107">
        <v>3.6666666666666665</v>
      </c>
      <c r="F53" s="332">
        <v>3.87</v>
      </c>
      <c r="G53" s="113">
        <v>5</v>
      </c>
      <c r="H53" s="107">
        <v>3.8</v>
      </c>
      <c r="I53" s="332">
        <v>3.71</v>
      </c>
      <c r="J53" s="392">
        <v>58</v>
      </c>
      <c r="K53" s="434">
        <v>38</v>
      </c>
      <c r="L53" s="440">
        <f>SUM(J53:K53)</f>
        <v>96</v>
      </c>
    </row>
    <row r="54" spans="1:12" s="5" customFormat="1" ht="15" customHeight="1" x14ac:dyDescent="0.25">
      <c r="A54" s="99">
        <v>49</v>
      </c>
      <c r="B54" s="25" t="s">
        <v>43</v>
      </c>
      <c r="C54" s="460" t="s">
        <v>167</v>
      </c>
      <c r="D54" s="113">
        <v>11</v>
      </c>
      <c r="E54" s="94">
        <v>4</v>
      </c>
      <c r="F54" s="327">
        <v>3.87</v>
      </c>
      <c r="G54" s="113">
        <v>13</v>
      </c>
      <c r="H54" s="94">
        <v>3.5384615384615383</v>
      </c>
      <c r="I54" s="327">
        <v>3.71</v>
      </c>
      <c r="J54" s="386">
        <v>46</v>
      </c>
      <c r="K54" s="428">
        <v>52</v>
      </c>
      <c r="L54" s="440">
        <f>SUM(J54:K54)</f>
        <v>98</v>
      </c>
    </row>
    <row r="55" spans="1:12" s="5" customFormat="1" ht="15" customHeight="1" thickBot="1" x14ac:dyDescent="0.3">
      <c r="A55" s="103">
        <v>50</v>
      </c>
      <c r="B55" s="157" t="s">
        <v>41</v>
      </c>
      <c r="C55" s="456" t="s">
        <v>84</v>
      </c>
      <c r="D55" s="114">
        <v>7</v>
      </c>
      <c r="E55" s="105">
        <v>3.7142857142857144</v>
      </c>
      <c r="F55" s="459">
        <v>3.87</v>
      </c>
      <c r="G55" s="114">
        <v>3</v>
      </c>
      <c r="H55" s="105">
        <v>3.6666666666666665</v>
      </c>
      <c r="I55" s="459">
        <v>3.71</v>
      </c>
      <c r="J55" s="477">
        <v>55</v>
      </c>
      <c r="K55" s="478">
        <v>45</v>
      </c>
      <c r="L55" s="442">
        <f>SUM(J55:K55)</f>
        <v>100</v>
      </c>
    </row>
    <row r="56" spans="1:12" s="5" customFormat="1" ht="15" customHeight="1" x14ac:dyDescent="0.25">
      <c r="A56" s="30">
        <v>51</v>
      </c>
      <c r="B56" s="190" t="s">
        <v>44</v>
      </c>
      <c r="C56" s="465" t="s">
        <v>103</v>
      </c>
      <c r="D56" s="116">
        <v>4</v>
      </c>
      <c r="E56" s="106">
        <v>4.25</v>
      </c>
      <c r="F56" s="468">
        <v>3.87</v>
      </c>
      <c r="G56" s="116">
        <v>1</v>
      </c>
      <c r="H56" s="106">
        <v>3</v>
      </c>
      <c r="I56" s="468">
        <v>3.71</v>
      </c>
      <c r="J56" s="469">
        <v>21</v>
      </c>
      <c r="K56" s="470">
        <v>80</v>
      </c>
      <c r="L56" s="439">
        <f>SUM(J56:K56)</f>
        <v>101</v>
      </c>
    </row>
    <row r="57" spans="1:12" s="5" customFormat="1" ht="15" customHeight="1" x14ac:dyDescent="0.25">
      <c r="A57" s="99">
        <v>52</v>
      </c>
      <c r="B57" s="25" t="s">
        <v>39</v>
      </c>
      <c r="C57" s="93" t="s">
        <v>3</v>
      </c>
      <c r="D57" s="113"/>
      <c r="E57" s="95"/>
      <c r="F57" s="323">
        <v>3.87</v>
      </c>
      <c r="G57" s="113">
        <v>3</v>
      </c>
      <c r="H57" s="95">
        <v>4</v>
      </c>
      <c r="I57" s="323">
        <v>3.71</v>
      </c>
      <c r="J57" s="382">
        <v>81</v>
      </c>
      <c r="K57" s="424">
        <v>22</v>
      </c>
      <c r="L57" s="440">
        <f>SUM(J57:K57)</f>
        <v>103</v>
      </c>
    </row>
    <row r="58" spans="1:12" s="5" customFormat="1" ht="15" customHeight="1" x14ac:dyDescent="0.25">
      <c r="A58" s="99">
        <v>53</v>
      </c>
      <c r="B58" s="25" t="s">
        <v>40</v>
      </c>
      <c r="C58" s="28" t="s">
        <v>54</v>
      </c>
      <c r="D58" s="113"/>
      <c r="E58" s="94"/>
      <c r="F58" s="327">
        <v>3.87</v>
      </c>
      <c r="G58" s="113">
        <v>1</v>
      </c>
      <c r="H58" s="94">
        <v>4</v>
      </c>
      <c r="I58" s="327">
        <v>3.71</v>
      </c>
      <c r="J58" s="386">
        <v>81</v>
      </c>
      <c r="K58" s="428">
        <v>23</v>
      </c>
      <c r="L58" s="440">
        <f>SUM(J58:K58)</f>
        <v>104</v>
      </c>
    </row>
    <row r="59" spans="1:12" s="5" customFormat="1" ht="15" customHeight="1" x14ac:dyDescent="0.25">
      <c r="A59" s="99">
        <v>54</v>
      </c>
      <c r="B59" s="8" t="s">
        <v>43</v>
      </c>
      <c r="C59" s="26" t="s">
        <v>149</v>
      </c>
      <c r="D59" s="113">
        <v>6</v>
      </c>
      <c r="E59" s="94">
        <v>3.6666666666666665</v>
      </c>
      <c r="F59" s="328">
        <v>3.87</v>
      </c>
      <c r="G59" s="113">
        <v>3</v>
      </c>
      <c r="H59" s="94">
        <v>3.6666666666666665</v>
      </c>
      <c r="I59" s="328">
        <v>3.71</v>
      </c>
      <c r="J59" s="387">
        <v>57</v>
      </c>
      <c r="K59" s="429">
        <v>49</v>
      </c>
      <c r="L59" s="440">
        <f>SUM(J59:K59)</f>
        <v>106</v>
      </c>
    </row>
    <row r="60" spans="1:12" s="5" customFormat="1" ht="15" customHeight="1" x14ac:dyDescent="0.25">
      <c r="A60" s="99">
        <v>55</v>
      </c>
      <c r="B60" s="482" t="s">
        <v>38</v>
      </c>
      <c r="C60" s="494" t="s">
        <v>125</v>
      </c>
      <c r="D60" s="483">
        <v>5</v>
      </c>
      <c r="E60" s="95">
        <v>4.2</v>
      </c>
      <c r="F60" s="511">
        <v>3.87</v>
      </c>
      <c r="G60" s="483"/>
      <c r="H60" s="95"/>
      <c r="I60" s="511">
        <v>3.71</v>
      </c>
      <c r="J60" s="517">
        <v>22</v>
      </c>
      <c r="K60" s="495">
        <v>85</v>
      </c>
      <c r="L60" s="440">
        <f>SUM(J60:K60)</f>
        <v>107</v>
      </c>
    </row>
    <row r="61" spans="1:12" s="5" customFormat="1" ht="15" customHeight="1" x14ac:dyDescent="0.25">
      <c r="A61" s="99">
        <v>56</v>
      </c>
      <c r="B61" s="25" t="s">
        <v>42</v>
      </c>
      <c r="C61" s="460" t="s">
        <v>160</v>
      </c>
      <c r="D61" s="160"/>
      <c r="E61" s="94"/>
      <c r="F61" s="327">
        <v>3.87</v>
      </c>
      <c r="G61" s="160">
        <v>2</v>
      </c>
      <c r="H61" s="94">
        <v>4</v>
      </c>
      <c r="I61" s="327">
        <v>3.71</v>
      </c>
      <c r="J61" s="386">
        <v>81</v>
      </c>
      <c r="K61" s="428">
        <v>26</v>
      </c>
      <c r="L61" s="440">
        <f>SUM(J61:K61)</f>
        <v>107</v>
      </c>
    </row>
    <row r="62" spans="1:12" s="5" customFormat="1" ht="15" customHeight="1" x14ac:dyDescent="0.25">
      <c r="A62" s="99">
        <v>57</v>
      </c>
      <c r="B62" s="8" t="s">
        <v>41</v>
      </c>
      <c r="C62" s="26" t="s">
        <v>16</v>
      </c>
      <c r="D62" s="113">
        <v>2</v>
      </c>
      <c r="E62" s="94">
        <v>3.5</v>
      </c>
      <c r="F62" s="328">
        <v>3.87</v>
      </c>
      <c r="G62" s="113">
        <v>3</v>
      </c>
      <c r="H62" s="94">
        <v>3.6666666666666665</v>
      </c>
      <c r="I62" s="328">
        <v>3.71</v>
      </c>
      <c r="J62" s="387">
        <v>62</v>
      </c>
      <c r="K62" s="429">
        <v>46</v>
      </c>
      <c r="L62" s="440">
        <f>SUM(J62:K62)</f>
        <v>108</v>
      </c>
    </row>
    <row r="63" spans="1:12" s="5" customFormat="1" ht="15" customHeight="1" x14ac:dyDescent="0.25">
      <c r="A63" s="99">
        <v>58</v>
      </c>
      <c r="B63" s="8" t="s">
        <v>43</v>
      </c>
      <c r="C63" s="26" t="s">
        <v>148</v>
      </c>
      <c r="D63" s="113">
        <v>12</v>
      </c>
      <c r="E63" s="94">
        <v>3.4166666666666665</v>
      </c>
      <c r="F63" s="328">
        <v>3.87</v>
      </c>
      <c r="G63" s="113">
        <v>7</v>
      </c>
      <c r="H63" s="94">
        <v>3.7142857142857144</v>
      </c>
      <c r="I63" s="328">
        <v>3.71</v>
      </c>
      <c r="J63" s="387">
        <v>67</v>
      </c>
      <c r="K63" s="429">
        <v>41</v>
      </c>
      <c r="L63" s="440">
        <f>SUM(J63:K63)</f>
        <v>108</v>
      </c>
    </row>
    <row r="64" spans="1:12" s="5" customFormat="1" ht="15" customHeight="1" x14ac:dyDescent="0.25">
      <c r="A64" s="99">
        <v>59</v>
      </c>
      <c r="B64" s="25" t="s">
        <v>42</v>
      </c>
      <c r="C64" s="26" t="s">
        <v>113</v>
      </c>
      <c r="D64" s="113">
        <v>3</v>
      </c>
      <c r="E64" s="107">
        <v>3.6666666666666665</v>
      </c>
      <c r="F64" s="328">
        <v>3.87</v>
      </c>
      <c r="G64" s="113">
        <v>6</v>
      </c>
      <c r="H64" s="107">
        <v>3.5</v>
      </c>
      <c r="I64" s="328">
        <v>3.71</v>
      </c>
      <c r="J64" s="387">
        <v>56</v>
      </c>
      <c r="K64" s="429">
        <v>54</v>
      </c>
      <c r="L64" s="440">
        <f>SUM(J64:K64)</f>
        <v>110</v>
      </c>
    </row>
    <row r="65" spans="1:12" s="5" customFormat="1" ht="15" customHeight="1" thickBot="1" x14ac:dyDescent="0.3">
      <c r="A65" s="103">
        <v>60</v>
      </c>
      <c r="B65" s="29" t="s">
        <v>43</v>
      </c>
      <c r="C65" s="463" t="s">
        <v>166</v>
      </c>
      <c r="D65" s="114">
        <v>1</v>
      </c>
      <c r="E65" s="105">
        <v>4</v>
      </c>
      <c r="F65" s="451">
        <v>3.87</v>
      </c>
      <c r="G65" s="114">
        <v>9</v>
      </c>
      <c r="H65" s="105">
        <v>3.1111111111111112</v>
      </c>
      <c r="I65" s="451">
        <v>3.71</v>
      </c>
      <c r="J65" s="453">
        <v>45</v>
      </c>
      <c r="K65" s="455">
        <v>66</v>
      </c>
      <c r="L65" s="442">
        <f>SUM(J65:K65)</f>
        <v>111</v>
      </c>
    </row>
    <row r="66" spans="1:12" s="5" customFormat="1" ht="15" customHeight="1" x14ac:dyDescent="0.25">
      <c r="A66" s="30">
        <v>61</v>
      </c>
      <c r="B66" s="190" t="s">
        <v>40</v>
      </c>
      <c r="C66" s="445" t="s">
        <v>13</v>
      </c>
      <c r="D66" s="446">
        <v>6</v>
      </c>
      <c r="E66" s="448">
        <v>3.8333333333333335</v>
      </c>
      <c r="F66" s="449">
        <v>3.87</v>
      </c>
      <c r="G66" s="446">
        <v>3</v>
      </c>
      <c r="H66" s="448">
        <v>3.3333333333333335</v>
      </c>
      <c r="I66" s="449">
        <v>3.71</v>
      </c>
      <c r="J66" s="472">
        <v>52</v>
      </c>
      <c r="K66" s="473">
        <v>60</v>
      </c>
      <c r="L66" s="439">
        <f>SUM(J66:K66)</f>
        <v>112</v>
      </c>
    </row>
    <row r="67" spans="1:12" s="5" customFormat="1" ht="15" customHeight="1" x14ac:dyDescent="0.25">
      <c r="A67" s="99">
        <v>62</v>
      </c>
      <c r="B67" s="8" t="s">
        <v>39</v>
      </c>
      <c r="C67" s="93" t="s">
        <v>4</v>
      </c>
      <c r="D67" s="113">
        <v>1</v>
      </c>
      <c r="E67" s="94">
        <v>3</v>
      </c>
      <c r="F67" s="323">
        <v>3.87</v>
      </c>
      <c r="G67" s="113">
        <v>3</v>
      </c>
      <c r="H67" s="94">
        <v>3.6666666666666665</v>
      </c>
      <c r="I67" s="323">
        <v>3.71</v>
      </c>
      <c r="J67" s="382">
        <v>69</v>
      </c>
      <c r="K67" s="424">
        <v>43</v>
      </c>
      <c r="L67" s="440">
        <f>SUM(J67:K67)</f>
        <v>112</v>
      </c>
    </row>
    <row r="68" spans="1:12" s="5" customFormat="1" ht="15" customHeight="1" x14ac:dyDescent="0.25">
      <c r="A68" s="99">
        <v>63</v>
      </c>
      <c r="B68" s="482" t="s">
        <v>44</v>
      </c>
      <c r="C68" s="494" t="s">
        <v>100</v>
      </c>
      <c r="D68" s="483"/>
      <c r="E68" s="95"/>
      <c r="F68" s="511">
        <v>3.87</v>
      </c>
      <c r="G68" s="483">
        <v>1</v>
      </c>
      <c r="H68" s="95">
        <v>4</v>
      </c>
      <c r="I68" s="511">
        <v>3.71</v>
      </c>
      <c r="J68" s="517">
        <v>81</v>
      </c>
      <c r="K68" s="495">
        <v>33</v>
      </c>
      <c r="L68" s="440">
        <f>SUM(J68:K68)</f>
        <v>114</v>
      </c>
    </row>
    <row r="69" spans="1:12" s="5" customFormat="1" ht="15" customHeight="1" x14ac:dyDescent="0.25">
      <c r="A69" s="99">
        <v>64</v>
      </c>
      <c r="B69" s="482" t="s">
        <v>40</v>
      </c>
      <c r="C69" s="494" t="s">
        <v>135</v>
      </c>
      <c r="D69" s="483">
        <v>1</v>
      </c>
      <c r="E69" s="95">
        <v>4</v>
      </c>
      <c r="F69" s="511">
        <v>3.87</v>
      </c>
      <c r="G69" s="483"/>
      <c r="H69" s="95"/>
      <c r="I69" s="511">
        <v>3.71</v>
      </c>
      <c r="J69" s="517">
        <v>30</v>
      </c>
      <c r="K69" s="495">
        <v>85</v>
      </c>
      <c r="L69" s="440">
        <f>SUM(J69:K69)</f>
        <v>115</v>
      </c>
    </row>
    <row r="70" spans="1:12" s="5" customFormat="1" ht="15" customHeight="1" x14ac:dyDescent="0.25">
      <c r="A70" s="99">
        <v>65</v>
      </c>
      <c r="B70" s="8" t="s">
        <v>41</v>
      </c>
      <c r="C70" s="93" t="s">
        <v>15</v>
      </c>
      <c r="D70" s="113"/>
      <c r="E70" s="94"/>
      <c r="F70" s="323">
        <v>3.87</v>
      </c>
      <c r="G70" s="113">
        <v>5</v>
      </c>
      <c r="H70" s="94">
        <v>3.8</v>
      </c>
      <c r="I70" s="323">
        <v>3.71</v>
      </c>
      <c r="J70" s="382">
        <v>81</v>
      </c>
      <c r="K70" s="424">
        <v>36</v>
      </c>
      <c r="L70" s="440">
        <f>SUM(J70:K70)</f>
        <v>117</v>
      </c>
    </row>
    <row r="71" spans="1:12" s="5" customFormat="1" ht="15" customHeight="1" x14ac:dyDescent="0.25">
      <c r="A71" s="99">
        <v>66</v>
      </c>
      <c r="B71" s="482" t="s">
        <v>41</v>
      </c>
      <c r="C71" s="494" t="s">
        <v>136</v>
      </c>
      <c r="D71" s="483">
        <v>2</v>
      </c>
      <c r="E71" s="95">
        <v>4</v>
      </c>
      <c r="F71" s="511">
        <v>3.87</v>
      </c>
      <c r="G71" s="483"/>
      <c r="H71" s="95"/>
      <c r="I71" s="511">
        <v>3.71</v>
      </c>
      <c r="J71" s="517">
        <v>34</v>
      </c>
      <c r="K71" s="495">
        <v>85</v>
      </c>
      <c r="L71" s="440">
        <f>SUM(J71:K71)</f>
        <v>119</v>
      </c>
    </row>
    <row r="72" spans="1:12" s="5" customFormat="1" ht="15" customHeight="1" x14ac:dyDescent="0.25">
      <c r="A72" s="99">
        <v>67</v>
      </c>
      <c r="B72" s="16" t="s">
        <v>43</v>
      </c>
      <c r="C72" s="462" t="s">
        <v>150</v>
      </c>
      <c r="D72" s="113">
        <v>3</v>
      </c>
      <c r="E72" s="95">
        <v>4</v>
      </c>
      <c r="F72" s="323">
        <v>3.87</v>
      </c>
      <c r="G72" s="113">
        <v>4</v>
      </c>
      <c r="H72" s="95">
        <v>2.75</v>
      </c>
      <c r="I72" s="323">
        <v>3.71</v>
      </c>
      <c r="J72" s="382">
        <v>40</v>
      </c>
      <c r="K72" s="424">
        <v>81</v>
      </c>
      <c r="L72" s="440">
        <f>SUM(J72:K72)</f>
        <v>121</v>
      </c>
    </row>
    <row r="73" spans="1:12" s="5" customFormat="1" ht="15" customHeight="1" x14ac:dyDescent="0.25">
      <c r="A73" s="99">
        <v>68</v>
      </c>
      <c r="B73" s="8" t="s">
        <v>43</v>
      </c>
      <c r="C73" s="93" t="s">
        <v>36</v>
      </c>
      <c r="D73" s="113">
        <v>1</v>
      </c>
      <c r="E73" s="94">
        <v>3</v>
      </c>
      <c r="F73" s="323">
        <v>3.87</v>
      </c>
      <c r="G73" s="113">
        <v>7</v>
      </c>
      <c r="H73" s="94">
        <v>3.7142857142857144</v>
      </c>
      <c r="I73" s="323">
        <v>3.71</v>
      </c>
      <c r="J73" s="382">
        <v>79</v>
      </c>
      <c r="K73" s="424">
        <v>42</v>
      </c>
      <c r="L73" s="440">
        <f>SUM(J73:K73)</f>
        <v>121</v>
      </c>
    </row>
    <row r="74" spans="1:12" s="5" customFormat="1" ht="15" customHeight="1" x14ac:dyDescent="0.25">
      <c r="A74" s="99">
        <v>69</v>
      </c>
      <c r="B74" s="482" t="s">
        <v>42</v>
      </c>
      <c r="C74" s="494" t="s">
        <v>141</v>
      </c>
      <c r="D74" s="483">
        <v>1</v>
      </c>
      <c r="E74" s="95">
        <v>4</v>
      </c>
      <c r="F74" s="511">
        <v>3.87</v>
      </c>
      <c r="G74" s="483"/>
      <c r="H74" s="95"/>
      <c r="I74" s="511">
        <v>3.71</v>
      </c>
      <c r="J74" s="517">
        <v>38</v>
      </c>
      <c r="K74" s="495">
        <v>85</v>
      </c>
      <c r="L74" s="440">
        <f>SUM(J74:K74)</f>
        <v>123</v>
      </c>
    </row>
    <row r="75" spans="1:12" s="5" customFormat="1" ht="15" customHeight="1" thickBot="1" x14ac:dyDescent="0.3">
      <c r="A75" s="103">
        <v>70</v>
      </c>
      <c r="B75" s="498" t="s">
        <v>43</v>
      </c>
      <c r="C75" s="499" t="s">
        <v>154</v>
      </c>
      <c r="D75" s="500">
        <v>2</v>
      </c>
      <c r="E75" s="447">
        <v>4</v>
      </c>
      <c r="F75" s="491">
        <v>3.87</v>
      </c>
      <c r="G75" s="500"/>
      <c r="H75" s="447"/>
      <c r="I75" s="491">
        <v>3.71</v>
      </c>
      <c r="J75" s="492">
        <v>42</v>
      </c>
      <c r="K75" s="493">
        <v>85</v>
      </c>
      <c r="L75" s="442">
        <f>SUM(J75:K75)</f>
        <v>127</v>
      </c>
    </row>
    <row r="76" spans="1:12" s="5" customFormat="1" ht="15" customHeight="1" x14ac:dyDescent="0.25">
      <c r="A76" s="30">
        <v>71</v>
      </c>
      <c r="B76" s="480" t="s">
        <v>43</v>
      </c>
      <c r="C76" s="510" t="s">
        <v>155</v>
      </c>
      <c r="D76" s="481">
        <v>3</v>
      </c>
      <c r="E76" s="104">
        <v>4</v>
      </c>
      <c r="F76" s="514">
        <v>3.87</v>
      </c>
      <c r="G76" s="481"/>
      <c r="H76" s="104"/>
      <c r="I76" s="514">
        <v>3.71</v>
      </c>
      <c r="J76" s="560">
        <v>43</v>
      </c>
      <c r="K76" s="563">
        <v>85</v>
      </c>
      <c r="L76" s="439">
        <f>SUM(J76:K76)</f>
        <v>128</v>
      </c>
    </row>
    <row r="77" spans="1:12" s="5" customFormat="1" ht="15" customHeight="1" x14ac:dyDescent="0.25">
      <c r="A77" s="99">
        <v>72</v>
      </c>
      <c r="B77" s="27" t="s">
        <v>40</v>
      </c>
      <c r="C77" s="111" t="s">
        <v>8</v>
      </c>
      <c r="D77" s="113">
        <v>1</v>
      </c>
      <c r="E77" s="94">
        <v>3</v>
      </c>
      <c r="F77" s="333">
        <v>3.87</v>
      </c>
      <c r="G77" s="113">
        <v>7</v>
      </c>
      <c r="H77" s="94">
        <v>3.4285714285714284</v>
      </c>
      <c r="I77" s="333">
        <v>3.71</v>
      </c>
      <c r="J77" s="393">
        <v>71</v>
      </c>
      <c r="K77" s="435">
        <v>57</v>
      </c>
      <c r="L77" s="440">
        <f>SUM(J77:K77)</f>
        <v>128</v>
      </c>
    </row>
    <row r="78" spans="1:12" s="5" customFormat="1" ht="15" customHeight="1" x14ac:dyDescent="0.25">
      <c r="A78" s="99">
        <v>73</v>
      </c>
      <c r="B78" s="25" t="s">
        <v>41</v>
      </c>
      <c r="C78" s="93" t="s">
        <v>94</v>
      </c>
      <c r="D78" s="113"/>
      <c r="E78" s="94"/>
      <c r="F78" s="323">
        <v>3.87</v>
      </c>
      <c r="G78" s="113">
        <v>3</v>
      </c>
      <c r="H78" s="94">
        <v>3.6666666666666665</v>
      </c>
      <c r="I78" s="323">
        <v>3.71</v>
      </c>
      <c r="J78" s="382">
        <v>81</v>
      </c>
      <c r="K78" s="424">
        <v>47</v>
      </c>
      <c r="L78" s="440">
        <f>SUM(J78:K78)</f>
        <v>128</v>
      </c>
    </row>
    <row r="79" spans="1:12" s="5" customFormat="1" ht="15" customHeight="1" x14ac:dyDescent="0.25">
      <c r="A79" s="99">
        <v>74</v>
      </c>
      <c r="B79" s="25" t="s">
        <v>43</v>
      </c>
      <c r="C79" s="460" t="s">
        <v>162</v>
      </c>
      <c r="D79" s="158">
        <v>2</v>
      </c>
      <c r="E79" s="152">
        <v>3.5</v>
      </c>
      <c r="F79" s="327">
        <v>3.87</v>
      </c>
      <c r="G79" s="158">
        <v>4</v>
      </c>
      <c r="H79" s="152">
        <v>3.25</v>
      </c>
      <c r="I79" s="327">
        <v>3.71</v>
      </c>
      <c r="J79" s="386">
        <v>66</v>
      </c>
      <c r="K79" s="428">
        <v>63</v>
      </c>
      <c r="L79" s="440">
        <f>SUM(J79:K79)</f>
        <v>129</v>
      </c>
    </row>
    <row r="80" spans="1:12" s="5" customFormat="1" ht="15" customHeight="1" x14ac:dyDescent="0.25">
      <c r="A80" s="99">
        <v>75</v>
      </c>
      <c r="B80" s="482" t="s">
        <v>44</v>
      </c>
      <c r="C80" s="494" t="s">
        <v>126</v>
      </c>
      <c r="D80" s="483">
        <v>1</v>
      </c>
      <c r="E80" s="95">
        <v>4</v>
      </c>
      <c r="F80" s="511">
        <v>3.87</v>
      </c>
      <c r="G80" s="483"/>
      <c r="H80" s="95"/>
      <c r="I80" s="511">
        <v>3.71</v>
      </c>
      <c r="J80" s="517">
        <v>48</v>
      </c>
      <c r="K80" s="495">
        <v>85</v>
      </c>
      <c r="L80" s="440">
        <f>SUM(J80:K80)</f>
        <v>133</v>
      </c>
    </row>
    <row r="81" spans="1:12" s="5" customFormat="1" ht="15" customHeight="1" x14ac:dyDescent="0.25">
      <c r="A81" s="99">
        <v>76</v>
      </c>
      <c r="B81" s="25" t="s">
        <v>40</v>
      </c>
      <c r="C81" s="462" t="s">
        <v>133</v>
      </c>
      <c r="D81" s="113">
        <v>1</v>
      </c>
      <c r="E81" s="94">
        <v>3</v>
      </c>
      <c r="F81" s="323">
        <v>3.87</v>
      </c>
      <c r="G81" s="113">
        <v>6</v>
      </c>
      <c r="H81" s="94">
        <v>3.3333333333333335</v>
      </c>
      <c r="I81" s="323">
        <v>3.71</v>
      </c>
      <c r="J81" s="382">
        <v>74</v>
      </c>
      <c r="K81" s="424">
        <v>59</v>
      </c>
      <c r="L81" s="440">
        <f>SUM(J81:K81)</f>
        <v>133</v>
      </c>
    </row>
    <row r="82" spans="1:12" s="5" customFormat="1" ht="15" customHeight="1" x14ac:dyDescent="0.25">
      <c r="A82" s="99">
        <v>77</v>
      </c>
      <c r="B82" s="482" t="s">
        <v>43</v>
      </c>
      <c r="C82" s="494" t="s">
        <v>172</v>
      </c>
      <c r="D82" s="483">
        <v>10</v>
      </c>
      <c r="E82" s="95">
        <v>3.9</v>
      </c>
      <c r="F82" s="511">
        <v>3.87</v>
      </c>
      <c r="G82" s="483"/>
      <c r="H82" s="95"/>
      <c r="I82" s="511">
        <v>3.71</v>
      </c>
      <c r="J82" s="517">
        <v>49</v>
      </c>
      <c r="K82" s="495">
        <v>85</v>
      </c>
      <c r="L82" s="440">
        <f>SUM(J82:K82)</f>
        <v>134</v>
      </c>
    </row>
    <row r="83" spans="1:12" s="5" customFormat="1" ht="15" customHeight="1" x14ac:dyDescent="0.25">
      <c r="A83" s="99">
        <v>78</v>
      </c>
      <c r="B83" s="25" t="s">
        <v>41</v>
      </c>
      <c r="C83" s="110" t="s">
        <v>56</v>
      </c>
      <c r="D83" s="113">
        <v>5</v>
      </c>
      <c r="E83" s="95">
        <v>3.6</v>
      </c>
      <c r="F83" s="331">
        <v>3.87</v>
      </c>
      <c r="G83" s="113">
        <v>3</v>
      </c>
      <c r="H83" s="95">
        <v>3</v>
      </c>
      <c r="I83" s="331">
        <v>3.71</v>
      </c>
      <c r="J83" s="391">
        <v>59</v>
      </c>
      <c r="K83" s="433">
        <v>76</v>
      </c>
      <c r="L83" s="440">
        <f>SUM(J83:K83)</f>
        <v>135</v>
      </c>
    </row>
    <row r="84" spans="1:12" s="5" customFormat="1" ht="15" customHeight="1" x14ac:dyDescent="0.25">
      <c r="A84" s="99">
        <v>79</v>
      </c>
      <c r="B84" s="8" t="s">
        <v>43</v>
      </c>
      <c r="C84" s="462" t="s">
        <v>168</v>
      </c>
      <c r="D84" s="113">
        <v>5</v>
      </c>
      <c r="E84" s="94">
        <v>3.2</v>
      </c>
      <c r="F84" s="323">
        <v>3.87</v>
      </c>
      <c r="G84" s="113">
        <v>10</v>
      </c>
      <c r="H84" s="94">
        <v>3.1</v>
      </c>
      <c r="I84" s="323">
        <v>3.71</v>
      </c>
      <c r="J84" s="382">
        <v>68</v>
      </c>
      <c r="K84" s="424">
        <v>67</v>
      </c>
      <c r="L84" s="440">
        <f>SUM(J84:K84)</f>
        <v>135</v>
      </c>
    </row>
    <row r="85" spans="1:12" s="5" customFormat="1" ht="15" customHeight="1" thickBot="1" x14ac:dyDescent="0.3">
      <c r="A85" s="103">
        <v>80</v>
      </c>
      <c r="B85" s="157" t="s">
        <v>43</v>
      </c>
      <c r="C85" s="191" t="s">
        <v>28</v>
      </c>
      <c r="D85" s="159"/>
      <c r="E85" s="151"/>
      <c r="F85" s="450">
        <v>3.87</v>
      </c>
      <c r="G85" s="159">
        <v>2</v>
      </c>
      <c r="H85" s="151">
        <v>3.5</v>
      </c>
      <c r="I85" s="450">
        <v>3.71</v>
      </c>
      <c r="J85" s="452">
        <v>81</v>
      </c>
      <c r="K85" s="454">
        <v>55</v>
      </c>
      <c r="L85" s="442">
        <f>SUM(J85:K85)</f>
        <v>136</v>
      </c>
    </row>
    <row r="86" spans="1:12" s="5" customFormat="1" ht="15" customHeight="1" x14ac:dyDescent="0.25">
      <c r="A86" s="30">
        <v>81</v>
      </c>
      <c r="B86" s="480" t="s">
        <v>44</v>
      </c>
      <c r="C86" s="461" t="s">
        <v>61</v>
      </c>
      <c r="D86" s="571"/>
      <c r="E86" s="574"/>
      <c r="F86" s="575">
        <v>3.87</v>
      </c>
      <c r="G86" s="571">
        <v>2</v>
      </c>
      <c r="H86" s="574">
        <v>3.5</v>
      </c>
      <c r="I86" s="575">
        <v>3.71</v>
      </c>
      <c r="J86" s="577">
        <v>81</v>
      </c>
      <c r="K86" s="579">
        <v>56</v>
      </c>
      <c r="L86" s="439">
        <f>SUM(J86:K86)</f>
        <v>137</v>
      </c>
    </row>
    <row r="87" spans="1:12" s="5" customFormat="1" ht="15" customHeight="1" x14ac:dyDescent="0.25">
      <c r="A87" s="99">
        <v>82</v>
      </c>
      <c r="B87" s="444" t="s">
        <v>43</v>
      </c>
      <c r="C87" s="462" t="s">
        <v>172</v>
      </c>
      <c r="D87" s="113"/>
      <c r="E87" s="94"/>
      <c r="F87" s="323">
        <v>3.87</v>
      </c>
      <c r="G87" s="113">
        <v>21</v>
      </c>
      <c r="H87" s="94">
        <v>3.3333333333333335</v>
      </c>
      <c r="I87" s="323">
        <v>3.71</v>
      </c>
      <c r="J87" s="531">
        <v>81</v>
      </c>
      <c r="K87" s="533">
        <v>61</v>
      </c>
      <c r="L87" s="440">
        <f>SUM(J87:K87)</f>
        <v>142</v>
      </c>
    </row>
    <row r="88" spans="1:12" s="5" customFormat="1" ht="15" customHeight="1" x14ac:dyDescent="0.25">
      <c r="A88" s="99">
        <v>83</v>
      </c>
      <c r="B88" s="27" t="s">
        <v>38</v>
      </c>
      <c r="C88" s="93" t="s">
        <v>97</v>
      </c>
      <c r="D88" s="113"/>
      <c r="E88" s="94"/>
      <c r="F88" s="323">
        <v>3.87</v>
      </c>
      <c r="G88" s="113">
        <v>5</v>
      </c>
      <c r="H88" s="94">
        <v>3.2</v>
      </c>
      <c r="I88" s="323">
        <v>3.71</v>
      </c>
      <c r="J88" s="531">
        <v>81</v>
      </c>
      <c r="K88" s="533">
        <v>64</v>
      </c>
      <c r="L88" s="440">
        <f>SUM(J88:K88)</f>
        <v>145</v>
      </c>
    </row>
    <row r="89" spans="1:12" s="5" customFormat="1" ht="15" customHeight="1" x14ac:dyDescent="0.25">
      <c r="A89" s="474">
        <v>84</v>
      </c>
      <c r="B89" s="488" t="s">
        <v>41</v>
      </c>
      <c r="C89" s="489" t="s">
        <v>138</v>
      </c>
      <c r="D89" s="490">
        <v>2</v>
      </c>
      <c r="E89" s="476">
        <v>3.5</v>
      </c>
      <c r="F89" s="491">
        <v>3.87</v>
      </c>
      <c r="G89" s="490"/>
      <c r="H89" s="476"/>
      <c r="I89" s="491">
        <v>3.71</v>
      </c>
      <c r="J89" s="496">
        <v>61</v>
      </c>
      <c r="K89" s="497">
        <v>85</v>
      </c>
      <c r="L89" s="479">
        <f>SUM(J89:K89)</f>
        <v>146</v>
      </c>
    </row>
    <row r="90" spans="1:12" s="5" customFormat="1" ht="15" customHeight="1" x14ac:dyDescent="0.25">
      <c r="A90" s="99">
        <v>85</v>
      </c>
      <c r="B90" s="25" t="s">
        <v>40</v>
      </c>
      <c r="C90" s="466" t="s">
        <v>132</v>
      </c>
      <c r="D90" s="113">
        <v>1</v>
      </c>
      <c r="E90" s="94">
        <v>3</v>
      </c>
      <c r="F90" s="576">
        <v>3.87</v>
      </c>
      <c r="G90" s="113">
        <v>2</v>
      </c>
      <c r="H90" s="94">
        <v>3</v>
      </c>
      <c r="I90" s="576">
        <v>3.71</v>
      </c>
      <c r="J90" s="578">
        <v>73</v>
      </c>
      <c r="K90" s="580">
        <v>73</v>
      </c>
      <c r="L90" s="440">
        <f>SUM(J90:K90)</f>
        <v>146</v>
      </c>
    </row>
    <row r="91" spans="1:12" s="5" customFormat="1" ht="15" customHeight="1" x14ac:dyDescent="0.25">
      <c r="A91" s="99">
        <v>86</v>
      </c>
      <c r="B91" s="8" t="s">
        <v>43</v>
      </c>
      <c r="C91" s="26" t="s">
        <v>165</v>
      </c>
      <c r="D91" s="113"/>
      <c r="E91" s="94"/>
      <c r="F91" s="516">
        <v>3.87</v>
      </c>
      <c r="G91" s="113">
        <v>5</v>
      </c>
      <c r="H91" s="94">
        <v>3.2</v>
      </c>
      <c r="I91" s="516">
        <v>3.71</v>
      </c>
      <c r="J91" s="521">
        <v>81</v>
      </c>
      <c r="K91" s="525">
        <v>65</v>
      </c>
      <c r="L91" s="440">
        <f>SUM(J91:K91)</f>
        <v>146</v>
      </c>
    </row>
    <row r="92" spans="1:12" s="5" customFormat="1" ht="15" customHeight="1" x14ac:dyDescent="0.25">
      <c r="A92" s="474">
        <v>87</v>
      </c>
      <c r="B92" s="488" t="s">
        <v>42</v>
      </c>
      <c r="C92" s="489" t="s">
        <v>144</v>
      </c>
      <c r="D92" s="500">
        <v>2</v>
      </c>
      <c r="E92" s="447">
        <v>3.5</v>
      </c>
      <c r="F92" s="501">
        <v>3.87</v>
      </c>
      <c r="G92" s="500"/>
      <c r="H92" s="447"/>
      <c r="I92" s="501">
        <v>3.71</v>
      </c>
      <c r="J92" s="502">
        <v>63</v>
      </c>
      <c r="K92" s="497">
        <v>85</v>
      </c>
      <c r="L92" s="479">
        <f>SUM(J92:K92)</f>
        <v>148</v>
      </c>
    </row>
    <row r="93" spans="1:12" s="5" customFormat="1" ht="15" customHeight="1" x14ac:dyDescent="0.25">
      <c r="A93" s="474">
        <v>88</v>
      </c>
      <c r="B93" s="506" t="s">
        <v>40</v>
      </c>
      <c r="C93" s="508" t="s">
        <v>134</v>
      </c>
      <c r="D93" s="556">
        <v>10</v>
      </c>
      <c r="E93" s="557">
        <v>3</v>
      </c>
      <c r="F93" s="513">
        <v>3.87</v>
      </c>
      <c r="G93" s="556">
        <v>1</v>
      </c>
      <c r="H93" s="557">
        <v>3</v>
      </c>
      <c r="I93" s="513">
        <v>3.71</v>
      </c>
      <c r="J93" s="519">
        <v>75</v>
      </c>
      <c r="K93" s="523">
        <v>75</v>
      </c>
      <c r="L93" s="479">
        <f>SUM(J93:K93)</f>
        <v>150</v>
      </c>
    </row>
    <row r="94" spans="1:12" s="5" customFormat="1" ht="15" customHeight="1" x14ac:dyDescent="0.25">
      <c r="A94" s="474">
        <v>89</v>
      </c>
      <c r="B94" s="475" t="s">
        <v>39</v>
      </c>
      <c r="C94" s="526" t="s">
        <v>156</v>
      </c>
      <c r="D94" s="159"/>
      <c r="E94" s="151"/>
      <c r="F94" s="515">
        <v>3.87</v>
      </c>
      <c r="G94" s="159">
        <v>2</v>
      </c>
      <c r="H94" s="151">
        <v>3</v>
      </c>
      <c r="I94" s="515">
        <v>3.71</v>
      </c>
      <c r="J94" s="520">
        <v>81</v>
      </c>
      <c r="K94" s="524">
        <v>70</v>
      </c>
      <c r="L94" s="479">
        <f>SUM(J94:K94)</f>
        <v>151</v>
      </c>
    </row>
    <row r="95" spans="1:12" s="5" customFormat="1" ht="15" customHeight="1" thickBot="1" x14ac:dyDescent="0.3">
      <c r="A95" s="474">
        <v>90</v>
      </c>
      <c r="B95" s="555" t="s">
        <v>39</v>
      </c>
      <c r="C95" s="526" t="s">
        <v>157</v>
      </c>
      <c r="D95" s="159"/>
      <c r="E95" s="151"/>
      <c r="F95" s="558">
        <v>3.87</v>
      </c>
      <c r="G95" s="159">
        <v>1</v>
      </c>
      <c r="H95" s="151">
        <v>3</v>
      </c>
      <c r="I95" s="558">
        <v>3.71</v>
      </c>
      <c r="J95" s="561">
        <v>81</v>
      </c>
      <c r="K95" s="564">
        <v>71</v>
      </c>
      <c r="L95" s="479">
        <f>SUM(J95:K95)</f>
        <v>152</v>
      </c>
    </row>
    <row r="96" spans="1:12" s="5" customFormat="1" ht="15" customHeight="1" x14ac:dyDescent="0.25">
      <c r="A96" s="535">
        <v>91</v>
      </c>
      <c r="B96" s="537" t="s">
        <v>39</v>
      </c>
      <c r="C96" s="538" t="s">
        <v>128</v>
      </c>
      <c r="D96" s="539">
        <v>2</v>
      </c>
      <c r="E96" s="540">
        <v>3</v>
      </c>
      <c r="F96" s="541">
        <v>3.87</v>
      </c>
      <c r="G96" s="539"/>
      <c r="H96" s="540"/>
      <c r="I96" s="541">
        <v>3.71</v>
      </c>
      <c r="J96" s="543">
        <v>70</v>
      </c>
      <c r="K96" s="545">
        <v>85</v>
      </c>
      <c r="L96" s="536">
        <f>SUM(J96:K96)</f>
        <v>155</v>
      </c>
    </row>
    <row r="97" spans="1:12" s="5" customFormat="1" ht="15" customHeight="1" x14ac:dyDescent="0.25">
      <c r="A97" s="474">
        <v>92</v>
      </c>
      <c r="B97" s="475" t="s">
        <v>40</v>
      </c>
      <c r="C97" s="509" t="s">
        <v>109</v>
      </c>
      <c r="D97" s="159">
        <v>1</v>
      </c>
      <c r="E97" s="151">
        <v>3</v>
      </c>
      <c r="F97" s="515">
        <v>3.87</v>
      </c>
      <c r="G97" s="159">
        <v>1</v>
      </c>
      <c r="H97" s="151">
        <v>2</v>
      </c>
      <c r="I97" s="515">
        <v>3.71</v>
      </c>
      <c r="J97" s="520">
        <v>72</v>
      </c>
      <c r="K97" s="524">
        <v>83</v>
      </c>
      <c r="L97" s="479">
        <f>SUM(J97:K97)</f>
        <v>155</v>
      </c>
    </row>
    <row r="98" spans="1:12" s="5" customFormat="1" ht="15" customHeight="1" x14ac:dyDescent="0.25">
      <c r="A98" s="474">
        <v>93</v>
      </c>
      <c r="B98" s="475" t="s">
        <v>40</v>
      </c>
      <c r="C98" s="527" t="s">
        <v>159</v>
      </c>
      <c r="D98" s="159"/>
      <c r="E98" s="151"/>
      <c r="F98" s="512">
        <v>3.87</v>
      </c>
      <c r="G98" s="159">
        <v>1</v>
      </c>
      <c r="H98" s="151">
        <v>3</v>
      </c>
      <c r="I98" s="512">
        <v>3.71</v>
      </c>
      <c r="J98" s="518">
        <v>81</v>
      </c>
      <c r="K98" s="522">
        <v>74</v>
      </c>
      <c r="L98" s="479">
        <f>SUM(J98:K98)</f>
        <v>155</v>
      </c>
    </row>
    <row r="99" spans="1:12" s="5" customFormat="1" ht="15" customHeight="1" x14ac:dyDescent="0.25">
      <c r="A99" s="474">
        <v>94</v>
      </c>
      <c r="B99" s="475" t="s">
        <v>43</v>
      </c>
      <c r="C99" s="528" t="s">
        <v>25</v>
      </c>
      <c r="D99" s="457"/>
      <c r="E99" s="458"/>
      <c r="F99" s="530">
        <v>3.87</v>
      </c>
      <c r="G99" s="457">
        <v>1</v>
      </c>
      <c r="H99" s="458">
        <v>3</v>
      </c>
      <c r="I99" s="530">
        <v>3.71</v>
      </c>
      <c r="J99" s="532">
        <v>81</v>
      </c>
      <c r="K99" s="534">
        <v>78</v>
      </c>
      <c r="L99" s="479">
        <f>SUM(J99:K99)</f>
        <v>159</v>
      </c>
    </row>
    <row r="100" spans="1:12" s="5" customFormat="1" ht="15" customHeight="1" x14ac:dyDescent="0.25">
      <c r="A100" s="474">
        <v>95</v>
      </c>
      <c r="B100" s="475" t="s">
        <v>43</v>
      </c>
      <c r="C100" s="508" t="s">
        <v>161</v>
      </c>
      <c r="D100" s="556"/>
      <c r="E100" s="557"/>
      <c r="F100" s="513">
        <v>3.87</v>
      </c>
      <c r="G100" s="556">
        <v>4</v>
      </c>
      <c r="H100" s="557">
        <v>3</v>
      </c>
      <c r="I100" s="513">
        <v>3.71</v>
      </c>
      <c r="J100" s="519">
        <v>81</v>
      </c>
      <c r="K100" s="523">
        <v>79</v>
      </c>
      <c r="L100" s="479">
        <f>SUM(J100:K100)</f>
        <v>160</v>
      </c>
    </row>
    <row r="101" spans="1:12" s="5" customFormat="1" ht="15" customHeight="1" x14ac:dyDescent="0.25">
      <c r="A101" s="474">
        <v>96</v>
      </c>
      <c r="B101" s="488" t="s">
        <v>41</v>
      </c>
      <c r="C101" s="489" t="s">
        <v>137</v>
      </c>
      <c r="D101" s="500">
        <v>1</v>
      </c>
      <c r="E101" s="447">
        <v>3</v>
      </c>
      <c r="F101" s="501">
        <v>3.87</v>
      </c>
      <c r="G101" s="500"/>
      <c r="H101" s="447"/>
      <c r="I101" s="501">
        <v>3.71</v>
      </c>
      <c r="J101" s="502">
        <v>76</v>
      </c>
      <c r="K101" s="497">
        <v>85</v>
      </c>
      <c r="L101" s="479">
        <f>SUM(J101:K101)</f>
        <v>161</v>
      </c>
    </row>
    <row r="102" spans="1:12" s="5" customFormat="1" ht="15" customHeight="1" x14ac:dyDescent="0.25">
      <c r="A102" s="474">
        <v>97</v>
      </c>
      <c r="B102" s="488" t="s">
        <v>42</v>
      </c>
      <c r="C102" s="489" t="s">
        <v>142</v>
      </c>
      <c r="D102" s="500">
        <v>2</v>
      </c>
      <c r="E102" s="447">
        <v>3</v>
      </c>
      <c r="F102" s="501">
        <v>3.87</v>
      </c>
      <c r="G102" s="500"/>
      <c r="H102" s="447"/>
      <c r="I102" s="501">
        <v>3.71</v>
      </c>
      <c r="J102" s="502">
        <v>77</v>
      </c>
      <c r="K102" s="497">
        <v>85</v>
      </c>
      <c r="L102" s="479">
        <f>SUM(J102:K102)</f>
        <v>162</v>
      </c>
    </row>
    <row r="103" spans="1:12" s="5" customFormat="1" ht="15" customHeight="1" x14ac:dyDescent="0.25">
      <c r="A103" s="474">
        <v>98</v>
      </c>
      <c r="B103" s="475" t="s">
        <v>43</v>
      </c>
      <c r="C103" s="507" t="s">
        <v>29</v>
      </c>
      <c r="D103" s="159">
        <v>3</v>
      </c>
      <c r="E103" s="151">
        <v>2.6666666666666665</v>
      </c>
      <c r="F103" s="512">
        <v>3.87</v>
      </c>
      <c r="G103" s="159">
        <v>2</v>
      </c>
      <c r="H103" s="151">
        <v>2.5</v>
      </c>
      <c r="I103" s="512">
        <v>3.71</v>
      </c>
      <c r="J103" s="518">
        <v>80</v>
      </c>
      <c r="K103" s="522">
        <v>82</v>
      </c>
      <c r="L103" s="479">
        <f>SUM(J103:K103)</f>
        <v>162</v>
      </c>
    </row>
    <row r="104" spans="1:12" s="5" customFormat="1" ht="15" customHeight="1" thickBot="1" x14ac:dyDescent="0.3">
      <c r="A104" s="103">
        <v>99</v>
      </c>
      <c r="B104" s="157" t="s">
        <v>44</v>
      </c>
      <c r="C104" s="162" t="s">
        <v>102</v>
      </c>
      <c r="D104" s="114"/>
      <c r="E104" s="105"/>
      <c r="F104" s="559">
        <v>3.87</v>
      </c>
      <c r="G104" s="114">
        <v>1</v>
      </c>
      <c r="H104" s="105">
        <v>2</v>
      </c>
      <c r="I104" s="559">
        <v>3.71</v>
      </c>
      <c r="J104" s="562">
        <v>81</v>
      </c>
      <c r="K104" s="565">
        <v>84</v>
      </c>
      <c r="L104" s="443">
        <f>SUM(J104:K104)</f>
        <v>165</v>
      </c>
    </row>
    <row r="105" spans="1:12" x14ac:dyDescent="0.25">
      <c r="C105" s="33" t="s">
        <v>65</v>
      </c>
      <c r="D105" s="33"/>
      <c r="E105" s="166">
        <f>AVERAGE(E6:E104)</f>
        <v>3.9294494047619049</v>
      </c>
      <c r="F105" s="33"/>
      <c r="G105" s="33"/>
      <c r="H105" s="166">
        <f>AVERAGE(H6:H89)</f>
        <v>3.8408834696505925</v>
      </c>
      <c r="I105" s="33"/>
      <c r="J105" s="33"/>
      <c r="K105" s="33"/>
    </row>
    <row r="106" spans="1:12" x14ac:dyDescent="0.25">
      <c r="C106" s="34" t="s">
        <v>82</v>
      </c>
      <c r="D106" s="34"/>
      <c r="E106" s="34">
        <v>3.87</v>
      </c>
      <c r="F106" s="34"/>
      <c r="G106" s="34"/>
      <c r="H106" s="34">
        <v>3.71</v>
      </c>
      <c r="I106" s="34"/>
      <c r="J106" s="34"/>
      <c r="K106" s="34"/>
    </row>
  </sheetData>
  <mergeCells count="7">
    <mergeCell ref="L4:L5"/>
    <mergeCell ref="C4:C5"/>
    <mergeCell ref="B4:B5"/>
    <mergeCell ref="A4:A5"/>
    <mergeCell ref="D4:F4"/>
    <mergeCell ref="G4:I4"/>
    <mergeCell ref="J4:K4"/>
  </mergeCells>
  <conditionalFormatting sqref="H6:H106">
    <cfRule type="containsBlanks" dxfId="21" priority="954">
      <formula>LEN(TRIM(H6))=0</formula>
    </cfRule>
    <cfRule type="cellIs" dxfId="20" priority="955" operator="equal">
      <formula>$H$105</formula>
    </cfRule>
    <cfRule type="cellIs" dxfId="19" priority="956" operator="lessThan">
      <formula>3.5</formula>
    </cfRule>
    <cfRule type="cellIs" dxfId="18" priority="957" operator="between">
      <formula>$H$105</formula>
      <formula>3.5</formula>
    </cfRule>
    <cfRule type="cellIs" dxfId="17" priority="958" operator="between">
      <formula>4.499</formula>
      <formula>$H$105</formula>
    </cfRule>
    <cfRule type="cellIs" dxfId="16" priority="959" operator="greaterThanOrEqual">
      <formula>4.5</formula>
    </cfRule>
  </conditionalFormatting>
  <conditionalFormatting sqref="E6:E106">
    <cfRule type="containsBlanks" dxfId="15" priority="966">
      <formula>LEN(TRIM(E6))=0</formula>
    </cfRule>
    <cfRule type="cellIs" dxfId="14" priority="967" operator="equal">
      <formula>$E$105</formula>
    </cfRule>
    <cfRule type="cellIs" dxfId="13" priority="968" operator="lessThan">
      <formula>3.5</formula>
    </cfRule>
    <cfRule type="cellIs" dxfId="12" priority="969" operator="between">
      <formula>$E$105</formula>
      <formula>3.5</formula>
    </cfRule>
    <cfRule type="cellIs" dxfId="11" priority="970" operator="between">
      <formula>4.499</formula>
      <formula>$E$105</formula>
    </cfRule>
    <cfRule type="cellIs" dxfId="10" priority="97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3" customWidth="1"/>
    <col min="2" max="2" width="18.7109375" style="3" customWidth="1"/>
    <col min="3" max="3" width="31.7109375" style="3" customWidth="1"/>
    <col min="4" max="5" width="8.7109375" style="4" customWidth="1"/>
    <col min="6" max="6" width="7.7109375" style="3" customWidth="1"/>
    <col min="7" max="7" width="9.28515625" style="3" customWidth="1"/>
    <col min="8" max="16384" width="9.140625" style="3"/>
  </cols>
  <sheetData>
    <row r="1" spans="1:18" s="1" customFormat="1" x14ac:dyDescent="0.25">
      <c r="A1" s="6"/>
      <c r="B1" s="6"/>
      <c r="C1" s="10"/>
      <c r="D1" s="57"/>
      <c r="E1" s="7"/>
      <c r="G1" s="59"/>
      <c r="H1" s="18" t="s">
        <v>74</v>
      </c>
    </row>
    <row r="2" spans="1:18" s="1" customFormat="1" ht="15.75" x14ac:dyDescent="0.25">
      <c r="A2" s="6"/>
      <c r="C2" s="55" t="s">
        <v>72</v>
      </c>
      <c r="D2" s="71"/>
      <c r="E2" s="14">
        <v>2023</v>
      </c>
      <c r="G2" s="60"/>
      <c r="H2" s="18" t="s">
        <v>75</v>
      </c>
    </row>
    <row r="3" spans="1:18" s="1" customFormat="1" ht="15.75" thickBot="1" x14ac:dyDescent="0.3">
      <c r="A3" s="6"/>
      <c r="B3" s="6"/>
      <c r="C3" s="11"/>
      <c r="D3" s="12"/>
      <c r="E3" s="7"/>
      <c r="G3" s="471"/>
      <c r="H3" s="18" t="s">
        <v>76</v>
      </c>
    </row>
    <row r="4" spans="1:18" s="1" customFormat="1" ht="16.5" customHeight="1" x14ac:dyDescent="0.25">
      <c r="A4" s="404" t="s">
        <v>62</v>
      </c>
      <c r="B4" s="415" t="s">
        <v>47</v>
      </c>
      <c r="C4" s="415" t="s">
        <v>0</v>
      </c>
      <c r="D4" s="409" t="s">
        <v>69</v>
      </c>
      <c r="E4" s="412" t="s">
        <v>71</v>
      </c>
      <c r="G4" s="19"/>
      <c r="H4" s="18" t="s">
        <v>77</v>
      </c>
    </row>
    <row r="5" spans="1:18" s="1" customFormat="1" ht="27" customHeight="1" thickBot="1" x14ac:dyDescent="0.3">
      <c r="A5" s="414"/>
      <c r="B5" s="416"/>
      <c r="C5" s="416"/>
      <c r="D5" s="417"/>
      <c r="E5" s="413"/>
    </row>
    <row r="6" spans="1:18" s="1" customFormat="1" ht="15" customHeight="1" thickBot="1" x14ac:dyDescent="0.3">
      <c r="A6" s="86"/>
      <c r="B6" s="58"/>
      <c r="C6" s="88" t="s">
        <v>85</v>
      </c>
      <c r="D6" s="89">
        <f>SUM(D7:D86)</f>
        <v>304</v>
      </c>
      <c r="E6" s="91">
        <f>AVERAGE(E7:E86)</f>
        <v>3.9294494047619053</v>
      </c>
    </row>
    <row r="7" spans="1:18" s="1" customFormat="1" ht="15" customHeight="1" x14ac:dyDescent="0.25">
      <c r="A7" s="184">
        <v>1</v>
      </c>
      <c r="B7" s="566" t="s">
        <v>39</v>
      </c>
      <c r="C7" s="22" t="s">
        <v>130</v>
      </c>
      <c r="D7" s="73">
        <v>1</v>
      </c>
      <c r="E7" s="79">
        <v>5</v>
      </c>
    </row>
    <row r="8" spans="1:18" s="2" customFormat="1" ht="15" customHeight="1" x14ac:dyDescent="0.25">
      <c r="A8" s="183">
        <v>2</v>
      </c>
      <c r="B8" s="146" t="s">
        <v>40</v>
      </c>
      <c r="C8" s="15" t="s">
        <v>11</v>
      </c>
      <c r="D8" s="74">
        <v>1</v>
      </c>
      <c r="E8" s="81">
        <v>5</v>
      </c>
      <c r="G8"/>
      <c r="H8"/>
      <c r="I8"/>
      <c r="J8"/>
      <c r="K8"/>
      <c r="L8"/>
      <c r="M8"/>
      <c r="N8"/>
      <c r="O8"/>
      <c r="P8"/>
      <c r="Q8"/>
      <c r="R8"/>
    </row>
    <row r="9" spans="1:18" s="2" customFormat="1" ht="15" customHeight="1" x14ac:dyDescent="0.25">
      <c r="A9" s="183">
        <v>3</v>
      </c>
      <c r="B9" s="318" t="s">
        <v>41</v>
      </c>
      <c r="C9" s="317" t="s">
        <v>14</v>
      </c>
      <c r="D9" s="74">
        <v>1</v>
      </c>
      <c r="E9" s="80">
        <v>5</v>
      </c>
      <c r="G9"/>
      <c r="H9"/>
      <c r="I9"/>
      <c r="J9"/>
      <c r="K9"/>
      <c r="L9"/>
      <c r="M9"/>
      <c r="N9"/>
      <c r="O9"/>
      <c r="P9"/>
      <c r="Q9"/>
      <c r="R9"/>
    </row>
    <row r="10" spans="1:18" s="2" customFormat="1" ht="15" customHeight="1" x14ac:dyDescent="0.25">
      <c r="A10" s="183">
        <v>4</v>
      </c>
      <c r="B10" s="318" t="s">
        <v>42</v>
      </c>
      <c r="C10" s="317" t="s">
        <v>139</v>
      </c>
      <c r="D10" s="74">
        <v>1</v>
      </c>
      <c r="E10" s="80">
        <v>5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s="2" customFormat="1" ht="15" customHeight="1" x14ac:dyDescent="0.25">
      <c r="A11" s="183">
        <v>5</v>
      </c>
      <c r="B11" s="318" t="s">
        <v>42</v>
      </c>
      <c r="C11" s="317" t="s">
        <v>18</v>
      </c>
      <c r="D11" s="74">
        <v>1</v>
      </c>
      <c r="E11" s="80">
        <v>5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s="2" customFormat="1" ht="15" customHeight="1" x14ac:dyDescent="0.25">
      <c r="A12" s="183">
        <v>6</v>
      </c>
      <c r="B12" s="318" t="s">
        <v>43</v>
      </c>
      <c r="C12" s="317" t="s">
        <v>152</v>
      </c>
      <c r="D12" s="74">
        <v>1</v>
      </c>
      <c r="E12" s="80">
        <v>5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s="2" customFormat="1" ht="15" customHeight="1" x14ac:dyDescent="0.25">
      <c r="A13" s="183">
        <v>7</v>
      </c>
      <c r="B13" s="318" t="s">
        <v>43</v>
      </c>
      <c r="C13" s="503" t="s">
        <v>164</v>
      </c>
      <c r="D13" s="74">
        <v>1</v>
      </c>
      <c r="E13" s="80">
        <v>5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s="2" customFormat="1" ht="15" customHeight="1" x14ac:dyDescent="0.25">
      <c r="A14" s="183">
        <v>8</v>
      </c>
      <c r="B14" s="16" t="s">
        <v>44</v>
      </c>
      <c r="C14" s="364" t="s">
        <v>122</v>
      </c>
      <c r="D14" s="74">
        <v>2</v>
      </c>
      <c r="E14" s="316">
        <v>5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s="2" customFormat="1" ht="15" customHeight="1" x14ac:dyDescent="0.25">
      <c r="A15" s="183">
        <v>9</v>
      </c>
      <c r="B15" s="78" t="s">
        <v>38</v>
      </c>
      <c r="C15" s="15" t="s">
        <v>50</v>
      </c>
      <c r="D15" s="74">
        <v>3</v>
      </c>
      <c r="E15" s="80">
        <v>4.666666666666667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s="2" customFormat="1" ht="15" customHeight="1" thickBot="1" x14ac:dyDescent="0.3">
      <c r="A16" s="147">
        <v>10</v>
      </c>
      <c r="B16" s="567" t="s">
        <v>41</v>
      </c>
      <c r="C16" s="569" t="s">
        <v>111</v>
      </c>
      <c r="D16" s="251">
        <v>3</v>
      </c>
      <c r="E16" s="81">
        <v>4.666666666666667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18" s="2" customFormat="1" ht="15" customHeight="1" x14ac:dyDescent="0.25">
      <c r="A17" s="184">
        <v>11</v>
      </c>
      <c r="B17" s="374" t="s">
        <v>39</v>
      </c>
      <c r="C17" s="378" t="s">
        <v>127</v>
      </c>
      <c r="D17" s="73">
        <v>2</v>
      </c>
      <c r="E17" s="79">
        <v>4.5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5" customHeight="1" x14ac:dyDescent="0.25">
      <c r="A18" s="183">
        <v>12</v>
      </c>
      <c r="B18" s="318" t="s">
        <v>41</v>
      </c>
      <c r="C18" s="317" t="s">
        <v>104</v>
      </c>
      <c r="D18" s="74">
        <v>2</v>
      </c>
      <c r="E18" s="80">
        <v>4.5</v>
      </c>
      <c r="G18"/>
      <c r="H18"/>
      <c r="I18"/>
      <c r="J18"/>
      <c r="K18"/>
      <c r="L18"/>
      <c r="M18"/>
      <c r="N18"/>
      <c r="O18"/>
      <c r="P18"/>
      <c r="Q18"/>
      <c r="R18"/>
    </row>
    <row r="19" spans="1:18" s="2" customFormat="1" ht="15" customHeight="1" x14ac:dyDescent="0.25">
      <c r="A19" s="183">
        <v>13</v>
      </c>
      <c r="B19" s="318" t="s">
        <v>42</v>
      </c>
      <c r="C19" s="317" t="s">
        <v>64</v>
      </c>
      <c r="D19" s="74">
        <v>2</v>
      </c>
      <c r="E19" s="80">
        <v>4.5</v>
      </c>
    </row>
    <row r="20" spans="1:18" s="2" customFormat="1" ht="15" customHeight="1" x14ac:dyDescent="0.25">
      <c r="A20" s="183">
        <v>14</v>
      </c>
      <c r="B20" s="16" t="s">
        <v>43</v>
      </c>
      <c r="C20" s="503" t="s">
        <v>171</v>
      </c>
      <c r="D20" s="74">
        <v>2</v>
      </c>
      <c r="E20" s="80">
        <v>4.5</v>
      </c>
    </row>
    <row r="21" spans="1:18" s="2" customFormat="1" ht="15" customHeight="1" x14ac:dyDescent="0.25">
      <c r="A21" s="183">
        <v>15</v>
      </c>
      <c r="B21" s="318" t="s">
        <v>44</v>
      </c>
      <c r="C21" s="317" t="s">
        <v>59</v>
      </c>
      <c r="D21" s="74">
        <v>2</v>
      </c>
      <c r="E21" s="80">
        <v>4.5</v>
      </c>
    </row>
    <row r="22" spans="1:18" s="2" customFormat="1" ht="15" customHeight="1" x14ac:dyDescent="0.25">
      <c r="A22" s="183">
        <v>16</v>
      </c>
      <c r="B22" s="318" t="s">
        <v>41</v>
      </c>
      <c r="C22" s="317" t="s">
        <v>55</v>
      </c>
      <c r="D22" s="74">
        <v>5</v>
      </c>
      <c r="E22" s="80">
        <v>4.4000000000000004</v>
      </c>
    </row>
    <row r="23" spans="1:18" s="2" customFormat="1" ht="15" customHeight="1" x14ac:dyDescent="0.25">
      <c r="A23" s="183">
        <v>17</v>
      </c>
      <c r="B23" s="318" t="s">
        <v>43</v>
      </c>
      <c r="C23" s="317" t="s">
        <v>37</v>
      </c>
      <c r="D23" s="74">
        <v>5</v>
      </c>
      <c r="E23" s="80">
        <v>4.4000000000000004</v>
      </c>
    </row>
    <row r="24" spans="1:18" ht="15" customHeight="1" x14ac:dyDescent="0.25">
      <c r="A24" s="183">
        <v>18</v>
      </c>
      <c r="B24" s="318" t="s">
        <v>42</v>
      </c>
      <c r="C24" s="317" t="s">
        <v>57</v>
      </c>
      <c r="D24" s="74">
        <v>7</v>
      </c>
      <c r="E24" s="80">
        <v>4.2857142857142856</v>
      </c>
    </row>
    <row r="25" spans="1:18" ht="15" customHeight="1" x14ac:dyDescent="0.25">
      <c r="A25" s="183">
        <v>19</v>
      </c>
      <c r="B25" s="16" t="s">
        <v>39</v>
      </c>
      <c r="C25" s="15" t="s">
        <v>129</v>
      </c>
      <c r="D25" s="75">
        <v>4</v>
      </c>
      <c r="E25" s="76">
        <v>4.25</v>
      </c>
    </row>
    <row r="26" spans="1:18" ht="15" customHeight="1" thickBot="1" x14ac:dyDescent="0.3">
      <c r="A26" s="185">
        <v>20</v>
      </c>
      <c r="B26" s="247" t="s">
        <v>40</v>
      </c>
      <c r="C26" s="505" t="s">
        <v>131</v>
      </c>
      <c r="D26" s="250">
        <v>4</v>
      </c>
      <c r="E26" s="82">
        <v>4.25</v>
      </c>
    </row>
    <row r="27" spans="1:18" ht="15" customHeight="1" x14ac:dyDescent="0.25">
      <c r="A27" s="184">
        <v>21</v>
      </c>
      <c r="B27" s="23" t="s">
        <v>44</v>
      </c>
      <c r="C27" s="378" t="s">
        <v>103</v>
      </c>
      <c r="D27" s="73">
        <v>4</v>
      </c>
      <c r="E27" s="79">
        <v>4.25</v>
      </c>
    </row>
    <row r="28" spans="1:18" ht="15" customHeight="1" x14ac:dyDescent="0.25">
      <c r="A28" s="183">
        <v>22</v>
      </c>
      <c r="B28" s="78" t="s">
        <v>38</v>
      </c>
      <c r="C28" s="15" t="s">
        <v>125</v>
      </c>
      <c r="D28" s="74">
        <v>5</v>
      </c>
      <c r="E28" s="80">
        <v>4.2</v>
      </c>
    </row>
    <row r="29" spans="1:18" ht="15" customHeight="1" x14ac:dyDescent="0.25">
      <c r="A29" s="183">
        <v>23</v>
      </c>
      <c r="B29" s="318" t="s">
        <v>41</v>
      </c>
      <c r="C29" s="317" t="s">
        <v>101</v>
      </c>
      <c r="D29" s="74">
        <v>6</v>
      </c>
      <c r="E29" s="80">
        <v>4.166666666666667</v>
      </c>
    </row>
    <row r="30" spans="1:18" ht="15" customHeight="1" x14ac:dyDescent="0.25">
      <c r="A30" s="183">
        <v>24</v>
      </c>
      <c r="B30" s="78" t="s">
        <v>38</v>
      </c>
      <c r="C30" s="77" t="s">
        <v>49</v>
      </c>
      <c r="D30" s="74">
        <v>8</v>
      </c>
      <c r="E30" s="80">
        <v>4.125</v>
      </c>
    </row>
    <row r="31" spans="1:18" ht="15" customHeight="1" x14ac:dyDescent="0.25">
      <c r="A31" s="183">
        <v>25</v>
      </c>
      <c r="B31" s="78" t="s">
        <v>38</v>
      </c>
      <c r="C31" s="15" t="s">
        <v>124</v>
      </c>
      <c r="D31" s="74">
        <v>3</v>
      </c>
      <c r="E31" s="80">
        <v>4</v>
      </c>
    </row>
    <row r="32" spans="1:18" ht="15" customHeight="1" x14ac:dyDescent="0.25">
      <c r="A32" s="183">
        <v>26</v>
      </c>
      <c r="B32" s="78" t="s">
        <v>38</v>
      </c>
      <c r="C32" s="15" t="s">
        <v>107</v>
      </c>
      <c r="D32" s="74">
        <v>4</v>
      </c>
      <c r="E32" s="80">
        <v>4</v>
      </c>
    </row>
    <row r="33" spans="1:5" ht="15" customHeight="1" x14ac:dyDescent="0.25">
      <c r="A33" s="183">
        <v>27</v>
      </c>
      <c r="B33" s="16" t="s">
        <v>39</v>
      </c>
      <c r="C33" s="15" t="s">
        <v>7</v>
      </c>
      <c r="D33" s="74">
        <v>8</v>
      </c>
      <c r="E33" s="80">
        <v>4</v>
      </c>
    </row>
    <row r="34" spans="1:5" ht="15" customHeight="1" x14ac:dyDescent="0.25">
      <c r="A34" s="183">
        <v>28</v>
      </c>
      <c r="B34" s="78" t="s">
        <v>39</v>
      </c>
      <c r="C34" s="15" t="s">
        <v>2</v>
      </c>
      <c r="D34" s="74">
        <v>2</v>
      </c>
      <c r="E34" s="80">
        <v>4</v>
      </c>
    </row>
    <row r="35" spans="1:5" ht="15" customHeight="1" x14ac:dyDescent="0.25">
      <c r="A35" s="183">
        <v>29</v>
      </c>
      <c r="B35" s="146" t="s">
        <v>40</v>
      </c>
      <c r="C35" s="77" t="s">
        <v>52</v>
      </c>
      <c r="D35" s="74">
        <v>7</v>
      </c>
      <c r="E35" s="80">
        <v>4</v>
      </c>
    </row>
    <row r="36" spans="1:5" ht="15" customHeight="1" thickBot="1" x14ac:dyDescent="0.3">
      <c r="A36" s="185">
        <v>30</v>
      </c>
      <c r="B36" s="247" t="s">
        <v>40</v>
      </c>
      <c r="C36" s="248" t="s">
        <v>135</v>
      </c>
      <c r="D36" s="250">
        <v>1</v>
      </c>
      <c r="E36" s="82">
        <v>4</v>
      </c>
    </row>
    <row r="37" spans="1:5" ht="15" customHeight="1" x14ac:dyDescent="0.25">
      <c r="A37" s="184">
        <v>31</v>
      </c>
      <c r="B37" s="23" t="s">
        <v>40</v>
      </c>
      <c r="C37" s="376" t="s">
        <v>45</v>
      </c>
      <c r="D37" s="73">
        <v>2</v>
      </c>
      <c r="E37" s="79">
        <v>4</v>
      </c>
    </row>
    <row r="38" spans="1:5" ht="15" customHeight="1" x14ac:dyDescent="0.25">
      <c r="A38" s="183">
        <v>32</v>
      </c>
      <c r="B38" s="318" t="s">
        <v>41</v>
      </c>
      <c r="C38" s="317" t="s">
        <v>110</v>
      </c>
      <c r="D38" s="74">
        <v>6</v>
      </c>
      <c r="E38" s="80">
        <v>4</v>
      </c>
    </row>
    <row r="39" spans="1:5" ht="15" customHeight="1" x14ac:dyDescent="0.25">
      <c r="A39" s="183">
        <v>33</v>
      </c>
      <c r="B39" s="16" t="s">
        <v>41</v>
      </c>
      <c r="C39" s="317" t="s">
        <v>106</v>
      </c>
      <c r="D39" s="74">
        <v>5</v>
      </c>
      <c r="E39" s="80">
        <v>4</v>
      </c>
    </row>
    <row r="40" spans="1:5" ht="15" customHeight="1" x14ac:dyDescent="0.25">
      <c r="A40" s="183">
        <v>34</v>
      </c>
      <c r="B40" s="318" t="s">
        <v>41</v>
      </c>
      <c r="C40" s="317" t="s">
        <v>136</v>
      </c>
      <c r="D40" s="74">
        <v>2</v>
      </c>
      <c r="E40" s="80">
        <v>4</v>
      </c>
    </row>
    <row r="41" spans="1:5" ht="15" customHeight="1" x14ac:dyDescent="0.25">
      <c r="A41" s="183">
        <v>35</v>
      </c>
      <c r="B41" s="318" t="s">
        <v>42</v>
      </c>
      <c r="C41" s="317" t="s">
        <v>112</v>
      </c>
      <c r="D41" s="84">
        <v>2</v>
      </c>
      <c r="E41" s="80">
        <v>4</v>
      </c>
    </row>
    <row r="42" spans="1:5" ht="15" customHeight="1" x14ac:dyDescent="0.25">
      <c r="A42" s="183">
        <v>36</v>
      </c>
      <c r="B42" s="318" t="s">
        <v>42</v>
      </c>
      <c r="C42" s="317" t="s">
        <v>63</v>
      </c>
      <c r="D42" s="74">
        <v>2</v>
      </c>
      <c r="E42" s="80">
        <v>4</v>
      </c>
    </row>
    <row r="43" spans="1:5" ht="15" customHeight="1" x14ac:dyDescent="0.25">
      <c r="A43" s="183">
        <v>37</v>
      </c>
      <c r="B43" s="318" t="s">
        <v>42</v>
      </c>
      <c r="C43" s="317" t="s">
        <v>140</v>
      </c>
      <c r="D43" s="74">
        <v>2</v>
      </c>
      <c r="E43" s="80">
        <v>4</v>
      </c>
    </row>
    <row r="44" spans="1:5" ht="15" customHeight="1" x14ac:dyDescent="0.25">
      <c r="A44" s="183">
        <v>38</v>
      </c>
      <c r="B44" s="318" t="s">
        <v>42</v>
      </c>
      <c r="C44" s="317" t="s">
        <v>141</v>
      </c>
      <c r="D44" s="74">
        <v>1</v>
      </c>
      <c r="E44" s="80">
        <v>4</v>
      </c>
    </row>
    <row r="45" spans="1:5" ht="15" customHeight="1" x14ac:dyDescent="0.25">
      <c r="A45" s="183">
        <v>39</v>
      </c>
      <c r="B45" s="318" t="s">
        <v>43</v>
      </c>
      <c r="C45" s="317" t="s">
        <v>146</v>
      </c>
      <c r="D45" s="74">
        <v>4</v>
      </c>
      <c r="E45" s="80">
        <v>4</v>
      </c>
    </row>
    <row r="46" spans="1:5" ht="15" customHeight="1" thickBot="1" x14ac:dyDescent="0.3">
      <c r="A46" s="185">
        <v>40</v>
      </c>
      <c r="B46" s="247" t="s">
        <v>43</v>
      </c>
      <c r="C46" s="248" t="s">
        <v>150</v>
      </c>
      <c r="D46" s="250">
        <v>3</v>
      </c>
      <c r="E46" s="82">
        <v>4</v>
      </c>
    </row>
    <row r="47" spans="1:5" ht="15" customHeight="1" x14ac:dyDescent="0.25">
      <c r="A47" s="184">
        <v>41</v>
      </c>
      <c r="B47" s="321" t="s">
        <v>43</v>
      </c>
      <c r="C47" s="319" t="s">
        <v>153</v>
      </c>
      <c r="D47" s="73">
        <v>6</v>
      </c>
      <c r="E47" s="79">
        <v>4</v>
      </c>
    </row>
    <row r="48" spans="1:5" ht="15" customHeight="1" x14ac:dyDescent="0.25">
      <c r="A48" s="183">
        <v>42</v>
      </c>
      <c r="B48" s="16" t="s">
        <v>43</v>
      </c>
      <c r="C48" s="317" t="s">
        <v>154</v>
      </c>
      <c r="D48" s="74">
        <v>2</v>
      </c>
      <c r="E48" s="80">
        <v>4</v>
      </c>
    </row>
    <row r="49" spans="1:5" ht="15" customHeight="1" x14ac:dyDescent="0.25">
      <c r="A49" s="183">
        <v>43</v>
      </c>
      <c r="B49" s="318" t="s">
        <v>43</v>
      </c>
      <c r="C49" s="317" t="s">
        <v>155</v>
      </c>
      <c r="D49" s="74">
        <v>3</v>
      </c>
      <c r="E49" s="80">
        <v>4</v>
      </c>
    </row>
    <row r="50" spans="1:5" ht="15" customHeight="1" x14ac:dyDescent="0.25">
      <c r="A50" s="183">
        <v>44</v>
      </c>
      <c r="B50" s="318" t="s">
        <v>43</v>
      </c>
      <c r="C50" s="503" t="s">
        <v>163</v>
      </c>
      <c r="D50" s="75">
        <v>1</v>
      </c>
      <c r="E50" s="76">
        <v>4</v>
      </c>
    </row>
    <row r="51" spans="1:5" ht="15" customHeight="1" x14ac:dyDescent="0.25">
      <c r="A51" s="183">
        <v>45</v>
      </c>
      <c r="B51" s="318" t="s">
        <v>43</v>
      </c>
      <c r="C51" s="503" t="s">
        <v>166</v>
      </c>
      <c r="D51" s="74">
        <v>1</v>
      </c>
      <c r="E51" s="80">
        <v>4</v>
      </c>
    </row>
    <row r="52" spans="1:5" ht="15" customHeight="1" x14ac:dyDescent="0.25">
      <c r="A52" s="183">
        <v>46</v>
      </c>
      <c r="B52" s="318" t="s">
        <v>43</v>
      </c>
      <c r="C52" s="503" t="s">
        <v>167</v>
      </c>
      <c r="D52" s="75">
        <v>11</v>
      </c>
      <c r="E52" s="76">
        <v>4</v>
      </c>
    </row>
    <row r="53" spans="1:5" ht="15" customHeight="1" x14ac:dyDescent="0.25">
      <c r="A53" s="183">
        <v>47</v>
      </c>
      <c r="B53" s="318" t="s">
        <v>44</v>
      </c>
      <c r="C53" s="317" t="s">
        <v>60</v>
      </c>
      <c r="D53" s="74">
        <v>2</v>
      </c>
      <c r="E53" s="80">
        <v>4</v>
      </c>
    </row>
    <row r="54" spans="1:5" ht="15" customHeight="1" x14ac:dyDescent="0.25">
      <c r="A54" s="183">
        <v>48</v>
      </c>
      <c r="B54" s="16" t="s">
        <v>44</v>
      </c>
      <c r="C54" s="15" t="s">
        <v>126</v>
      </c>
      <c r="D54" s="74">
        <v>1</v>
      </c>
      <c r="E54" s="80">
        <v>4</v>
      </c>
    </row>
    <row r="55" spans="1:5" ht="15" customHeight="1" x14ac:dyDescent="0.25">
      <c r="A55" s="183">
        <v>49</v>
      </c>
      <c r="B55" s="16" t="s">
        <v>43</v>
      </c>
      <c r="C55" s="503" t="s">
        <v>172</v>
      </c>
      <c r="D55" s="74">
        <v>10</v>
      </c>
      <c r="E55" s="80">
        <v>3.9</v>
      </c>
    </row>
    <row r="56" spans="1:5" ht="15" customHeight="1" thickBot="1" x14ac:dyDescent="0.3">
      <c r="A56" s="185">
        <v>50</v>
      </c>
      <c r="B56" s="247" t="s">
        <v>44</v>
      </c>
      <c r="C56" s="505" t="s">
        <v>123</v>
      </c>
      <c r="D56" s="250">
        <v>10</v>
      </c>
      <c r="E56" s="82">
        <v>3.9</v>
      </c>
    </row>
    <row r="57" spans="1:5" ht="15" customHeight="1" x14ac:dyDescent="0.25">
      <c r="A57" s="184">
        <v>51</v>
      </c>
      <c r="B57" s="246" t="s">
        <v>39</v>
      </c>
      <c r="C57" s="376" t="s">
        <v>1</v>
      </c>
      <c r="D57" s="73">
        <v>7</v>
      </c>
      <c r="E57" s="79">
        <v>3.8571428571428572</v>
      </c>
    </row>
    <row r="58" spans="1:5" ht="15" customHeight="1" x14ac:dyDescent="0.25">
      <c r="A58" s="183">
        <v>52</v>
      </c>
      <c r="B58" s="16" t="s">
        <v>40</v>
      </c>
      <c r="C58" s="317" t="s">
        <v>13</v>
      </c>
      <c r="D58" s="74">
        <v>6</v>
      </c>
      <c r="E58" s="80">
        <v>3.8333333333333335</v>
      </c>
    </row>
    <row r="59" spans="1:5" ht="15" customHeight="1" x14ac:dyDescent="0.25">
      <c r="A59" s="183">
        <v>53</v>
      </c>
      <c r="B59" s="318" t="s">
        <v>43</v>
      </c>
      <c r="C59" s="503" t="s">
        <v>169</v>
      </c>
      <c r="D59" s="74">
        <v>14</v>
      </c>
      <c r="E59" s="80">
        <v>3.7857142857142856</v>
      </c>
    </row>
    <row r="60" spans="1:5" ht="15" customHeight="1" x14ac:dyDescent="0.25">
      <c r="A60" s="183">
        <v>54</v>
      </c>
      <c r="B60" s="16" t="s">
        <v>40</v>
      </c>
      <c r="C60" s="317" t="s">
        <v>53</v>
      </c>
      <c r="D60" s="74">
        <v>4</v>
      </c>
      <c r="E60" s="80">
        <v>3.75</v>
      </c>
    </row>
    <row r="61" spans="1:5" ht="15" customHeight="1" x14ac:dyDescent="0.25">
      <c r="A61" s="183">
        <v>55</v>
      </c>
      <c r="B61" s="318" t="s">
        <v>41</v>
      </c>
      <c r="C61" s="317" t="s">
        <v>84</v>
      </c>
      <c r="D61" s="74">
        <v>7</v>
      </c>
      <c r="E61" s="80">
        <v>3.7142857142857144</v>
      </c>
    </row>
    <row r="62" spans="1:5" ht="15" customHeight="1" x14ac:dyDescent="0.25">
      <c r="A62" s="183">
        <v>56</v>
      </c>
      <c r="B62" s="318" t="s">
        <v>42</v>
      </c>
      <c r="C62" s="317" t="s">
        <v>113</v>
      </c>
      <c r="D62" s="74">
        <v>3</v>
      </c>
      <c r="E62" s="80">
        <v>3.6666666666666665</v>
      </c>
    </row>
    <row r="63" spans="1:5" ht="15" customHeight="1" x14ac:dyDescent="0.25">
      <c r="A63" s="183">
        <v>57</v>
      </c>
      <c r="B63" s="318" t="s">
        <v>43</v>
      </c>
      <c r="C63" s="317" t="s">
        <v>149</v>
      </c>
      <c r="D63" s="74">
        <v>6</v>
      </c>
      <c r="E63" s="80">
        <v>3.6666666666666665</v>
      </c>
    </row>
    <row r="64" spans="1:5" ht="15" customHeight="1" x14ac:dyDescent="0.25">
      <c r="A64" s="183">
        <v>58</v>
      </c>
      <c r="B64" s="318" t="s">
        <v>43</v>
      </c>
      <c r="C64" s="317" t="s">
        <v>105</v>
      </c>
      <c r="D64" s="74">
        <v>6</v>
      </c>
      <c r="E64" s="80">
        <v>3.6666666666666665</v>
      </c>
    </row>
    <row r="65" spans="1:5" ht="15" customHeight="1" x14ac:dyDescent="0.25">
      <c r="A65" s="183">
        <v>59</v>
      </c>
      <c r="B65" s="318" t="s">
        <v>41</v>
      </c>
      <c r="C65" s="317" t="s">
        <v>56</v>
      </c>
      <c r="D65" s="74">
        <v>5</v>
      </c>
      <c r="E65" s="80">
        <v>3.6</v>
      </c>
    </row>
    <row r="66" spans="1:5" ht="15" customHeight="1" thickBot="1" x14ac:dyDescent="0.3">
      <c r="A66" s="185">
        <v>60</v>
      </c>
      <c r="B66" s="247" t="s">
        <v>43</v>
      </c>
      <c r="C66" s="248" t="s">
        <v>147</v>
      </c>
      <c r="D66" s="250">
        <v>7</v>
      </c>
      <c r="E66" s="82">
        <v>3.5714285714285716</v>
      </c>
    </row>
    <row r="67" spans="1:5" ht="15" customHeight="1" x14ac:dyDescent="0.25">
      <c r="A67" s="184">
        <v>61</v>
      </c>
      <c r="B67" s="321" t="s">
        <v>41</v>
      </c>
      <c r="C67" s="319" t="s">
        <v>138</v>
      </c>
      <c r="D67" s="73">
        <v>2</v>
      </c>
      <c r="E67" s="79">
        <v>3.5</v>
      </c>
    </row>
    <row r="68" spans="1:5" ht="15" customHeight="1" x14ac:dyDescent="0.25">
      <c r="A68" s="183">
        <v>62</v>
      </c>
      <c r="B68" s="318" t="s">
        <v>41</v>
      </c>
      <c r="C68" s="317" t="s">
        <v>16</v>
      </c>
      <c r="D68" s="74">
        <v>2</v>
      </c>
      <c r="E68" s="80">
        <v>3.5</v>
      </c>
    </row>
    <row r="69" spans="1:5" ht="15" customHeight="1" x14ac:dyDescent="0.25">
      <c r="A69" s="183">
        <v>63</v>
      </c>
      <c r="B69" s="318" t="s">
        <v>42</v>
      </c>
      <c r="C69" s="317" t="s">
        <v>144</v>
      </c>
      <c r="D69" s="74">
        <v>2</v>
      </c>
      <c r="E69" s="80">
        <v>3.5</v>
      </c>
    </row>
    <row r="70" spans="1:5" ht="15" customHeight="1" x14ac:dyDescent="0.25">
      <c r="A70" s="183">
        <v>64</v>
      </c>
      <c r="B70" s="318" t="s">
        <v>42</v>
      </c>
      <c r="C70" s="317" t="s">
        <v>143</v>
      </c>
      <c r="D70" s="74">
        <v>6</v>
      </c>
      <c r="E70" s="80">
        <v>3.5</v>
      </c>
    </row>
    <row r="71" spans="1:5" ht="15" customHeight="1" x14ac:dyDescent="0.25">
      <c r="A71" s="183">
        <v>65</v>
      </c>
      <c r="B71" s="16" t="s">
        <v>43</v>
      </c>
      <c r="C71" s="317" t="s">
        <v>151</v>
      </c>
      <c r="D71" s="74">
        <v>6</v>
      </c>
      <c r="E71" s="80">
        <v>3.5</v>
      </c>
    </row>
    <row r="72" spans="1:5" ht="15" customHeight="1" x14ac:dyDescent="0.25">
      <c r="A72" s="183">
        <v>66</v>
      </c>
      <c r="B72" s="318" t="s">
        <v>43</v>
      </c>
      <c r="C72" s="503" t="s">
        <v>162</v>
      </c>
      <c r="D72" s="74">
        <v>2</v>
      </c>
      <c r="E72" s="80">
        <v>3.5</v>
      </c>
    </row>
    <row r="73" spans="1:5" ht="15" customHeight="1" x14ac:dyDescent="0.25">
      <c r="A73" s="183">
        <v>67</v>
      </c>
      <c r="B73" s="318" t="s">
        <v>43</v>
      </c>
      <c r="C73" s="317" t="s">
        <v>148</v>
      </c>
      <c r="D73" s="74">
        <v>12</v>
      </c>
      <c r="E73" s="80">
        <v>3.4166666666666665</v>
      </c>
    </row>
    <row r="74" spans="1:5" ht="15" customHeight="1" x14ac:dyDescent="0.25">
      <c r="A74" s="183">
        <v>68</v>
      </c>
      <c r="B74" s="318" t="s">
        <v>43</v>
      </c>
      <c r="C74" s="503" t="s">
        <v>168</v>
      </c>
      <c r="D74" s="74">
        <v>5</v>
      </c>
      <c r="E74" s="80">
        <v>3.2</v>
      </c>
    </row>
    <row r="75" spans="1:5" ht="15" customHeight="1" x14ac:dyDescent="0.25">
      <c r="A75" s="183">
        <v>69</v>
      </c>
      <c r="B75" s="16" t="s">
        <v>39</v>
      </c>
      <c r="C75" s="15" t="s">
        <v>4</v>
      </c>
      <c r="D75" s="74">
        <v>1</v>
      </c>
      <c r="E75" s="80">
        <v>3</v>
      </c>
    </row>
    <row r="76" spans="1:5" ht="15" customHeight="1" thickBot="1" x14ac:dyDescent="0.3">
      <c r="A76" s="185">
        <v>70</v>
      </c>
      <c r="B76" s="504" t="s">
        <v>39</v>
      </c>
      <c r="C76" s="377" t="s">
        <v>128</v>
      </c>
      <c r="D76" s="250">
        <v>2</v>
      </c>
      <c r="E76" s="82">
        <v>3</v>
      </c>
    </row>
    <row r="77" spans="1:5" ht="15" customHeight="1" x14ac:dyDescent="0.25">
      <c r="A77" s="184">
        <v>71</v>
      </c>
      <c r="B77" s="373" t="s">
        <v>40</v>
      </c>
      <c r="C77" s="376" t="s">
        <v>8</v>
      </c>
      <c r="D77" s="249">
        <v>1</v>
      </c>
      <c r="E77" s="252">
        <v>3</v>
      </c>
    </row>
    <row r="78" spans="1:5" ht="15" customHeight="1" x14ac:dyDescent="0.25">
      <c r="A78" s="183">
        <v>72</v>
      </c>
      <c r="B78" s="16" t="s">
        <v>40</v>
      </c>
      <c r="C78" s="83" t="s">
        <v>109</v>
      </c>
      <c r="D78" s="75">
        <v>1</v>
      </c>
      <c r="E78" s="76">
        <v>3</v>
      </c>
    </row>
    <row r="79" spans="1:5" ht="15" customHeight="1" x14ac:dyDescent="0.25">
      <c r="A79" s="183">
        <v>73</v>
      </c>
      <c r="B79" s="16" t="s">
        <v>40</v>
      </c>
      <c r="C79" s="317" t="s">
        <v>132</v>
      </c>
      <c r="D79" s="75">
        <v>1</v>
      </c>
      <c r="E79" s="76">
        <v>3</v>
      </c>
    </row>
    <row r="80" spans="1:5" ht="15" customHeight="1" x14ac:dyDescent="0.25">
      <c r="A80" s="183">
        <v>74</v>
      </c>
      <c r="B80" s="318" t="s">
        <v>40</v>
      </c>
      <c r="C80" s="317" t="s">
        <v>133</v>
      </c>
      <c r="D80" s="74">
        <v>1</v>
      </c>
      <c r="E80" s="80">
        <v>3</v>
      </c>
    </row>
    <row r="81" spans="1:6" ht="15" customHeight="1" x14ac:dyDescent="0.25">
      <c r="A81" s="183">
        <v>75</v>
      </c>
      <c r="B81" s="16" t="s">
        <v>40</v>
      </c>
      <c r="C81" s="317" t="s">
        <v>134</v>
      </c>
      <c r="D81" s="74">
        <v>10</v>
      </c>
      <c r="E81" s="80">
        <v>3</v>
      </c>
    </row>
    <row r="82" spans="1:6" ht="15" customHeight="1" x14ac:dyDescent="0.25">
      <c r="A82" s="183">
        <v>76</v>
      </c>
      <c r="B82" s="318" t="s">
        <v>41</v>
      </c>
      <c r="C82" s="317" t="s">
        <v>137</v>
      </c>
      <c r="D82" s="74">
        <v>1</v>
      </c>
      <c r="E82" s="80">
        <v>3</v>
      </c>
    </row>
    <row r="83" spans="1:6" ht="15" customHeight="1" x14ac:dyDescent="0.25">
      <c r="A83" s="183">
        <v>77</v>
      </c>
      <c r="B83" s="318" t="s">
        <v>42</v>
      </c>
      <c r="C83" s="317" t="s">
        <v>142</v>
      </c>
      <c r="D83" s="74">
        <v>2</v>
      </c>
      <c r="E83" s="80">
        <v>3</v>
      </c>
    </row>
    <row r="84" spans="1:6" ht="15" customHeight="1" x14ac:dyDescent="0.25">
      <c r="A84" s="314">
        <v>78</v>
      </c>
      <c r="B84" s="568" t="s">
        <v>43</v>
      </c>
      <c r="C84" s="375" t="s">
        <v>145</v>
      </c>
      <c r="D84" s="315">
        <v>4</v>
      </c>
      <c r="E84" s="316">
        <v>3</v>
      </c>
    </row>
    <row r="85" spans="1:6" ht="15" customHeight="1" x14ac:dyDescent="0.25">
      <c r="A85" s="183">
        <v>79</v>
      </c>
      <c r="B85" s="318" t="s">
        <v>43</v>
      </c>
      <c r="C85" s="317" t="s">
        <v>36</v>
      </c>
      <c r="D85" s="75">
        <v>1</v>
      </c>
      <c r="E85" s="76">
        <v>3</v>
      </c>
    </row>
    <row r="86" spans="1:6" ht="15" customHeight="1" thickBot="1" x14ac:dyDescent="0.3">
      <c r="A86" s="185">
        <v>80</v>
      </c>
      <c r="B86" s="320" t="s">
        <v>43</v>
      </c>
      <c r="C86" s="248" t="s">
        <v>29</v>
      </c>
      <c r="D86" s="250">
        <v>3</v>
      </c>
      <c r="E86" s="82">
        <v>2.6666666666666665</v>
      </c>
    </row>
    <row r="87" spans="1:6" ht="15" customHeight="1" x14ac:dyDescent="0.25">
      <c r="A87" s="20"/>
      <c r="B87"/>
      <c r="C87" s="4"/>
      <c r="D87" s="87" t="s">
        <v>65</v>
      </c>
      <c r="E87" s="90">
        <f>AVERAGE(E7:E86)</f>
        <v>3.9294494047619053</v>
      </c>
      <c r="F87"/>
    </row>
    <row r="88" spans="1:6" x14ac:dyDescent="0.25">
      <c r="A88" s="20"/>
      <c r="B88"/>
      <c r="C88" s="4"/>
      <c r="D88" s="56" t="s">
        <v>73</v>
      </c>
      <c r="E88" s="17">
        <v>3.87</v>
      </c>
      <c r="F88"/>
    </row>
    <row r="89" spans="1:6" x14ac:dyDescent="0.25">
      <c r="A89" s="20"/>
      <c r="B89"/>
      <c r="C89"/>
      <c r="D89"/>
      <c r="E89"/>
      <c r="F89"/>
    </row>
    <row r="90" spans="1:6" x14ac:dyDescent="0.25">
      <c r="A90" s="20"/>
      <c r="B90"/>
      <c r="C90"/>
      <c r="D90"/>
      <c r="E90"/>
      <c r="F9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</sheetData>
  <mergeCells count="5">
    <mergeCell ref="E4:E5"/>
    <mergeCell ref="A4:A5"/>
    <mergeCell ref="B4:B5"/>
    <mergeCell ref="C4:C5"/>
    <mergeCell ref="D4:D5"/>
  </mergeCells>
  <conditionalFormatting sqref="E6:E88">
    <cfRule type="cellIs" dxfId="9" priority="977" stopIfTrue="1" operator="between">
      <formula>$E$87</formula>
      <formula>3.926</formula>
    </cfRule>
    <cfRule type="cellIs" dxfId="8" priority="978" stopIfTrue="1" operator="lessThan">
      <formula>3.5</formula>
    </cfRule>
    <cfRule type="cellIs" dxfId="7" priority="979" stopIfTrue="1" operator="between">
      <formula>3.5</formula>
      <formula>$E$87</formula>
    </cfRule>
    <cfRule type="cellIs" dxfId="6" priority="980" stopIfTrue="1" operator="between">
      <formula>4.499</formula>
      <formula>$E$87</formula>
    </cfRule>
    <cfRule type="cellIs" dxfId="5" priority="981" stopIfTrue="1" operator="greaterThanOrEqual">
      <formula>4.5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3" customWidth="1"/>
    <col min="2" max="2" width="9.7109375" style="3" customWidth="1"/>
    <col min="3" max="3" width="31.7109375" style="3" customWidth="1"/>
    <col min="4" max="8" width="7.7109375" style="4" customWidth="1"/>
    <col min="9" max="9" width="8.7109375" style="4" customWidth="1"/>
    <col min="10" max="10" width="7.7109375" style="3" customWidth="1"/>
    <col min="11" max="11" width="9.28515625" style="3" customWidth="1"/>
    <col min="12" max="16384" width="9.140625" style="3"/>
  </cols>
  <sheetData>
    <row r="1" spans="1:22" s="1" customFormat="1" x14ac:dyDescent="0.25">
      <c r="A1" s="6"/>
      <c r="B1" s="6"/>
      <c r="C1" s="10"/>
      <c r="D1" s="419"/>
      <c r="E1" s="419"/>
      <c r="F1" s="7"/>
      <c r="G1" s="7"/>
      <c r="H1" s="7"/>
      <c r="I1" s="7"/>
      <c r="K1" s="59"/>
      <c r="L1" s="18" t="s">
        <v>74</v>
      </c>
    </row>
    <row r="2" spans="1:22" s="1" customFormat="1" ht="15.75" x14ac:dyDescent="0.25">
      <c r="A2" s="6"/>
      <c r="B2" s="6"/>
      <c r="C2" s="418" t="s">
        <v>72</v>
      </c>
      <c r="D2" s="418"/>
      <c r="E2" s="71"/>
      <c r="F2" s="7"/>
      <c r="G2" s="7"/>
      <c r="H2" s="7"/>
      <c r="I2" s="14">
        <v>2023</v>
      </c>
      <c r="K2" s="60"/>
      <c r="L2" s="18" t="s">
        <v>75</v>
      </c>
    </row>
    <row r="3" spans="1:22" s="1" customFormat="1" ht="15.75" thickBot="1" x14ac:dyDescent="0.3">
      <c r="A3" s="6"/>
      <c r="B3" s="6"/>
      <c r="C3" s="11"/>
      <c r="D3" s="12"/>
      <c r="E3" s="12"/>
      <c r="F3" s="7"/>
      <c r="G3" s="7"/>
      <c r="H3" s="7"/>
      <c r="I3" s="7"/>
      <c r="K3" s="471"/>
      <c r="L3" s="18" t="s">
        <v>76</v>
      </c>
    </row>
    <row r="4" spans="1:22" s="1" customFormat="1" ht="16.5" customHeight="1" x14ac:dyDescent="0.25">
      <c r="A4" s="404" t="s">
        <v>62</v>
      </c>
      <c r="B4" s="415" t="s">
        <v>68</v>
      </c>
      <c r="C4" s="415" t="s">
        <v>0</v>
      </c>
      <c r="D4" s="409" t="s">
        <v>69</v>
      </c>
      <c r="E4" s="420" t="s">
        <v>70</v>
      </c>
      <c r="F4" s="421"/>
      <c r="G4" s="421"/>
      <c r="H4" s="422"/>
      <c r="I4" s="412" t="s">
        <v>96</v>
      </c>
      <c r="K4" s="19"/>
      <c r="L4" s="18" t="s">
        <v>77</v>
      </c>
    </row>
    <row r="5" spans="1:22" s="1" customFormat="1" ht="27" customHeight="1" thickBot="1" x14ac:dyDescent="0.3">
      <c r="A5" s="414"/>
      <c r="B5" s="416"/>
      <c r="C5" s="416"/>
      <c r="D5" s="417"/>
      <c r="E5" s="21">
        <v>5</v>
      </c>
      <c r="F5" s="21">
        <v>4</v>
      </c>
      <c r="G5" s="21">
        <v>3</v>
      </c>
      <c r="H5" s="21">
        <v>2</v>
      </c>
      <c r="I5" s="413"/>
    </row>
    <row r="6" spans="1:22" s="1" customFormat="1" ht="15" customHeight="1" thickBot="1" x14ac:dyDescent="0.3">
      <c r="A6" s="70"/>
      <c r="B6" s="61"/>
      <c r="C6" s="62" t="s">
        <v>85</v>
      </c>
      <c r="D6" s="258">
        <f>D7+D13+D22+D35+D49+D62+D87</f>
        <v>304</v>
      </c>
      <c r="E6" s="258">
        <f>E7+E13+E22+E35+E49+E62+E87</f>
        <v>58</v>
      </c>
      <c r="F6" s="258">
        <f>F7+F13+F22+F35+F49+F62+F87</f>
        <v>150</v>
      </c>
      <c r="G6" s="258">
        <f>G7+G13+G22+G35+G49+G62+G87</f>
        <v>94</v>
      </c>
      <c r="H6" s="258">
        <f>H7+H13+H22+H35+H49+H62+H87</f>
        <v>2</v>
      </c>
      <c r="I6" s="182">
        <f>(H6*2+G6*3+F6*4+E6*5)/D6</f>
        <v>3.8684210526315788</v>
      </c>
    </row>
    <row r="7" spans="1:22" s="1" customFormat="1" ht="15" customHeight="1" thickBot="1" x14ac:dyDescent="0.3">
      <c r="A7" s="63"/>
      <c r="B7" s="64"/>
      <c r="C7" s="64" t="s">
        <v>86</v>
      </c>
      <c r="D7" s="259">
        <f>SUM(D8:D12)</f>
        <v>23</v>
      </c>
      <c r="E7" s="260">
        <f>SUM(E8:E12)</f>
        <v>5</v>
      </c>
      <c r="F7" s="260">
        <f>SUM(F8:F12)</f>
        <v>17</v>
      </c>
      <c r="G7" s="260">
        <f>SUM(G8:G12)</f>
        <v>1</v>
      </c>
      <c r="H7" s="260">
        <f>SUM(H8:H12)</f>
        <v>0</v>
      </c>
      <c r="I7" s="181">
        <f>AVERAGE(I8:I12)</f>
        <v>4.1983333333333333</v>
      </c>
    </row>
    <row r="8" spans="1:22" s="2" customFormat="1" ht="15" customHeight="1" x14ac:dyDescent="0.25">
      <c r="A8" s="276">
        <v>1</v>
      </c>
      <c r="B8" s="277">
        <v>10002</v>
      </c>
      <c r="C8" s="366" t="s">
        <v>124</v>
      </c>
      <c r="D8" s="279">
        <v>3</v>
      </c>
      <c r="E8" s="279"/>
      <c r="F8" s="279">
        <v>3</v>
      </c>
      <c r="G8" s="279"/>
      <c r="H8" s="279"/>
      <c r="I8" s="280">
        <f>(H8*2+G8*3+F8*4+E8*5)/D8</f>
        <v>4</v>
      </c>
      <c r="K8"/>
      <c r="L8"/>
      <c r="M8"/>
      <c r="N8"/>
      <c r="O8"/>
      <c r="P8"/>
      <c r="Q8"/>
      <c r="R8"/>
      <c r="S8"/>
      <c r="T8"/>
      <c r="U8"/>
      <c r="V8"/>
    </row>
    <row r="9" spans="1:22" s="2" customFormat="1" ht="15" customHeight="1" x14ac:dyDescent="0.25">
      <c r="A9" s="271">
        <v>2</v>
      </c>
      <c r="B9" s="254">
        <v>10090</v>
      </c>
      <c r="C9" s="255" t="s">
        <v>50</v>
      </c>
      <c r="D9" s="266">
        <v>3</v>
      </c>
      <c r="E9" s="266">
        <v>2</v>
      </c>
      <c r="F9" s="266">
        <v>1</v>
      </c>
      <c r="G9" s="266"/>
      <c r="H9" s="266"/>
      <c r="I9" s="262">
        <f t="shared" ref="I9:I12" si="0">(H9*2+G9*3+F9*4+E9*5)/D9</f>
        <v>4.666666666666667</v>
      </c>
      <c r="K9"/>
      <c r="L9"/>
      <c r="M9"/>
      <c r="N9"/>
      <c r="O9"/>
      <c r="P9"/>
      <c r="Q9"/>
      <c r="R9"/>
      <c r="S9"/>
      <c r="T9"/>
      <c r="U9"/>
      <c r="V9"/>
    </row>
    <row r="10" spans="1:22" s="2" customFormat="1" ht="15" customHeight="1" x14ac:dyDescent="0.25">
      <c r="A10" s="271">
        <v>3</v>
      </c>
      <c r="B10" s="254">
        <v>10004</v>
      </c>
      <c r="C10" s="255" t="s">
        <v>49</v>
      </c>
      <c r="D10" s="266">
        <v>8</v>
      </c>
      <c r="E10" s="266">
        <v>1</v>
      </c>
      <c r="F10" s="266">
        <v>7</v>
      </c>
      <c r="G10" s="266"/>
      <c r="H10" s="266"/>
      <c r="I10" s="262">
        <f t="shared" si="0"/>
        <v>4.125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s="2" customFormat="1" ht="15" customHeight="1" x14ac:dyDescent="0.25">
      <c r="A11" s="271">
        <v>4</v>
      </c>
      <c r="B11" s="254">
        <v>10190</v>
      </c>
      <c r="C11" s="255" t="s">
        <v>107</v>
      </c>
      <c r="D11" s="266">
        <v>4</v>
      </c>
      <c r="E11" s="266">
        <v>1</v>
      </c>
      <c r="F11" s="266">
        <v>2</v>
      </c>
      <c r="G11" s="266">
        <v>1</v>
      </c>
      <c r="H11" s="261"/>
      <c r="I11" s="262">
        <f t="shared" si="0"/>
        <v>4</v>
      </c>
    </row>
    <row r="12" spans="1:22" ht="15" customHeight="1" thickBot="1" x14ac:dyDescent="0.3">
      <c r="A12" s="281">
        <v>5</v>
      </c>
      <c r="B12" s="253">
        <v>10320</v>
      </c>
      <c r="C12" s="282" t="s">
        <v>125</v>
      </c>
      <c r="D12" s="283">
        <v>5</v>
      </c>
      <c r="E12" s="283">
        <v>1</v>
      </c>
      <c r="F12" s="283">
        <v>4</v>
      </c>
      <c r="G12" s="283"/>
      <c r="H12" s="283"/>
      <c r="I12" s="284">
        <f t="shared" si="0"/>
        <v>4.2</v>
      </c>
    </row>
    <row r="13" spans="1:22" ht="15" customHeight="1" thickBot="1" x14ac:dyDescent="0.3">
      <c r="A13" s="65"/>
      <c r="B13" s="66"/>
      <c r="C13" s="69" t="s">
        <v>87</v>
      </c>
      <c r="D13" s="285">
        <f>SUM(D14:D21)</f>
        <v>27</v>
      </c>
      <c r="E13" s="286">
        <f>SUM(E14:E21)</f>
        <v>7</v>
      </c>
      <c r="F13" s="286">
        <f>SUM(F14:F21)</f>
        <v>12</v>
      </c>
      <c r="G13" s="286">
        <f>SUM(G14:G21)</f>
        <v>8</v>
      </c>
      <c r="H13" s="286">
        <f>SUM(H14:H21)</f>
        <v>0</v>
      </c>
      <c r="I13" s="68">
        <f>AVERAGE(I14:I21)</f>
        <v>3.9508928571428572</v>
      </c>
    </row>
    <row r="14" spans="1:22" ht="15" customHeight="1" x14ac:dyDescent="0.25">
      <c r="A14" s="288">
        <v>1</v>
      </c>
      <c r="B14" s="289">
        <v>20040</v>
      </c>
      <c r="C14" s="290" t="s">
        <v>1</v>
      </c>
      <c r="D14" s="291">
        <v>7</v>
      </c>
      <c r="E14" s="291">
        <v>1</v>
      </c>
      <c r="F14" s="291">
        <v>4</v>
      </c>
      <c r="G14" s="291">
        <v>2</v>
      </c>
      <c r="H14" s="291"/>
      <c r="I14" s="292">
        <f t="shared" ref="I14:I21" si="1">(H14*2+G14*3+F14*4+E14*5)/D14</f>
        <v>3.8571428571428572</v>
      </c>
    </row>
    <row r="15" spans="1:22" ht="15" customHeight="1" x14ac:dyDescent="0.25">
      <c r="A15" s="293">
        <v>2</v>
      </c>
      <c r="B15" s="257">
        <v>21020</v>
      </c>
      <c r="C15" s="255" t="s">
        <v>7</v>
      </c>
      <c r="D15" s="266">
        <v>8</v>
      </c>
      <c r="E15" s="266">
        <v>2</v>
      </c>
      <c r="F15" s="266">
        <v>4</v>
      </c>
      <c r="G15" s="266">
        <v>2</v>
      </c>
      <c r="H15" s="266"/>
      <c r="I15" s="294">
        <f t="shared" si="1"/>
        <v>4</v>
      </c>
    </row>
    <row r="16" spans="1:22" ht="15" customHeight="1" x14ac:dyDescent="0.25">
      <c r="A16" s="293">
        <v>3</v>
      </c>
      <c r="B16" s="254">
        <v>20060</v>
      </c>
      <c r="C16" s="255" t="s">
        <v>2</v>
      </c>
      <c r="D16" s="266">
        <v>2</v>
      </c>
      <c r="E16" s="266"/>
      <c r="F16" s="266">
        <v>2</v>
      </c>
      <c r="G16" s="266"/>
      <c r="H16" s="266"/>
      <c r="I16" s="85">
        <f t="shared" si="1"/>
        <v>4</v>
      </c>
    </row>
    <row r="17" spans="1:9" ht="15" customHeight="1" x14ac:dyDescent="0.25">
      <c r="A17" s="293">
        <v>4</v>
      </c>
      <c r="B17" s="254">
        <v>20400</v>
      </c>
      <c r="C17" s="263" t="s">
        <v>4</v>
      </c>
      <c r="D17" s="267">
        <v>1</v>
      </c>
      <c r="E17" s="268"/>
      <c r="F17" s="268"/>
      <c r="G17" s="268">
        <v>1</v>
      </c>
      <c r="H17" s="268"/>
      <c r="I17" s="85">
        <f t="shared" si="1"/>
        <v>3</v>
      </c>
    </row>
    <row r="18" spans="1:9" ht="15" customHeight="1" x14ac:dyDescent="0.25">
      <c r="A18" s="293">
        <v>5</v>
      </c>
      <c r="B18" s="254">
        <v>20080</v>
      </c>
      <c r="C18" s="255" t="s">
        <v>127</v>
      </c>
      <c r="D18" s="266">
        <v>2</v>
      </c>
      <c r="E18" s="266">
        <v>1</v>
      </c>
      <c r="F18" s="266">
        <v>1</v>
      </c>
      <c r="G18" s="266"/>
      <c r="H18" s="266"/>
      <c r="I18" s="256">
        <f t="shared" si="1"/>
        <v>4.5</v>
      </c>
    </row>
    <row r="19" spans="1:9" ht="15" customHeight="1" x14ac:dyDescent="0.25">
      <c r="A19" s="293">
        <v>6</v>
      </c>
      <c r="B19" s="254">
        <v>20630</v>
      </c>
      <c r="C19" s="368" t="s">
        <v>128</v>
      </c>
      <c r="D19" s="266">
        <v>2</v>
      </c>
      <c r="E19" s="266"/>
      <c r="F19" s="266"/>
      <c r="G19" s="266">
        <v>2</v>
      </c>
      <c r="H19" s="266"/>
      <c r="I19" s="256">
        <f t="shared" si="1"/>
        <v>3</v>
      </c>
    </row>
    <row r="20" spans="1:9" ht="15" customHeight="1" x14ac:dyDescent="0.25">
      <c r="A20" s="293">
        <v>7</v>
      </c>
      <c r="B20" s="254">
        <v>20900</v>
      </c>
      <c r="C20" s="83" t="s">
        <v>129</v>
      </c>
      <c r="D20" s="266">
        <v>4</v>
      </c>
      <c r="E20" s="266">
        <v>2</v>
      </c>
      <c r="F20" s="266">
        <v>1</v>
      </c>
      <c r="G20" s="266">
        <v>1</v>
      </c>
      <c r="H20" s="266"/>
      <c r="I20" s="256">
        <f t="shared" si="1"/>
        <v>4.25</v>
      </c>
    </row>
    <row r="21" spans="1:9" ht="15" customHeight="1" thickBot="1" x14ac:dyDescent="0.3">
      <c r="A21" s="293">
        <v>8</v>
      </c>
      <c r="B21" s="254">
        <v>21349</v>
      </c>
      <c r="C21" s="369" t="s">
        <v>130</v>
      </c>
      <c r="D21" s="266">
        <v>1</v>
      </c>
      <c r="E21" s="266">
        <v>1</v>
      </c>
      <c r="F21" s="266"/>
      <c r="G21" s="266"/>
      <c r="H21" s="266"/>
      <c r="I21" s="256">
        <f t="shared" si="1"/>
        <v>5</v>
      </c>
    </row>
    <row r="22" spans="1:9" ht="15" customHeight="1" thickBot="1" x14ac:dyDescent="0.3">
      <c r="A22" s="65"/>
      <c r="B22" s="66"/>
      <c r="C22" s="67" t="s">
        <v>88</v>
      </c>
      <c r="D22" s="287">
        <f>SUM(D23:D34)</f>
        <v>39</v>
      </c>
      <c r="E22" s="287">
        <f>SUM(E23:E34)</f>
        <v>4</v>
      </c>
      <c r="F22" s="287">
        <f>SUM(F23:F34)</f>
        <v>17</v>
      </c>
      <c r="G22" s="287">
        <f>SUM(G23:G34)</f>
        <v>18</v>
      </c>
      <c r="H22" s="287">
        <f>SUM(H23:H34)</f>
        <v>0</v>
      </c>
      <c r="I22" s="68">
        <f>AVERAGE(I23:I34)</f>
        <v>3.6527777777777781</v>
      </c>
    </row>
    <row r="23" spans="1:9" ht="15" customHeight="1" x14ac:dyDescent="0.25">
      <c r="A23" s="295">
        <v>1</v>
      </c>
      <c r="B23" s="277">
        <v>30070</v>
      </c>
      <c r="C23" s="278" t="s">
        <v>52</v>
      </c>
      <c r="D23" s="279">
        <v>7</v>
      </c>
      <c r="E23" s="279">
        <v>1</v>
      </c>
      <c r="F23" s="279">
        <v>5</v>
      </c>
      <c r="G23" s="279">
        <v>1</v>
      </c>
      <c r="H23" s="279"/>
      <c r="I23" s="296">
        <f t="shared" ref="I23:I34" si="2">(H23*2+G23*3+F23*4+E23*5)/D23</f>
        <v>4</v>
      </c>
    </row>
    <row r="24" spans="1:9" ht="15" customHeight="1" x14ac:dyDescent="0.25">
      <c r="A24" s="293">
        <v>2</v>
      </c>
      <c r="B24" s="254">
        <v>30460</v>
      </c>
      <c r="C24" s="255" t="s">
        <v>53</v>
      </c>
      <c r="D24" s="266">
        <v>4</v>
      </c>
      <c r="E24" s="266"/>
      <c r="F24" s="266">
        <v>3</v>
      </c>
      <c r="G24" s="266">
        <v>1</v>
      </c>
      <c r="H24" s="266"/>
      <c r="I24" s="256">
        <f t="shared" si="2"/>
        <v>3.75</v>
      </c>
    </row>
    <row r="25" spans="1:9" ht="15" customHeight="1" x14ac:dyDescent="0.25">
      <c r="A25" s="293">
        <v>3</v>
      </c>
      <c r="B25" s="254">
        <v>30030</v>
      </c>
      <c r="C25" s="368" t="s">
        <v>131</v>
      </c>
      <c r="D25" s="266">
        <v>4</v>
      </c>
      <c r="E25" s="266">
        <v>2</v>
      </c>
      <c r="F25" s="266">
        <v>1</v>
      </c>
      <c r="G25" s="266">
        <v>1</v>
      </c>
      <c r="H25" s="266"/>
      <c r="I25" s="256">
        <f t="shared" si="2"/>
        <v>4.25</v>
      </c>
    </row>
    <row r="26" spans="1:9" ht="15" customHeight="1" x14ac:dyDescent="0.25">
      <c r="A26" s="293">
        <v>4</v>
      </c>
      <c r="B26" s="254">
        <v>31000</v>
      </c>
      <c r="C26" s="368" t="s">
        <v>135</v>
      </c>
      <c r="D26" s="266">
        <v>1</v>
      </c>
      <c r="E26" s="266"/>
      <c r="F26" s="266">
        <v>1</v>
      </c>
      <c r="G26" s="266"/>
      <c r="H26" s="266"/>
      <c r="I26" s="256">
        <f t="shared" si="2"/>
        <v>4</v>
      </c>
    </row>
    <row r="27" spans="1:9" ht="15" customHeight="1" x14ac:dyDescent="0.25">
      <c r="A27" s="293">
        <v>5</v>
      </c>
      <c r="B27" s="254">
        <v>30130</v>
      </c>
      <c r="C27" s="368" t="s">
        <v>8</v>
      </c>
      <c r="D27" s="266">
        <v>1</v>
      </c>
      <c r="E27" s="266"/>
      <c r="F27" s="266"/>
      <c r="G27" s="266">
        <v>1</v>
      </c>
      <c r="H27" s="266"/>
      <c r="I27" s="256">
        <f t="shared" si="2"/>
        <v>3</v>
      </c>
    </row>
    <row r="28" spans="1:9" ht="15" customHeight="1" x14ac:dyDescent="0.25">
      <c r="A28" s="293">
        <v>6</v>
      </c>
      <c r="B28" s="254">
        <v>30310</v>
      </c>
      <c r="C28" s="255" t="s">
        <v>45</v>
      </c>
      <c r="D28" s="266">
        <v>2</v>
      </c>
      <c r="E28" s="266"/>
      <c r="F28" s="266">
        <v>2</v>
      </c>
      <c r="G28" s="266"/>
      <c r="H28" s="266"/>
      <c r="I28" s="256">
        <f t="shared" si="2"/>
        <v>4</v>
      </c>
    </row>
    <row r="29" spans="1:9" ht="15" customHeight="1" x14ac:dyDescent="0.25">
      <c r="A29" s="293">
        <v>7</v>
      </c>
      <c r="B29" s="254">
        <v>30440</v>
      </c>
      <c r="C29" s="255" t="s">
        <v>109</v>
      </c>
      <c r="D29" s="266">
        <v>1</v>
      </c>
      <c r="E29" s="266"/>
      <c r="F29" s="266"/>
      <c r="G29" s="266">
        <v>1</v>
      </c>
      <c r="H29" s="266"/>
      <c r="I29" s="256">
        <f t="shared" si="2"/>
        <v>3</v>
      </c>
    </row>
    <row r="30" spans="1:9" ht="15" customHeight="1" x14ac:dyDescent="0.25">
      <c r="A30" s="293">
        <v>8</v>
      </c>
      <c r="B30" s="254">
        <v>30500</v>
      </c>
      <c r="C30" s="368" t="s">
        <v>132</v>
      </c>
      <c r="D30" s="266">
        <v>1</v>
      </c>
      <c r="E30" s="266"/>
      <c r="F30" s="266"/>
      <c r="G30" s="266">
        <v>1</v>
      </c>
      <c r="H30" s="266"/>
      <c r="I30" s="256">
        <f t="shared" si="2"/>
        <v>3</v>
      </c>
    </row>
    <row r="31" spans="1:9" ht="15" customHeight="1" x14ac:dyDescent="0.25">
      <c r="A31" s="293">
        <v>9</v>
      </c>
      <c r="B31" s="272">
        <v>30530</v>
      </c>
      <c r="C31" s="370" t="s">
        <v>133</v>
      </c>
      <c r="D31" s="267">
        <v>1</v>
      </c>
      <c r="E31" s="268"/>
      <c r="F31" s="268"/>
      <c r="G31" s="268">
        <v>1</v>
      </c>
      <c r="H31" s="268"/>
      <c r="I31" s="256">
        <f t="shared" si="2"/>
        <v>3</v>
      </c>
    </row>
    <row r="32" spans="1:9" ht="15" customHeight="1" x14ac:dyDescent="0.25">
      <c r="A32" s="293">
        <v>10</v>
      </c>
      <c r="B32" s="254">
        <v>30640</v>
      </c>
      <c r="C32" s="255" t="s">
        <v>11</v>
      </c>
      <c r="D32" s="266">
        <v>1</v>
      </c>
      <c r="E32" s="266">
        <v>1</v>
      </c>
      <c r="F32" s="266"/>
      <c r="G32" s="266"/>
      <c r="H32" s="266"/>
      <c r="I32" s="256">
        <f t="shared" si="2"/>
        <v>5</v>
      </c>
    </row>
    <row r="33" spans="1:10" x14ac:dyDescent="0.25">
      <c r="A33" s="293">
        <v>11</v>
      </c>
      <c r="B33" s="273">
        <v>30890</v>
      </c>
      <c r="C33" s="371" t="s">
        <v>134</v>
      </c>
      <c r="D33" s="312">
        <v>10</v>
      </c>
      <c r="E33" s="312"/>
      <c r="F33" s="312"/>
      <c r="G33" s="312">
        <v>10</v>
      </c>
      <c r="H33" s="312"/>
      <c r="I33" s="313">
        <f t="shared" si="2"/>
        <v>3</v>
      </c>
      <c r="J33"/>
    </row>
    <row r="34" spans="1:10" ht="15.75" thickBot="1" x14ac:dyDescent="0.3">
      <c r="A34" s="293">
        <v>12</v>
      </c>
      <c r="B34" s="274">
        <v>30940</v>
      </c>
      <c r="C34" s="264" t="s">
        <v>13</v>
      </c>
      <c r="D34" s="269">
        <v>6</v>
      </c>
      <c r="E34" s="269"/>
      <c r="F34" s="269">
        <v>5</v>
      </c>
      <c r="G34" s="269">
        <v>1</v>
      </c>
      <c r="H34" s="269"/>
      <c r="I34" s="297">
        <f t="shared" si="2"/>
        <v>3.8333333333333335</v>
      </c>
      <c r="J34"/>
    </row>
    <row r="35" spans="1:10" ht="15.75" thickBot="1" x14ac:dyDescent="0.3">
      <c r="A35" s="65"/>
      <c r="B35" s="309"/>
      <c r="C35" s="309" t="s">
        <v>89</v>
      </c>
      <c r="D35" s="310">
        <f>SUM(D36:D48)</f>
        <v>47</v>
      </c>
      <c r="E35" s="310">
        <f>SUM(E36:E48)</f>
        <v>10</v>
      </c>
      <c r="F35" s="310">
        <f>SUM(F36:F48)</f>
        <v>27</v>
      </c>
      <c r="G35" s="310">
        <f>SUM(G36:G48)</f>
        <v>10</v>
      </c>
      <c r="H35" s="310">
        <f>SUM(H36:H48)</f>
        <v>0</v>
      </c>
      <c r="I35" s="311">
        <f>AVERAGE(I36:I48)</f>
        <v>4.0036630036630036</v>
      </c>
    </row>
    <row r="36" spans="1:10" x14ac:dyDescent="0.25">
      <c r="A36" s="295">
        <v>1</v>
      </c>
      <c r="B36" s="305">
        <v>40010</v>
      </c>
      <c r="C36" s="196" t="s">
        <v>110</v>
      </c>
      <c r="D36" s="306">
        <v>6</v>
      </c>
      <c r="E36" s="306">
        <v>1</v>
      </c>
      <c r="F36" s="306">
        <v>4</v>
      </c>
      <c r="G36" s="306">
        <v>1</v>
      </c>
      <c r="H36" s="306"/>
      <c r="I36" s="307">
        <f t="shared" ref="I36:I48" si="3">(H36*2+G36*3+F36*4+E36*5)/D36</f>
        <v>4</v>
      </c>
    </row>
    <row r="37" spans="1:10" x14ac:dyDescent="0.25">
      <c r="A37" s="293">
        <v>2</v>
      </c>
      <c r="B37" s="275">
        <v>40030</v>
      </c>
      <c r="C37" s="195" t="s">
        <v>106</v>
      </c>
      <c r="D37" s="270">
        <v>5</v>
      </c>
      <c r="E37" s="270">
        <v>1</v>
      </c>
      <c r="F37" s="270">
        <v>3</v>
      </c>
      <c r="G37" s="270">
        <v>1</v>
      </c>
      <c r="H37" s="270"/>
      <c r="I37" s="298">
        <f t="shared" si="3"/>
        <v>4</v>
      </c>
    </row>
    <row r="38" spans="1:10" x14ac:dyDescent="0.25">
      <c r="A38" s="293">
        <v>3</v>
      </c>
      <c r="B38" s="275">
        <v>40410</v>
      </c>
      <c r="C38" s="195" t="s">
        <v>55</v>
      </c>
      <c r="D38" s="270">
        <v>5</v>
      </c>
      <c r="E38" s="270">
        <v>3</v>
      </c>
      <c r="F38" s="270">
        <v>1</v>
      </c>
      <c r="G38" s="270">
        <v>1</v>
      </c>
      <c r="H38" s="270"/>
      <c r="I38" s="298">
        <f t="shared" si="3"/>
        <v>4.4000000000000004</v>
      </c>
    </row>
    <row r="39" spans="1:10" x14ac:dyDescent="0.25">
      <c r="A39" s="293">
        <v>4</v>
      </c>
      <c r="B39" s="275">
        <v>40011</v>
      </c>
      <c r="C39" s="195" t="s">
        <v>111</v>
      </c>
      <c r="D39" s="270">
        <v>3</v>
      </c>
      <c r="E39" s="270">
        <v>2</v>
      </c>
      <c r="F39" s="270">
        <v>1</v>
      </c>
      <c r="G39" s="270"/>
      <c r="H39" s="270"/>
      <c r="I39" s="298">
        <f t="shared" si="3"/>
        <v>4.666666666666667</v>
      </c>
    </row>
    <row r="40" spans="1:10" x14ac:dyDescent="0.25">
      <c r="A40" s="293">
        <v>5</v>
      </c>
      <c r="B40" s="275">
        <v>40080</v>
      </c>
      <c r="C40" s="195" t="s">
        <v>101</v>
      </c>
      <c r="D40" s="270">
        <v>6</v>
      </c>
      <c r="E40" s="270">
        <v>1</v>
      </c>
      <c r="F40" s="270">
        <v>5</v>
      </c>
      <c r="G40" s="270"/>
      <c r="H40" s="270"/>
      <c r="I40" s="298">
        <f t="shared" si="3"/>
        <v>4.166666666666667</v>
      </c>
    </row>
    <row r="41" spans="1:10" x14ac:dyDescent="0.25">
      <c r="A41" s="293">
        <v>6</v>
      </c>
      <c r="B41" s="275">
        <v>40031</v>
      </c>
      <c r="C41" s="195" t="s">
        <v>14</v>
      </c>
      <c r="D41" s="270">
        <v>1</v>
      </c>
      <c r="E41" s="270">
        <v>1</v>
      </c>
      <c r="F41" s="270"/>
      <c r="G41" s="270"/>
      <c r="H41" s="270"/>
      <c r="I41" s="298">
        <f t="shared" si="3"/>
        <v>5</v>
      </c>
    </row>
    <row r="42" spans="1:10" x14ac:dyDescent="0.25">
      <c r="A42" s="293">
        <v>7</v>
      </c>
      <c r="B42" s="275">
        <v>40300</v>
      </c>
      <c r="C42" s="195" t="s">
        <v>104</v>
      </c>
      <c r="D42" s="270">
        <v>2</v>
      </c>
      <c r="E42" s="270">
        <v>1</v>
      </c>
      <c r="F42" s="270">
        <v>1</v>
      </c>
      <c r="G42" s="270"/>
      <c r="H42" s="270"/>
      <c r="I42" s="298">
        <f t="shared" si="3"/>
        <v>4.5</v>
      </c>
    </row>
    <row r="43" spans="1:10" x14ac:dyDescent="0.25">
      <c r="A43" s="293">
        <v>8</v>
      </c>
      <c r="B43" s="275">
        <v>40360</v>
      </c>
      <c r="C43" s="367" t="s">
        <v>136</v>
      </c>
      <c r="D43" s="270">
        <v>2</v>
      </c>
      <c r="E43" s="270"/>
      <c r="F43" s="270">
        <v>2</v>
      </c>
      <c r="G43" s="270"/>
      <c r="H43" s="270"/>
      <c r="I43" s="298">
        <f t="shared" si="3"/>
        <v>4</v>
      </c>
    </row>
    <row r="44" spans="1:10" x14ac:dyDescent="0.25">
      <c r="A44" s="293">
        <v>9</v>
      </c>
      <c r="B44" s="275">
        <v>40390</v>
      </c>
      <c r="C44" s="367" t="s">
        <v>137</v>
      </c>
      <c r="D44" s="270">
        <v>1</v>
      </c>
      <c r="E44" s="270"/>
      <c r="F44" s="270"/>
      <c r="G44" s="270">
        <v>1</v>
      </c>
      <c r="H44" s="270"/>
      <c r="I44" s="298">
        <f t="shared" si="3"/>
        <v>3</v>
      </c>
    </row>
    <row r="45" spans="1:10" x14ac:dyDescent="0.25">
      <c r="A45" s="293">
        <v>10</v>
      </c>
      <c r="B45" s="275">
        <v>40720</v>
      </c>
      <c r="C45" s="195" t="s">
        <v>84</v>
      </c>
      <c r="D45" s="270">
        <v>7</v>
      </c>
      <c r="E45" s="270"/>
      <c r="F45" s="270">
        <v>5</v>
      </c>
      <c r="G45" s="270">
        <v>2</v>
      </c>
      <c r="H45" s="270"/>
      <c r="I45" s="298">
        <f t="shared" si="3"/>
        <v>3.7142857142857144</v>
      </c>
    </row>
    <row r="46" spans="1:10" x14ac:dyDescent="0.25">
      <c r="A46" s="293">
        <v>11</v>
      </c>
      <c r="B46" s="275">
        <v>40950</v>
      </c>
      <c r="C46" s="367" t="s">
        <v>138</v>
      </c>
      <c r="D46" s="270">
        <v>2</v>
      </c>
      <c r="E46" s="270"/>
      <c r="F46" s="270">
        <v>1</v>
      </c>
      <c r="G46" s="270">
        <v>1</v>
      </c>
      <c r="H46" s="270"/>
      <c r="I46" s="298">
        <f t="shared" si="3"/>
        <v>3.5</v>
      </c>
    </row>
    <row r="47" spans="1:10" x14ac:dyDescent="0.25">
      <c r="A47" s="293">
        <v>12</v>
      </c>
      <c r="B47" s="275">
        <v>40730</v>
      </c>
      <c r="C47" s="195" t="s">
        <v>56</v>
      </c>
      <c r="D47" s="270">
        <v>5</v>
      </c>
      <c r="E47" s="270"/>
      <c r="F47" s="270">
        <v>3</v>
      </c>
      <c r="G47" s="270">
        <v>2</v>
      </c>
      <c r="H47" s="270"/>
      <c r="I47" s="298">
        <f t="shared" si="3"/>
        <v>3.6</v>
      </c>
    </row>
    <row r="48" spans="1:10" ht="15.75" thickBot="1" x14ac:dyDescent="0.3">
      <c r="A48" s="293">
        <v>13</v>
      </c>
      <c r="B48" s="275">
        <v>40990</v>
      </c>
      <c r="C48" s="195" t="s">
        <v>16</v>
      </c>
      <c r="D48" s="270">
        <v>2</v>
      </c>
      <c r="E48" s="270"/>
      <c r="F48" s="270">
        <v>1</v>
      </c>
      <c r="G48" s="270">
        <v>1</v>
      </c>
      <c r="H48" s="270"/>
      <c r="I48" s="298">
        <f t="shared" si="3"/>
        <v>3.5</v>
      </c>
    </row>
    <row r="49" spans="1:9" ht="15.75" thickBot="1" x14ac:dyDescent="0.3">
      <c r="A49" s="65"/>
      <c r="B49" s="309"/>
      <c r="C49" s="309" t="s">
        <v>90</v>
      </c>
      <c r="D49" s="310">
        <f>SUM(D50:D61)</f>
        <v>31</v>
      </c>
      <c r="E49" s="310">
        <f>SUM(E50:E61)</f>
        <v>6</v>
      </c>
      <c r="F49" s="310">
        <f>SUM(F50:F61)</f>
        <v>17</v>
      </c>
      <c r="G49" s="310">
        <f>SUM(G50:G61)</f>
        <v>8</v>
      </c>
      <c r="H49" s="310">
        <f>SUM(H50:H61)</f>
        <v>0</v>
      </c>
      <c r="I49" s="311">
        <f>AVERAGE(I50:I61)</f>
        <v>4.0376984126984121</v>
      </c>
    </row>
    <row r="50" spans="1:9" x14ac:dyDescent="0.25">
      <c r="A50" s="295">
        <v>1</v>
      </c>
      <c r="B50" s="305">
        <v>50040</v>
      </c>
      <c r="C50" s="196" t="s">
        <v>112</v>
      </c>
      <c r="D50" s="306">
        <v>2</v>
      </c>
      <c r="E50" s="306"/>
      <c r="F50" s="306">
        <v>2</v>
      </c>
      <c r="G50" s="306"/>
      <c r="H50" s="306"/>
      <c r="I50" s="307">
        <f t="shared" ref="I50:I61" si="4">(H50*2+G50*3+F50*4+E50*5)/D50</f>
        <v>4</v>
      </c>
    </row>
    <row r="51" spans="1:9" x14ac:dyDescent="0.25">
      <c r="A51" s="293">
        <v>2</v>
      </c>
      <c r="B51" s="275">
        <v>50003</v>
      </c>
      <c r="C51" s="195" t="s">
        <v>57</v>
      </c>
      <c r="D51" s="270">
        <v>7</v>
      </c>
      <c r="E51" s="270">
        <v>3</v>
      </c>
      <c r="F51" s="270">
        <v>3</v>
      </c>
      <c r="G51" s="270">
        <v>1</v>
      </c>
      <c r="H51" s="270"/>
      <c r="I51" s="298">
        <f t="shared" si="4"/>
        <v>4.2857142857142856</v>
      </c>
    </row>
    <row r="52" spans="1:9" x14ac:dyDescent="0.25">
      <c r="A52" s="299">
        <v>3</v>
      </c>
      <c r="B52" s="275">
        <v>50170</v>
      </c>
      <c r="C52" s="367" t="s">
        <v>139</v>
      </c>
      <c r="D52" s="270">
        <v>1</v>
      </c>
      <c r="E52" s="270">
        <v>1</v>
      </c>
      <c r="F52" s="270"/>
      <c r="G52" s="270"/>
      <c r="H52" s="270"/>
      <c r="I52" s="298">
        <f t="shared" si="4"/>
        <v>5</v>
      </c>
    </row>
    <row r="53" spans="1:9" x14ac:dyDescent="0.25">
      <c r="A53" s="299">
        <v>4</v>
      </c>
      <c r="B53" s="275">
        <v>50230</v>
      </c>
      <c r="C53" s="195" t="s">
        <v>63</v>
      </c>
      <c r="D53" s="270">
        <v>2</v>
      </c>
      <c r="E53" s="270"/>
      <c r="F53" s="270">
        <v>2</v>
      </c>
      <c r="G53" s="270"/>
      <c r="H53" s="270"/>
      <c r="I53" s="298">
        <f t="shared" si="4"/>
        <v>4</v>
      </c>
    </row>
    <row r="54" spans="1:9" x14ac:dyDescent="0.25">
      <c r="A54" s="299">
        <v>5</v>
      </c>
      <c r="B54" s="275">
        <v>50340</v>
      </c>
      <c r="C54" s="367" t="s">
        <v>140</v>
      </c>
      <c r="D54" s="270">
        <v>2</v>
      </c>
      <c r="E54" s="270"/>
      <c r="F54" s="270">
        <v>2</v>
      </c>
      <c r="G54" s="270"/>
      <c r="H54" s="270"/>
      <c r="I54" s="298">
        <f t="shared" si="4"/>
        <v>4</v>
      </c>
    </row>
    <row r="55" spans="1:9" x14ac:dyDescent="0.25">
      <c r="A55" s="299">
        <v>6</v>
      </c>
      <c r="B55" s="275">
        <v>50450</v>
      </c>
      <c r="C55" s="367" t="s">
        <v>141</v>
      </c>
      <c r="D55" s="270">
        <v>1</v>
      </c>
      <c r="E55" s="270"/>
      <c r="F55" s="270">
        <v>1</v>
      </c>
      <c r="G55" s="270"/>
      <c r="H55" s="270"/>
      <c r="I55" s="298">
        <f t="shared" si="4"/>
        <v>4</v>
      </c>
    </row>
    <row r="56" spans="1:9" x14ac:dyDescent="0.25">
      <c r="A56" s="299">
        <v>7</v>
      </c>
      <c r="B56" s="275">
        <v>50620</v>
      </c>
      <c r="C56" s="195" t="s">
        <v>18</v>
      </c>
      <c r="D56" s="270">
        <v>1</v>
      </c>
      <c r="E56" s="270">
        <v>1</v>
      </c>
      <c r="F56" s="270"/>
      <c r="G56" s="270"/>
      <c r="H56" s="270"/>
      <c r="I56" s="298">
        <f t="shared" si="4"/>
        <v>5</v>
      </c>
    </row>
    <row r="57" spans="1:9" x14ac:dyDescent="0.25">
      <c r="A57" s="299">
        <v>8</v>
      </c>
      <c r="B57" s="275">
        <v>50760</v>
      </c>
      <c r="C57" s="195" t="s">
        <v>113</v>
      </c>
      <c r="D57" s="270">
        <v>3</v>
      </c>
      <c r="E57" s="270"/>
      <c r="F57" s="270">
        <v>2</v>
      </c>
      <c r="G57" s="270">
        <v>1</v>
      </c>
      <c r="H57" s="270"/>
      <c r="I57" s="298">
        <f t="shared" si="4"/>
        <v>3.6666666666666665</v>
      </c>
    </row>
    <row r="58" spans="1:9" x14ac:dyDescent="0.25">
      <c r="A58" s="299">
        <v>9</v>
      </c>
      <c r="B58" s="275">
        <v>50780</v>
      </c>
      <c r="C58" s="367" t="s">
        <v>142</v>
      </c>
      <c r="D58" s="270">
        <v>2</v>
      </c>
      <c r="E58" s="270"/>
      <c r="F58" s="270"/>
      <c r="G58" s="270">
        <v>2</v>
      </c>
      <c r="H58" s="270"/>
      <c r="I58" s="298">
        <f t="shared" si="4"/>
        <v>3</v>
      </c>
    </row>
    <row r="59" spans="1:9" x14ac:dyDescent="0.25">
      <c r="A59" s="299">
        <v>10</v>
      </c>
      <c r="B59" s="275">
        <v>50930</v>
      </c>
      <c r="C59" s="367" t="s">
        <v>144</v>
      </c>
      <c r="D59" s="270">
        <v>2</v>
      </c>
      <c r="E59" s="270"/>
      <c r="F59" s="270">
        <v>1</v>
      </c>
      <c r="G59" s="270">
        <v>1</v>
      </c>
      <c r="H59" s="270"/>
      <c r="I59" s="298">
        <f t="shared" si="4"/>
        <v>3.5</v>
      </c>
    </row>
    <row r="60" spans="1:9" x14ac:dyDescent="0.25">
      <c r="A60" s="299">
        <v>11</v>
      </c>
      <c r="B60" s="275">
        <v>51370</v>
      </c>
      <c r="C60" s="195" t="s">
        <v>64</v>
      </c>
      <c r="D60" s="270">
        <v>2</v>
      </c>
      <c r="E60" s="270">
        <v>1</v>
      </c>
      <c r="F60" s="270">
        <v>1</v>
      </c>
      <c r="G60" s="270"/>
      <c r="H60" s="270"/>
      <c r="I60" s="298">
        <f t="shared" si="4"/>
        <v>4.5</v>
      </c>
    </row>
    <row r="61" spans="1:9" ht="15.75" thickBot="1" x14ac:dyDescent="0.3">
      <c r="A61" s="299">
        <v>12</v>
      </c>
      <c r="B61" s="275">
        <v>51580</v>
      </c>
      <c r="C61" s="367" t="s">
        <v>143</v>
      </c>
      <c r="D61" s="270">
        <v>6</v>
      </c>
      <c r="E61" s="270"/>
      <c r="F61" s="270">
        <v>3</v>
      </c>
      <c r="G61" s="270">
        <v>3</v>
      </c>
      <c r="H61" s="270"/>
      <c r="I61" s="298">
        <f t="shared" si="4"/>
        <v>3.5</v>
      </c>
    </row>
    <row r="62" spans="1:9" ht="15.75" thickBot="1" x14ac:dyDescent="0.3">
      <c r="A62" s="308"/>
      <c r="B62" s="309"/>
      <c r="C62" s="309" t="s">
        <v>91</v>
      </c>
      <c r="D62" s="310">
        <f>SUM(D63:D86)</f>
        <v>116</v>
      </c>
      <c r="E62" s="310">
        <f>SUM(E63:E86)</f>
        <v>20</v>
      </c>
      <c r="F62" s="310">
        <f>SUM(F63:F86)</f>
        <v>48</v>
      </c>
      <c r="G62" s="310">
        <f>SUM(G63:G86)</f>
        <v>46</v>
      </c>
      <c r="H62" s="310">
        <f>SUM(H63:H86)</f>
        <v>2</v>
      </c>
      <c r="I62" s="311">
        <f>AVERAGE(I63:I86)</f>
        <v>3.8239087301587307</v>
      </c>
    </row>
    <row r="63" spans="1:9" x14ac:dyDescent="0.25">
      <c r="A63" s="304">
        <v>1</v>
      </c>
      <c r="B63" s="305">
        <v>60010</v>
      </c>
      <c r="C63" s="372" t="s">
        <v>145</v>
      </c>
      <c r="D63" s="306">
        <v>4</v>
      </c>
      <c r="E63" s="306"/>
      <c r="F63" s="306"/>
      <c r="G63" s="306">
        <v>4</v>
      </c>
      <c r="H63" s="306"/>
      <c r="I63" s="307">
        <f t="shared" ref="I63:I86" si="5">(H63*2+G63*3+F63*4+E63*5)/D63</f>
        <v>3</v>
      </c>
    </row>
    <row r="64" spans="1:9" x14ac:dyDescent="0.25">
      <c r="A64" s="299">
        <v>2</v>
      </c>
      <c r="B64" s="275">
        <v>60050</v>
      </c>
      <c r="C64" s="367" t="s">
        <v>146</v>
      </c>
      <c r="D64" s="270">
        <v>4</v>
      </c>
      <c r="E64" s="270">
        <v>1</v>
      </c>
      <c r="F64" s="270">
        <v>2</v>
      </c>
      <c r="G64" s="270">
        <v>1</v>
      </c>
      <c r="H64" s="270"/>
      <c r="I64" s="298">
        <f t="shared" si="5"/>
        <v>4</v>
      </c>
    </row>
    <row r="65" spans="1:9" x14ac:dyDescent="0.25">
      <c r="A65" s="299">
        <v>3</v>
      </c>
      <c r="B65" s="275">
        <v>60070</v>
      </c>
      <c r="C65" s="367" t="s">
        <v>147</v>
      </c>
      <c r="D65" s="270">
        <v>7</v>
      </c>
      <c r="E65" s="270">
        <v>1</v>
      </c>
      <c r="F65" s="270">
        <v>2</v>
      </c>
      <c r="G65" s="270">
        <v>4</v>
      </c>
      <c r="H65" s="270"/>
      <c r="I65" s="298">
        <f t="shared" si="5"/>
        <v>3.5714285714285716</v>
      </c>
    </row>
    <row r="66" spans="1:9" x14ac:dyDescent="0.25">
      <c r="A66" s="299">
        <v>4</v>
      </c>
      <c r="B66" s="275">
        <v>60180</v>
      </c>
      <c r="C66" s="367" t="s">
        <v>148</v>
      </c>
      <c r="D66" s="270">
        <v>12</v>
      </c>
      <c r="E66" s="270"/>
      <c r="F66" s="270">
        <v>5</v>
      </c>
      <c r="G66" s="270">
        <v>7</v>
      </c>
      <c r="H66" s="270"/>
      <c r="I66" s="298">
        <f t="shared" si="5"/>
        <v>3.4166666666666665</v>
      </c>
    </row>
    <row r="67" spans="1:9" x14ac:dyDescent="0.25">
      <c r="A67" s="299">
        <v>5</v>
      </c>
      <c r="B67" s="275">
        <v>60240</v>
      </c>
      <c r="C67" s="367" t="s">
        <v>149</v>
      </c>
      <c r="D67" s="270">
        <v>6</v>
      </c>
      <c r="E67" s="270"/>
      <c r="F67" s="270">
        <v>4</v>
      </c>
      <c r="G67" s="270">
        <v>2</v>
      </c>
      <c r="H67" s="270"/>
      <c r="I67" s="298">
        <f t="shared" si="5"/>
        <v>3.6666666666666665</v>
      </c>
    </row>
    <row r="68" spans="1:9" x14ac:dyDescent="0.25">
      <c r="A68" s="299">
        <v>6</v>
      </c>
      <c r="B68" s="275">
        <v>60660</v>
      </c>
      <c r="C68" s="195" t="s">
        <v>150</v>
      </c>
      <c r="D68" s="270">
        <v>3</v>
      </c>
      <c r="E68" s="270"/>
      <c r="F68" s="270">
        <v>3</v>
      </c>
      <c r="G68" s="270"/>
      <c r="H68" s="270"/>
      <c r="I68" s="298">
        <f t="shared" si="5"/>
        <v>4</v>
      </c>
    </row>
    <row r="69" spans="1:9" x14ac:dyDescent="0.25">
      <c r="A69" s="299">
        <v>7</v>
      </c>
      <c r="B69" s="275">
        <v>60001</v>
      </c>
      <c r="C69" s="367" t="s">
        <v>151</v>
      </c>
      <c r="D69" s="270">
        <v>6</v>
      </c>
      <c r="E69" s="270"/>
      <c r="F69" s="270">
        <v>3</v>
      </c>
      <c r="G69" s="270">
        <v>3</v>
      </c>
      <c r="H69" s="270"/>
      <c r="I69" s="298">
        <f t="shared" si="5"/>
        <v>3.5</v>
      </c>
    </row>
    <row r="70" spans="1:9" x14ac:dyDescent="0.25">
      <c r="A70" s="299">
        <v>8</v>
      </c>
      <c r="B70" s="275">
        <v>60850</v>
      </c>
      <c r="C70" s="367" t="s">
        <v>152</v>
      </c>
      <c r="D70" s="270">
        <v>1</v>
      </c>
      <c r="E70" s="270">
        <v>1</v>
      </c>
      <c r="F70" s="270"/>
      <c r="G70" s="270"/>
      <c r="H70" s="270"/>
      <c r="I70" s="298">
        <f t="shared" si="5"/>
        <v>5</v>
      </c>
    </row>
    <row r="71" spans="1:9" x14ac:dyDescent="0.25">
      <c r="A71" s="299">
        <v>9</v>
      </c>
      <c r="B71" s="275">
        <v>60980</v>
      </c>
      <c r="C71" s="367" t="s">
        <v>29</v>
      </c>
      <c r="D71" s="270">
        <v>3</v>
      </c>
      <c r="E71" s="270"/>
      <c r="F71" s="270"/>
      <c r="G71" s="270">
        <v>2</v>
      </c>
      <c r="H71" s="270">
        <v>1</v>
      </c>
      <c r="I71" s="298">
        <f t="shared" si="5"/>
        <v>2.6666666666666665</v>
      </c>
    </row>
    <row r="72" spans="1:9" x14ac:dyDescent="0.25">
      <c r="A72" s="299">
        <v>10</v>
      </c>
      <c r="B72" s="275">
        <v>61080</v>
      </c>
      <c r="C72" s="367" t="s">
        <v>153</v>
      </c>
      <c r="D72" s="270">
        <v>6</v>
      </c>
      <c r="E72" s="270">
        <v>1</v>
      </c>
      <c r="F72" s="270">
        <v>4</v>
      </c>
      <c r="G72" s="270">
        <v>1</v>
      </c>
      <c r="H72" s="270"/>
      <c r="I72" s="298">
        <f t="shared" si="5"/>
        <v>4</v>
      </c>
    </row>
    <row r="73" spans="1:9" x14ac:dyDescent="0.25">
      <c r="A73" s="299">
        <v>11</v>
      </c>
      <c r="B73" s="275">
        <v>61150</v>
      </c>
      <c r="C73" s="367" t="s">
        <v>154</v>
      </c>
      <c r="D73" s="270">
        <v>2</v>
      </c>
      <c r="E73" s="270">
        <v>1</v>
      </c>
      <c r="F73" s="270"/>
      <c r="G73" s="270">
        <v>1</v>
      </c>
      <c r="H73" s="270"/>
      <c r="I73" s="298">
        <f t="shared" si="5"/>
        <v>4</v>
      </c>
    </row>
    <row r="74" spans="1:9" x14ac:dyDescent="0.25">
      <c r="A74" s="299">
        <v>12</v>
      </c>
      <c r="B74" s="275">
        <v>61290</v>
      </c>
      <c r="C74" s="367" t="s">
        <v>155</v>
      </c>
      <c r="D74" s="270">
        <v>3</v>
      </c>
      <c r="E74" s="270">
        <v>1</v>
      </c>
      <c r="F74" s="270">
        <v>1</v>
      </c>
      <c r="G74" s="270">
        <v>1</v>
      </c>
      <c r="H74" s="270"/>
      <c r="I74" s="298">
        <f t="shared" si="5"/>
        <v>4</v>
      </c>
    </row>
    <row r="75" spans="1:9" x14ac:dyDescent="0.25">
      <c r="A75" s="299">
        <v>13</v>
      </c>
      <c r="B75" s="275">
        <v>61340</v>
      </c>
      <c r="C75" s="195" t="s">
        <v>32</v>
      </c>
      <c r="D75" s="270">
        <v>2</v>
      </c>
      <c r="E75" s="270"/>
      <c r="F75" s="270">
        <v>1</v>
      </c>
      <c r="G75" s="270">
        <v>1</v>
      </c>
      <c r="H75" s="270"/>
      <c r="I75" s="298">
        <f t="shared" si="5"/>
        <v>3.5</v>
      </c>
    </row>
    <row r="76" spans="1:9" x14ac:dyDescent="0.25">
      <c r="A76" s="299">
        <v>14</v>
      </c>
      <c r="B76" s="275">
        <v>61390</v>
      </c>
      <c r="C76" s="195" t="s">
        <v>33</v>
      </c>
      <c r="D76" s="270">
        <v>1</v>
      </c>
      <c r="E76" s="270"/>
      <c r="F76" s="270">
        <v>1</v>
      </c>
      <c r="G76" s="270"/>
      <c r="H76" s="270"/>
      <c r="I76" s="298">
        <f t="shared" si="5"/>
        <v>4</v>
      </c>
    </row>
    <row r="77" spans="1:9" x14ac:dyDescent="0.25">
      <c r="A77" s="299">
        <v>15</v>
      </c>
      <c r="B77" s="275">
        <v>61410</v>
      </c>
      <c r="C77" s="195" t="s">
        <v>34</v>
      </c>
      <c r="D77" s="270">
        <v>1</v>
      </c>
      <c r="E77" s="270">
        <v>1</v>
      </c>
      <c r="F77" s="270"/>
      <c r="G77" s="270"/>
      <c r="H77" s="270"/>
      <c r="I77" s="298">
        <f t="shared" si="5"/>
        <v>5</v>
      </c>
    </row>
    <row r="78" spans="1:9" x14ac:dyDescent="0.25">
      <c r="A78" s="299">
        <v>16</v>
      </c>
      <c r="B78" s="275">
        <v>61430</v>
      </c>
      <c r="C78" s="195" t="s">
        <v>115</v>
      </c>
      <c r="D78" s="270">
        <v>10</v>
      </c>
      <c r="E78" s="270">
        <v>3</v>
      </c>
      <c r="F78" s="270">
        <v>3</v>
      </c>
      <c r="G78" s="270">
        <v>4</v>
      </c>
      <c r="H78" s="270"/>
      <c r="I78" s="298">
        <f t="shared" si="5"/>
        <v>3.9</v>
      </c>
    </row>
    <row r="79" spans="1:9" x14ac:dyDescent="0.25">
      <c r="A79" s="299">
        <v>17</v>
      </c>
      <c r="B79" s="275">
        <v>61450</v>
      </c>
      <c r="C79" s="195" t="s">
        <v>116</v>
      </c>
      <c r="D79" s="270">
        <v>1</v>
      </c>
      <c r="E79" s="270"/>
      <c r="F79" s="270">
        <v>1</v>
      </c>
      <c r="G79" s="270"/>
      <c r="H79" s="270"/>
      <c r="I79" s="298">
        <f t="shared" si="5"/>
        <v>4</v>
      </c>
    </row>
    <row r="80" spans="1:9" x14ac:dyDescent="0.25">
      <c r="A80" s="299">
        <v>18</v>
      </c>
      <c r="B80" s="275">
        <v>61470</v>
      </c>
      <c r="C80" s="195" t="s">
        <v>36</v>
      </c>
      <c r="D80" s="270">
        <v>1</v>
      </c>
      <c r="E80" s="270"/>
      <c r="F80" s="270"/>
      <c r="G80" s="270">
        <v>1</v>
      </c>
      <c r="H80" s="270"/>
      <c r="I80" s="298">
        <f t="shared" si="5"/>
        <v>3</v>
      </c>
    </row>
    <row r="81" spans="1:9" x14ac:dyDescent="0.25">
      <c r="A81" s="299">
        <v>19</v>
      </c>
      <c r="B81" s="275">
        <v>61490</v>
      </c>
      <c r="C81" s="195" t="s">
        <v>117</v>
      </c>
      <c r="D81" s="270">
        <v>11</v>
      </c>
      <c r="E81" s="270">
        <v>3</v>
      </c>
      <c r="F81" s="270">
        <v>5</v>
      </c>
      <c r="G81" s="270">
        <v>3</v>
      </c>
      <c r="H81" s="270"/>
      <c r="I81" s="298">
        <f t="shared" si="5"/>
        <v>4</v>
      </c>
    </row>
    <row r="82" spans="1:9" x14ac:dyDescent="0.25">
      <c r="A82" s="299">
        <v>20</v>
      </c>
      <c r="B82" s="275">
        <v>61500</v>
      </c>
      <c r="C82" s="195" t="s">
        <v>118</v>
      </c>
      <c r="D82" s="270">
        <v>14</v>
      </c>
      <c r="E82" s="270">
        <v>3</v>
      </c>
      <c r="F82" s="270">
        <v>6</v>
      </c>
      <c r="G82" s="270">
        <v>4</v>
      </c>
      <c r="H82" s="270">
        <v>1</v>
      </c>
      <c r="I82" s="298">
        <f t="shared" si="5"/>
        <v>3.7857142857142856</v>
      </c>
    </row>
    <row r="83" spans="1:9" x14ac:dyDescent="0.25">
      <c r="A83" s="299">
        <v>21</v>
      </c>
      <c r="B83" s="275">
        <v>61510</v>
      </c>
      <c r="C83" s="195" t="s">
        <v>37</v>
      </c>
      <c r="D83" s="270">
        <v>5</v>
      </c>
      <c r="E83" s="270">
        <v>2</v>
      </c>
      <c r="F83" s="270">
        <v>3</v>
      </c>
      <c r="G83" s="270"/>
      <c r="H83" s="270"/>
      <c r="I83" s="298">
        <f t="shared" si="5"/>
        <v>4.4000000000000004</v>
      </c>
    </row>
    <row r="84" spans="1:9" x14ac:dyDescent="0.25">
      <c r="A84" s="299">
        <v>22</v>
      </c>
      <c r="B84" s="275">
        <v>61540</v>
      </c>
      <c r="C84" s="195" t="s">
        <v>120</v>
      </c>
      <c r="D84" s="270">
        <v>2</v>
      </c>
      <c r="E84" s="270">
        <v>1</v>
      </c>
      <c r="F84" s="270">
        <v>1</v>
      </c>
      <c r="G84" s="270"/>
      <c r="H84" s="270"/>
      <c r="I84" s="298">
        <f t="shared" si="5"/>
        <v>4.5</v>
      </c>
    </row>
    <row r="85" spans="1:9" x14ac:dyDescent="0.25">
      <c r="A85" s="299">
        <v>23</v>
      </c>
      <c r="B85" s="275">
        <v>61560</v>
      </c>
      <c r="C85" s="195" t="s">
        <v>121</v>
      </c>
      <c r="D85" s="270">
        <v>5</v>
      </c>
      <c r="E85" s="270"/>
      <c r="F85" s="270">
        <v>1</v>
      </c>
      <c r="G85" s="270">
        <v>4</v>
      </c>
      <c r="H85" s="270"/>
      <c r="I85" s="298">
        <f t="shared" si="5"/>
        <v>3.2</v>
      </c>
    </row>
    <row r="86" spans="1:9" ht="15.75" thickBot="1" x14ac:dyDescent="0.3">
      <c r="A86" s="299">
        <v>24</v>
      </c>
      <c r="B86" s="275">
        <v>61570</v>
      </c>
      <c r="C86" s="195" t="s">
        <v>105</v>
      </c>
      <c r="D86" s="270">
        <v>6</v>
      </c>
      <c r="E86" s="270">
        <v>1</v>
      </c>
      <c r="F86" s="270">
        <v>2</v>
      </c>
      <c r="G86" s="270">
        <v>3</v>
      </c>
      <c r="H86" s="270"/>
      <c r="I86" s="298">
        <f t="shared" si="5"/>
        <v>3.6666666666666665</v>
      </c>
    </row>
    <row r="87" spans="1:9" ht="15.75" thickBot="1" x14ac:dyDescent="0.3">
      <c r="A87" s="308"/>
      <c r="B87" s="309"/>
      <c r="C87" s="309" t="s">
        <v>92</v>
      </c>
      <c r="D87" s="310">
        <f>SUM(D88:D93)</f>
        <v>21</v>
      </c>
      <c r="E87" s="310">
        <f>SUM(E88:E93)</f>
        <v>6</v>
      </c>
      <c r="F87" s="310">
        <f>SUM(F88:F93)</f>
        <v>12</v>
      </c>
      <c r="G87" s="310">
        <f>SUM(G88:G93)</f>
        <v>3</v>
      </c>
      <c r="H87" s="310">
        <f>SUM(H88:H93)</f>
        <v>0</v>
      </c>
      <c r="I87" s="311">
        <f>AVERAGE(I92:I93)</f>
        <v>4.0750000000000002</v>
      </c>
    </row>
    <row r="88" spans="1:9" x14ac:dyDescent="0.25">
      <c r="A88" s="299">
        <v>1</v>
      </c>
      <c r="B88" s="275">
        <v>70110</v>
      </c>
      <c r="C88" s="195" t="s">
        <v>60</v>
      </c>
      <c r="D88" s="270">
        <v>2</v>
      </c>
      <c r="E88" s="270">
        <v>1</v>
      </c>
      <c r="F88" s="270"/>
      <c r="G88" s="270">
        <v>1</v>
      </c>
      <c r="H88" s="270"/>
      <c r="I88" s="298">
        <f t="shared" ref="I88:I93" si="6">(H88*2+G88*3+F88*4+E88*5)/D88</f>
        <v>4</v>
      </c>
    </row>
    <row r="89" spans="1:9" x14ac:dyDescent="0.25">
      <c r="A89" s="299">
        <v>2</v>
      </c>
      <c r="B89" s="275">
        <v>70021</v>
      </c>
      <c r="C89" s="195" t="s">
        <v>59</v>
      </c>
      <c r="D89" s="270">
        <v>2</v>
      </c>
      <c r="E89" s="270">
        <v>1</v>
      </c>
      <c r="F89" s="270">
        <v>1</v>
      </c>
      <c r="G89" s="270"/>
      <c r="H89" s="270"/>
      <c r="I89" s="298">
        <f t="shared" si="6"/>
        <v>4.5</v>
      </c>
    </row>
    <row r="90" spans="1:9" x14ac:dyDescent="0.25">
      <c r="A90" s="299">
        <v>3</v>
      </c>
      <c r="B90" s="275">
        <v>70100</v>
      </c>
      <c r="C90" s="195" t="s">
        <v>122</v>
      </c>
      <c r="D90" s="270">
        <v>2</v>
      </c>
      <c r="E90" s="270">
        <v>2</v>
      </c>
      <c r="F90" s="270"/>
      <c r="G90" s="270"/>
      <c r="H90" s="270"/>
      <c r="I90" s="298">
        <f t="shared" si="6"/>
        <v>5</v>
      </c>
    </row>
    <row r="91" spans="1:9" x14ac:dyDescent="0.25">
      <c r="A91" s="299">
        <v>4</v>
      </c>
      <c r="B91" s="275">
        <v>70510</v>
      </c>
      <c r="C91" s="367" t="s">
        <v>126</v>
      </c>
      <c r="D91" s="270">
        <v>1</v>
      </c>
      <c r="E91" s="270"/>
      <c r="F91" s="270">
        <v>1</v>
      </c>
      <c r="G91" s="270"/>
      <c r="H91" s="270"/>
      <c r="I91" s="298">
        <f t="shared" si="6"/>
        <v>4</v>
      </c>
    </row>
    <row r="92" spans="1:9" x14ac:dyDescent="0.25">
      <c r="A92" s="299">
        <v>5</v>
      </c>
      <c r="B92" s="275">
        <v>10880</v>
      </c>
      <c r="C92" s="195" t="s">
        <v>123</v>
      </c>
      <c r="D92" s="270">
        <v>10</v>
      </c>
      <c r="E92" s="270">
        <v>1</v>
      </c>
      <c r="F92" s="270">
        <v>7</v>
      </c>
      <c r="G92" s="270">
        <v>2</v>
      </c>
      <c r="H92" s="270"/>
      <c r="I92" s="298">
        <f t="shared" si="6"/>
        <v>3.9</v>
      </c>
    </row>
    <row r="93" spans="1:9" ht="15.75" thickBot="1" x14ac:dyDescent="0.3">
      <c r="A93" s="300">
        <v>6</v>
      </c>
      <c r="B93" s="301">
        <v>10890</v>
      </c>
      <c r="C93" s="197" t="s">
        <v>103</v>
      </c>
      <c r="D93" s="302">
        <v>4</v>
      </c>
      <c r="E93" s="302">
        <v>1</v>
      </c>
      <c r="F93" s="302">
        <v>3</v>
      </c>
      <c r="G93" s="302"/>
      <c r="H93" s="302"/>
      <c r="I93" s="303">
        <f t="shared" si="6"/>
        <v>4.25</v>
      </c>
    </row>
    <row r="94" spans="1:9" x14ac:dyDescent="0.25">
      <c r="D94" s="265" t="s">
        <v>65</v>
      </c>
      <c r="I94" s="90">
        <f>AVERAGE(I8:I12,I14:I21,I23:I34,I36:I48,I50:I61,I63:I86,I88:I93)</f>
        <v>3.929449404761904</v>
      </c>
    </row>
  </sheetData>
  <mergeCells count="8">
    <mergeCell ref="I4:I5"/>
    <mergeCell ref="C2:D2"/>
    <mergeCell ref="D1:E1"/>
    <mergeCell ref="E4:H4"/>
    <mergeCell ref="A4:A5"/>
    <mergeCell ref="B4:B5"/>
    <mergeCell ref="C4:C5"/>
    <mergeCell ref="D4:D5"/>
  </mergeCells>
  <conditionalFormatting sqref="I6:I94">
    <cfRule type="cellIs" dxfId="4" priority="917" stopIfTrue="1" operator="between">
      <formula>$I$94</formula>
      <formula>3.926</formula>
    </cfRule>
    <cfRule type="cellIs" dxfId="3" priority="918" stopIfTrue="1" operator="lessThan">
      <formula>3.5</formula>
    </cfRule>
    <cfRule type="cellIs" dxfId="2" priority="919" stopIfTrue="1" operator="between">
      <formula>$I$94</formula>
      <formula>3.5</formula>
    </cfRule>
    <cfRule type="cellIs" dxfId="1" priority="920" stopIfTrue="1" operator="between">
      <formula>4.499</formula>
      <formula>$I$94</formula>
    </cfRule>
    <cfRule type="cellIs" dxfId="0" priority="921" stopIfTrue="1" operator="greaterThanOrEqual">
      <formula>4.5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История-9 диаграмма по районам</vt:lpstr>
      <vt:lpstr>История-9 диаграмма</vt:lpstr>
      <vt:lpstr>Рейтинги 2022-2023</vt:lpstr>
      <vt:lpstr>Рейтинг по сумме мест</vt:lpstr>
      <vt:lpstr>История-9 2023 Итоги</vt:lpstr>
      <vt:lpstr>История-9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cp:lastPrinted>2017-11-15T04:22:09Z</cp:lastPrinted>
  <dcterms:created xsi:type="dcterms:W3CDTF">2017-09-27T08:54:00Z</dcterms:created>
  <dcterms:modified xsi:type="dcterms:W3CDTF">2023-07-25T09:42:10Z</dcterms:modified>
</cp:coreProperties>
</file>