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-15" windowWidth="20160" windowHeight="7920" tabRatio="563"/>
  </bookViews>
  <sheets>
    <sheet name="Информат-9 диаграмма по районам" sheetId="17" r:id="rId1"/>
    <sheet name="Информатика-9 диаграмма" sheetId="14" r:id="rId2"/>
    <sheet name="Рейтинги 2022-2023" sheetId="13" r:id="rId3"/>
    <sheet name="Рейтинг по сумме мест" sheetId="11" r:id="rId4"/>
    <sheet name=" Информатика-9 2023 Итоги" sheetId="16" r:id="rId5"/>
    <sheet name=" Информатика-9 2023 расклад" sheetId="10" r:id="rId6"/>
  </sheets>
  <definedNames>
    <definedName name="_xlnm._FilterDatabase" localSheetId="0" hidden="1">'Информат-9 диаграмма по районам'!#REF!</definedName>
    <definedName name="_xlnm._FilterDatabase" localSheetId="2" hidden="1">'Рейтинги 2022-2023'!#REF!</definedName>
  </definedNames>
  <calcPr calcId="145621"/>
</workbook>
</file>

<file path=xl/calcChain.xml><?xml version="1.0" encoding="utf-8"?>
<calcChain xmlns="http://schemas.openxmlformats.org/spreadsheetml/2006/main">
  <c r="D120" i="14" l="1"/>
  <c r="D4" i="14"/>
  <c r="K118" i="17"/>
  <c r="K117" i="17"/>
  <c r="K116" i="17"/>
  <c r="K115" i="17"/>
  <c r="K114" i="17"/>
  <c r="K113" i="17"/>
  <c r="K112" i="17"/>
  <c r="K111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3" i="17"/>
  <c r="K12" i="17"/>
  <c r="K11" i="17"/>
  <c r="K10" i="17"/>
  <c r="K9" i="17"/>
  <c r="K8" i="17"/>
  <c r="K7" i="17"/>
  <c r="K6" i="17"/>
  <c r="K119" i="17"/>
  <c r="D110" i="17"/>
  <c r="C110" i="17"/>
  <c r="D79" i="17"/>
  <c r="C79" i="17"/>
  <c r="D64" i="17"/>
  <c r="C64" i="17"/>
  <c r="D45" i="17"/>
  <c r="C45" i="17"/>
  <c r="D27" i="17"/>
  <c r="C27" i="17"/>
  <c r="D14" i="17"/>
  <c r="C14" i="17"/>
  <c r="D5" i="17"/>
  <c r="C5" i="17"/>
  <c r="D4" i="17"/>
  <c r="D120" i="17" s="1"/>
  <c r="C4" i="17"/>
  <c r="K118" i="14"/>
  <c r="K117" i="14"/>
  <c r="K116" i="14"/>
  <c r="K115" i="14"/>
  <c r="K114" i="14"/>
  <c r="K113" i="14"/>
  <c r="K112" i="14"/>
  <c r="K111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3" i="14"/>
  <c r="K12" i="14"/>
  <c r="K11" i="14"/>
  <c r="K10" i="14"/>
  <c r="K9" i="14"/>
  <c r="K8" i="14"/>
  <c r="K7" i="14"/>
  <c r="K6" i="14"/>
  <c r="K119" i="14"/>
  <c r="D110" i="14"/>
  <c r="C110" i="14"/>
  <c r="D79" i="14"/>
  <c r="C79" i="14"/>
  <c r="D64" i="14"/>
  <c r="C64" i="14"/>
  <c r="D45" i="14"/>
  <c r="C45" i="14"/>
  <c r="D27" i="14"/>
  <c r="C27" i="14"/>
  <c r="D14" i="14"/>
  <c r="C14" i="14"/>
  <c r="D5" i="14"/>
  <c r="C5" i="14"/>
  <c r="C4" i="14"/>
  <c r="L112" i="11"/>
  <c r="L72" i="11"/>
  <c r="L85" i="11"/>
  <c r="L8" i="11"/>
  <c r="L21" i="11"/>
  <c r="L40" i="11"/>
  <c r="L101" i="11"/>
  <c r="L68" i="11"/>
  <c r="L6" i="11"/>
  <c r="L39" i="11"/>
  <c r="L78" i="11"/>
  <c r="L42" i="11"/>
  <c r="L54" i="11"/>
  <c r="L86" i="11"/>
  <c r="L15" i="11"/>
  <c r="L60" i="11"/>
  <c r="L76" i="11"/>
  <c r="L95" i="11"/>
  <c r="L110" i="11"/>
  <c r="L100" i="11"/>
  <c r="L53" i="11"/>
  <c r="L103" i="11"/>
  <c r="L45" i="11"/>
  <c r="L9" i="11"/>
  <c r="L55" i="11"/>
  <c r="L22" i="11"/>
  <c r="L75" i="11"/>
  <c r="L33" i="11"/>
  <c r="L35" i="11"/>
  <c r="L19" i="11"/>
  <c r="L88" i="11"/>
  <c r="L108" i="11"/>
  <c r="L92" i="11"/>
  <c r="L64" i="11"/>
  <c r="L79" i="11"/>
  <c r="L105" i="11"/>
  <c r="L58" i="11"/>
  <c r="L57" i="11"/>
  <c r="L30" i="11"/>
  <c r="L56" i="11"/>
  <c r="L106" i="11"/>
  <c r="L90" i="11"/>
  <c r="L44" i="11"/>
  <c r="L96" i="11"/>
  <c r="L87" i="11"/>
  <c r="L61" i="11"/>
  <c r="L89" i="11"/>
  <c r="L20" i="11"/>
  <c r="L73" i="11"/>
  <c r="L43" i="11"/>
  <c r="L37" i="11"/>
  <c r="L49" i="11"/>
  <c r="L18" i="11"/>
  <c r="L31" i="11"/>
  <c r="L74" i="11"/>
  <c r="L94" i="11"/>
  <c r="L12" i="11"/>
  <c r="L81" i="11"/>
  <c r="L109" i="11"/>
  <c r="L36" i="11"/>
  <c r="L80" i="11"/>
  <c r="L51" i="11"/>
  <c r="L111" i="11"/>
  <c r="L63" i="11"/>
  <c r="L70" i="11"/>
  <c r="L41" i="11"/>
  <c r="L29" i="11"/>
  <c r="L47" i="11"/>
  <c r="L23" i="11"/>
  <c r="L13" i="11"/>
  <c r="L62" i="11"/>
  <c r="L24" i="11"/>
  <c r="L104" i="11"/>
  <c r="L83" i="11"/>
  <c r="L69" i="11"/>
  <c r="L34" i="11"/>
  <c r="L98" i="11"/>
  <c r="L71" i="11"/>
  <c r="L99" i="11"/>
  <c r="L77" i="11"/>
  <c r="L25" i="11"/>
  <c r="L107" i="11"/>
  <c r="L46" i="11"/>
  <c r="L16" i="11"/>
  <c r="L91" i="11"/>
  <c r="L67" i="11"/>
  <c r="L66" i="11"/>
  <c r="L65" i="11"/>
  <c r="L84" i="11"/>
  <c r="L113" i="11"/>
  <c r="L82" i="11"/>
  <c r="L93" i="11"/>
  <c r="L52" i="11"/>
  <c r="L50" i="11"/>
  <c r="L102" i="11"/>
  <c r="L17" i="11"/>
  <c r="L14" i="11"/>
  <c r="L27" i="11"/>
  <c r="L97" i="11"/>
  <c r="L26" i="11"/>
  <c r="L48" i="11"/>
  <c r="L11" i="11"/>
  <c r="L38" i="11"/>
  <c r="L10" i="11"/>
  <c r="L32" i="11"/>
  <c r="L59" i="11"/>
  <c r="L7" i="11"/>
  <c r="L28" i="11"/>
  <c r="H114" i="11" l="1"/>
  <c r="E114" i="11"/>
  <c r="H114" i="13"/>
  <c r="D114" i="13"/>
  <c r="H4" i="17" l="1"/>
  <c r="H4" i="14" l="1"/>
  <c r="H120" i="14"/>
  <c r="I77" i="10" l="1"/>
  <c r="D80" i="10"/>
  <c r="D65" i="10"/>
  <c r="H47" i="10"/>
  <c r="H29" i="10"/>
  <c r="G29" i="10"/>
  <c r="F29" i="10"/>
  <c r="E29" i="10"/>
  <c r="D29" i="10"/>
  <c r="I44" i="10"/>
  <c r="I43" i="10"/>
  <c r="I42" i="10"/>
  <c r="I46" i="10"/>
  <c r="I45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 s="1"/>
  <c r="H16" i="10"/>
  <c r="G16" i="10"/>
  <c r="F16" i="10"/>
  <c r="E16" i="10"/>
  <c r="D16" i="10"/>
  <c r="G47" i="10"/>
  <c r="F47" i="10"/>
  <c r="E47" i="10"/>
  <c r="D47" i="10"/>
  <c r="H65" i="10"/>
  <c r="G65" i="10"/>
  <c r="F65" i="10"/>
  <c r="E65" i="10"/>
  <c r="H80" i="10"/>
  <c r="G80" i="10"/>
  <c r="F80" i="10"/>
  <c r="E80" i="10"/>
  <c r="I112" i="10"/>
  <c r="I113" i="10"/>
  <c r="I114" i="10"/>
  <c r="I115" i="10"/>
  <c r="I116" i="10"/>
  <c r="I117" i="10"/>
  <c r="I118" i="10"/>
  <c r="I119" i="10"/>
  <c r="I120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 s="1"/>
  <c r="I79" i="10"/>
  <c r="I78" i="10"/>
  <c r="I76" i="10"/>
  <c r="I75" i="10"/>
  <c r="I74" i="10"/>
  <c r="I73" i="10"/>
  <c r="I72" i="10"/>
  <c r="I71" i="10"/>
  <c r="I70" i="10"/>
  <c r="I69" i="10"/>
  <c r="I68" i="10"/>
  <c r="I67" i="10"/>
  <c r="I66" i="10"/>
  <c r="I65" i="10" s="1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 s="1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 s="1"/>
  <c r="I15" i="10"/>
  <c r="I14" i="10"/>
  <c r="I13" i="10"/>
  <c r="I12" i="10"/>
  <c r="I11" i="10"/>
  <c r="I10" i="10"/>
  <c r="I9" i="10"/>
  <c r="I8" i="10"/>
  <c r="I7" i="10" s="1"/>
  <c r="E7" i="10"/>
  <c r="I111" i="10"/>
  <c r="H111" i="10"/>
  <c r="G111" i="10"/>
  <c r="F111" i="10"/>
  <c r="E111" i="10"/>
  <c r="D111" i="10"/>
  <c r="E6" i="10"/>
  <c r="H7" i="10"/>
  <c r="H6" i="10" s="1"/>
  <c r="G7" i="10"/>
  <c r="G6" i="10" s="1"/>
  <c r="F7" i="10"/>
  <c r="F6" i="10" s="1"/>
  <c r="I121" i="10" l="1"/>
  <c r="H120" i="17"/>
  <c r="H5" i="17"/>
  <c r="G5" i="17"/>
  <c r="H14" i="17"/>
  <c r="G14" i="17"/>
  <c r="H27" i="17"/>
  <c r="G27" i="17"/>
  <c r="H45" i="17"/>
  <c r="G45" i="17"/>
  <c r="H64" i="17"/>
  <c r="G64" i="17"/>
  <c r="H79" i="17"/>
  <c r="G79" i="17"/>
  <c r="H110" i="17"/>
  <c r="G110" i="17"/>
  <c r="H110" i="14"/>
  <c r="G110" i="14"/>
  <c r="H79" i="14"/>
  <c r="G79" i="14"/>
  <c r="H64" i="14"/>
  <c r="G64" i="14"/>
  <c r="H45" i="14"/>
  <c r="G45" i="14"/>
  <c r="H27" i="14"/>
  <c r="G27" i="14"/>
  <c r="H14" i="14"/>
  <c r="G14" i="14"/>
  <c r="H5" i="14"/>
  <c r="G5" i="14"/>
  <c r="G4" i="14" s="1"/>
  <c r="G4" i="17" l="1"/>
  <c r="E6" i="16"/>
  <c r="E114" i="16"/>
  <c r="D6" i="16"/>
  <c r="D7" i="10"/>
  <c r="D6" i="10" s="1"/>
  <c r="I6" i="10" s="1"/>
</calcChain>
</file>

<file path=xl/sharedStrings.xml><?xml version="1.0" encoding="utf-8"?>
<sst xmlns="http://schemas.openxmlformats.org/spreadsheetml/2006/main" count="1301" uniqueCount="202">
  <si>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</si>
  <si>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</si>
  <si>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</si>
  <si>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</si>
  <si>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</si>
  <si>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</si>
  <si>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</si>
  <si>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</si>
  <si>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</si>
  <si>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</si>
  <si>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</si>
  <si>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</si>
  <si>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</si>
  <si>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</si>
  <si>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</si>
  <si>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</si>
  <si>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</si>
  <si>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</si>
  <si>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</si>
  <si>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</si>
  <si>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</si>
  <si>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152</t>
  </si>
  <si>
    <t>МБОУ СШ № 56</t>
  </si>
  <si>
    <t>МБОУ СШ № 141</t>
  </si>
  <si>
    <t>МБОУ СШ № 62</t>
  </si>
  <si>
    <t>Свердловский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</si>
  <si>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</si>
  <si>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</si>
  <si>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</si>
  <si>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</si>
  <si>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</si>
  <si>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</si>
  <si>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</si>
  <si>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</si>
  <si>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</si>
  <si>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</si>
  <si>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</si>
  <si>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</si>
  <si>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</si>
  <si>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</si>
  <si>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</si>
  <si>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</si>
  <si>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</si>
  <si>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</si>
  <si>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</si>
  <si>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</si>
  <si>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</si>
  <si>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</si>
  <si>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</si>
  <si>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</si>
  <si>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81</t>
  </si>
  <si>
    <t>МАОУ СШ № 55</t>
  </si>
  <si>
    <t>МБОУ СШ № 63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</si>
  <si>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</si>
  <si>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</si>
  <si>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</si>
  <si>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</si>
  <si>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</si>
  <si>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</si>
  <si>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</si>
  <si>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</si>
  <si>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</si>
  <si>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</si>
  <si>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</si>
  <si>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</si>
  <si>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</si>
  <si>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</si>
  <si>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</si>
  <si>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</si>
  <si>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</si>
  <si>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</si>
  <si>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</si>
  <si>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</si>
  <si>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</si>
  <si>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</si>
  <si>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</si>
  <si>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</si>
  <si>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</si>
  <si>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</si>
  <si>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</si>
  <si>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</si>
  <si>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</si>
  <si>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95</t>
  </si>
  <si>
    <t>МАОУ Гимназия № 13 "Академ"</t>
  </si>
  <si>
    <t>МБОУ СШ № 93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</si>
  <si>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</si>
  <si>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</si>
  <si>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</si>
  <si>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</si>
  <si>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</si>
  <si>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</si>
  <si>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</si>
  <si>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</si>
  <si>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МАОУ Лицей № 1</t>
  </si>
  <si>
    <t>МБОУ СШ № 78</t>
  </si>
  <si>
    <t>Наименование ОУ (кратко)</t>
  </si>
  <si>
    <t>МАОУ Лицей № 9 "Лидер"</t>
  </si>
  <si>
    <t>Код ОУ по КИАСУО</t>
  </si>
  <si>
    <t>Чел.</t>
  </si>
  <si>
    <t>отметки по 5 -балльной шкале</t>
  </si>
  <si>
    <t>Среднее значение по городу принято:</t>
  </si>
  <si>
    <t>места</t>
  </si>
  <si>
    <t>Сумма мест</t>
  </si>
  <si>
    <t>чел.</t>
  </si>
  <si>
    <t>ср. балл ОУ</t>
  </si>
  <si>
    <t>ср. балл по городу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</si>
  <si>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</si>
  <si>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</si>
  <si>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</si>
  <si>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</si>
  <si>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</si>
  <si>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</si>
  <si>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</si>
  <si>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</si>
  <si>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Образовательная организация</t>
  </si>
  <si>
    <t>место</t>
  </si>
  <si>
    <t xml:space="preserve">МБОУ СШ № 72 </t>
  </si>
  <si>
    <t>средний балл принят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</si>
  <si>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</si>
  <si>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</si>
  <si>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</si>
  <si>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</si>
  <si>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</si>
  <si>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</si>
  <si>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</si>
  <si>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10</t>
  </si>
  <si>
    <t>по городу Красноярску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</si>
  <si>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</si>
  <si>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</si>
  <si>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</si>
  <si>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МАОУ Гимназия №14</t>
  </si>
  <si>
    <t>МБОУ СШ № 154</t>
  </si>
  <si>
    <t>МАОУ СШ № 155</t>
  </si>
  <si>
    <t>МБОУ Гимназия № 3</t>
  </si>
  <si>
    <t>ИНФОРМАТИКА,  9 кл.</t>
  </si>
  <si>
    <t>МБОУ СШ № 86</t>
  </si>
  <si>
    <t>МАОУ СШ Комплекс "Покровский"</t>
  </si>
  <si>
    <t>МБОУ СШ № 8</t>
  </si>
  <si>
    <t>МАОУ Гимназия № 11</t>
  </si>
  <si>
    <t>МАОУ "КУГ №1 - Универс"</t>
  </si>
  <si>
    <t>МАОУ СШ № 23</t>
  </si>
  <si>
    <t>МАОУ СШ № 76</t>
  </si>
  <si>
    <t>МАОУ СШ № 137</t>
  </si>
  <si>
    <t>МАОУ СШ № 158</t>
  </si>
  <si>
    <t>МБОУ СШ № 143</t>
  </si>
  <si>
    <t>МБОУ СШ № 145</t>
  </si>
  <si>
    <t>МБОУ СШ № 149</t>
  </si>
  <si>
    <t>МБОУ СШ № 150</t>
  </si>
  <si>
    <t>МБОУ СШ № 156</t>
  </si>
  <si>
    <t>МБОУ СШ № 157</t>
  </si>
  <si>
    <t>МАОУ СШИ № 1</t>
  </si>
  <si>
    <t>МАОУ Гимназия № 8</t>
  </si>
  <si>
    <t>МАОУ СШ № 12</t>
  </si>
  <si>
    <t>МАОУ СШ № 19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</si>
  <si>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</si>
  <si>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</si>
  <si>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</si>
  <si>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</si>
  <si>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</si>
  <si>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</si>
  <si>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</si>
  <si>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</si>
  <si>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</si>
  <si>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89</t>
  </si>
  <si>
    <t>МАОУ СШ № 65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</si>
  <si>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</si>
  <si>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</si>
  <si>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</si>
  <si>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</si>
  <si>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</si>
  <si>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</si>
  <si>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</si>
  <si>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</si>
  <si>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</si>
  <si>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</si>
  <si>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</si>
  <si>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</si>
  <si>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</si>
  <si>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</si>
  <si>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</si>
  <si>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</si>
  <si>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</si>
  <si>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</si>
  <si>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</si>
  <si>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</si>
  <si>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</si>
  <si>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156</t>
  </si>
  <si>
    <t>МАОУ СШ № 157</t>
  </si>
  <si>
    <t>МАОУ СШ № 139</t>
  </si>
  <si>
    <t>МАОУ СШ № 141</t>
  </si>
  <si>
    <t>МАОУ СШ № 143</t>
  </si>
  <si>
    <t>МАОУ СШ № 144</t>
  </si>
  <si>
    <t>МАОУ СШ № 145</t>
  </si>
  <si>
    <t>МАОУ СШ № 149</t>
  </si>
  <si>
    <t>МАОУ СШ № 150</t>
  </si>
  <si>
    <t>МАОУ СШ № 152</t>
  </si>
  <si>
    <t>МАОУ СШ № 154</t>
  </si>
  <si>
    <t>МАОУ СШ-Интернат № 1</t>
  </si>
  <si>
    <t>МАОУ "КУГ № 1 - Универс"</t>
  </si>
  <si>
    <t>МАОУ Гимназия № 14</t>
  </si>
  <si>
    <t>МБОУ Гимназия № 16</t>
  </si>
  <si>
    <t>МБОУ СОШ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</si>
</sst>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9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25" fillId="0" borderId="0"/>
    <xf numFmtId="164" fontId="25" fillId="0" borderId="0" applyBorder="0" applyProtection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44" fontId="22" fillId="0" borderId="0" applyFont="0" applyFill="0" applyBorder="0" applyAlignment="0" applyProtection="0"/>
    <xf numFmtId="0" fontId="11" fillId="0" borderId="0"/>
    <xf numFmtId="9" fontId="22" fillId="0" borderId="0" applyFont="0" applyFill="0" applyBorder="0" applyAlignment="0" applyProtection="0"/>
    <xf numFmtId="0" fontId="8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25" fillId="0" borderId="0"/>
    <xf numFmtId="0" fontId="6" fillId="0" borderId="0"/>
    <xf numFmtId="0" fontId="22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544">
    <xf numFmtId="0" fontId="0" fillId="0" borderId="0" xfId="0"/>
    <xf numFmtId="0" fontId="16" fillId="0" borderId="0" xfId="4" applyBorder="1"/>
    <xf numFmtId="0" fontId="16" fillId="0" borderId="0" xfId="4" applyBorder="1" applyAlignment="1">
      <alignment horizontal="center" vertical="center"/>
    </xf>
    <xf numFmtId="0" fontId="24" fillId="0" borderId="0" xfId="4" applyFont="1"/>
    <xf numFmtId="0" fontId="16" fillId="0" borderId="0" xfId="4"/>
    <xf numFmtId="0" fontId="16" fillId="0" borderId="0" xfId="4" applyAlignment="1">
      <alignment horizontal="center" vertical="center"/>
    </xf>
    <xf numFmtId="0" fontId="24" fillId="0" borderId="0" xfId="4" applyFont="1" applyAlignment="1">
      <alignment horizontal="left" vertical="top"/>
    </xf>
    <xf numFmtId="0" fontId="20" fillId="0" borderId="0" xfId="4" applyFont="1" applyBorder="1" applyAlignment="1">
      <alignment horizontal="left" vertical="center"/>
    </xf>
    <xf numFmtId="1" fontId="24" fillId="0" borderId="0" xfId="4" applyNumberFormat="1" applyFont="1"/>
    <xf numFmtId="0" fontId="23" fillId="0" borderId="0" xfId="0" applyFont="1" applyBorder="1" applyAlignment="1">
      <alignment horizontal="center"/>
    </xf>
    <xf numFmtId="0" fontId="24" fillId="0" borderId="0" xfId="4" applyFont="1" applyBorder="1"/>
    <xf numFmtId="0" fontId="26" fillId="0" borderId="14" xfId="0" applyFont="1" applyBorder="1" applyAlignment="1">
      <alignment horizontal="center" vertical="center"/>
    </xf>
    <xf numFmtId="0" fontId="12" fillId="0" borderId="0" xfId="4" applyFont="1" applyBorder="1"/>
    <xf numFmtId="0" fontId="17" fillId="0" borderId="0" xfId="4" applyFont="1" applyBorder="1" applyAlignment="1"/>
    <xf numFmtId="0" fontId="12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 vertical="center"/>
    </xf>
    <xf numFmtId="0" fontId="28" fillId="0" borderId="5" xfId="0" applyFont="1" applyBorder="1"/>
    <xf numFmtId="0" fontId="28" fillId="0" borderId="8" xfId="0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6" xfId="0" applyFont="1" applyBorder="1" applyAlignment="1">
      <alignment horizontal="right"/>
    </xf>
    <xf numFmtId="0" fontId="12" fillId="0" borderId="5" xfId="4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left" wrapText="1"/>
    </xf>
    <xf numFmtId="0" fontId="12" fillId="0" borderId="4" xfId="4" applyFont="1" applyFill="1" applyBorder="1"/>
    <xf numFmtId="0" fontId="12" fillId="0" borderId="4" xfId="0" applyFont="1" applyBorder="1" applyAlignment="1">
      <alignment horizontal="left" wrapText="1"/>
    </xf>
    <xf numFmtId="0" fontId="12" fillId="0" borderId="0" xfId="7" applyFont="1"/>
    <xf numFmtId="2" fontId="19" fillId="2" borderId="2" xfId="7" applyNumberFormat="1" applyFont="1" applyFill="1" applyBorder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0" fontId="21" fillId="0" borderId="0" xfId="0" applyFont="1" applyBorder="1" applyAlignment="1"/>
    <xf numFmtId="0" fontId="28" fillId="0" borderId="4" xfId="0" applyFont="1" applyBorder="1"/>
    <xf numFmtId="0" fontId="28" fillId="0" borderId="11" xfId="0" applyFont="1" applyBorder="1"/>
    <xf numFmtId="0" fontId="28" fillId="0" borderId="7" xfId="0" applyFont="1" applyBorder="1" applyAlignment="1">
      <alignment horizontal="right"/>
    </xf>
    <xf numFmtId="0" fontId="12" fillId="0" borderId="5" xfId="4" applyFont="1" applyFill="1" applyBorder="1" applyAlignment="1" applyProtection="1">
      <alignment horizontal="left" vertical="top" wrapText="1"/>
      <protection locked="0"/>
    </xf>
    <xf numFmtId="0" fontId="32" fillId="0" borderId="0" xfId="0" applyFont="1"/>
    <xf numFmtId="0" fontId="32" fillId="7" borderId="0" xfId="0" applyFont="1" applyFill="1"/>
    <xf numFmtId="0" fontId="26" fillId="0" borderId="1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26" fillId="0" borderId="3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0" fillId="0" borderId="6" xfId="0" applyBorder="1"/>
    <xf numFmtId="2" fontId="0" fillId="0" borderId="0" xfId="0" applyNumberFormat="1"/>
    <xf numFmtId="2" fontId="0" fillId="2" borderId="0" xfId="0" applyNumberFormat="1" applyFill="1"/>
    <xf numFmtId="0" fontId="0" fillId="0" borderId="8" xfId="0" applyBorder="1"/>
    <xf numFmtId="0" fontId="19" fillId="0" borderId="0" xfId="0" applyFont="1" applyFill="1" applyBorder="1" applyAlignment="1">
      <alignment horizontal="right" vertical="center"/>
    </xf>
    <xf numFmtId="0" fontId="12" fillId="2" borderId="41" xfId="0" applyFont="1" applyFill="1" applyBorder="1" applyAlignment="1">
      <alignment horizontal="right"/>
    </xf>
    <xf numFmtId="0" fontId="33" fillId="0" borderId="0" xfId="4" applyFont="1" applyBorder="1" applyAlignment="1">
      <alignment horizontal="center"/>
    </xf>
    <xf numFmtId="0" fontId="16" fillId="0" borderId="0" xfId="4" applyBorder="1" applyAlignment="1"/>
    <xf numFmtId="0" fontId="17" fillId="0" borderId="0" xfId="0" applyFont="1" applyAlignment="1">
      <alignment horizontal="right"/>
    </xf>
    <xf numFmtId="0" fontId="26" fillId="0" borderId="16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 wrapText="1"/>
    </xf>
    <xf numFmtId="0" fontId="17" fillId="2" borderId="44" xfId="10" applyFont="1" applyFill="1" applyBorder="1" applyAlignment="1">
      <alignment horizontal="left" vertical="center" wrapText="1"/>
    </xf>
    <xf numFmtId="2" fontId="17" fillId="2" borderId="45" xfId="10" applyNumberFormat="1" applyFont="1" applyFill="1" applyBorder="1" applyAlignment="1">
      <alignment horizontal="left" vertical="center"/>
    </xf>
    <xf numFmtId="0" fontId="17" fillId="0" borderId="44" xfId="0" applyFont="1" applyBorder="1" applyAlignment="1">
      <alignment horizontal="left" vertical="center" wrapText="1"/>
    </xf>
    <xf numFmtId="2" fontId="34" fillId="2" borderId="45" xfId="10" applyNumberFormat="1" applyFont="1" applyFill="1" applyBorder="1" applyAlignment="1">
      <alignment horizontal="left" vertical="center"/>
    </xf>
    <xf numFmtId="0" fontId="17" fillId="0" borderId="44" xfId="4" applyFont="1" applyFill="1" applyBorder="1" applyAlignment="1" applyProtection="1">
      <alignment horizontal="left" vertical="center" wrapText="1"/>
      <protection locked="0"/>
    </xf>
    <xf numFmtId="2" fontId="17" fillId="0" borderId="2" xfId="7" applyNumberFormat="1" applyFont="1" applyBorder="1" applyAlignment="1">
      <alignment horizontal="right" vertical="center"/>
    </xf>
    <xf numFmtId="0" fontId="35" fillId="0" borderId="44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/>
    </xf>
    <xf numFmtId="2" fontId="35" fillId="0" borderId="45" xfId="0" applyNumberFormat="1" applyFont="1" applyBorder="1" applyAlignment="1">
      <alignment horizontal="center" vertical="center" wrapText="1"/>
    </xf>
    <xf numFmtId="0" fontId="32" fillId="8" borderId="0" xfId="0" applyFont="1" applyFill="1"/>
    <xf numFmtId="0" fontId="32" fillId="9" borderId="0" xfId="0" applyFont="1" applyFill="1"/>
    <xf numFmtId="0" fontId="32" fillId="10" borderId="0" xfId="0" applyFont="1" applyFill="1"/>
    <xf numFmtId="2" fontId="12" fillId="2" borderId="3" xfId="10" applyNumberFormat="1" applyFont="1" applyFill="1" applyBorder="1" applyAlignment="1">
      <alignment horizontal="right"/>
    </xf>
    <xf numFmtId="0" fontId="12" fillId="2" borderId="4" xfId="10" applyFont="1" applyFill="1" applyBorder="1" applyAlignment="1">
      <alignment horizontal="right" wrapText="1"/>
    </xf>
    <xf numFmtId="2" fontId="26" fillId="0" borderId="45" xfId="0" applyNumberFormat="1" applyFont="1" applyBorder="1" applyAlignment="1">
      <alignment horizontal="left" vertical="center" wrapText="1"/>
    </xf>
    <xf numFmtId="2" fontId="12" fillId="2" borderId="1" xfId="10" applyNumberFormat="1" applyFont="1" applyFill="1" applyBorder="1" applyAlignment="1">
      <alignment horizontal="right"/>
    </xf>
    <xf numFmtId="2" fontId="12" fillId="2" borderId="18" xfId="10" applyNumberFormat="1" applyFont="1" applyFill="1" applyBorder="1" applyAlignment="1">
      <alignment horizontal="right"/>
    </xf>
    <xf numFmtId="0" fontId="33" fillId="0" borderId="0" xfId="4" applyFont="1" applyBorder="1" applyAlignment="1"/>
    <xf numFmtId="0" fontId="30" fillId="0" borderId="0" xfId="0" applyFont="1" applyBorder="1" applyAlignment="1">
      <alignment horizontal="right" vertical="top"/>
    </xf>
    <xf numFmtId="0" fontId="12" fillId="2" borderId="23" xfId="10" applyFont="1" applyFill="1" applyBorder="1" applyAlignment="1">
      <alignment horizontal="right" wrapText="1"/>
    </xf>
    <xf numFmtId="0" fontId="12" fillId="0" borderId="11" xfId="4" applyFont="1" applyFill="1" applyBorder="1"/>
    <xf numFmtId="2" fontId="12" fillId="2" borderId="11" xfId="10" applyNumberFormat="1" applyFont="1" applyFill="1" applyBorder="1" applyAlignment="1">
      <alignment horizontal="center"/>
    </xf>
    <xf numFmtId="2" fontId="12" fillId="2" borderId="4" xfId="10" applyNumberFormat="1" applyFont="1" applyFill="1" applyBorder="1" applyAlignment="1">
      <alignment horizontal="center"/>
    </xf>
    <xf numFmtId="2" fontId="12" fillId="2" borderId="5" xfId="10" applyNumberFormat="1" applyFont="1" applyFill="1" applyBorder="1" applyAlignment="1">
      <alignment horizontal="center"/>
    </xf>
    <xf numFmtId="2" fontId="27" fillId="2" borderId="4" xfId="10" applyNumberFormat="1" applyFont="1" applyFill="1" applyBorder="1" applyAlignment="1">
      <alignment horizontal="center"/>
    </xf>
    <xf numFmtId="0" fontId="32" fillId="11" borderId="0" xfId="0" applyFont="1" applyFill="1"/>
    <xf numFmtId="2" fontId="30" fillId="0" borderId="0" xfId="0" applyNumberFormat="1" applyFont="1" applyBorder="1" applyAlignment="1">
      <alignment horizontal="center"/>
    </xf>
    <xf numFmtId="0" fontId="12" fillId="0" borderId="48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36" fillId="0" borderId="35" xfId="0" applyFont="1" applyBorder="1" applyAlignment="1">
      <alignment horizontal="center" wrapText="1"/>
    </xf>
    <xf numFmtId="0" fontId="36" fillId="0" borderId="16" xfId="0" applyFont="1" applyBorder="1" applyAlignment="1">
      <alignment horizontal="center" vertical="center" wrapText="1"/>
    </xf>
    <xf numFmtId="0" fontId="12" fillId="0" borderId="50" xfId="4" applyFont="1" applyBorder="1" applyAlignment="1">
      <alignment horizontal="right"/>
    </xf>
    <xf numFmtId="0" fontId="12" fillId="0" borderId="51" xfId="4" applyFont="1" applyBorder="1" applyAlignment="1">
      <alignment horizontal="right"/>
    </xf>
    <xf numFmtId="0" fontId="12" fillId="0" borderId="52" xfId="4" applyFont="1" applyBorder="1" applyAlignment="1">
      <alignment horizontal="right"/>
    </xf>
    <xf numFmtId="0" fontId="12" fillId="0" borderId="41" xfId="4" applyFont="1" applyBorder="1" applyAlignment="1">
      <alignment horizontal="right"/>
    </xf>
    <xf numFmtId="0" fontId="12" fillId="0" borderId="42" xfId="4" applyFont="1" applyBorder="1" applyAlignment="1">
      <alignment horizontal="right"/>
    </xf>
    <xf numFmtId="0" fontId="12" fillId="0" borderId="23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0" borderId="47" xfId="0" applyFont="1" applyFill="1" applyBorder="1" applyAlignment="1">
      <alignment horizontal="left" wrapText="1"/>
    </xf>
    <xf numFmtId="0" fontId="28" fillId="0" borderId="47" xfId="0" applyFont="1" applyBorder="1"/>
    <xf numFmtId="0" fontId="28" fillId="0" borderId="49" xfId="0" applyFont="1" applyBorder="1"/>
    <xf numFmtId="0" fontId="36" fillId="0" borderId="44" xfId="0" applyFont="1" applyBorder="1" applyAlignment="1">
      <alignment horizontal="center" vertical="center" wrapText="1"/>
    </xf>
    <xf numFmtId="0" fontId="12" fillId="0" borderId="47" xfId="4" applyFont="1" applyFill="1" applyBorder="1" applyAlignment="1" applyProtection="1">
      <alignment horizontal="left" vertical="top" wrapText="1"/>
      <protection locked="0"/>
    </xf>
    <xf numFmtId="0" fontId="24" fillId="0" borderId="0" xfId="4" applyFont="1" applyAlignment="1">
      <alignment horizontal="center" vertical="top"/>
    </xf>
    <xf numFmtId="0" fontId="12" fillId="2" borderId="22" xfId="10" applyFont="1" applyFill="1" applyBorder="1" applyAlignment="1">
      <alignment horizontal="center" wrapText="1"/>
    </xf>
    <xf numFmtId="0" fontId="12" fillId="2" borderId="10" xfId="10" applyFont="1" applyFill="1" applyBorder="1" applyAlignment="1">
      <alignment horizontal="center" wrapText="1"/>
    </xf>
    <xf numFmtId="0" fontId="10" fillId="2" borderId="8" xfId="10" applyFont="1" applyFill="1" applyBorder="1" applyAlignment="1">
      <alignment horizontal="center" wrapText="1"/>
    </xf>
    <xf numFmtId="0" fontId="12" fillId="2" borderId="6" xfId="10" applyFont="1" applyFill="1" applyBorder="1" applyAlignment="1">
      <alignment horizontal="center" wrapText="1"/>
    </xf>
    <xf numFmtId="0" fontId="12" fillId="2" borderId="8" xfId="10" applyFont="1" applyFill="1" applyBorder="1" applyAlignment="1">
      <alignment horizontal="center" wrapText="1"/>
    </xf>
    <xf numFmtId="0" fontId="12" fillId="2" borderId="7" xfId="10" applyFont="1" applyFill="1" applyBorder="1" applyAlignment="1">
      <alignment horizontal="center" wrapText="1"/>
    </xf>
    <xf numFmtId="0" fontId="10" fillId="2" borderId="6" xfId="10" applyFont="1" applyFill="1" applyBorder="1" applyAlignment="1">
      <alignment horizontal="center" wrapText="1"/>
    </xf>
    <xf numFmtId="0" fontId="10" fillId="2" borderId="7" xfId="10" applyFont="1" applyFill="1" applyBorder="1" applyAlignment="1">
      <alignment horizontal="center" wrapText="1"/>
    </xf>
    <xf numFmtId="0" fontId="17" fillId="0" borderId="16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 wrapText="1"/>
    </xf>
    <xf numFmtId="0" fontId="12" fillId="2" borderId="50" xfId="0" applyFont="1" applyFill="1" applyBorder="1" applyAlignment="1">
      <alignment horizontal="right"/>
    </xf>
    <xf numFmtId="0" fontId="26" fillId="0" borderId="46" xfId="0" applyFont="1" applyBorder="1" applyAlignment="1" applyProtection="1">
      <alignment horizontal="left" vertical="center" wrapText="1"/>
      <protection locked="0"/>
    </xf>
    <xf numFmtId="0" fontId="38" fillId="0" borderId="16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left" vertical="center" wrapText="1"/>
    </xf>
    <xf numFmtId="2" fontId="26" fillId="0" borderId="44" xfId="0" applyNumberFormat="1" applyFont="1" applyBorder="1" applyAlignment="1" applyProtection="1">
      <alignment horizontal="left" vertical="center" wrapText="1"/>
      <protection locked="0"/>
    </xf>
    <xf numFmtId="0" fontId="38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/>
    </xf>
    <xf numFmtId="0" fontId="12" fillId="2" borderId="5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26" xfId="0" applyFill="1" applyBorder="1"/>
    <xf numFmtId="2" fontId="12" fillId="0" borderId="4" xfId="0" applyNumberFormat="1" applyFont="1" applyBorder="1" applyAlignment="1">
      <alignment horizontal="right" wrapText="1"/>
    </xf>
    <xf numFmtId="0" fontId="12" fillId="0" borderId="53" xfId="4" applyFont="1" applyFill="1" applyBorder="1" applyAlignment="1" applyProtection="1">
      <alignment horizontal="left" vertical="top" wrapText="1"/>
      <protection locked="0"/>
    </xf>
    <xf numFmtId="0" fontId="28" fillId="0" borderId="55" xfId="0" applyFont="1" applyBorder="1" applyAlignment="1">
      <alignment horizontal="right"/>
    </xf>
    <xf numFmtId="0" fontId="12" fillId="0" borderId="48" xfId="4" applyFont="1" applyFill="1" applyBorder="1" applyAlignment="1" applyProtection="1">
      <alignment horizontal="center"/>
      <protection locked="0"/>
    </xf>
    <xf numFmtId="2" fontId="12" fillId="2" borderId="54" xfId="10" applyNumberFormat="1" applyFont="1" applyFill="1" applyBorder="1" applyAlignment="1">
      <alignment horizontal="right"/>
    </xf>
    <xf numFmtId="0" fontId="12" fillId="0" borderId="47" xfId="4" applyFont="1" applyFill="1" applyBorder="1" applyAlignment="1" applyProtection="1">
      <alignment horizontal="center"/>
      <protection locked="0"/>
    </xf>
    <xf numFmtId="2" fontId="12" fillId="2" borderId="53" xfId="10" applyNumberFormat="1" applyFont="1" applyFill="1" applyBorder="1" applyAlignment="1">
      <alignment horizontal="right"/>
    </xf>
    <xf numFmtId="0" fontId="12" fillId="0" borderId="49" xfId="4" applyFont="1" applyFill="1" applyBorder="1" applyAlignment="1" applyProtection="1">
      <alignment horizontal="center"/>
      <protection locked="0"/>
    </xf>
    <xf numFmtId="2" fontId="27" fillId="2" borderId="53" xfId="10" applyNumberFormat="1" applyFont="1" applyFill="1" applyBorder="1" applyAlignment="1">
      <alignment horizontal="right"/>
    </xf>
    <xf numFmtId="2" fontId="27" fillId="2" borderId="54" xfId="10" applyNumberFormat="1" applyFont="1" applyFill="1" applyBorder="1" applyAlignment="1">
      <alignment horizontal="right"/>
    </xf>
    <xf numFmtId="0" fontId="12" fillId="2" borderId="11" xfId="10" applyFont="1" applyFill="1" applyBorder="1" applyAlignment="1">
      <alignment horizontal="right" wrapText="1"/>
    </xf>
    <xf numFmtId="0" fontId="36" fillId="0" borderId="58" xfId="0" applyFont="1" applyBorder="1" applyAlignment="1">
      <alignment horizontal="center" vertical="center"/>
    </xf>
    <xf numFmtId="0" fontId="28" fillId="0" borderId="6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27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2" fillId="0" borderId="53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12" fillId="0" borderId="53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28" fillId="0" borderId="53" xfId="0" applyFont="1" applyBorder="1" applyAlignment="1">
      <alignment horizontal="left" wrapText="1"/>
    </xf>
    <xf numFmtId="0" fontId="12" fillId="0" borderId="18" xfId="4" applyFont="1" applyFill="1" applyBorder="1" applyAlignment="1" applyProtection="1">
      <alignment horizontal="left" vertical="top" wrapText="1"/>
      <protection locked="0"/>
    </xf>
    <xf numFmtId="0" fontId="12" fillId="0" borderId="3" xfId="4" applyFont="1" applyFill="1" applyBorder="1" applyAlignment="1" applyProtection="1">
      <alignment horizontal="left" vertical="top" wrapText="1"/>
      <protection locked="0"/>
    </xf>
    <xf numFmtId="0" fontId="10" fillId="0" borderId="53" xfId="4" applyFont="1" applyFill="1" applyBorder="1" applyAlignment="1" applyProtection="1">
      <alignment horizontal="left" vertical="top" wrapText="1"/>
      <protection locked="0"/>
    </xf>
    <xf numFmtId="0" fontId="28" fillId="0" borderId="23" xfId="0" applyFont="1" applyBorder="1"/>
    <xf numFmtId="0" fontId="12" fillId="0" borderId="1" xfId="4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wrapText="1"/>
    </xf>
    <xf numFmtId="0" fontId="12" fillId="2" borderId="59" xfId="10" applyFont="1" applyFill="1" applyBorder="1" applyAlignment="1">
      <alignment horizontal="center" wrapText="1"/>
    </xf>
    <xf numFmtId="2" fontId="12" fillId="2" borderId="61" xfId="10" applyNumberFormat="1" applyFont="1" applyFill="1" applyBorder="1" applyAlignment="1">
      <alignment horizontal="center"/>
    </xf>
    <xf numFmtId="0" fontId="35" fillId="0" borderId="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12" fillId="2" borderId="51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2" fillId="2" borderId="41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12" fillId="2" borderId="50" xfId="0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12" fillId="2" borderId="52" xfId="0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12" fillId="2" borderId="42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7" fillId="0" borderId="0" xfId="0" applyFont="1" applyAlignment="1">
      <alignment horizontal="center"/>
    </xf>
    <xf numFmtId="0" fontId="12" fillId="0" borderId="64" xfId="4" applyFont="1" applyFill="1" applyBorder="1" applyAlignment="1" applyProtection="1">
      <alignment horizontal="left" vertical="top" wrapText="1"/>
      <protection locked="0"/>
    </xf>
    <xf numFmtId="2" fontId="12" fillId="2" borderId="62" xfId="10" applyNumberFormat="1" applyFont="1" applyFill="1" applyBorder="1" applyAlignment="1">
      <alignment horizontal="right"/>
    </xf>
    <xf numFmtId="2" fontId="28" fillId="0" borderId="62" xfId="0" applyNumberFormat="1" applyFont="1" applyBorder="1" applyAlignment="1" applyProtection="1">
      <alignment horizontal="right" vertical="top" wrapText="1"/>
      <protection locked="0"/>
    </xf>
    <xf numFmtId="0" fontId="12" fillId="2" borderId="67" xfId="0" applyFont="1" applyFill="1" applyBorder="1" applyAlignment="1">
      <alignment horizontal="right"/>
    </xf>
    <xf numFmtId="0" fontId="0" fillId="0" borderId="65" xfId="0" applyBorder="1"/>
    <xf numFmtId="2" fontId="35" fillId="0" borderId="44" xfId="0" applyNumberFormat="1" applyFont="1" applyBorder="1" applyAlignment="1">
      <alignment horizontal="center" vertical="center" wrapText="1"/>
    </xf>
    <xf numFmtId="2" fontId="28" fillId="0" borderId="62" xfId="0" applyNumberFormat="1" applyFont="1" applyBorder="1" applyAlignment="1">
      <alignment horizontal="right" wrapText="1"/>
    </xf>
    <xf numFmtId="2" fontId="27" fillId="2" borderId="62" xfId="10" applyNumberFormat="1" applyFont="1" applyFill="1" applyBorder="1" applyAlignment="1">
      <alignment horizontal="right"/>
    </xf>
    <xf numFmtId="2" fontId="27" fillId="2" borderId="62" xfId="10" applyNumberFormat="1" applyFont="1" applyFill="1" applyBorder="1" applyAlignment="1">
      <alignment horizontal="right" vertical="center"/>
    </xf>
    <xf numFmtId="2" fontId="31" fillId="2" borderId="62" xfId="18" applyNumberFormat="1" applyFont="1" applyFill="1" applyBorder="1" applyAlignment="1">
      <alignment horizontal="right" vertical="center"/>
    </xf>
    <xf numFmtId="2" fontId="12" fillId="0" borderId="62" xfId="0" applyNumberFormat="1" applyFont="1" applyBorder="1" applyAlignment="1">
      <alignment horizontal="right" wrapText="1"/>
    </xf>
    <xf numFmtId="2" fontId="12" fillId="0" borderId="62" xfId="0" applyNumberFormat="1" applyFont="1" applyFill="1" applyBorder="1" applyAlignment="1">
      <alignment horizontal="right" wrapText="1"/>
    </xf>
    <xf numFmtId="2" fontId="12" fillId="0" borderId="62" xfId="0" applyNumberFormat="1" applyFont="1" applyFill="1" applyBorder="1" applyAlignment="1">
      <alignment horizontal="right" vertical="center" wrapText="1"/>
    </xf>
    <xf numFmtId="0" fontId="12" fillId="2" borderId="67" xfId="0" applyFont="1" applyFill="1" applyBorder="1" applyAlignment="1">
      <alignment horizontal="right" vertical="center"/>
    </xf>
    <xf numFmtId="0" fontId="29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left" wrapText="1"/>
    </xf>
    <xf numFmtId="0" fontId="10" fillId="0" borderId="64" xfId="0" applyFont="1" applyBorder="1" applyAlignment="1">
      <alignment horizontal="left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left" wrapText="1"/>
    </xf>
    <xf numFmtId="0" fontId="28" fillId="0" borderId="64" xfId="0" applyFont="1" applyBorder="1" applyAlignment="1">
      <alignment horizontal="left" wrapText="1"/>
    </xf>
    <xf numFmtId="0" fontId="10" fillId="0" borderId="64" xfId="0" applyFont="1" applyBorder="1" applyAlignment="1">
      <alignment horizontal="left" vertical="center" wrapText="1"/>
    </xf>
    <xf numFmtId="0" fontId="10" fillId="0" borderId="64" xfId="1" applyFont="1" applyBorder="1" applyAlignment="1">
      <alignment horizontal="left" vertical="center" wrapText="1"/>
    </xf>
    <xf numFmtId="0" fontId="12" fillId="3" borderId="64" xfId="1" applyFont="1" applyFill="1" applyBorder="1" applyAlignment="1">
      <alignment horizontal="left" wrapText="1"/>
    </xf>
    <xf numFmtId="0" fontId="28" fillId="0" borderId="64" xfId="0" applyFont="1" applyBorder="1" applyAlignment="1" applyProtection="1">
      <alignment horizontal="left" vertical="top" wrapText="1"/>
      <protection locked="0"/>
    </xf>
    <xf numFmtId="0" fontId="10" fillId="0" borderId="64" xfId="4" applyFont="1" applyFill="1" applyBorder="1" applyAlignment="1" applyProtection="1">
      <alignment horizontal="left" vertical="top" wrapText="1"/>
      <protection locked="0"/>
    </xf>
    <xf numFmtId="0" fontId="7" fillId="0" borderId="64" xfId="4" applyFont="1" applyFill="1" applyBorder="1" applyAlignment="1" applyProtection="1">
      <alignment horizontal="left" vertical="top" wrapText="1"/>
      <protection locked="0"/>
    </xf>
    <xf numFmtId="0" fontId="29" fillId="0" borderId="71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left" wrapText="1"/>
    </xf>
    <xf numFmtId="0" fontId="0" fillId="0" borderId="73" xfId="0" applyBorder="1"/>
    <xf numFmtId="0" fontId="12" fillId="2" borderId="69" xfId="0" applyFont="1" applyFill="1" applyBorder="1" applyAlignment="1">
      <alignment horizontal="right"/>
    </xf>
    <xf numFmtId="0" fontId="0" fillId="0" borderId="67" xfId="0" applyBorder="1"/>
    <xf numFmtId="0" fontId="12" fillId="0" borderId="62" xfId="0" applyFont="1" applyBorder="1" applyAlignment="1">
      <alignment horizontal="left" wrapText="1"/>
    </xf>
    <xf numFmtId="0" fontId="28" fillId="0" borderId="62" xfId="0" applyFont="1" applyBorder="1" applyAlignment="1">
      <alignment horizontal="right"/>
    </xf>
    <xf numFmtId="0" fontId="12" fillId="0" borderId="67" xfId="4" applyFont="1" applyBorder="1" applyAlignment="1">
      <alignment horizontal="right"/>
    </xf>
    <xf numFmtId="0" fontId="12" fillId="2" borderId="65" xfId="10" applyFont="1" applyFill="1" applyBorder="1" applyAlignment="1">
      <alignment horizontal="center" wrapText="1"/>
    </xf>
    <xf numFmtId="2" fontId="12" fillId="2" borderId="62" xfId="10" applyNumberFormat="1" applyFont="1" applyFill="1" applyBorder="1" applyAlignment="1">
      <alignment horizontal="center"/>
    </xf>
    <xf numFmtId="0" fontId="12" fillId="2" borderId="73" xfId="10" applyFont="1" applyFill="1" applyBorder="1" applyAlignment="1">
      <alignment horizontal="center" wrapText="1"/>
    </xf>
    <xf numFmtId="2" fontId="27" fillId="2" borderId="62" xfId="10" applyNumberFormat="1" applyFont="1" applyFill="1" applyBorder="1" applyAlignment="1">
      <alignment horizontal="center"/>
    </xf>
    <xf numFmtId="0" fontId="10" fillId="2" borderId="65" xfId="10" applyFont="1" applyFill="1" applyBorder="1" applyAlignment="1">
      <alignment horizontal="center" wrapText="1"/>
    </xf>
    <xf numFmtId="0" fontId="12" fillId="2" borderId="75" xfId="10" applyFont="1" applyFill="1" applyBorder="1" applyAlignment="1">
      <alignment horizontal="center" wrapText="1"/>
    </xf>
    <xf numFmtId="2" fontId="12" fillId="2" borderId="63" xfId="10" applyNumberFormat="1" applyFont="1" applyFill="1" applyBorder="1" applyAlignment="1">
      <alignment horizontal="center"/>
    </xf>
    <xf numFmtId="2" fontId="28" fillId="5" borderId="62" xfId="10" applyNumberFormat="1" applyFont="1" applyFill="1" applyBorder="1" applyAlignment="1">
      <alignment horizontal="center"/>
    </xf>
    <xf numFmtId="2" fontId="31" fillId="2" borderId="62" xfId="18" applyNumberFormat="1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wrapText="1"/>
    </xf>
    <xf numFmtId="2" fontId="12" fillId="2" borderId="74" xfId="1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 wrapText="1"/>
    </xf>
    <xf numFmtId="0" fontId="28" fillId="0" borderId="65" xfId="0" applyFont="1" applyBorder="1" applyAlignment="1">
      <alignment horizontal="right"/>
    </xf>
    <xf numFmtId="2" fontId="12" fillId="2" borderId="66" xfId="10" applyNumberFormat="1" applyFont="1" applyFill="1" applyBorder="1" applyAlignment="1">
      <alignment horizontal="right"/>
    </xf>
    <xf numFmtId="0" fontId="12" fillId="2" borderId="62" xfId="10" applyFont="1" applyFill="1" applyBorder="1" applyAlignment="1">
      <alignment horizontal="right" wrapText="1"/>
    </xf>
    <xf numFmtId="0" fontId="6" fillId="0" borderId="47" xfId="0" applyFont="1" applyFill="1" applyBorder="1" applyAlignment="1">
      <alignment horizontal="left" wrapText="1"/>
    </xf>
    <xf numFmtId="0" fontId="26" fillId="0" borderId="16" xfId="0" applyFont="1" applyBorder="1" applyAlignment="1">
      <alignment horizontal="center" vertical="center"/>
    </xf>
    <xf numFmtId="0" fontId="25" fillId="0" borderId="83" xfId="25" applyBorder="1"/>
    <xf numFmtId="2" fontId="12" fillId="2" borderId="79" xfId="10" applyNumberFormat="1" applyFont="1" applyFill="1" applyBorder="1" applyAlignment="1">
      <alignment horizontal="right"/>
    </xf>
    <xf numFmtId="2" fontId="40" fillId="2" borderId="45" xfId="18" applyNumberFormat="1" applyFont="1" applyFill="1" applyBorder="1" applyAlignment="1">
      <alignment horizontal="center" vertical="center"/>
    </xf>
    <xf numFmtId="0" fontId="25" fillId="0" borderId="83" xfId="25" applyBorder="1"/>
    <xf numFmtId="0" fontId="25" fillId="0" borderId="83" xfId="25" applyBorder="1"/>
    <xf numFmtId="2" fontId="37" fillId="2" borderId="45" xfId="18" applyNumberFormat="1" applyFont="1" applyFill="1" applyBorder="1" applyAlignment="1">
      <alignment horizontal="left" vertical="center"/>
    </xf>
    <xf numFmtId="0" fontId="25" fillId="0" borderId="83" xfId="25" applyBorder="1"/>
    <xf numFmtId="0" fontId="25" fillId="0" borderId="83" xfId="25" applyBorder="1"/>
    <xf numFmtId="0" fontId="25" fillId="0" borderId="83" xfId="25" applyBorder="1"/>
    <xf numFmtId="0" fontId="26" fillId="0" borderId="16" xfId="0" applyFont="1" applyBorder="1" applyAlignment="1">
      <alignment horizontal="left" vertical="center"/>
    </xf>
    <xf numFmtId="0" fontId="25" fillId="0" borderId="84" xfId="25" applyBorder="1"/>
    <xf numFmtId="0" fontId="12" fillId="0" borderId="62" xfId="4" applyFont="1" applyFill="1" applyBorder="1"/>
    <xf numFmtId="0" fontId="12" fillId="0" borderId="63" xfId="4" applyFont="1" applyFill="1" applyBorder="1"/>
    <xf numFmtId="0" fontId="12" fillId="2" borderId="63" xfId="10" applyFont="1" applyFill="1" applyBorder="1" applyAlignment="1">
      <alignment horizontal="right" wrapText="1"/>
    </xf>
    <xf numFmtId="2" fontId="28" fillId="0" borderId="12" xfId="0" applyNumberFormat="1" applyFont="1" applyBorder="1" applyAlignment="1">
      <alignment horizontal="center"/>
    </xf>
    <xf numFmtId="2" fontId="28" fillId="0" borderId="60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0" fontId="28" fillId="0" borderId="53" xfId="0" applyFont="1" applyBorder="1" applyAlignment="1" applyProtection="1">
      <alignment horizontal="left" vertical="top" wrapText="1"/>
      <protection locked="0"/>
    </xf>
    <xf numFmtId="0" fontId="12" fillId="0" borderId="54" xfId="4" applyFont="1" applyFill="1" applyBorder="1" applyAlignment="1" applyProtection="1">
      <alignment horizontal="left" vertical="top" wrapText="1"/>
      <protection locked="0"/>
    </xf>
    <xf numFmtId="2" fontId="10" fillId="0" borderId="62" xfId="0" applyNumberFormat="1" applyFont="1" applyFill="1" applyBorder="1" applyAlignment="1">
      <alignment horizontal="center" wrapText="1"/>
    </xf>
    <xf numFmtId="0" fontId="24" fillId="0" borderId="0" xfId="4" applyFont="1" applyBorder="1" applyAlignment="1">
      <alignment horizontal="left" vertical="top"/>
    </xf>
    <xf numFmtId="0" fontId="26" fillId="0" borderId="29" xfId="0" applyFont="1" applyBorder="1" applyAlignment="1">
      <alignment horizontal="right" vertical="center" wrapText="1"/>
    </xf>
    <xf numFmtId="0" fontId="12" fillId="0" borderId="76" xfId="0" applyFont="1" applyBorder="1" applyAlignment="1">
      <alignment horizontal="right" wrapText="1"/>
    </xf>
    <xf numFmtId="0" fontId="10" fillId="0" borderId="76" xfId="0" applyFont="1" applyBorder="1" applyAlignment="1">
      <alignment horizontal="right" wrapText="1"/>
    </xf>
    <xf numFmtId="0" fontId="12" fillId="0" borderId="76" xfId="0" applyFont="1" applyFill="1" applyBorder="1" applyAlignment="1">
      <alignment horizontal="right" vertical="center" wrapText="1"/>
    </xf>
    <xf numFmtId="0" fontId="12" fillId="0" borderId="76" xfId="0" applyFont="1" applyFill="1" applyBorder="1" applyAlignment="1">
      <alignment horizontal="right" wrapText="1"/>
    </xf>
    <xf numFmtId="0" fontId="10" fillId="0" borderId="76" xfId="0" applyFont="1" applyFill="1" applyBorder="1" applyAlignment="1">
      <alignment horizontal="right" wrapText="1"/>
    </xf>
    <xf numFmtId="0" fontId="28" fillId="0" borderId="76" xfId="0" applyFont="1" applyBorder="1" applyAlignment="1">
      <alignment horizontal="right" wrapText="1"/>
    </xf>
    <xf numFmtId="0" fontId="10" fillId="0" borderId="76" xfId="0" applyFont="1" applyBorder="1" applyAlignment="1">
      <alignment horizontal="right" vertical="center" wrapText="1"/>
    </xf>
    <xf numFmtId="0" fontId="10" fillId="0" borderId="76" xfId="1" applyFont="1" applyBorder="1" applyAlignment="1">
      <alignment horizontal="right" vertical="center" wrapText="1"/>
    </xf>
    <xf numFmtId="0" fontId="12" fillId="3" borderId="76" xfId="1" applyFont="1" applyFill="1" applyBorder="1" applyAlignment="1">
      <alignment horizontal="right" wrapText="1"/>
    </xf>
    <xf numFmtId="0" fontId="12" fillId="0" borderId="76" xfId="4" applyFont="1" applyFill="1" applyBorder="1" applyAlignment="1" applyProtection="1">
      <alignment horizontal="right" vertical="top" wrapText="1"/>
      <protection locked="0"/>
    </xf>
    <xf numFmtId="0" fontId="28" fillId="0" borderId="76" xfId="0" applyFont="1" applyBorder="1" applyAlignment="1" applyProtection="1">
      <alignment horizontal="right" vertical="top" wrapText="1"/>
      <protection locked="0"/>
    </xf>
    <xf numFmtId="0" fontId="26" fillId="0" borderId="29" xfId="0" applyFont="1" applyBorder="1" applyAlignment="1" applyProtection="1">
      <alignment horizontal="right" vertical="center" wrapText="1"/>
      <protection locked="0"/>
    </xf>
    <xf numFmtId="0" fontId="10" fillId="0" borderId="76" xfId="4" applyFont="1" applyFill="1" applyBorder="1" applyAlignment="1" applyProtection="1">
      <alignment horizontal="right" vertical="top" wrapText="1"/>
      <protection locked="0"/>
    </xf>
    <xf numFmtId="0" fontId="7" fillId="0" borderId="76" xfId="4" applyFont="1" applyFill="1" applyBorder="1" applyAlignment="1" applyProtection="1">
      <alignment horizontal="right" vertical="top" wrapText="1"/>
      <protection locked="0"/>
    </xf>
    <xf numFmtId="0" fontId="12" fillId="0" borderId="27" xfId="0" applyFont="1" applyBorder="1" applyAlignment="1">
      <alignment horizontal="right" wrapText="1"/>
    </xf>
    <xf numFmtId="0" fontId="10" fillId="0" borderId="68" xfId="0" applyFont="1" applyBorder="1" applyAlignment="1">
      <alignment horizontal="right" vertical="center" wrapText="1"/>
    </xf>
    <xf numFmtId="0" fontId="10" fillId="0" borderId="78" xfId="0" applyFont="1" applyBorder="1" applyAlignment="1">
      <alignment horizontal="right" wrapText="1"/>
    </xf>
    <xf numFmtId="0" fontId="12" fillId="0" borderId="75" xfId="4" applyFont="1" applyFill="1" applyBorder="1" applyAlignment="1" applyProtection="1">
      <alignment horizontal="right" vertical="top" wrapText="1"/>
      <protection locked="0"/>
    </xf>
    <xf numFmtId="0" fontId="12" fillId="0" borderId="75" xfId="0" applyFont="1" applyBorder="1" applyAlignment="1">
      <alignment horizontal="right" wrapText="1"/>
    </xf>
    <xf numFmtId="0" fontId="10" fillId="0" borderId="75" xfId="0" applyFont="1" applyBorder="1" applyAlignment="1">
      <alignment horizontal="right" wrapText="1"/>
    </xf>
    <xf numFmtId="0" fontId="12" fillId="0" borderId="75" xfId="0" applyFont="1" applyFill="1" applyBorder="1" applyAlignment="1">
      <alignment horizontal="right" vertical="center" wrapText="1"/>
    </xf>
    <xf numFmtId="0" fontId="12" fillId="0" borderId="75" xfId="0" applyFont="1" applyFill="1" applyBorder="1" applyAlignment="1">
      <alignment horizontal="right" wrapText="1"/>
    </xf>
    <xf numFmtId="0" fontId="10" fillId="0" borderId="75" xfId="0" applyFont="1" applyFill="1" applyBorder="1" applyAlignment="1">
      <alignment horizontal="right" wrapText="1"/>
    </xf>
    <xf numFmtId="0" fontId="28" fillId="0" borderId="75" xfId="0" applyFont="1" applyBorder="1" applyAlignment="1">
      <alignment horizontal="right" wrapText="1"/>
    </xf>
    <xf numFmtId="0" fontId="10" fillId="0" borderId="75" xfId="0" applyFont="1" applyBorder="1" applyAlignment="1">
      <alignment horizontal="right" vertical="center" wrapText="1"/>
    </xf>
    <xf numFmtId="0" fontId="10" fillId="0" borderId="75" xfId="1" applyFont="1" applyBorder="1" applyAlignment="1">
      <alignment horizontal="right" vertical="center" wrapText="1"/>
    </xf>
    <xf numFmtId="0" fontId="12" fillId="3" borderId="75" xfId="1" applyFont="1" applyFill="1" applyBorder="1" applyAlignment="1">
      <alignment horizontal="right" wrapText="1"/>
    </xf>
    <xf numFmtId="0" fontId="28" fillId="0" borderId="75" xfId="0" applyFont="1" applyBorder="1" applyAlignment="1" applyProtection="1">
      <alignment horizontal="right" vertical="top" wrapText="1"/>
      <protection locked="0"/>
    </xf>
    <xf numFmtId="0" fontId="10" fillId="0" borderId="75" xfId="4" applyFont="1" applyFill="1" applyBorder="1" applyAlignment="1" applyProtection="1">
      <alignment horizontal="right" vertical="top" wrapText="1"/>
      <protection locked="0"/>
    </xf>
    <xf numFmtId="0" fontId="7" fillId="0" borderId="75" xfId="4" applyFont="1" applyFill="1" applyBorder="1" applyAlignment="1" applyProtection="1">
      <alignment horizontal="right" vertical="top" wrapText="1"/>
      <protection locked="0"/>
    </xf>
    <xf numFmtId="0" fontId="12" fillId="0" borderId="59" xfId="0" applyFont="1" applyBorder="1" applyAlignment="1">
      <alignment horizontal="right" wrapText="1"/>
    </xf>
    <xf numFmtId="0" fontId="10" fillId="0" borderId="71" xfId="0" applyFont="1" applyBorder="1" applyAlignment="1">
      <alignment horizontal="right" vertical="center" wrapText="1"/>
    </xf>
    <xf numFmtId="2" fontId="10" fillId="0" borderId="62" xfId="1" applyNumberFormat="1" applyFont="1" applyBorder="1" applyAlignment="1">
      <alignment horizontal="right" vertical="center" wrapText="1"/>
    </xf>
    <xf numFmtId="2" fontId="10" fillId="0" borderId="62" xfId="0" applyNumberFormat="1" applyFont="1" applyBorder="1" applyAlignment="1">
      <alignment horizontal="right" wrapText="1"/>
    </xf>
    <xf numFmtId="2" fontId="10" fillId="0" borderId="62" xfId="0" applyNumberFormat="1" applyFont="1" applyFill="1" applyBorder="1" applyAlignment="1">
      <alignment horizontal="right" wrapText="1"/>
    </xf>
    <xf numFmtId="2" fontId="12" fillId="0" borderId="62" xfId="4" applyNumberFormat="1" applyFont="1" applyFill="1" applyBorder="1" applyAlignment="1" applyProtection="1">
      <alignment horizontal="right" vertical="top" wrapText="1"/>
      <protection locked="0"/>
    </xf>
    <xf numFmtId="2" fontId="10" fillId="0" borderId="62" xfId="4" applyNumberFormat="1" applyFont="1" applyFill="1" applyBorder="1" applyAlignment="1" applyProtection="1">
      <alignment vertical="top" wrapText="1"/>
      <protection locked="0"/>
    </xf>
    <xf numFmtId="2" fontId="12" fillId="0" borderId="62" xfId="4" applyNumberFormat="1" applyFont="1" applyFill="1" applyBorder="1" applyAlignment="1" applyProtection="1">
      <alignment vertical="top" wrapText="1"/>
      <protection locked="0"/>
    </xf>
    <xf numFmtId="0" fontId="12" fillId="0" borderId="13" xfId="0" applyFont="1" applyBorder="1" applyAlignment="1">
      <alignment horizontal="left" wrapText="1"/>
    </xf>
    <xf numFmtId="0" fontId="12" fillId="0" borderId="86" xfId="0" applyFont="1" applyBorder="1" applyAlignment="1">
      <alignment horizontal="left" wrapText="1"/>
    </xf>
    <xf numFmtId="0" fontId="10" fillId="0" borderId="86" xfId="0" applyFont="1" applyBorder="1" applyAlignment="1">
      <alignment horizontal="left" vertical="center" wrapText="1"/>
    </xf>
    <xf numFmtId="0" fontId="12" fillId="0" borderId="86" xfId="0" applyFont="1" applyFill="1" applyBorder="1" applyAlignment="1">
      <alignment horizontal="left" wrapText="1"/>
    </xf>
    <xf numFmtId="0" fontId="10" fillId="0" borderId="86" xfId="0" applyFont="1" applyBorder="1" applyAlignment="1">
      <alignment horizontal="left" wrapText="1"/>
    </xf>
    <xf numFmtId="2" fontId="10" fillId="0" borderId="62" xfId="0" applyNumberFormat="1" applyFont="1" applyBorder="1" applyAlignment="1">
      <alignment horizontal="right" vertical="center" wrapText="1"/>
    </xf>
    <xf numFmtId="0" fontId="10" fillId="0" borderId="77" xfId="0" applyFont="1" applyBorder="1" applyAlignment="1">
      <alignment horizontal="right" wrapText="1"/>
    </xf>
    <xf numFmtId="2" fontId="10" fillId="0" borderId="74" xfId="0" applyNumberFormat="1" applyFont="1" applyBorder="1" applyAlignment="1">
      <alignment horizontal="right" wrapText="1"/>
    </xf>
    <xf numFmtId="2" fontId="12" fillId="3" borderId="62" xfId="1" applyNumberFormat="1" applyFont="1" applyFill="1" applyBorder="1" applyAlignment="1">
      <alignment horizontal="right" wrapText="1"/>
    </xf>
    <xf numFmtId="2" fontId="10" fillId="0" borderId="62" xfId="4" applyNumberFormat="1" applyFont="1" applyFill="1" applyBorder="1" applyAlignment="1" applyProtection="1">
      <alignment horizontal="right" vertical="top" wrapText="1"/>
      <protection locked="0"/>
    </xf>
    <xf numFmtId="0" fontId="12" fillId="0" borderId="23" xfId="4" applyFont="1" applyFill="1" applyBorder="1"/>
    <xf numFmtId="0" fontId="12" fillId="0" borderId="87" xfId="4" applyFont="1" applyFill="1" applyBorder="1" applyAlignment="1" applyProtection="1">
      <alignment horizontal="center"/>
      <protection locked="0"/>
    </xf>
    <xf numFmtId="0" fontId="12" fillId="0" borderId="87" xfId="0" applyFont="1" applyBorder="1" applyAlignment="1">
      <alignment horizontal="left" wrapText="1"/>
    </xf>
    <xf numFmtId="1" fontId="35" fillId="0" borderId="20" xfId="0" applyNumberFormat="1" applyFont="1" applyBorder="1" applyAlignment="1">
      <alignment horizontal="center" vertical="center"/>
    </xf>
    <xf numFmtId="1" fontId="26" fillId="0" borderId="20" xfId="0" applyNumberFormat="1" applyFont="1" applyBorder="1" applyAlignment="1">
      <alignment horizontal="left" vertical="center"/>
    </xf>
    <xf numFmtId="1" fontId="25" fillId="0" borderId="80" xfId="25" applyNumberFormat="1" applyBorder="1"/>
    <xf numFmtId="1" fontId="17" fillId="2" borderId="44" xfId="10" applyNumberFormat="1" applyFont="1" applyFill="1" applyBorder="1" applyAlignment="1">
      <alignment horizontal="left" vertical="center"/>
    </xf>
    <xf numFmtId="1" fontId="6" fillId="0" borderId="62" xfId="28" applyNumberFormat="1" applyFont="1" applyBorder="1" applyAlignment="1">
      <alignment horizontal="center" vertical="center"/>
    </xf>
    <xf numFmtId="1" fontId="12" fillId="2" borderId="47" xfId="10" applyNumberFormat="1" applyFont="1" applyFill="1" applyBorder="1" applyAlignment="1">
      <alignment horizontal="center"/>
    </xf>
    <xf numFmtId="1" fontId="25" fillId="0" borderId="82" xfId="25" applyNumberFormat="1" applyBorder="1"/>
    <xf numFmtId="1" fontId="12" fillId="2" borderId="17" xfId="10" applyNumberFormat="1" applyFont="1" applyFill="1" applyBorder="1" applyAlignment="1">
      <alignment horizontal="right"/>
    </xf>
    <xf numFmtId="2" fontId="12" fillId="2" borderId="32" xfId="10" applyNumberFormat="1" applyFont="1" applyFill="1" applyBorder="1" applyAlignment="1">
      <alignment horizontal="right"/>
    </xf>
    <xf numFmtId="0" fontId="12" fillId="0" borderId="62" xfId="4" applyFont="1" applyFill="1" applyBorder="1" applyAlignment="1" applyProtection="1">
      <alignment horizontal="center"/>
      <protection locked="0"/>
    </xf>
    <xf numFmtId="0" fontId="5" fillId="0" borderId="5" xfId="4" applyFont="1" applyFill="1" applyBorder="1" applyAlignment="1" applyProtection="1">
      <alignment horizontal="left" vertical="center" wrapText="1"/>
      <protection locked="0"/>
    </xf>
    <xf numFmtId="0" fontId="5" fillId="0" borderId="62" xfId="4" applyFont="1" applyFill="1" applyBorder="1" applyAlignment="1" applyProtection="1">
      <alignment horizontal="left" vertical="center" wrapText="1"/>
      <protection locked="0"/>
    </xf>
    <xf numFmtId="0" fontId="28" fillId="0" borderId="5" xfId="0" applyFont="1" applyBorder="1" applyAlignment="1">
      <alignment horizontal="right" vertical="center"/>
    </xf>
    <xf numFmtId="0" fontId="28" fillId="0" borderId="62" xfId="0" applyFont="1" applyBorder="1" applyAlignment="1">
      <alignment horizontal="right" vertical="center"/>
    </xf>
    <xf numFmtId="0" fontId="17" fillId="0" borderId="44" xfId="4" applyFont="1" applyFill="1" applyBorder="1" applyAlignment="1" applyProtection="1">
      <alignment horizontal="center" vertical="center"/>
      <protection locked="0"/>
    </xf>
    <xf numFmtId="0" fontId="5" fillId="0" borderId="5" xfId="4" applyFont="1" applyFill="1" applyBorder="1" applyAlignment="1" applyProtection="1">
      <alignment horizontal="center" vertical="center"/>
      <protection locked="0"/>
    </xf>
    <xf numFmtId="0" fontId="5" fillId="0" borderId="62" xfId="4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2" fontId="27" fillId="2" borderId="18" xfId="10" applyNumberFormat="1" applyFont="1" applyFill="1" applyBorder="1" applyAlignment="1">
      <alignment horizontal="right"/>
    </xf>
    <xf numFmtId="0" fontId="5" fillId="2" borderId="62" xfId="10" applyFont="1" applyFill="1" applyBorder="1" applyAlignment="1">
      <alignment horizontal="right" vertical="center" wrapText="1"/>
    </xf>
    <xf numFmtId="1" fontId="5" fillId="2" borderId="62" xfId="10" applyNumberFormat="1" applyFont="1" applyFill="1" applyBorder="1" applyAlignment="1">
      <alignment horizontal="right" vertical="center"/>
    </xf>
    <xf numFmtId="2" fontId="5" fillId="2" borderId="62" xfId="10" applyNumberFormat="1" applyFont="1" applyFill="1" applyBorder="1" applyAlignment="1">
      <alignment horizontal="right" vertical="center"/>
    </xf>
    <xf numFmtId="0" fontId="25" fillId="0" borderId="62" xfId="25" applyBorder="1" applyAlignment="1">
      <alignment horizontal="right"/>
    </xf>
    <xf numFmtId="1" fontId="25" fillId="0" borderId="62" xfId="25" applyNumberFormat="1" applyBorder="1" applyAlignment="1">
      <alignment horizontal="right"/>
    </xf>
    <xf numFmtId="0" fontId="25" fillId="0" borderId="84" xfId="25" applyBorder="1" applyAlignment="1">
      <alignment horizontal="right"/>
    </xf>
    <xf numFmtId="1" fontId="25" fillId="0" borderId="82" xfId="25" applyNumberFormat="1" applyBorder="1" applyAlignment="1">
      <alignment horizontal="right"/>
    </xf>
    <xf numFmtId="1" fontId="6" fillId="0" borderId="5" xfId="28" applyNumberFormat="1" applyFont="1" applyBorder="1" applyAlignment="1">
      <alignment horizontal="right" vertical="center"/>
    </xf>
    <xf numFmtId="0" fontId="25" fillId="0" borderId="83" xfId="25" applyBorder="1" applyAlignment="1">
      <alignment horizontal="right"/>
    </xf>
    <xf numFmtId="1" fontId="25" fillId="0" borderId="80" xfId="25" applyNumberFormat="1" applyBorder="1" applyAlignment="1">
      <alignment horizontal="right"/>
    </xf>
    <xf numFmtId="1" fontId="6" fillId="0" borderId="62" xfId="28" applyNumberFormat="1" applyFont="1" applyBorder="1" applyAlignment="1">
      <alignment horizontal="right" vertical="center"/>
    </xf>
    <xf numFmtId="0" fontId="5" fillId="0" borderId="62" xfId="0" applyFont="1" applyFill="1" applyBorder="1" applyAlignment="1">
      <alignment horizontal="left" vertical="center" wrapText="1"/>
    </xf>
    <xf numFmtId="0" fontId="5" fillId="2" borderId="5" xfId="10" applyFont="1" applyFill="1" applyBorder="1" applyAlignment="1">
      <alignment horizontal="right" vertical="center" wrapText="1"/>
    </xf>
    <xf numFmtId="1" fontId="5" fillId="2" borderId="5" xfId="10" applyNumberFormat="1" applyFont="1" applyFill="1" applyBorder="1" applyAlignment="1">
      <alignment horizontal="right" vertical="center"/>
    </xf>
    <xf numFmtId="2" fontId="5" fillId="2" borderId="5" xfId="1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wrapText="1"/>
    </xf>
    <xf numFmtId="2" fontId="31" fillId="2" borderId="5" xfId="18" applyNumberFormat="1" applyFont="1" applyFill="1" applyBorder="1" applyAlignment="1">
      <alignment horizontal="right" vertical="center"/>
    </xf>
    <xf numFmtId="0" fontId="25" fillId="0" borderId="85" xfId="25" applyBorder="1" applyAlignment="1">
      <alignment horizontal="right"/>
    </xf>
    <xf numFmtId="1" fontId="25" fillId="0" borderId="81" xfId="25" applyNumberFormat="1" applyBorder="1" applyAlignment="1">
      <alignment horizontal="right"/>
    </xf>
    <xf numFmtId="0" fontId="5" fillId="0" borderId="5" xfId="0" applyFont="1" applyFill="1" applyBorder="1" applyAlignment="1">
      <alignment horizontal="left" vertical="center" wrapText="1"/>
    </xf>
    <xf numFmtId="1" fontId="25" fillId="0" borderId="0" xfId="25" applyNumberFormat="1" applyBorder="1" applyAlignment="1">
      <alignment horizontal="right"/>
    </xf>
    <xf numFmtId="2" fontId="27" fillId="2" borderId="5" xfId="10" applyNumberFormat="1" applyFont="1" applyFill="1" applyBorder="1" applyAlignment="1">
      <alignment horizontal="right" vertical="center"/>
    </xf>
    <xf numFmtId="0" fontId="28" fillId="0" borderId="73" xfId="0" applyFont="1" applyBorder="1" applyAlignment="1">
      <alignment horizontal="right"/>
    </xf>
    <xf numFmtId="0" fontId="12" fillId="0" borderId="87" xfId="4" applyFont="1" applyFill="1" applyBorder="1"/>
    <xf numFmtId="0" fontId="12" fillId="2" borderId="87" xfId="10" applyFont="1" applyFill="1" applyBorder="1" applyAlignment="1">
      <alignment horizontal="right" wrapText="1"/>
    </xf>
    <xf numFmtId="0" fontId="4" fillId="0" borderId="62" xfId="0" applyFont="1" applyBorder="1" applyAlignment="1">
      <alignment horizontal="left" vertical="center" wrapText="1"/>
    </xf>
    <xf numFmtId="0" fontId="4" fillId="0" borderId="87" xfId="4" applyFont="1" applyFill="1" applyBorder="1"/>
    <xf numFmtId="0" fontId="12" fillId="0" borderId="17" xfId="4" applyFont="1" applyFill="1" applyBorder="1"/>
    <xf numFmtId="0" fontId="12" fillId="0" borderId="17" xfId="0" applyFont="1" applyBorder="1" applyAlignment="1">
      <alignment horizontal="left" wrapText="1"/>
    </xf>
    <xf numFmtId="0" fontId="12" fillId="2" borderId="17" xfId="10" applyFont="1" applyFill="1" applyBorder="1" applyAlignment="1">
      <alignment horizontal="right" wrapText="1"/>
    </xf>
    <xf numFmtId="0" fontId="12" fillId="0" borderId="63" xfId="0" applyFont="1" applyBorder="1" applyAlignment="1">
      <alignment horizontal="left" wrapText="1"/>
    </xf>
    <xf numFmtId="2" fontId="12" fillId="2" borderId="70" xfId="10" applyNumberFormat="1" applyFont="1" applyFill="1" applyBorder="1" applyAlignment="1">
      <alignment horizontal="right"/>
    </xf>
    <xf numFmtId="0" fontId="28" fillId="0" borderId="22" xfId="0" applyFont="1" applyBorder="1" applyAlignment="1">
      <alignment horizontal="right"/>
    </xf>
    <xf numFmtId="2" fontId="12" fillId="2" borderId="24" xfId="10" applyNumberFormat="1" applyFont="1" applyFill="1" applyBorder="1" applyAlignment="1">
      <alignment horizontal="right"/>
    </xf>
    <xf numFmtId="0" fontId="10" fillId="0" borderId="62" xfId="0" applyFont="1" applyBorder="1" applyAlignment="1">
      <alignment horizontal="left" wrapText="1"/>
    </xf>
    <xf numFmtId="0" fontId="12" fillId="0" borderId="62" xfId="0" applyFont="1" applyFill="1" applyBorder="1" applyAlignment="1">
      <alignment horizontal="left" wrapText="1"/>
    </xf>
    <xf numFmtId="0" fontId="12" fillId="0" borderId="87" xfId="0" applyFont="1" applyFill="1" applyBorder="1" applyAlignment="1">
      <alignment horizontal="left" wrapText="1"/>
    </xf>
    <xf numFmtId="0" fontId="10" fillId="0" borderId="87" xfId="0" applyFont="1" applyBorder="1" applyAlignment="1">
      <alignment horizontal="left" wrapText="1"/>
    </xf>
    <xf numFmtId="0" fontId="12" fillId="0" borderId="22" xfId="4" applyNumberFormat="1" applyFont="1" applyBorder="1" applyAlignment="1">
      <alignment horizontal="center"/>
    </xf>
    <xf numFmtId="0" fontId="12" fillId="0" borderId="65" xfId="4" applyNumberFormat="1" applyFont="1" applyBorder="1" applyAlignment="1">
      <alignment horizontal="center"/>
    </xf>
    <xf numFmtId="0" fontId="12" fillId="0" borderId="10" xfId="4" applyNumberFormat="1" applyFont="1" applyBorder="1" applyAlignment="1">
      <alignment horizontal="center"/>
    </xf>
    <xf numFmtId="0" fontId="12" fillId="0" borderId="8" xfId="4" applyNumberFormat="1" applyFont="1" applyBorder="1" applyAlignment="1">
      <alignment horizontal="center"/>
    </xf>
    <xf numFmtId="0" fontId="12" fillId="0" borderId="26" xfId="4" applyNumberFormat="1" applyFont="1" applyBorder="1" applyAlignment="1">
      <alignment horizontal="center"/>
    </xf>
    <xf numFmtId="0" fontId="12" fillId="0" borderId="6" xfId="4" applyNumberFormat="1" applyFont="1" applyBorder="1" applyAlignment="1">
      <alignment horizontal="center"/>
    </xf>
    <xf numFmtId="2" fontId="12" fillId="0" borderId="76" xfId="0" applyNumberFormat="1" applyFont="1" applyBorder="1" applyAlignment="1">
      <alignment horizontal="center" wrapText="1"/>
    </xf>
    <xf numFmtId="2" fontId="12" fillId="0" borderId="78" xfId="0" applyNumberFormat="1" applyFont="1" applyBorder="1" applyAlignment="1">
      <alignment horizontal="center" wrapText="1"/>
    </xf>
    <xf numFmtId="2" fontId="10" fillId="0" borderId="76" xfId="4" applyNumberFormat="1" applyFont="1" applyFill="1" applyBorder="1" applyAlignment="1" applyProtection="1">
      <alignment horizontal="center" vertical="top" wrapText="1"/>
      <protection locked="0"/>
    </xf>
    <xf numFmtId="2" fontId="10" fillId="0" borderId="76" xfId="0" applyNumberFormat="1" applyFont="1" applyBorder="1" applyAlignment="1">
      <alignment horizontal="center" wrapText="1"/>
    </xf>
    <xf numFmtId="2" fontId="12" fillId="0" borderId="76" xfId="4" applyNumberFormat="1" applyFont="1" applyFill="1" applyBorder="1" applyAlignment="1" applyProtection="1">
      <alignment horizontal="center" vertical="top" wrapText="1"/>
      <protection locked="0"/>
    </xf>
    <xf numFmtId="2" fontId="12" fillId="0" borderId="33" xfId="0" applyNumberFormat="1" applyFont="1" applyBorder="1" applyAlignment="1">
      <alignment horizontal="center" wrapText="1"/>
    </xf>
    <xf numFmtId="2" fontId="12" fillId="0" borderId="76" xfId="0" applyNumberFormat="1" applyFont="1" applyFill="1" applyBorder="1" applyAlignment="1">
      <alignment horizontal="center" wrapText="1"/>
    </xf>
    <xf numFmtId="2" fontId="12" fillId="0" borderId="68" xfId="4" applyNumberFormat="1" applyFont="1" applyFill="1" applyBorder="1" applyAlignment="1" applyProtection="1">
      <alignment horizontal="center" vertical="top" wrapText="1"/>
      <protection locked="0"/>
    </xf>
    <xf numFmtId="2" fontId="12" fillId="0" borderId="27" xfId="0" applyNumberFormat="1" applyFont="1" applyBorder="1" applyAlignment="1">
      <alignment horizontal="center" wrapText="1"/>
    </xf>
    <xf numFmtId="2" fontId="12" fillId="0" borderId="78" xfId="4" applyNumberFormat="1" applyFont="1" applyFill="1" applyBorder="1" applyAlignment="1" applyProtection="1">
      <alignment horizontal="center" vertical="top" wrapText="1"/>
      <protection locked="0"/>
    </xf>
    <xf numFmtId="2" fontId="12" fillId="0" borderId="33" xfId="4" applyNumberFormat="1" applyFont="1" applyFill="1" applyBorder="1" applyAlignment="1" applyProtection="1">
      <alignment horizontal="center" vertical="top" wrapText="1"/>
      <protection locked="0"/>
    </xf>
    <xf numFmtId="2" fontId="28" fillId="0" borderId="76" xfId="0" applyNumberFormat="1" applyFont="1" applyBorder="1" applyAlignment="1" applyProtection="1">
      <alignment horizontal="center" vertical="top" wrapText="1"/>
      <protection locked="0"/>
    </xf>
    <xf numFmtId="2" fontId="10" fillId="0" borderId="76" xfId="0" applyNumberFormat="1" applyFont="1" applyBorder="1" applyAlignment="1">
      <alignment horizontal="center" vertical="center" wrapText="1"/>
    </xf>
    <xf numFmtId="2" fontId="12" fillId="0" borderId="68" xfId="0" applyNumberFormat="1" applyFont="1" applyFill="1" applyBorder="1" applyAlignment="1">
      <alignment horizontal="center" wrapText="1"/>
    </xf>
    <xf numFmtId="2" fontId="12" fillId="0" borderId="62" xfId="0" applyNumberFormat="1" applyFont="1" applyBorder="1" applyAlignment="1">
      <alignment horizontal="center" wrapText="1"/>
    </xf>
    <xf numFmtId="2" fontId="10" fillId="0" borderId="76" xfId="0" applyNumberFormat="1" applyFont="1" applyFill="1" applyBorder="1" applyAlignment="1">
      <alignment horizontal="center" wrapText="1"/>
    </xf>
    <xf numFmtId="2" fontId="12" fillId="0" borderId="27" xfId="4" applyNumberFormat="1" applyFont="1" applyFill="1" applyBorder="1" applyAlignment="1" applyProtection="1">
      <alignment horizontal="center" vertical="top" wrapText="1"/>
      <protection locked="0"/>
    </xf>
    <xf numFmtId="2" fontId="12" fillId="0" borderId="68" xfId="0" applyNumberFormat="1" applyFont="1" applyBorder="1" applyAlignment="1">
      <alignment horizontal="center" wrapText="1"/>
    </xf>
    <xf numFmtId="2" fontId="28" fillId="0" borderId="76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right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 vertical="center"/>
    </xf>
    <xf numFmtId="0" fontId="12" fillId="0" borderId="66" xfId="0" applyFont="1" applyBorder="1" applyAlignment="1">
      <alignment horizontal="left" wrapText="1"/>
    </xf>
    <xf numFmtId="0" fontId="28" fillId="0" borderId="63" xfId="0" applyFont="1" applyBorder="1"/>
    <xf numFmtId="0" fontId="32" fillId="4" borderId="0" xfId="0" applyFont="1" applyFill="1"/>
    <xf numFmtId="0" fontId="32" fillId="2" borderId="0" xfId="0" applyFont="1" applyFill="1"/>
    <xf numFmtId="2" fontId="7" fillId="0" borderId="62" xfId="4" applyNumberFormat="1" applyFont="1" applyFill="1" applyBorder="1" applyAlignment="1" applyProtection="1">
      <alignment horizontal="right" vertical="top" wrapText="1"/>
      <protection locked="0"/>
    </xf>
    <xf numFmtId="2" fontId="10" fillId="0" borderId="63" xfId="0" applyNumberFormat="1" applyFont="1" applyBorder="1" applyAlignment="1">
      <alignment horizontal="right" vertical="center" wrapText="1"/>
    </xf>
    <xf numFmtId="0" fontId="3" fillId="0" borderId="62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0" fillId="0" borderId="88" xfId="0" applyFont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 wrapText="1"/>
    </xf>
    <xf numFmtId="0" fontId="2" fillId="0" borderId="87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2" fillId="0" borderId="62" xfId="0" applyFont="1" applyBorder="1" applyAlignment="1">
      <alignment horizontal="left" vertical="center" wrapText="1"/>
    </xf>
    <xf numFmtId="0" fontId="2" fillId="0" borderId="47" xfId="4" applyFont="1" applyFill="1" applyBorder="1" applyAlignment="1" applyProtection="1">
      <alignment horizontal="left" vertical="top" wrapText="1"/>
      <protection locked="0"/>
    </xf>
    <xf numFmtId="0" fontId="2" fillId="0" borderId="62" xfId="4" applyFont="1" applyFill="1" applyBorder="1" applyAlignment="1" applyProtection="1">
      <alignment horizontal="left" vertical="top" wrapText="1"/>
      <protection locked="0"/>
    </xf>
    <xf numFmtId="0" fontId="2" fillId="0" borderId="5" xfId="4" applyFont="1" applyFill="1" applyBorder="1" applyAlignment="1" applyProtection="1">
      <alignment horizontal="left" vertical="center" wrapText="1"/>
      <protection locked="0"/>
    </xf>
    <xf numFmtId="0" fontId="2" fillId="0" borderId="62" xfId="4" applyFont="1" applyFill="1" applyBorder="1" applyAlignment="1" applyProtection="1">
      <alignment horizontal="left" vertical="center" wrapText="1"/>
      <protection locked="0"/>
    </xf>
    <xf numFmtId="0" fontId="2" fillId="0" borderId="5" xfId="4" applyFont="1" applyFill="1" applyBorder="1" applyAlignment="1" applyProtection="1">
      <alignment horizontal="left" vertical="top" wrapText="1"/>
      <protection locked="0"/>
    </xf>
    <xf numFmtId="0" fontId="2" fillId="0" borderId="87" xfId="4" applyFont="1" applyFill="1" applyBorder="1"/>
    <xf numFmtId="0" fontId="2" fillId="0" borderId="23" xfId="4" applyFont="1" applyFill="1" applyBorder="1"/>
    <xf numFmtId="0" fontId="8" fillId="0" borderId="87" xfId="4" applyFont="1" applyFill="1" applyBorder="1"/>
    <xf numFmtId="0" fontId="6" fillId="0" borderId="87" xfId="4" applyFont="1" applyFill="1" applyBorder="1"/>
    <xf numFmtId="0" fontId="12" fillId="0" borderId="87" xfId="0" applyFont="1" applyFill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0" fillId="0" borderId="62" xfId="0" applyFont="1" applyFill="1" applyBorder="1" applyAlignment="1">
      <alignment horizontal="left" wrapText="1"/>
    </xf>
    <xf numFmtId="2" fontId="28" fillId="0" borderId="4" xfId="0" applyNumberFormat="1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28" fillId="0" borderId="62" xfId="0" applyNumberFormat="1" applyFont="1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12" fillId="0" borderId="89" xfId="4" applyNumberFormat="1" applyFont="1" applyBorder="1" applyAlignment="1">
      <alignment horizontal="center"/>
    </xf>
    <xf numFmtId="0" fontId="12" fillId="0" borderId="90" xfId="4" applyNumberFormat="1" applyFont="1" applyBorder="1" applyAlignment="1">
      <alignment horizontal="center"/>
    </xf>
    <xf numFmtId="0" fontId="12" fillId="0" borderId="14" xfId="4" applyNumberFormat="1" applyFont="1" applyBorder="1" applyAlignment="1">
      <alignment horizontal="center"/>
    </xf>
    <xf numFmtId="0" fontId="12" fillId="0" borderId="60" xfId="4" applyNumberFormat="1" applyFont="1" applyBorder="1" applyAlignment="1">
      <alignment horizontal="center"/>
    </xf>
    <xf numFmtId="0" fontId="12" fillId="0" borderId="31" xfId="4" applyNumberFormat="1" applyFont="1" applyBorder="1" applyAlignment="1">
      <alignment horizontal="center"/>
    </xf>
    <xf numFmtId="0" fontId="12" fillId="0" borderId="12" xfId="4" applyNumberFormat="1" applyFont="1" applyBorder="1" applyAlignment="1">
      <alignment horizontal="center"/>
    </xf>
    <xf numFmtId="0" fontId="28" fillId="0" borderId="48" xfId="0" applyFont="1" applyBorder="1"/>
    <xf numFmtId="0" fontId="10" fillId="2" borderId="10" xfId="10" applyFont="1" applyFill="1" applyBorder="1" applyAlignment="1">
      <alignment horizontal="center" wrapText="1"/>
    </xf>
    <xf numFmtId="0" fontId="10" fillId="2" borderId="38" xfId="10" applyFont="1" applyFill="1" applyBorder="1" applyAlignment="1">
      <alignment horizontal="center" wrapText="1"/>
    </xf>
    <xf numFmtId="2" fontId="12" fillId="2" borderId="87" xfId="10" applyNumberFormat="1" applyFont="1" applyFill="1" applyBorder="1" applyAlignment="1">
      <alignment horizontal="center"/>
    </xf>
    <xf numFmtId="2" fontId="12" fillId="2" borderId="17" xfId="1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0" fillId="2" borderId="71" xfId="10" applyFont="1" applyFill="1" applyBorder="1" applyAlignment="1">
      <alignment horizontal="center" wrapText="1"/>
    </xf>
    <xf numFmtId="2" fontId="12" fillId="3" borderId="76" xfId="1" applyNumberFormat="1" applyFont="1" applyFill="1" applyBorder="1" applyAlignment="1">
      <alignment horizontal="center" wrapText="1"/>
    </xf>
    <xf numFmtId="2" fontId="10" fillId="0" borderId="33" xfId="0" applyNumberFormat="1" applyFont="1" applyBorder="1" applyAlignment="1">
      <alignment horizontal="center" wrapText="1"/>
    </xf>
    <xf numFmtId="2" fontId="12" fillId="0" borderId="33" xfId="0" applyNumberFormat="1" applyFont="1" applyFill="1" applyBorder="1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33" fillId="0" borderId="0" xfId="4" applyFont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6" fillId="0" borderId="0" xfId="4" applyBorder="1" applyAlignment="1"/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top" wrapText="1"/>
    </xf>
    <xf numFmtId="0" fontId="32" fillId="12" borderId="0" xfId="0" applyFont="1" applyFill="1"/>
    <xf numFmtId="0" fontId="1" fillId="0" borderId="54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3" borderId="53" xfId="1" applyFont="1" applyFill="1" applyBorder="1" applyAlignment="1">
      <alignment horizontal="left" wrapText="1"/>
    </xf>
    <xf numFmtId="0" fontId="1" fillId="0" borderId="53" xfId="4" applyFont="1" applyFill="1" applyBorder="1" applyAlignment="1" applyProtection="1">
      <alignment horizontal="left" vertical="top" wrapText="1"/>
      <protection locked="0"/>
    </xf>
    <xf numFmtId="0" fontId="1" fillId="0" borderId="1" xfId="4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8" xfId="4" applyFont="1" applyFill="1" applyBorder="1" applyAlignment="1" applyProtection="1">
      <alignment horizontal="left" vertical="top" wrapText="1"/>
      <protection locked="0"/>
    </xf>
    <xf numFmtId="0" fontId="1" fillId="0" borderId="53" xfId="0" applyFont="1" applyFill="1" applyBorder="1" applyAlignment="1">
      <alignment horizontal="left" wrapText="1"/>
    </xf>
    <xf numFmtId="0" fontId="1" fillId="0" borderId="3" xfId="4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8" fillId="0" borderId="17" xfId="0" applyFont="1" applyBorder="1"/>
    <xf numFmtId="0" fontId="12" fillId="0" borderId="66" xfId="4" applyFont="1" applyFill="1" applyBorder="1" applyAlignment="1" applyProtection="1">
      <alignment horizontal="left" vertical="top" wrapText="1"/>
      <protection locked="0"/>
    </xf>
    <xf numFmtId="0" fontId="10" fillId="0" borderId="18" xfId="4" applyFont="1" applyFill="1" applyBorder="1" applyAlignment="1" applyProtection="1">
      <alignment horizontal="left" vertical="top" wrapText="1"/>
      <protection locked="0"/>
    </xf>
    <xf numFmtId="0" fontId="28" fillId="0" borderId="65" xfId="0" applyFont="1" applyBorder="1" applyAlignment="1">
      <alignment horizontal="center" vertical="center"/>
    </xf>
    <xf numFmtId="0" fontId="12" fillId="0" borderId="65" xfId="0" applyFont="1" applyFill="1" applyBorder="1" applyAlignment="1">
      <alignment horizontal="center" wrapText="1"/>
    </xf>
    <xf numFmtId="0" fontId="28" fillId="0" borderId="65" xfId="0" applyFont="1" applyBorder="1" applyAlignment="1" applyProtection="1">
      <alignment horizontal="center" vertical="top" wrapText="1"/>
      <protection locked="0"/>
    </xf>
    <xf numFmtId="2" fontId="27" fillId="2" borderId="5" xfId="10" applyNumberFormat="1" applyFont="1" applyFill="1" applyBorder="1" applyAlignment="1">
      <alignment horizontal="center"/>
    </xf>
    <xf numFmtId="2" fontId="27" fillId="2" borderId="62" xfId="1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wrapText="1"/>
    </xf>
    <xf numFmtId="2" fontId="28" fillId="0" borderId="62" xfId="0" applyNumberFormat="1" applyFont="1" applyBorder="1" applyAlignment="1" applyProtection="1">
      <alignment horizontal="center" vertical="top" wrapText="1"/>
      <protection locked="0"/>
    </xf>
    <xf numFmtId="2" fontId="27" fillId="2" borderId="63" xfId="10" applyNumberFormat="1" applyFont="1" applyFill="1" applyBorder="1" applyAlignment="1">
      <alignment horizontal="center"/>
    </xf>
    <xf numFmtId="2" fontId="12" fillId="0" borderId="78" xfId="0" applyNumberFormat="1" applyFont="1" applyFill="1" applyBorder="1" applyAlignment="1">
      <alignment horizontal="center" wrapText="1"/>
    </xf>
    <xf numFmtId="2" fontId="10" fillId="0" borderId="33" xfId="4" applyNumberFormat="1" applyFont="1" applyFill="1" applyBorder="1" applyAlignment="1" applyProtection="1">
      <alignment horizontal="center" vertical="top" wrapText="1"/>
      <protection locked="0"/>
    </xf>
    <xf numFmtId="2" fontId="12" fillId="0" borderId="30" xfId="0" applyNumberFormat="1" applyFont="1" applyBorder="1" applyAlignment="1">
      <alignment horizontal="center" wrapText="1"/>
    </xf>
    <xf numFmtId="2" fontId="10" fillId="0" borderId="27" xfId="4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5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wrapText="1"/>
    </xf>
    <xf numFmtId="2" fontId="12" fillId="0" borderId="63" xfId="0" applyNumberFormat="1" applyFont="1" applyBorder="1" applyAlignment="1">
      <alignment horizontal="center" wrapText="1"/>
    </xf>
    <xf numFmtId="2" fontId="10" fillId="0" borderId="27" xfId="0" applyNumberFormat="1" applyFont="1" applyFill="1" applyBorder="1" applyAlignment="1">
      <alignment horizontal="center" wrapText="1"/>
    </xf>
    <xf numFmtId="0" fontId="28" fillId="0" borderId="22" xfId="0" applyFont="1" applyBorder="1" applyAlignment="1">
      <alignment horizontal="right" vertical="center"/>
    </xf>
    <xf numFmtId="2" fontId="27" fillId="6" borderId="70" xfId="1" applyNumberFormat="1" applyFont="1" applyFill="1" applyBorder="1" applyAlignment="1">
      <alignment horizontal="right"/>
    </xf>
    <xf numFmtId="0" fontId="28" fillId="0" borderId="66" xfId="0" applyFont="1" applyBorder="1" applyAlignment="1">
      <alignment horizontal="left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wrapText="1"/>
    </xf>
    <xf numFmtId="2" fontId="12" fillId="0" borderId="30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wrapText="1"/>
    </xf>
    <xf numFmtId="0" fontId="1" fillId="0" borderId="33" xfId="4" applyFont="1" applyFill="1" applyBorder="1" applyAlignment="1" applyProtection="1">
      <alignment horizontal="left" vertical="top" wrapText="1"/>
      <protection locked="0"/>
    </xf>
    <xf numFmtId="0" fontId="10" fillId="0" borderId="18" xfId="1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wrapText="1"/>
    </xf>
    <xf numFmtId="0" fontId="10" fillId="0" borderId="54" xfId="0" applyFont="1" applyBorder="1" applyAlignment="1">
      <alignment horizontal="left" vertical="center" wrapText="1"/>
    </xf>
    <xf numFmtId="0" fontId="10" fillId="0" borderId="66" xfId="4" applyFont="1" applyFill="1" applyBorder="1" applyAlignment="1" applyProtection="1">
      <alignment horizontal="left" vertical="top" wrapText="1"/>
      <protection locked="0"/>
    </xf>
    <xf numFmtId="0" fontId="1" fillId="0" borderId="70" xfId="0" applyFont="1" applyBorder="1" applyAlignment="1">
      <alignment horizontal="left" wrapText="1"/>
    </xf>
    <xf numFmtId="0" fontId="28" fillId="0" borderId="66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>
      <alignment horizontal="left" wrapText="1"/>
    </xf>
    <xf numFmtId="0" fontId="28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2" fontId="28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horizontal="center" wrapText="1"/>
    </xf>
    <xf numFmtId="2" fontId="27" fillId="6" borderId="5" xfId="1" applyNumberFormat="1" applyFont="1" applyFill="1" applyBorder="1" applyAlignment="1">
      <alignment horizontal="center"/>
    </xf>
    <xf numFmtId="2" fontId="28" fillId="0" borderId="27" xfId="0" applyNumberFormat="1" applyFont="1" applyBorder="1" applyAlignment="1">
      <alignment horizontal="center" wrapText="1"/>
    </xf>
    <xf numFmtId="2" fontId="10" fillId="0" borderId="33" xfId="1" applyNumberFormat="1" applyFont="1" applyBorder="1" applyAlignment="1">
      <alignment horizontal="center" vertical="center" wrapText="1"/>
    </xf>
    <xf numFmtId="2" fontId="10" fillId="0" borderId="78" xfId="0" applyNumberFormat="1" applyFont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wrapText="1"/>
    </xf>
    <xf numFmtId="2" fontId="10" fillId="0" borderId="68" xfId="4" applyNumberFormat="1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>
      <alignment horizontal="left" wrapText="1"/>
    </xf>
    <xf numFmtId="0" fontId="0" fillId="0" borderId="7" xfId="0" applyBorder="1"/>
    <xf numFmtId="0" fontId="10" fillId="0" borderId="91" xfId="0" applyFont="1" applyBorder="1" applyAlignment="1">
      <alignment horizontal="left" wrapText="1"/>
    </xf>
    <xf numFmtId="0" fontId="10" fillId="0" borderId="71" xfId="0" applyFont="1" applyBorder="1" applyAlignment="1">
      <alignment horizontal="right" wrapText="1"/>
    </xf>
    <xf numFmtId="2" fontId="10" fillId="0" borderId="63" xfId="0" applyNumberFormat="1" applyFont="1" applyBorder="1" applyAlignment="1">
      <alignment horizontal="right" wrapText="1"/>
    </xf>
    <xf numFmtId="0" fontId="10" fillId="0" borderId="68" xfId="0" applyFont="1" applyBorder="1" applyAlignment="1">
      <alignment horizontal="right" wrapText="1"/>
    </xf>
    <xf numFmtId="0" fontId="12" fillId="2" borderId="42" xfId="0" applyFont="1" applyFill="1" applyBorder="1" applyAlignment="1">
      <alignment horizontal="right"/>
    </xf>
    <xf numFmtId="2" fontId="17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9">
    <cellStyle name="Excel Built-in Normal" xfId="1"/>
    <cellStyle name="Excel Built-in Normal 1" xfId="6"/>
    <cellStyle name="Excel Built-in Normal 2" xfId="2"/>
    <cellStyle name="TableStyleLight1" xfId="5"/>
    <cellStyle name="Денежный 2" xfId="16"/>
    <cellStyle name="Обычный" xfId="0" builtinId="0"/>
    <cellStyle name="Обычный 2" xfId="7"/>
    <cellStyle name="Обычный 2 2" xfId="8"/>
    <cellStyle name="Обычный 2 2 2" xfId="28"/>
    <cellStyle name="Обычный 2 2 3" xfId="31"/>
    <cellStyle name="Обычный 2 2 4" xfId="23"/>
    <cellStyle name="Обычный 2 3" xfId="14"/>
    <cellStyle name="Обычный 2 3 2" xfId="32"/>
    <cellStyle name="Обычный 2 3 3" xfId="27"/>
    <cellStyle name="Обычный 2 4" xfId="21"/>
    <cellStyle name="Обычный 3" xfId="4"/>
    <cellStyle name="Обычный 3 2" xfId="15"/>
    <cellStyle name="Обычный 3 2 2" xfId="34"/>
    <cellStyle name="Обычный 3 2 3" xfId="29"/>
    <cellStyle name="Обычный 3 2 4" xfId="20"/>
    <cellStyle name="Обычный 3 3" xfId="33"/>
    <cellStyle name="Обычный 3 4" xfId="22"/>
    <cellStyle name="Обычный 4" xfId="3"/>
    <cellStyle name="Обычный 4 2" xfId="9"/>
    <cellStyle name="Обычный 4 2 2" xfId="36"/>
    <cellStyle name="Обычный 4 3" xfId="11"/>
    <cellStyle name="Обычный 4 3 2" xfId="35"/>
    <cellStyle name="Обычный 4 4" xfId="13"/>
    <cellStyle name="Обычный 4 5" xfId="24"/>
    <cellStyle name="Обычный 4 6" xfId="38"/>
    <cellStyle name="Обычный 5" xfId="10"/>
    <cellStyle name="Обычный 5 2" xfId="37"/>
    <cellStyle name="Обычный 5 3" xfId="25"/>
    <cellStyle name="Обычный 6" xfId="12"/>
    <cellStyle name="Обычный 6 2" xfId="26"/>
    <cellStyle name="Обычный 7" xfId="17"/>
    <cellStyle name="Обычный 7 2" xfId="30"/>
    <cellStyle name="Обычный 8" xfId="19"/>
    <cellStyle name="Процентный" xfId="18" builtinId="5"/>
  </cellStyles>
  <dxfs count="5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</dxfs>
  <tableStyles count="0" defaultTableStyle="TableStyleMedium2" defaultPivotStyle="PivotStyleLight16"/>
  <colors>
    <mruColors>
      <color rgb="FFCCFF99"/>
      <color rgb="FFFF0066"/>
      <color rgb="FFA0A0A0"/>
      <color rgb="FFFF66CC"/>
      <color rgb="FFFFCCCC"/>
      <color rgb="FFFFFF66"/>
      <color rgb="FF660066"/>
      <color rgb="FFAF0101"/>
      <color rgb="FF33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Информатика  </a:t>
            </a:r>
            <a:r>
              <a:rPr lang="ru-RU" baseline="0"/>
              <a:t>ОГЭ 2022-2023</a:t>
            </a:r>
            <a:endParaRPr lang="ru-RU"/>
          </a:p>
        </c:rich>
      </c:tx>
      <c:layout>
        <c:manualLayout>
          <c:xMode val="edge"/>
          <c:yMode val="edge"/>
          <c:x val="3.2003766497264323E-2"/>
          <c:y val="9.563553287558736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355926097473108E-2"/>
          <c:y val="7.0655015194909146E-2"/>
          <c:w val="0.97513195409397357"/>
          <c:h val="0.58237649233130639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СОШ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'Информат-9 диаграмма по районам'!$E$5:$E$119</c:f>
              <c:numCache>
                <c:formatCode>0,00</c:formatCode>
                <c:ptCount val="115"/>
                <c:pt idx="0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3.78</c:v>
                </c:pt>
                <c:pt idx="14">
                  <c:v>3.78</c:v>
                </c:pt>
                <c:pt idx="15">
                  <c:v>3.78</c:v>
                </c:pt>
                <c:pt idx="16">
                  <c:v>3.78</c:v>
                </c:pt>
                <c:pt idx="17">
                  <c:v>3.78</c:v>
                </c:pt>
                <c:pt idx="18">
                  <c:v>3.78</c:v>
                </c:pt>
                <c:pt idx="19">
                  <c:v>3.78</c:v>
                </c:pt>
                <c:pt idx="20">
                  <c:v>3.78</c:v>
                </c:pt>
                <c:pt idx="21">
                  <c:v>3.78</c:v>
                </c:pt>
                <c:pt idx="22">
                  <c:v>3.78</c:v>
                </c:pt>
                <c:pt idx="23">
                  <c:v>3.78</c:v>
                </c:pt>
                <c:pt idx="24">
                  <c:v>3.78</c:v>
                </c:pt>
                <c:pt idx="25">
                  <c:v>3.78</c:v>
                </c:pt>
                <c:pt idx="26">
                  <c:v>3.78</c:v>
                </c:pt>
                <c:pt idx="27">
                  <c:v>3.78</c:v>
                </c:pt>
                <c:pt idx="28">
                  <c:v>3.78</c:v>
                </c:pt>
                <c:pt idx="29">
                  <c:v>3.78</c:v>
                </c:pt>
                <c:pt idx="30">
                  <c:v>3.78</c:v>
                </c:pt>
                <c:pt idx="31">
                  <c:v>3.78</c:v>
                </c:pt>
                <c:pt idx="32">
                  <c:v>3.78</c:v>
                </c:pt>
                <c:pt idx="33">
                  <c:v>3.78</c:v>
                </c:pt>
                <c:pt idx="34">
                  <c:v>3.78</c:v>
                </c:pt>
                <c:pt idx="35">
                  <c:v>3.78</c:v>
                </c:pt>
                <c:pt idx="36">
                  <c:v>3.78</c:v>
                </c:pt>
                <c:pt idx="37">
                  <c:v>3.78</c:v>
                </c:pt>
                <c:pt idx="38">
                  <c:v>3.78</c:v>
                </c:pt>
                <c:pt idx="39">
                  <c:v>3.78</c:v>
                </c:pt>
                <c:pt idx="40">
                  <c:v>3.78</c:v>
                </c:pt>
                <c:pt idx="41">
                  <c:v>3.78</c:v>
                </c:pt>
                <c:pt idx="42">
                  <c:v>3.78</c:v>
                </c:pt>
                <c:pt idx="43">
                  <c:v>3.78</c:v>
                </c:pt>
                <c:pt idx="44">
                  <c:v>3.78</c:v>
                </c:pt>
                <c:pt idx="45">
                  <c:v>3.78</c:v>
                </c:pt>
                <c:pt idx="46">
                  <c:v>3.78</c:v>
                </c:pt>
                <c:pt idx="47">
                  <c:v>3.78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3.78</c:v>
                </c:pt>
                <c:pt idx="52">
                  <c:v>3.78</c:v>
                </c:pt>
                <c:pt idx="53">
                  <c:v>3.78</c:v>
                </c:pt>
                <c:pt idx="54">
                  <c:v>3.78</c:v>
                </c:pt>
                <c:pt idx="55">
                  <c:v>3.78</c:v>
                </c:pt>
                <c:pt idx="56">
                  <c:v>3.78</c:v>
                </c:pt>
                <c:pt idx="57">
                  <c:v>3.78</c:v>
                </c:pt>
                <c:pt idx="58">
                  <c:v>3.78</c:v>
                </c:pt>
                <c:pt idx="59">
                  <c:v>3.78</c:v>
                </c:pt>
                <c:pt idx="60">
                  <c:v>3.78</c:v>
                </c:pt>
                <c:pt idx="61">
                  <c:v>3.78</c:v>
                </c:pt>
                <c:pt idx="62">
                  <c:v>3.78</c:v>
                </c:pt>
                <c:pt idx="63">
                  <c:v>3.78</c:v>
                </c:pt>
                <c:pt idx="64">
                  <c:v>3.78</c:v>
                </c:pt>
                <c:pt idx="65">
                  <c:v>3.78</c:v>
                </c:pt>
                <c:pt idx="66">
                  <c:v>3.78</c:v>
                </c:pt>
                <c:pt idx="67">
                  <c:v>3.78</c:v>
                </c:pt>
                <c:pt idx="68">
                  <c:v>3.78</c:v>
                </c:pt>
                <c:pt idx="69">
                  <c:v>3.78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3.78</c:v>
                </c:pt>
                <c:pt idx="75">
                  <c:v>3.78</c:v>
                </c:pt>
                <c:pt idx="76">
                  <c:v>3.78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3.78</c:v>
                </c:pt>
                <c:pt idx="82">
                  <c:v>3.78</c:v>
                </c:pt>
                <c:pt idx="83">
                  <c:v>3.78</c:v>
                </c:pt>
                <c:pt idx="84">
                  <c:v>3.78</c:v>
                </c:pt>
                <c:pt idx="85">
                  <c:v>3.78</c:v>
                </c:pt>
                <c:pt idx="86">
                  <c:v>3.78</c:v>
                </c:pt>
                <c:pt idx="87">
                  <c:v>3.78</c:v>
                </c:pt>
                <c:pt idx="88">
                  <c:v>3.78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3.78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3.78</c:v>
                </c:pt>
                <c:pt idx="101">
                  <c:v>3.78</c:v>
                </c:pt>
                <c:pt idx="102">
                  <c:v>3.78</c:v>
                </c:pt>
                <c:pt idx="103">
                  <c:v>3.78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3.78</c:v>
                </c:pt>
                <c:pt idx="108">
                  <c:v>3.78</c:v>
                </c:pt>
                <c:pt idx="109">
                  <c:v>3.78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>
                  <c:v>3.78</c:v>
                </c:pt>
                <c:pt idx="114">
                  <c:v>3.78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СОШ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'Информат-9 диаграмма по районам'!$D$5:$D$119</c:f>
              <c:numCache>
                <c:formatCode>0,00</c:formatCode>
                <c:ptCount val="115"/>
                <c:pt idx="0">
                  <c:v>3.9552619267357545</c:v>
                </c:pt>
                <c:pt idx="1">
                  <c:v>3.9</c:v>
                </c:pt>
                <c:pt idx="2">
                  <c:v>3.8484848484848486</c:v>
                </c:pt>
                <c:pt idx="3">
                  <c:v>4.558139534883721</c:v>
                </c:pt>
                <c:pt idx="4">
                  <c:v>4.0999999999999996</c:v>
                </c:pt>
                <c:pt idx="5">
                  <c:v>3.6842105263157894</c:v>
                </c:pt>
                <c:pt idx="6">
                  <c:v>4.0238095238095237</c:v>
                </c:pt>
                <c:pt idx="7">
                  <c:v>3.7941176470588234</c:v>
                </c:pt>
                <c:pt idx="8">
                  <c:v>3.7333333333333334</c:v>
                </c:pt>
                <c:pt idx="9">
                  <c:v>3.7269436356865815</c:v>
                </c:pt>
                <c:pt idx="10">
                  <c:v>3.5151515151515151</c:v>
                </c:pt>
                <c:pt idx="11">
                  <c:v>3.8823529411764706</c:v>
                </c:pt>
                <c:pt idx="12">
                  <c:v>3.8510638297872339</c:v>
                </c:pt>
                <c:pt idx="13">
                  <c:v>3.9298245614035086</c:v>
                </c:pt>
                <c:pt idx="14">
                  <c:v>3.925925925925926</c:v>
                </c:pt>
                <c:pt idx="15">
                  <c:v>3.6086956521739131</c:v>
                </c:pt>
                <c:pt idx="16">
                  <c:v>3.8913043478260869</c:v>
                </c:pt>
                <c:pt idx="17">
                  <c:v>3.6052631578947367</c:v>
                </c:pt>
                <c:pt idx="18">
                  <c:v>3.4615384615384617</c:v>
                </c:pt>
                <c:pt idx="19">
                  <c:v>3.192982456140351</c:v>
                </c:pt>
                <c:pt idx="20">
                  <c:v>3.779220779220779</c:v>
                </c:pt>
                <c:pt idx="21">
                  <c:v>4.08</c:v>
                </c:pt>
                <c:pt idx="22">
                  <c:v>3.6758072066645191</c:v>
                </c:pt>
                <c:pt idx="23">
                  <c:v>4.0909090909090908</c:v>
                </c:pt>
                <c:pt idx="24">
                  <c:v>3.6818181818181817</c:v>
                </c:pt>
                <c:pt idx="25">
                  <c:v>3.8653846153846154</c:v>
                </c:pt>
                <c:pt idx="26">
                  <c:v>3.8541666666666665</c:v>
                </c:pt>
                <c:pt idx="27">
                  <c:v>3.8947368421052633</c:v>
                </c:pt>
                <c:pt idx="28">
                  <c:v>3.4</c:v>
                </c:pt>
                <c:pt idx="29">
                  <c:v>3.8333333333333335</c:v>
                </c:pt>
                <c:pt idx="30">
                  <c:v>3.25</c:v>
                </c:pt>
                <c:pt idx="31">
                  <c:v>3.6153846153846154</c:v>
                </c:pt>
                <c:pt idx="32">
                  <c:v>3.2</c:v>
                </c:pt>
                <c:pt idx="33">
                  <c:v>3.5757575757575757</c:v>
                </c:pt>
                <c:pt idx="34">
                  <c:v>3.9705882352941178</c:v>
                </c:pt>
                <c:pt idx="35">
                  <c:v>3.8333333333333335</c:v>
                </c:pt>
                <c:pt idx="36">
                  <c:v>3.4848484848484849</c:v>
                </c:pt>
                <c:pt idx="37">
                  <c:v>3.5384615384615383</c:v>
                </c:pt>
                <c:pt idx="38">
                  <c:v>3.9</c:v>
                </c:pt>
                <c:pt idx="39">
                  <c:v>3.5</c:v>
                </c:pt>
                <c:pt idx="40">
                  <c:v>3.8071562280667761</c:v>
                </c:pt>
                <c:pt idx="41">
                  <c:v>4.0540540540540544</c:v>
                </c:pt>
                <c:pt idx="42">
                  <c:v>4.2727272727272725</c:v>
                </c:pt>
                <c:pt idx="43">
                  <c:v>4.1318681318681323</c:v>
                </c:pt>
                <c:pt idx="44">
                  <c:v>3.7362637362637363</c:v>
                </c:pt>
                <c:pt idx="45">
                  <c:v>3.693548387096774</c:v>
                </c:pt>
                <c:pt idx="46">
                  <c:v>3.7727272727272729</c:v>
                </c:pt>
                <c:pt idx="48">
                  <c:v>4</c:v>
                </c:pt>
                <c:pt idx="49">
                  <c:v>3.4230769230769229</c:v>
                </c:pt>
                <c:pt idx="50">
                  <c:v>3.5</c:v>
                </c:pt>
                <c:pt idx="51">
                  <c:v>3.9166666666666665</c:v>
                </c:pt>
                <c:pt idx="52">
                  <c:v>3.4583333333333335</c:v>
                </c:pt>
                <c:pt idx="53">
                  <c:v>3.7931034482758621</c:v>
                </c:pt>
                <c:pt idx="54">
                  <c:v>4.068965517241379</c:v>
                </c:pt>
                <c:pt idx="55">
                  <c:v>3.6052631578947367</c:v>
                </c:pt>
                <c:pt idx="56">
                  <c:v>3.6481481481481484</c:v>
                </c:pt>
                <c:pt idx="57">
                  <c:v>3.7659574468085109</c:v>
                </c:pt>
                <c:pt idx="58">
                  <c:v>3.8809523809523809</c:v>
                </c:pt>
                <c:pt idx="59">
                  <c:v>3.8035902846187191</c:v>
                </c:pt>
                <c:pt idx="60">
                  <c:v>4.68</c:v>
                </c:pt>
                <c:pt idx="61">
                  <c:v>3.9361702127659575</c:v>
                </c:pt>
                <c:pt idx="62">
                  <c:v>3.9056603773584904</c:v>
                </c:pt>
                <c:pt idx="63">
                  <c:v>3.7692307692307692</c:v>
                </c:pt>
                <c:pt idx="64">
                  <c:v>3.5769230769230771</c:v>
                </c:pt>
                <c:pt idx="65">
                  <c:v>3.8333333333333335</c:v>
                </c:pt>
                <c:pt idx="66">
                  <c:v>3.6451612903225805</c:v>
                </c:pt>
                <c:pt idx="67">
                  <c:v>3.5849056603773586</c:v>
                </c:pt>
                <c:pt idx="68">
                  <c:v>3.1794871794871793</c:v>
                </c:pt>
                <c:pt idx="69">
                  <c:v>4.3499999999999996</c:v>
                </c:pt>
                <c:pt idx="70">
                  <c:v>3.5</c:v>
                </c:pt>
                <c:pt idx="71">
                  <c:v>3.6333333333333333</c:v>
                </c:pt>
                <c:pt idx="72">
                  <c:v>3.8421052631578947</c:v>
                </c:pt>
                <c:pt idx="73">
                  <c:v>3.8139534883720931</c:v>
                </c:pt>
                <c:pt idx="74">
                  <c:v>3.7433069559129235</c:v>
                </c:pt>
                <c:pt idx="75">
                  <c:v>3.6486486486486487</c:v>
                </c:pt>
                <c:pt idx="76">
                  <c:v>3.2692307692307692</c:v>
                </c:pt>
                <c:pt idx="77">
                  <c:v>3.606060606060606</c:v>
                </c:pt>
                <c:pt idx="78">
                  <c:v>4</c:v>
                </c:pt>
                <c:pt idx="79">
                  <c:v>3.4827586206896552</c:v>
                </c:pt>
                <c:pt idx="80">
                  <c:v>3.5487804878048781</c:v>
                </c:pt>
                <c:pt idx="81">
                  <c:v>4.166666666666667</c:v>
                </c:pt>
                <c:pt idx="82">
                  <c:v>4.2</c:v>
                </c:pt>
                <c:pt idx="83">
                  <c:v>3.78</c:v>
                </c:pt>
                <c:pt idx="84">
                  <c:v>3.8181818181818183</c:v>
                </c:pt>
                <c:pt idx="85">
                  <c:v>3.263157894736842</c:v>
                </c:pt>
                <c:pt idx="86">
                  <c:v>4.05</c:v>
                </c:pt>
                <c:pt idx="87">
                  <c:v>3.9</c:v>
                </c:pt>
                <c:pt idx="88">
                  <c:v>3.4444444444444446</c:v>
                </c:pt>
                <c:pt idx="89">
                  <c:v>3.7037037037037037</c:v>
                </c:pt>
                <c:pt idx="90">
                  <c:v>3.9230769230769229</c:v>
                </c:pt>
                <c:pt idx="91">
                  <c:v>3.4558823529411766</c:v>
                </c:pt>
                <c:pt idx="92">
                  <c:v>3.347826086956522</c:v>
                </c:pt>
                <c:pt idx="93">
                  <c:v>3.6363636363636362</c:v>
                </c:pt>
                <c:pt idx="94">
                  <c:v>3.959016393442623</c:v>
                </c:pt>
                <c:pt idx="95">
                  <c:v>3.9133858267716537</c:v>
                </c:pt>
                <c:pt idx="96">
                  <c:v>3.8163265306122449</c:v>
                </c:pt>
                <c:pt idx="97">
                  <c:v>3.6122448979591835</c:v>
                </c:pt>
                <c:pt idx="98">
                  <c:v>3.9753086419753085</c:v>
                </c:pt>
                <c:pt idx="99">
                  <c:v>3.7341772151898733</c:v>
                </c:pt>
                <c:pt idx="100">
                  <c:v>3.9753086419753085</c:v>
                </c:pt>
                <c:pt idx="101">
                  <c:v>4.1683168316831685</c:v>
                </c:pt>
                <c:pt idx="102">
                  <c:v>3.8461538461538463</c:v>
                </c:pt>
                <c:pt idx="103">
                  <c:v>3.4827586206896552</c:v>
                </c:pt>
                <c:pt idx="104">
                  <c:v>3.5714285714285716</c:v>
                </c:pt>
                <c:pt idx="105">
                  <c:v>3.8655894152120251</c:v>
                </c:pt>
                <c:pt idx="106">
                  <c:v>4.6875</c:v>
                </c:pt>
                <c:pt idx="107">
                  <c:v>3.9047619047619047</c:v>
                </c:pt>
                <c:pt idx="108">
                  <c:v>4.3</c:v>
                </c:pt>
                <c:pt idx="109">
                  <c:v>3.6923076923076925</c:v>
                </c:pt>
                <c:pt idx="110">
                  <c:v>4.2666666666666666</c:v>
                </c:pt>
                <c:pt idx="111">
                  <c:v>3.467741935483871</c:v>
                </c:pt>
                <c:pt idx="112">
                  <c:v>3.4545454545454546</c:v>
                </c:pt>
                <c:pt idx="113">
                  <c:v>3.263157894736842</c:v>
                </c:pt>
                <c:pt idx="114">
                  <c:v>3.7536231884057969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СОШ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'Информат-9 диаграмма по районам'!$I$5:$I$119</c:f>
              <c:numCache>
                <c:formatCode>0,00</c:formatCode>
                <c:ptCount val="11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  <c:pt idx="36">
                  <c:v>3.75</c:v>
                </c:pt>
                <c:pt idx="37">
                  <c:v>3.75</c:v>
                </c:pt>
                <c:pt idx="38">
                  <c:v>3.75</c:v>
                </c:pt>
                <c:pt idx="39">
                  <c:v>3.75</c:v>
                </c:pt>
                <c:pt idx="40">
                  <c:v>3.75</c:v>
                </c:pt>
                <c:pt idx="41">
                  <c:v>3.75</c:v>
                </c:pt>
                <c:pt idx="42">
                  <c:v>3.75</c:v>
                </c:pt>
                <c:pt idx="43">
                  <c:v>3.75</c:v>
                </c:pt>
                <c:pt idx="44">
                  <c:v>3.75</c:v>
                </c:pt>
                <c:pt idx="45">
                  <c:v>3.75</c:v>
                </c:pt>
                <c:pt idx="46">
                  <c:v>3.75</c:v>
                </c:pt>
                <c:pt idx="47">
                  <c:v>3.75</c:v>
                </c:pt>
                <c:pt idx="48">
                  <c:v>3.75</c:v>
                </c:pt>
                <c:pt idx="49">
                  <c:v>3.75</c:v>
                </c:pt>
                <c:pt idx="50">
                  <c:v>3.75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3.75</c:v>
                </c:pt>
                <c:pt idx="60">
                  <c:v>3.75</c:v>
                </c:pt>
                <c:pt idx="61">
                  <c:v>3.75</c:v>
                </c:pt>
                <c:pt idx="62">
                  <c:v>3.75</c:v>
                </c:pt>
                <c:pt idx="63">
                  <c:v>3.75</c:v>
                </c:pt>
                <c:pt idx="64">
                  <c:v>3.75</c:v>
                </c:pt>
                <c:pt idx="65">
                  <c:v>3.75</c:v>
                </c:pt>
                <c:pt idx="66">
                  <c:v>3.75</c:v>
                </c:pt>
                <c:pt idx="67">
                  <c:v>3.75</c:v>
                </c:pt>
                <c:pt idx="68">
                  <c:v>3.75</c:v>
                </c:pt>
                <c:pt idx="69">
                  <c:v>3.75</c:v>
                </c:pt>
                <c:pt idx="70">
                  <c:v>3.75</c:v>
                </c:pt>
                <c:pt idx="71">
                  <c:v>3.75</c:v>
                </c:pt>
                <c:pt idx="72">
                  <c:v>3.75</c:v>
                </c:pt>
                <c:pt idx="73">
                  <c:v>3.75</c:v>
                </c:pt>
                <c:pt idx="74">
                  <c:v>3.75</c:v>
                </c:pt>
                <c:pt idx="75">
                  <c:v>3.75</c:v>
                </c:pt>
                <c:pt idx="76">
                  <c:v>3.75</c:v>
                </c:pt>
                <c:pt idx="77">
                  <c:v>3.75</c:v>
                </c:pt>
                <c:pt idx="78">
                  <c:v>3.75</c:v>
                </c:pt>
                <c:pt idx="79">
                  <c:v>3.75</c:v>
                </c:pt>
                <c:pt idx="80">
                  <c:v>3.75</c:v>
                </c:pt>
                <c:pt idx="81">
                  <c:v>3.75</c:v>
                </c:pt>
                <c:pt idx="82">
                  <c:v>3.75</c:v>
                </c:pt>
                <c:pt idx="83">
                  <c:v>3.75</c:v>
                </c:pt>
                <c:pt idx="84">
                  <c:v>3.75</c:v>
                </c:pt>
                <c:pt idx="85">
                  <c:v>3.75</c:v>
                </c:pt>
                <c:pt idx="86">
                  <c:v>3.75</c:v>
                </c:pt>
                <c:pt idx="87">
                  <c:v>3.75</c:v>
                </c:pt>
                <c:pt idx="88">
                  <c:v>3.75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  <c:pt idx="97">
                  <c:v>3.75</c:v>
                </c:pt>
                <c:pt idx="98">
                  <c:v>3.75</c:v>
                </c:pt>
                <c:pt idx="99">
                  <c:v>3.75</c:v>
                </c:pt>
                <c:pt idx="100">
                  <c:v>3.75</c:v>
                </c:pt>
                <c:pt idx="101">
                  <c:v>3.75</c:v>
                </c:pt>
                <c:pt idx="102">
                  <c:v>3.75</c:v>
                </c:pt>
                <c:pt idx="103">
                  <c:v>3.75</c:v>
                </c:pt>
                <c:pt idx="104">
                  <c:v>3.75</c:v>
                </c:pt>
                <c:pt idx="105">
                  <c:v>3.75</c:v>
                </c:pt>
                <c:pt idx="106">
                  <c:v>3.75</c:v>
                </c:pt>
                <c:pt idx="107">
                  <c:v>3.75</c:v>
                </c:pt>
                <c:pt idx="108">
                  <c:v>3.75</c:v>
                </c:pt>
                <c:pt idx="109">
                  <c:v>3.75</c:v>
                </c:pt>
                <c:pt idx="110">
                  <c:v>3.75</c:v>
                </c:pt>
                <c:pt idx="111">
                  <c:v>3.75</c:v>
                </c:pt>
                <c:pt idx="112">
                  <c:v>3.75</c:v>
                </c:pt>
                <c:pt idx="113">
                  <c:v>3.75</c:v>
                </c:pt>
                <c:pt idx="114">
                  <c:v>3.75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СОШ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'Информат-9 диаграмма по районам'!$H$5:$H$119</c:f>
              <c:numCache>
                <c:formatCode>0,00</c:formatCode>
                <c:ptCount val="115"/>
                <c:pt idx="0">
                  <c:v>4.0166652084046204</c:v>
                </c:pt>
                <c:pt idx="1">
                  <c:v>3.8620689655172415</c:v>
                </c:pt>
                <c:pt idx="2">
                  <c:v>4.0149253731343286</c:v>
                </c:pt>
                <c:pt idx="3">
                  <c:v>4.2666666666666666</c:v>
                </c:pt>
                <c:pt idx="4">
                  <c:v>4.032258064516129</c:v>
                </c:pt>
                <c:pt idx="5">
                  <c:v>4.0999999999999996</c:v>
                </c:pt>
                <c:pt idx="6">
                  <c:v>4.1428571428571432</c:v>
                </c:pt>
                <c:pt idx="7">
                  <c:v>3.76</c:v>
                </c:pt>
                <c:pt idx="8">
                  <c:v>3.9545454545454546</c:v>
                </c:pt>
                <c:pt idx="9">
                  <c:v>3.7112921566629118</c:v>
                </c:pt>
                <c:pt idx="10">
                  <c:v>3.5428571428571427</c:v>
                </c:pt>
                <c:pt idx="11">
                  <c:v>4</c:v>
                </c:pt>
                <c:pt idx="12">
                  <c:v>4.0263157894736841</c:v>
                </c:pt>
                <c:pt idx="13">
                  <c:v>4.096774193548387</c:v>
                </c:pt>
                <c:pt idx="14">
                  <c:v>4.2068965517241379</c:v>
                </c:pt>
                <c:pt idx="15">
                  <c:v>3.6216216216216215</c:v>
                </c:pt>
                <c:pt idx="16">
                  <c:v>3.7105263157894739</c:v>
                </c:pt>
                <c:pt idx="17">
                  <c:v>3.3333333333333335</c:v>
                </c:pt>
                <c:pt idx="18">
                  <c:v>3.6153846153846154</c:v>
                </c:pt>
                <c:pt idx="19">
                  <c:v>3.3513513513513513</c:v>
                </c:pt>
                <c:pt idx="20">
                  <c:v>3.459016393442623</c:v>
                </c:pt>
                <c:pt idx="21">
                  <c:v>3.5714285714285716</c:v>
                </c:pt>
                <c:pt idx="22">
                  <c:v>3.6951460247301244</c:v>
                </c:pt>
                <c:pt idx="23">
                  <c:v>3.9821428571428572</c:v>
                </c:pt>
                <c:pt idx="24">
                  <c:v>3.7857142857142856</c:v>
                </c:pt>
                <c:pt idx="25">
                  <c:v>3.5490196078431371</c:v>
                </c:pt>
                <c:pt idx="26">
                  <c:v>3.8113207547169812</c:v>
                </c:pt>
                <c:pt idx="27">
                  <c:v>3.5</c:v>
                </c:pt>
                <c:pt idx="28">
                  <c:v>3.3888888888888888</c:v>
                </c:pt>
                <c:pt idx="29">
                  <c:v>4.2222222222222223</c:v>
                </c:pt>
                <c:pt idx="30">
                  <c:v>3.8571428571428572</c:v>
                </c:pt>
                <c:pt idx="31">
                  <c:v>3.3846153846153846</c:v>
                </c:pt>
                <c:pt idx="32">
                  <c:v>4</c:v>
                </c:pt>
                <c:pt idx="33">
                  <c:v>3.4761904761904763</c:v>
                </c:pt>
                <c:pt idx="34">
                  <c:v>3.7272727272727271</c:v>
                </c:pt>
                <c:pt idx="35">
                  <c:v>3.5882352941176472</c:v>
                </c:pt>
                <c:pt idx="36">
                  <c:v>3.7083333333333335</c:v>
                </c:pt>
                <c:pt idx="37">
                  <c:v>3.2068965517241379</c:v>
                </c:pt>
                <c:pt idx="38">
                  <c:v>4.0333333333333332</c:v>
                </c:pt>
                <c:pt idx="39">
                  <c:v>3.5961538461538463</c:v>
                </c:pt>
                <c:pt idx="40">
                  <c:v>3.7812026328156327</c:v>
                </c:pt>
                <c:pt idx="41">
                  <c:v>4.0192307692307692</c:v>
                </c:pt>
                <c:pt idx="42">
                  <c:v>3.7</c:v>
                </c:pt>
                <c:pt idx="43">
                  <c:v>3.8648648648648649</c:v>
                </c:pt>
                <c:pt idx="44">
                  <c:v>3.9428571428571431</c:v>
                </c:pt>
                <c:pt idx="45">
                  <c:v>3.7012987012987013</c:v>
                </c:pt>
                <c:pt idx="46">
                  <c:v>4</c:v>
                </c:pt>
                <c:pt idx="47">
                  <c:v>5</c:v>
                </c:pt>
                <c:pt idx="48">
                  <c:v>3.6</c:v>
                </c:pt>
                <c:pt idx="49">
                  <c:v>3.1818181818181817</c:v>
                </c:pt>
                <c:pt idx="50">
                  <c:v>3.7142857142857144</c:v>
                </c:pt>
                <c:pt idx="51">
                  <c:v>3.8</c:v>
                </c:pt>
                <c:pt idx="52">
                  <c:v>3.1538461538461537</c:v>
                </c:pt>
                <c:pt idx="53">
                  <c:v>3.4634146341463414</c:v>
                </c:pt>
                <c:pt idx="54">
                  <c:v>4.0714285714285712</c:v>
                </c:pt>
                <c:pt idx="55">
                  <c:v>3.489795918367347</c:v>
                </c:pt>
                <c:pt idx="56">
                  <c:v>3.6341463414634148</c:v>
                </c:pt>
                <c:pt idx="57">
                  <c:v>4.1212121212121211</c:v>
                </c:pt>
                <c:pt idx="58">
                  <c:v>3.603448275862069</c:v>
                </c:pt>
                <c:pt idx="59">
                  <c:v>3.693174734239379</c:v>
                </c:pt>
                <c:pt idx="60">
                  <c:v>3.8620689655172415</c:v>
                </c:pt>
                <c:pt idx="61">
                  <c:v>3.6538461538461537</c:v>
                </c:pt>
                <c:pt idx="62">
                  <c:v>3.7288135593220337</c:v>
                </c:pt>
                <c:pt idx="63">
                  <c:v>3.3793103448275863</c:v>
                </c:pt>
                <c:pt idx="64">
                  <c:v>3.7272727272727271</c:v>
                </c:pt>
                <c:pt idx="65">
                  <c:v>3.7142857142857144</c:v>
                </c:pt>
                <c:pt idx="66">
                  <c:v>3.5625</c:v>
                </c:pt>
                <c:pt idx="67">
                  <c:v>3.4827586206896552</c:v>
                </c:pt>
                <c:pt idx="68">
                  <c:v>3.7692307692307692</c:v>
                </c:pt>
                <c:pt idx="69">
                  <c:v>3.8181818181818183</c:v>
                </c:pt>
                <c:pt idx="70">
                  <c:v>3.2</c:v>
                </c:pt>
                <c:pt idx="71">
                  <c:v>4</c:v>
                </c:pt>
                <c:pt idx="72">
                  <c:v>3.9142857142857141</c:v>
                </c:pt>
                <c:pt idx="73">
                  <c:v>3.8918918918918921</c:v>
                </c:pt>
                <c:pt idx="74">
                  <c:v>3.7104226004965963</c:v>
                </c:pt>
                <c:pt idx="75">
                  <c:v>3.9166666666666665</c:v>
                </c:pt>
                <c:pt idx="76">
                  <c:v>3.3076923076923075</c:v>
                </c:pt>
                <c:pt idx="77">
                  <c:v>3.6923076923076925</c:v>
                </c:pt>
                <c:pt idx="78">
                  <c:v>3.6</c:v>
                </c:pt>
                <c:pt idx="79">
                  <c:v>3.5483870967741935</c:v>
                </c:pt>
                <c:pt idx="80">
                  <c:v>3.510204081632653</c:v>
                </c:pt>
                <c:pt idx="81">
                  <c:v>3.4</c:v>
                </c:pt>
                <c:pt idx="82">
                  <c:v>3.9375</c:v>
                </c:pt>
                <c:pt idx="83">
                  <c:v>3.418181818181818</c:v>
                </c:pt>
                <c:pt idx="84">
                  <c:v>3.890625</c:v>
                </c:pt>
                <c:pt idx="85">
                  <c:v>3.85</c:v>
                </c:pt>
                <c:pt idx="86">
                  <c:v>3.7</c:v>
                </c:pt>
                <c:pt idx="87">
                  <c:v>3.652173913043478</c:v>
                </c:pt>
                <c:pt idx="88">
                  <c:v>3.4242424242424243</c:v>
                </c:pt>
                <c:pt idx="89">
                  <c:v>3.5555555555555554</c:v>
                </c:pt>
                <c:pt idx="90">
                  <c:v>3.5</c:v>
                </c:pt>
                <c:pt idx="91">
                  <c:v>3.641509433962264</c:v>
                </c:pt>
                <c:pt idx="92">
                  <c:v>3.3636363636363638</c:v>
                </c:pt>
                <c:pt idx="93">
                  <c:v>3.5454545454545454</c:v>
                </c:pt>
                <c:pt idx="94">
                  <c:v>4.0326086956521738</c:v>
                </c:pt>
                <c:pt idx="95">
                  <c:v>3.8055555555555554</c:v>
                </c:pt>
                <c:pt idx="96">
                  <c:v>4</c:v>
                </c:pt>
                <c:pt idx="97">
                  <c:v>3.68</c:v>
                </c:pt>
                <c:pt idx="98">
                  <c:v>3.9649122807017543</c:v>
                </c:pt>
                <c:pt idx="99">
                  <c:v>3.8679245283018866</c:v>
                </c:pt>
                <c:pt idx="100">
                  <c:v>3.8189655172413794</c:v>
                </c:pt>
                <c:pt idx="101">
                  <c:v>4.3125</c:v>
                </c:pt>
                <c:pt idx="102">
                  <c:v>3.8461538461538463</c:v>
                </c:pt>
                <c:pt idx="103">
                  <c:v>3.4246575342465753</c:v>
                </c:pt>
                <c:pt idx="104">
                  <c:v>4.1052631578947372</c:v>
                </c:pt>
                <c:pt idx="105">
                  <c:v>3.818789485741263</c:v>
                </c:pt>
                <c:pt idx="106">
                  <c:v>4.4444444444444446</c:v>
                </c:pt>
                <c:pt idx="107">
                  <c:v>3.8125</c:v>
                </c:pt>
                <c:pt idx="108">
                  <c:v>3.8297872340425534</c:v>
                </c:pt>
                <c:pt idx="109">
                  <c:v>3.65</c:v>
                </c:pt>
                <c:pt idx="110">
                  <c:v>4.3666666666666663</c:v>
                </c:pt>
                <c:pt idx="111">
                  <c:v>3.5526315789473686</c:v>
                </c:pt>
                <c:pt idx="112">
                  <c:v>3.7647058823529411</c:v>
                </c:pt>
                <c:pt idx="113">
                  <c:v>3.2608695652173911</c:v>
                </c:pt>
                <c:pt idx="114">
                  <c:v>3.6875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23616"/>
        <c:axId val="87499136"/>
      </c:lineChart>
      <c:catAx>
        <c:axId val="874236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499136"/>
        <c:crosses val="autoZero"/>
        <c:auto val="1"/>
        <c:lblAlgn val="ctr"/>
        <c:lblOffset val="100"/>
        <c:noMultiLvlLbl val="0"/>
      </c:catAx>
      <c:valAx>
        <c:axId val="87499136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423616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178363715769"/>
          <c:y val="1.8357347789899444E-2"/>
          <c:w val="0.60055659572096964"/>
          <c:h val="4.166696639777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Информатика  </a:t>
            </a:r>
            <a:r>
              <a:rPr lang="ru-RU" baseline="0"/>
              <a:t>ОГЭ 2022-2023</a:t>
            </a:r>
            <a:endParaRPr lang="ru-RU"/>
          </a:p>
        </c:rich>
      </c:tx>
      <c:layout>
        <c:manualLayout>
          <c:xMode val="edge"/>
          <c:yMode val="edge"/>
          <c:x val="3.2003766497264302E-2"/>
          <c:y val="9.5635532875587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15078464715436E-2"/>
          <c:y val="7.0597232436795915E-2"/>
          <c:w val="0.97736262914457295"/>
          <c:h val="0.59598006832066375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'Информатика-9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СШ № 90</c:v>
                </c:pt>
                <c:pt idx="17">
                  <c:v>МАОУ СШ № 8 "Созидание"</c:v>
                </c:pt>
                <c:pt idx="18">
                  <c:v>МАОУ СШ № 55</c:v>
                </c:pt>
                <c:pt idx="19">
                  <c:v>МАОУ Гимназия № 4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64</c:v>
                </c:pt>
                <c:pt idx="25">
                  <c:v>МБОУ СШ № 94</c:v>
                </c:pt>
                <c:pt idx="26">
                  <c:v>МАОУ Лицей № 12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СШ № 16</c:v>
                </c:pt>
                <c:pt idx="30">
                  <c:v>МАОУ СШ № 65</c:v>
                </c:pt>
                <c:pt idx="31">
                  <c:v>МАОУ Гимназия № 11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СШ № 82</c:v>
                </c:pt>
                <c:pt idx="44">
                  <c:v>МАОУ "КУГ №1 - Универс"</c:v>
                </c:pt>
                <c:pt idx="45">
                  <c:v>МБОУ СШ № 3</c:v>
                </c:pt>
                <c:pt idx="46">
                  <c:v>МБОУ СШ № 36</c:v>
                </c:pt>
                <c:pt idx="47">
                  <c:v>МБОУ СШ № 133 </c:v>
                </c:pt>
                <c:pt idx="48">
                  <c:v>МБОУ СШ № 72 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95</c:v>
                </c:pt>
                <c:pt idx="54">
                  <c:v>МБОУ СШ № 84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МБОУ СШ № 21</c:v>
                </c:pt>
                <c:pt idx="58">
                  <c:v>МАОУ СШ-Интернат № 1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СШ № 76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137</c:v>
                </c:pt>
                <c:pt idx="65">
                  <c:v>МАОУ СШ № 34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93</c:v>
                </c:pt>
                <c:pt idx="70">
                  <c:v>МАОУ СШ № 45</c:v>
                </c:pt>
                <c:pt idx="71">
                  <c:v>МАОУ СШ № 23</c:v>
                </c:pt>
                <c:pt idx="72">
                  <c:v>МАОУ СШ № 78</c:v>
                </c:pt>
                <c:pt idx="73">
                  <c:v>МБОУ СШ № 62</c:v>
                </c:pt>
                <c:pt idx="74">
                  <c:v>СОВЕТСКИЙ РАЙОН</c:v>
                </c:pt>
                <c:pt idx="75">
                  <c:v>МАОУ СШ № 66</c:v>
                </c:pt>
                <c:pt idx="76">
                  <c:v>МАОУ СШ № 152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МАОУ СШ № 7</c:v>
                </c:pt>
                <c:pt idx="80">
                  <c:v>МАОУ СШ № 149</c:v>
                </c:pt>
                <c:pt idx="81">
                  <c:v>МАОУ СШ № 151</c:v>
                </c:pt>
                <c:pt idx="82">
                  <c:v>МАОУ СШ № 143</c:v>
                </c:pt>
                <c:pt idx="83">
                  <c:v>МБОУ СШ № 129</c:v>
                </c:pt>
                <c:pt idx="84">
                  <c:v>МАОУ СШ № 144</c:v>
                </c:pt>
                <c:pt idx="85">
                  <c:v>МАОУ СШ № 108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145</c:v>
                </c:pt>
                <c:pt idx="89">
                  <c:v>МАОУ СШ № 69</c:v>
                </c:pt>
                <c:pt idx="90">
                  <c:v>МАОУ СШ № 150</c:v>
                </c:pt>
                <c:pt idx="91">
                  <c:v>МАОУ СШ № 121</c:v>
                </c:pt>
                <c:pt idx="92">
                  <c:v>МАОУ СШ № 1</c:v>
                </c:pt>
                <c:pt idx="93">
                  <c:v>МАОУ СШ № 141</c:v>
                </c:pt>
                <c:pt idx="94">
                  <c:v>МБОУ СШ № 147</c:v>
                </c:pt>
                <c:pt idx="95">
                  <c:v>МАОУ СШ № 5</c:v>
                </c:pt>
                <c:pt idx="96">
                  <c:v>МАОУ СШ № 157</c:v>
                </c:pt>
                <c:pt idx="97">
                  <c:v>МАОУ СШ № 24</c:v>
                </c:pt>
                <c:pt idx="98">
                  <c:v>МАОУ СШ № 18</c:v>
                </c:pt>
                <c:pt idx="99">
                  <c:v>МАОУ СШ № 156</c:v>
                </c:pt>
                <c:pt idx="100">
                  <c:v>МАОУ СШ № 134</c:v>
                </c:pt>
                <c:pt idx="101">
                  <c:v>МАОУ СШ № 115</c:v>
                </c:pt>
                <c:pt idx="102">
                  <c:v>МАОУ СШ № 139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СШ № 10</c:v>
                </c:pt>
                <c:pt idx="109">
                  <c:v>МБОУ Гимназия  № 16</c:v>
                </c:pt>
                <c:pt idx="110">
                  <c:v>МАОУ СШ № 155</c:v>
                </c:pt>
                <c:pt idx="111">
                  <c:v>МБОУ СШ № 4</c:v>
                </c:pt>
                <c:pt idx="112">
                  <c:v>МАОУ СШ Комплекс "Покровский"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'Информатика-9 диаграмма'!$E$5:$E$119</c:f>
              <c:numCache>
                <c:formatCode>0,00</c:formatCode>
                <c:ptCount val="115"/>
                <c:pt idx="0" formatCode="Основной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3.78</c:v>
                </c:pt>
                <c:pt idx="14">
                  <c:v>3.78</c:v>
                </c:pt>
                <c:pt idx="15">
                  <c:v>3.78</c:v>
                </c:pt>
                <c:pt idx="16">
                  <c:v>3.78</c:v>
                </c:pt>
                <c:pt idx="17">
                  <c:v>3.78</c:v>
                </c:pt>
                <c:pt idx="18">
                  <c:v>3.78</c:v>
                </c:pt>
                <c:pt idx="19">
                  <c:v>3.78</c:v>
                </c:pt>
                <c:pt idx="20">
                  <c:v>3.78</c:v>
                </c:pt>
                <c:pt idx="21">
                  <c:v>3.78</c:v>
                </c:pt>
                <c:pt idx="22">
                  <c:v>3.78</c:v>
                </c:pt>
                <c:pt idx="23">
                  <c:v>3.78</c:v>
                </c:pt>
                <c:pt idx="24">
                  <c:v>3.78</c:v>
                </c:pt>
                <c:pt idx="25">
                  <c:v>3.78</c:v>
                </c:pt>
                <c:pt idx="26">
                  <c:v>3.78</c:v>
                </c:pt>
                <c:pt idx="27">
                  <c:v>3.78</c:v>
                </c:pt>
                <c:pt idx="28">
                  <c:v>3.78</c:v>
                </c:pt>
                <c:pt idx="29">
                  <c:v>3.78</c:v>
                </c:pt>
                <c:pt idx="30">
                  <c:v>3.78</c:v>
                </c:pt>
                <c:pt idx="31">
                  <c:v>3.78</c:v>
                </c:pt>
                <c:pt idx="32">
                  <c:v>3.78</c:v>
                </c:pt>
                <c:pt idx="33">
                  <c:v>3.78</c:v>
                </c:pt>
                <c:pt idx="34">
                  <c:v>3.78</c:v>
                </c:pt>
                <c:pt idx="35">
                  <c:v>3.78</c:v>
                </c:pt>
                <c:pt idx="36">
                  <c:v>3.78</c:v>
                </c:pt>
                <c:pt idx="37">
                  <c:v>3.78</c:v>
                </c:pt>
                <c:pt idx="38">
                  <c:v>3.78</c:v>
                </c:pt>
                <c:pt idx="39">
                  <c:v>3.78</c:v>
                </c:pt>
                <c:pt idx="40">
                  <c:v>3.78</c:v>
                </c:pt>
                <c:pt idx="41">
                  <c:v>3.78</c:v>
                </c:pt>
                <c:pt idx="42">
                  <c:v>3.78</c:v>
                </c:pt>
                <c:pt idx="43">
                  <c:v>3.78</c:v>
                </c:pt>
                <c:pt idx="44">
                  <c:v>3.78</c:v>
                </c:pt>
                <c:pt idx="45">
                  <c:v>3.78</c:v>
                </c:pt>
                <c:pt idx="46">
                  <c:v>3.78</c:v>
                </c:pt>
                <c:pt idx="47">
                  <c:v>3.78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3.78</c:v>
                </c:pt>
                <c:pt idx="52">
                  <c:v>3.78</c:v>
                </c:pt>
                <c:pt idx="53">
                  <c:v>3.78</c:v>
                </c:pt>
                <c:pt idx="54">
                  <c:v>3.78</c:v>
                </c:pt>
                <c:pt idx="55">
                  <c:v>3.78</c:v>
                </c:pt>
                <c:pt idx="56">
                  <c:v>3.78</c:v>
                </c:pt>
                <c:pt idx="57">
                  <c:v>3.78</c:v>
                </c:pt>
                <c:pt idx="58">
                  <c:v>3.78</c:v>
                </c:pt>
                <c:pt idx="59">
                  <c:v>3.78</c:v>
                </c:pt>
                <c:pt idx="60">
                  <c:v>3.78</c:v>
                </c:pt>
                <c:pt idx="61">
                  <c:v>3.78</c:v>
                </c:pt>
                <c:pt idx="62">
                  <c:v>3.78</c:v>
                </c:pt>
                <c:pt idx="63">
                  <c:v>3.78</c:v>
                </c:pt>
                <c:pt idx="64">
                  <c:v>3.78</c:v>
                </c:pt>
                <c:pt idx="65">
                  <c:v>3.78</c:v>
                </c:pt>
                <c:pt idx="66">
                  <c:v>3.78</c:v>
                </c:pt>
                <c:pt idx="67">
                  <c:v>3.78</c:v>
                </c:pt>
                <c:pt idx="68">
                  <c:v>3.78</c:v>
                </c:pt>
                <c:pt idx="69">
                  <c:v>3.78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3.78</c:v>
                </c:pt>
                <c:pt idx="75">
                  <c:v>3.78</c:v>
                </c:pt>
                <c:pt idx="76">
                  <c:v>3.78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3.78</c:v>
                </c:pt>
                <c:pt idx="82">
                  <c:v>3.78</c:v>
                </c:pt>
                <c:pt idx="83">
                  <c:v>3.78</c:v>
                </c:pt>
                <c:pt idx="84">
                  <c:v>3.78</c:v>
                </c:pt>
                <c:pt idx="85">
                  <c:v>3.78</c:v>
                </c:pt>
                <c:pt idx="86">
                  <c:v>3.78</c:v>
                </c:pt>
                <c:pt idx="87">
                  <c:v>3.78</c:v>
                </c:pt>
                <c:pt idx="88">
                  <c:v>3.78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3.78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3.78</c:v>
                </c:pt>
                <c:pt idx="101">
                  <c:v>3.78</c:v>
                </c:pt>
                <c:pt idx="102">
                  <c:v>3.78</c:v>
                </c:pt>
                <c:pt idx="103">
                  <c:v>3.78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3.78</c:v>
                </c:pt>
                <c:pt idx="108">
                  <c:v>3.78</c:v>
                </c:pt>
                <c:pt idx="109">
                  <c:v>3.78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>
                  <c:v>3.78</c:v>
                </c:pt>
                <c:pt idx="114">
                  <c:v>3.78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'Информатика-9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СШ № 90</c:v>
                </c:pt>
                <c:pt idx="17">
                  <c:v>МАОУ СШ № 8 "Созидание"</c:v>
                </c:pt>
                <c:pt idx="18">
                  <c:v>МАОУ СШ № 55</c:v>
                </c:pt>
                <c:pt idx="19">
                  <c:v>МАОУ Гимназия № 4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64</c:v>
                </c:pt>
                <c:pt idx="25">
                  <c:v>МБОУ СШ № 94</c:v>
                </c:pt>
                <c:pt idx="26">
                  <c:v>МАОУ Лицей № 12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СШ № 16</c:v>
                </c:pt>
                <c:pt idx="30">
                  <c:v>МАОУ СШ № 65</c:v>
                </c:pt>
                <c:pt idx="31">
                  <c:v>МАОУ Гимназия № 11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СШ № 82</c:v>
                </c:pt>
                <c:pt idx="44">
                  <c:v>МАОУ "КУГ №1 - Универс"</c:v>
                </c:pt>
                <c:pt idx="45">
                  <c:v>МБОУ СШ № 3</c:v>
                </c:pt>
                <c:pt idx="46">
                  <c:v>МБОУ СШ № 36</c:v>
                </c:pt>
                <c:pt idx="47">
                  <c:v>МБОУ СШ № 133 </c:v>
                </c:pt>
                <c:pt idx="48">
                  <c:v>МБОУ СШ № 72 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95</c:v>
                </c:pt>
                <c:pt idx="54">
                  <c:v>МБОУ СШ № 84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МБОУ СШ № 21</c:v>
                </c:pt>
                <c:pt idx="58">
                  <c:v>МАОУ СШ-Интернат № 1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СШ № 76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137</c:v>
                </c:pt>
                <c:pt idx="65">
                  <c:v>МАОУ СШ № 34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93</c:v>
                </c:pt>
                <c:pt idx="70">
                  <c:v>МАОУ СШ № 45</c:v>
                </c:pt>
                <c:pt idx="71">
                  <c:v>МАОУ СШ № 23</c:v>
                </c:pt>
                <c:pt idx="72">
                  <c:v>МАОУ СШ № 78</c:v>
                </c:pt>
                <c:pt idx="73">
                  <c:v>МБОУ СШ № 62</c:v>
                </c:pt>
                <c:pt idx="74">
                  <c:v>СОВЕТСКИЙ РАЙОН</c:v>
                </c:pt>
                <c:pt idx="75">
                  <c:v>МАОУ СШ № 66</c:v>
                </c:pt>
                <c:pt idx="76">
                  <c:v>МАОУ СШ № 152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МАОУ СШ № 7</c:v>
                </c:pt>
                <c:pt idx="80">
                  <c:v>МАОУ СШ № 149</c:v>
                </c:pt>
                <c:pt idx="81">
                  <c:v>МАОУ СШ № 151</c:v>
                </c:pt>
                <c:pt idx="82">
                  <c:v>МАОУ СШ № 143</c:v>
                </c:pt>
                <c:pt idx="83">
                  <c:v>МБОУ СШ № 129</c:v>
                </c:pt>
                <c:pt idx="84">
                  <c:v>МАОУ СШ № 144</c:v>
                </c:pt>
                <c:pt idx="85">
                  <c:v>МАОУ СШ № 108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145</c:v>
                </c:pt>
                <c:pt idx="89">
                  <c:v>МАОУ СШ № 69</c:v>
                </c:pt>
                <c:pt idx="90">
                  <c:v>МАОУ СШ № 150</c:v>
                </c:pt>
                <c:pt idx="91">
                  <c:v>МАОУ СШ № 121</c:v>
                </c:pt>
                <c:pt idx="92">
                  <c:v>МАОУ СШ № 1</c:v>
                </c:pt>
                <c:pt idx="93">
                  <c:v>МАОУ СШ № 141</c:v>
                </c:pt>
                <c:pt idx="94">
                  <c:v>МБОУ СШ № 147</c:v>
                </c:pt>
                <c:pt idx="95">
                  <c:v>МАОУ СШ № 5</c:v>
                </c:pt>
                <c:pt idx="96">
                  <c:v>МАОУ СШ № 157</c:v>
                </c:pt>
                <c:pt idx="97">
                  <c:v>МАОУ СШ № 24</c:v>
                </c:pt>
                <c:pt idx="98">
                  <c:v>МАОУ СШ № 18</c:v>
                </c:pt>
                <c:pt idx="99">
                  <c:v>МАОУ СШ № 156</c:v>
                </c:pt>
                <c:pt idx="100">
                  <c:v>МАОУ СШ № 134</c:v>
                </c:pt>
                <c:pt idx="101">
                  <c:v>МАОУ СШ № 115</c:v>
                </c:pt>
                <c:pt idx="102">
                  <c:v>МАОУ СШ № 139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СШ № 10</c:v>
                </c:pt>
                <c:pt idx="109">
                  <c:v>МБОУ Гимназия  № 16</c:v>
                </c:pt>
                <c:pt idx="110">
                  <c:v>МАОУ СШ № 155</c:v>
                </c:pt>
                <c:pt idx="111">
                  <c:v>МБОУ СШ № 4</c:v>
                </c:pt>
                <c:pt idx="112">
                  <c:v>МАОУ СШ Комплекс "Покровский"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'Информатика-9 диаграмма'!$D$5:$D$119</c:f>
              <c:numCache>
                <c:formatCode>0,00</c:formatCode>
                <c:ptCount val="115"/>
                <c:pt idx="0">
                  <c:v>3.9552619267357549</c:v>
                </c:pt>
                <c:pt idx="1">
                  <c:v>4.558139534883721</c:v>
                </c:pt>
                <c:pt idx="2">
                  <c:v>4.0999999999999996</c:v>
                </c:pt>
                <c:pt idx="3">
                  <c:v>4.0238095238095237</c:v>
                </c:pt>
                <c:pt idx="4">
                  <c:v>3.9</c:v>
                </c:pt>
                <c:pt idx="5">
                  <c:v>3.8484848484848486</c:v>
                </c:pt>
                <c:pt idx="6">
                  <c:v>3.7941176470588234</c:v>
                </c:pt>
                <c:pt idx="7">
                  <c:v>3.7333333333333334</c:v>
                </c:pt>
                <c:pt idx="8">
                  <c:v>3.6842105263157894</c:v>
                </c:pt>
                <c:pt idx="9">
                  <c:v>3.7269436356865815</c:v>
                </c:pt>
                <c:pt idx="10">
                  <c:v>4.08</c:v>
                </c:pt>
                <c:pt idx="11">
                  <c:v>3.9298245614035086</c:v>
                </c:pt>
                <c:pt idx="12">
                  <c:v>3.925925925925926</c:v>
                </c:pt>
                <c:pt idx="13">
                  <c:v>3.8913043478260869</c:v>
                </c:pt>
                <c:pt idx="14">
                  <c:v>3.8823529411764706</c:v>
                </c:pt>
                <c:pt idx="15">
                  <c:v>3.8510638297872339</c:v>
                </c:pt>
                <c:pt idx="16">
                  <c:v>3.779220779220779</c:v>
                </c:pt>
                <c:pt idx="17">
                  <c:v>3.6086956521739131</c:v>
                </c:pt>
                <c:pt idx="18">
                  <c:v>3.6052631578947367</c:v>
                </c:pt>
                <c:pt idx="19">
                  <c:v>3.5151515151515151</c:v>
                </c:pt>
                <c:pt idx="20">
                  <c:v>3.4615384615384617</c:v>
                </c:pt>
                <c:pt idx="21">
                  <c:v>3.192982456140351</c:v>
                </c:pt>
                <c:pt idx="22">
                  <c:v>3.6758072066645191</c:v>
                </c:pt>
                <c:pt idx="23">
                  <c:v>4.0909090909090908</c:v>
                </c:pt>
                <c:pt idx="24">
                  <c:v>3.9705882352941178</c:v>
                </c:pt>
                <c:pt idx="25">
                  <c:v>3.9</c:v>
                </c:pt>
                <c:pt idx="26">
                  <c:v>3.8947368421052633</c:v>
                </c:pt>
                <c:pt idx="27">
                  <c:v>3.8653846153846154</c:v>
                </c:pt>
                <c:pt idx="28">
                  <c:v>3.8541666666666665</c:v>
                </c:pt>
                <c:pt idx="29">
                  <c:v>3.8333333333333335</c:v>
                </c:pt>
                <c:pt idx="30">
                  <c:v>3.8333333333333335</c:v>
                </c:pt>
                <c:pt idx="31">
                  <c:v>3.6818181818181817</c:v>
                </c:pt>
                <c:pt idx="32">
                  <c:v>3.6153846153846154</c:v>
                </c:pt>
                <c:pt idx="33">
                  <c:v>3.5757575757575757</c:v>
                </c:pt>
                <c:pt idx="34">
                  <c:v>3.5384615384615383</c:v>
                </c:pt>
                <c:pt idx="35">
                  <c:v>3.5</c:v>
                </c:pt>
                <c:pt idx="36">
                  <c:v>3.4848484848484849</c:v>
                </c:pt>
                <c:pt idx="37">
                  <c:v>3.4</c:v>
                </c:pt>
                <c:pt idx="38">
                  <c:v>3.25</c:v>
                </c:pt>
                <c:pt idx="39">
                  <c:v>3.2</c:v>
                </c:pt>
                <c:pt idx="40">
                  <c:v>3.8071562280667761</c:v>
                </c:pt>
                <c:pt idx="41">
                  <c:v>4.2727272727272725</c:v>
                </c:pt>
                <c:pt idx="42">
                  <c:v>4.1318681318681323</c:v>
                </c:pt>
                <c:pt idx="43">
                  <c:v>4.068965517241379</c:v>
                </c:pt>
                <c:pt idx="44">
                  <c:v>4.0540540540540544</c:v>
                </c:pt>
                <c:pt idx="45">
                  <c:v>4</c:v>
                </c:pt>
                <c:pt idx="46">
                  <c:v>3.9166666666666665</c:v>
                </c:pt>
                <c:pt idx="47">
                  <c:v>3.8809523809523809</c:v>
                </c:pt>
                <c:pt idx="48">
                  <c:v>3.7931034482758621</c:v>
                </c:pt>
                <c:pt idx="49">
                  <c:v>3.7727272727272729</c:v>
                </c:pt>
                <c:pt idx="50">
                  <c:v>3.7659574468085109</c:v>
                </c:pt>
                <c:pt idx="51">
                  <c:v>3.7362637362637363</c:v>
                </c:pt>
                <c:pt idx="52">
                  <c:v>3.693548387096774</c:v>
                </c:pt>
                <c:pt idx="53">
                  <c:v>3.6481481481481484</c:v>
                </c:pt>
                <c:pt idx="54">
                  <c:v>3.6052631578947367</c:v>
                </c:pt>
                <c:pt idx="55">
                  <c:v>3.5</c:v>
                </c:pt>
                <c:pt idx="56">
                  <c:v>3.4583333333333335</c:v>
                </c:pt>
                <c:pt idx="57">
                  <c:v>3.4230769230769229</c:v>
                </c:pt>
                <c:pt idx="59">
                  <c:v>3.8035902846187191</c:v>
                </c:pt>
                <c:pt idx="60">
                  <c:v>4.68</c:v>
                </c:pt>
                <c:pt idx="61">
                  <c:v>4.3499999999999996</c:v>
                </c:pt>
                <c:pt idx="62">
                  <c:v>3.9361702127659575</c:v>
                </c:pt>
                <c:pt idx="63">
                  <c:v>3.9056603773584904</c:v>
                </c:pt>
                <c:pt idx="64">
                  <c:v>3.8421052631578947</c:v>
                </c:pt>
                <c:pt idx="65">
                  <c:v>3.8333333333333335</c:v>
                </c:pt>
                <c:pt idx="66">
                  <c:v>3.8139534883720931</c:v>
                </c:pt>
                <c:pt idx="67">
                  <c:v>3.7692307692307692</c:v>
                </c:pt>
                <c:pt idx="68">
                  <c:v>3.6451612903225805</c:v>
                </c:pt>
                <c:pt idx="69">
                  <c:v>3.6333333333333333</c:v>
                </c:pt>
                <c:pt idx="70">
                  <c:v>3.5849056603773586</c:v>
                </c:pt>
                <c:pt idx="71">
                  <c:v>3.5769230769230771</c:v>
                </c:pt>
                <c:pt idx="72">
                  <c:v>3.5</c:v>
                </c:pt>
                <c:pt idx="73">
                  <c:v>3.1794871794871793</c:v>
                </c:pt>
                <c:pt idx="74">
                  <c:v>3.7433069559129235</c:v>
                </c:pt>
                <c:pt idx="75">
                  <c:v>4.2</c:v>
                </c:pt>
                <c:pt idx="76">
                  <c:v>4.1683168316831685</c:v>
                </c:pt>
                <c:pt idx="77">
                  <c:v>4.166666666666667</c:v>
                </c:pt>
                <c:pt idx="78">
                  <c:v>4.05</c:v>
                </c:pt>
                <c:pt idx="79">
                  <c:v>4</c:v>
                </c:pt>
                <c:pt idx="80">
                  <c:v>3.9753086419753085</c:v>
                </c:pt>
                <c:pt idx="81">
                  <c:v>3.9753086419753085</c:v>
                </c:pt>
                <c:pt idx="82">
                  <c:v>3.959016393442623</c:v>
                </c:pt>
                <c:pt idx="83">
                  <c:v>3.9230769230769229</c:v>
                </c:pt>
                <c:pt idx="84">
                  <c:v>3.9133858267716537</c:v>
                </c:pt>
                <c:pt idx="85">
                  <c:v>3.9</c:v>
                </c:pt>
                <c:pt idx="86">
                  <c:v>3.8461538461538463</c:v>
                </c:pt>
                <c:pt idx="87">
                  <c:v>3.8181818181818183</c:v>
                </c:pt>
                <c:pt idx="88">
                  <c:v>3.8163265306122449</c:v>
                </c:pt>
                <c:pt idx="89">
                  <c:v>3.78</c:v>
                </c:pt>
                <c:pt idx="90">
                  <c:v>3.7341772151898733</c:v>
                </c:pt>
                <c:pt idx="91">
                  <c:v>3.7037037037037037</c:v>
                </c:pt>
                <c:pt idx="92">
                  <c:v>3.6486486486486487</c:v>
                </c:pt>
                <c:pt idx="93">
                  <c:v>3.6363636363636362</c:v>
                </c:pt>
                <c:pt idx="94">
                  <c:v>3.6122448979591835</c:v>
                </c:pt>
                <c:pt idx="95">
                  <c:v>3.606060606060606</c:v>
                </c:pt>
                <c:pt idx="96">
                  <c:v>3.5714285714285716</c:v>
                </c:pt>
                <c:pt idx="97">
                  <c:v>3.5487804878048781</c:v>
                </c:pt>
                <c:pt idx="98">
                  <c:v>3.4827586206896552</c:v>
                </c:pt>
                <c:pt idx="99">
                  <c:v>3.4827586206896552</c:v>
                </c:pt>
                <c:pt idx="100">
                  <c:v>3.4558823529411766</c:v>
                </c:pt>
                <c:pt idx="101">
                  <c:v>3.4444444444444446</c:v>
                </c:pt>
                <c:pt idx="102">
                  <c:v>3.347826086956522</c:v>
                </c:pt>
                <c:pt idx="103">
                  <c:v>3.2692307692307692</c:v>
                </c:pt>
                <c:pt idx="104">
                  <c:v>3.263157894736842</c:v>
                </c:pt>
                <c:pt idx="105">
                  <c:v>3.8655894152120251</c:v>
                </c:pt>
                <c:pt idx="106">
                  <c:v>4.6875</c:v>
                </c:pt>
                <c:pt idx="107">
                  <c:v>4.3</c:v>
                </c:pt>
                <c:pt idx="108">
                  <c:v>4.2666666666666666</c:v>
                </c:pt>
                <c:pt idx="109">
                  <c:v>3.9047619047619047</c:v>
                </c:pt>
                <c:pt idx="110">
                  <c:v>3.7536231884057969</c:v>
                </c:pt>
                <c:pt idx="111">
                  <c:v>3.6923076923076925</c:v>
                </c:pt>
                <c:pt idx="112">
                  <c:v>3.467741935483871</c:v>
                </c:pt>
                <c:pt idx="113">
                  <c:v>3.4545454545454546</c:v>
                </c:pt>
                <c:pt idx="114">
                  <c:v>3.263157894736842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'Информатика-9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СШ № 90</c:v>
                </c:pt>
                <c:pt idx="17">
                  <c:v>МАОУ СШ № 8 "Созидание"</c:v>
                </c:pt>
                <c:pt idx="18">
                  <c:v>МАОУ СШ № 55</c:v>
                </c:pt>
                <c:pt idx="19">
                  <c:v>МАОУ Гимназия № 4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64</c:v>
                </c:pt>
                <c:pt idx="25">
                  <c:v>МБОУ СШ № 94</c:v>
                </c:pt>
                <c:pt idx="26">
                  <c:v>МАОУ Лицей № 12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СШ № 16</c:v>
                </c:pt>
                <c:pt idx="30">
                  <c:v>МАОУ СШ № 65</c:v>
                </c:pt>
                <c:pt idx="31">
                  <c:v>МАОУ Гимназия № 11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СШ № 82</c:v>
                </c:pt>
                <c:pt idx="44">
                  <c:v>МАОУ "КУГ №1 - Универс"</c:v>
                </c:pt>
                <c:pt idx="45">
                  <c:v>МБОУ СШ № 3</c:v>
                </c:pt>
                <c:pt idx="46">
                  <c:v>МБОУ СШ № 36</c:v>
                </c:pt>
                <c:pt idx="47">
                  <c:v>МБОУ СШ № 133 </c:v>
                </c:pt>
                <c:pt idx="48">
                  <c:v>МБОУ СШ № 72 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95</c:v>
                </c:pt>
                <c:pt idx="54">
                  <c:v>МБОУ СШ № 84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МБОУ СШ № 21</c:v>
                </c:pt>
                <c:pt idx="58">
                  <c:v>МАОУ СШ-Интернат № 1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СШ № 76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137</c:v>
                </c:pt>
                <c:pt idx="65">
                  <c:v>МАОУ СШ № 34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93</c:v>
                </c:pt>
                <c:pt idx="70">
                  <c:v>МАОУ СШ № 45</c:v>
                </c:pt>
                <c:pt idx="71">
                  <c:v>МАОУ СШ № 23</c:v>
                </c:pt>
                <c:pt idx="72">
                  <c:v>МАОУ СШ № 78</c:v>
                </c:pt>
                <c:pt idx="73">
                  <c:v>МБОУ СШ № 62</c:v>
                </c:pt>
                <c:pt idx="74">
                  <c:v>СОВЕТСКИЙ РАЙОН</c:v>
                </c:pt>
                <c:pt idx="75">
                  <c:v>МАОУ СШ № 66</c:v>
                </c:pt>
                <c:pt idx="76">
                  <c:v>МАОУ СШ № 152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МАОУ СШ № 7</c:v>
                </c:pt>
                <c:pt idx="80">
                  <c:v>МАОУ СШ № 149</c:v>
                </c:pt>
                <c:pt idx="81">
                  <c:v>МАОУ СШ № 151</c:v>
                </c:pt>
                <c:pt idx="82">
                  <c:v>МАОУ СШ № 143</c:v>
                </c:pt>
                <c:pt idx="83">
                  <c:v>МБОУ СШ № 129</c:v>
                </c:pt>
                <c:pt idx="84">
                  <c:v>МАОУ СШ № 144</c:v>
                </c:pt>
                <c:pt idx="85">
                  <c:v>МАОУ СШ № 108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145</c:v>
                </c:pt>
                <c:pt idx="89">
                  <c:v>МАОУ СШ № 69</c:v>
                </c:pt>
                <c:pt idx="90">
                  <c:v>МАОУ СШ № 150</c:v>
                </c:pt>
                <c:pt idx="91">
                  <c:v>МАОУ СШ № 121</c:v>
                </c:pt>
                <c:pt idx="92">
                  <c:v>МАОУ СШ № 1</c:v>
                </c:pt>
                <c:pt idx="93">
                  <c:v>МАОУ СШ № 141</c:v>
                </c:pt>
                <c:pt idx="94">
                  <c:v>МБОУ СШ № 147</c:v>
                </c:pt>
                <c:pt idx="95">
                  <c:v>МАОУ СШ № 5</c:v>
                </c:pt>
                <c:pt idx="96">
                  <c:v>МАОУ СШ № 157</c:v>
                </c:pt>
                <c:pt idx="97">
                  <c:v>МАОУ СШ № 24</c:v>
                </c:pt>
                <c:pt idx="98">
                  <c:v>МАОУ СШ № 18</c:v>
                </c:pt>
                <c:pt idx="99">
                  <c:v>МАОУ СШ № 156</c:v>
                </c:pt>
                <c:pt idx="100">
                  <c:v>МАОУ СШ № 134</c:v>
                </c:pt>
                <c:pt idx="101">
                  <c:v>МАОУ СШ № 115</c:v>
                </c:pt>
                <c:pt idx="102">
                  <c:v>МАОУ СШ № 139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СШ № 10</c:v>
                </c:pt>
                <c:pt idx="109">
                  <c:v>МБОУ Гимназия  № 16</c:v>
                </c:pt>
                <c:pt idx="110">
                  <c:v>МАОУ СШ № 155</c:v>
                </c:pt>
                <c:pt idx="111">
                  <c:v>МБОУ СШ № 4</c:v>
                </c:pt>
                <c:pt idx="112">
                  <c:v>МАОУ СШ Комплекс "Покровский"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'Информатика-9 диаграмма'!$I$5:$I$119</c:f>
              <c:numCache>
                <c:formatCode>0,00</c:formatCode>
                <c:ptCount val="115"/>
                <c:pt idx="0" formatCode="Основной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  <c:pt idx="36">
                  <c:v>3.75</c:v>
                </c:pt>
                <c:pt idx="37">
                  <c:v>3.75</c:v>
                </c:pt>
                <c:pt idx="38">
                  <c:v>3.75</c:v>
                </c:pt>
                <c:pt idx="39">
                  <c:v>3.75</c:v>
                </c:pt>
                <c:pt idx="40">
                  <c:v>3.75</c:v>
                </c:pt>
                <c:pt idx="41">
                  <c:v>3.75</c:v>
                </c:pt>
                <c:pt idx="42">
                  <c:v>3.75</c:v>
                </c:pt>
                <c:pt idx="43">
                  <c:v>3.75</c:v>
                </c:pt>
                <c:pt idx="44">
                  <c:v>3.75</c:v>
                </c:pt>
                <c:pt idx="45">
                  <c:v>3.75</c:v>
                </c:pt>
                <c:pt idx="46">
                  <c:v>3.75</c:v>
                </c:pt>
                <c:pt idx="47">
                  <c:v>3.75</c:v>
                </c:pt>
                <c:pt idx="48">
                  <c:v>3.75</c:v>
                </c:pt>
                <c:pt idx="49">
                  <c:v>3.75</c:v>
                </c:pt>
                <c:pt idx="50">
                  <c:v>3.75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3.75</c:v>
                </c:pt>
                <c:pt idx="60">
                  <c:v>3.75</c:v>
                </c:pt>
                <c:pt idx="61">
                  <c:v>3.75</c:v>
                </c:pt>
                <c:pt idx="62">
                  <c:v>3.75</c:v>
                </c:pt>
                <c:pt idx="63">
                  <c:v>3.75</c:v>
                </c:pt>
                <c:pt idx="64">
                  <c:v>3.75</c:v>
                </c:pt>
                <c:pt idx="65">
                  <c:v>3.75</c:v>
                </c:pt>
                <c:pt idx="66">
                  <c:v>3.75</c:v>
                </c:pt>
                <c:pt idx="67">
                  <c:v>3.75</c:v>
                </c:pt>
                <c:pt idx="68">
                  <c:v>3.75</c:v>
                </c:pt>
                <c:pt idx="69">
                  <c:v>3.75</c:v>
                </c:pt>
                <c:pt idx="70">
                  <c:v>3.75</c:v>
                </c:pt>
                <c:pt idx="71">
                  <c:v>3.75</c:v>
                </c:pt>
                <c:pt idx="72">
                  <c:v>3.75</c:v>
                </c:pt>
                <c:pt idx="73">
                  <c:v>3.75</c:v>
                </c:pt>
                <c:pt idx="74">
                  <c:v>3.75</c:v>
                </c:pt>
                <c:pt idx="75">
                  <c:v>3.75</c:v>
                </c:pt>
                <c:pt idx="76">
                  <c:v>3.75</c:v>
                </c:pt>
                <c:pt idx="77">
                  <c:v>3.75</c:v>
                </c:pt>
                <c:pt idx="78">
                  <c:v>3.75</c:v>
                </c:pt>
                <c:pt idx="79">
                  <c:v>3.75</c:v>
                </c:pt>
                <c:pt idx="80">
                  <c:v>3.75</c:v>
                </c:pt>
                <c:pt idx="81">
                  <c:v>3.75</c:v>
                </c:pt>
                <c:pt idx="82">
                  <c:v>3.75</c:v>
                </c:pt>
                <c:pt idx="83">
                  <c:v>3.75</c:v>
                </c:pt>
                <c:pt idx="84">
                  <c:v>3.75</c:v>
                </c:pt>
                <c:pt idx="85">
                  <c:v>3.75</c:v>
                </c:pt>
                <c:pt idx="86">
                  <c:v>3.75</c:v>
                </c:pt>
                <c:pt idx="87">
                  <c:v>3.75</c:v>
                </c:pt>
                <c:pt idx="88">
                  <c:v>3.75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  <c:pt idx="97">
                  <c:v>3.75</c:v>
                </c:pt>
                <c:pt idx="98">
                  <c:v>3.75</c:v>
                </c:pt>
                <c:pt idx="99">
                  <c:v>3.75</c:v>
                </c:pt>
                <c:pt idx="100">
                  <c:v>3.75</c:v>
                </c:pt>
                <c:pt idx="101">
                  <c:v>3.75</c:v>
                </c:pt>
                <c:pt idx="102">
                  <c:v>3.75</c:v>
                </c:pt>
                <c:pt idx="103">
                  <c:v>3.75</c:v>
                </c:pt>
                <c:pt idx="104">
                  <c:v>3.75</c:v>
                </c:pt>
                <c:pt idx="105">
                  <c:v>3.75</c:v>
                </c:pt>
                <c:pt idx="106">
                  <c:v>3.75</c:v>
                </c:pt>
                <c:pt idx="107">
                  <c:v>3.75</c:v>
                </c:pt>
                <c:pt idx="108">
                  <c:v>3.75</c:v>
                </c:pt>
                <c:pt idx="109">
                  <c:v>3.75</c:v>
                </c:pt>
                <c:pt idx="110">
                  <c:v>3.75</c:v>
                </c:pt>
                <c:pt idx="111">
                  <c:v>3.75</c:v>
                </c:pt>
                <c:pt idx="112">
                  <c:v>3.75</c:v>
                </c:pt>
                <c:pt idx="113">
                  <c:v>3.75</c:v>
                </c:pt>
                <c:pt idx="114">
                  <c:v>3.75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'Информатика-9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СШ № 90</c:v>
                </c:pt>
                <c:pt idx="17">
                  <c:v>МАОУ СШ № 8 "Созидание"</c:v>
                </c:pt>
                <c:pt idx="18">
                  <c:v>МАОУ СШ № 55</c:v>
                </c:pt>
                <c:pt idx="19">
                  <c:v>МАОУ Гимназия № 4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64</c:v>
                </c:pt>
                <c:pt idx="25">
                  <c:v>МБОУ СШ № 94</c:v>
                </c:pt>
                <c:pt idx="26">
                  <c:v>МАОУ Лицей № 12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СШ № 16</c:v>
                </c:pt>
                <c:pt idx="30">
                  <c:v>МАОУ СШ № 65</c:v>
                </c:pt>
                <c:pt idx="31">
                  <c:v>МАОУ Гимназия № 11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СШ № 82</c:v>
                </c:pt>
                <c:pt idx="44">
                  <c:v>МАОУ "КУГ №1 - Универс"</c:v>
                </c:pt>
                <c:pt idx="45">
                  <c:v>МБОУ СШ № 3</c:v>
                </c:pt>
                <c:pt idx="46">
                  <c:v>МБОУ СШ № 36</c:v>
                </c:pt>
                <c:pt idx="47">
                  <c:v>МБОУ СШ № 133 </c:v>
                </c:pt>
                <c:pt idx="48">
                  <c:v>МБОУ СШ № 72 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95</c:v>
                </c:pt>
                <c:pt idx="54">
                  <c:v>МБОУ СШ № 84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МБОУ СШ № 21</c:v>
                </c:pt>
                <c:pt idx="58">
                  <c:v>МАОУ СШ-Интернат № 1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СШ № 76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137</c:v>
                </c:pt>
                <c:pt idx="65">
                  <c:v>МАОУ СШ № 34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93</c:v>
                </c:pt>
                <c:pt idx="70">
                  <c:v>МАОУ СШ № 45</c:v>
                </c:pt>
                <c:pt idx="71">
                  <c:v>МАОУ СШ № 23</c:v>
                </c:pt>
                <c:pt idx="72">
                  <c:v>МАОУ СШ № 78</c:v>
                </c:pt>
                <c:pt idx="73">
                  <c:v>МБОУ СШ № 62</c:v>
                </c:pt>
                <c:pt idx="74">
                  <c:v>СОВЕТСКИЙ РАЙОН</c:v>
                </c:pt>
                <c:pt idx="75">
                  <c:v>МАОУ СШ № 66</c:v>
                </c:pt>
                <c:pt idx="76">
                  <c:v>МАОУ СШ № 152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МАОУ СШ № 7</c:v>
                </c:pt>
                <c:pt idx="80">
                  <c:v>МАОУ СШ № 149</c:v>
                </c:pt>
                <c:pt idx="81">
                  <c:v>МАОУ СШ № 151</c:v>
                </c:pt>
                <c:pt idx="82">
                  <c:v>МАОУ СШ № 143</c:v>
                </c:pt>
                <c:pt idx="83">
                  <c:v>МБОУ СШ № 129</c:v>
                </c:pt>
                <c:pt idx="84">
                  <c:v>МАОУ СШ № 144</c:v>
                </c:pt>
                <c:pt idx="85">
                  <c:v>МАОУ СШ № 108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145</c:v>
                </c:pt>
                <c:pt idx="89">
                  <c:v>МАОУ СШ № 69</c:v>
                </c:pt>
                <c:pt idx="90">
                  <c:v>МАОУ СШ № 150</c:v>
                </c:pt>
                <c:pt idx="91">
                  <c:v>МАОУ СШ № 121</c:v>
                </c:pt>
                <c:pt idx="92">
                  <c:v>МАОУ СШ № 1</c:v>
                </c:pt>
                <c:pt idx="93">
                  <c:v>МАОУ СШ № 141</c:v>
                </c:pt>
                <c:pt idx="94">
                  <c:v>МБОУ СШ № 147</c:v>
                </c:pt>
                <c:pt idx="95">
                  <c:v>МАОУ СШ № 5</c:v>
                </c:pt>
                <c:pt idx="96">
                  <c:v>МАОУ СШ № 157</c:v>
                </c:pt>
                <c:pt idx="97">
                  <c:v>МАОУ СШ № 24</c:v>
                </c:pt>
                <c:pt idx="98">
                  <c:v>МАОУ СШ № 18</c:v>
                </c:pt>
                <c:pt idx="99">
                  <c:v>МАОУ СШ № 156</c:v>
                </c:pt>
                <c:pt idx="100">
                  <c:v>МАОУ СШ № 134</c:v>
                </c:pt>
                <c:pt idx="101">
                  <c:v>МАОУ СШ № 115</c:v>
                </c:pt>
                <c:pt idx="102">
                  <c:v>МАОУ СШ № 139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СШ № 10</c:v>
                </c:pt>
                <c:pt idx="109">
                  <c:v>МБОУ Гимназия  № 16</c:v>
                </c:pt>
                <c:pt idx="110">
                  <c:v>МАОУ СШ № 155</c:v>
                </c:pt>
                <c:pt idx="111">
                  <c:v>МБОУ СШ № 4</c:v>
                </c:pt>
                <c:pt idx="112">
                  <c:v>МАОУ СШ Комплекс "Покровский"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'Информатика-9 диаграмма'!$H$5:$H$119</c:f>
              <c:numCache>
                <c:formatCode>0,00</c:formatCode>
                <c:ptCount val="115"/>
                <c:pt idx="0">
                  <c:v>4.0166652084046204</c:v>
                </c:pt>
                <c:pt idx="1">
                  <c:v>4.2666666666666666</c:v>
                </c:pt>
                <c:pt idx="2">
                  <c:v>4.032258064516129</c:v>
                </c:pt>
                <c:pt idx="3">
                  <c:v>4.1428571428571432</c:v>
                </c:pt>
                <c:pt idx="4">
                  <c:v>3.8620689655172415</c:v>
                </c:pt>
                <c:pt idx="5">
                  <c:v>4.0149253731343286</c:v>
                </c:pt>
                <c:pt idx="6">
                  <c:v>3.76</c:v>
                </c:pt>
                <c:pt idx="7">
                  <c:v>3.9545454545454546</c:v>
                </c:pt>
                <c:pt idx="8">
                  <c:v>4.0999999999999996</c:v>
                </c:pt>
                <c:pt idx="9">
                  <c:v>3.7112921566629122</c:v>
                </c:pt>
                <c:pt idx="10">
                  <c:v>3.5714285714285716</c:v>
                </c:pt>
                <c:pt idx="11">
                  <c:v>4.096774193548387</c:v>
                </c:pt>
                <c:pt idx="12">
                  <c:v>4.2068965517241379</c:v>
                </c:pt>
                <c:pt idx="13">
                  <c:v>3.7105263157894739</c:v>
                </c:pt>
                <c:pt idx="14">
                  <c:v>4</c:v>
                </c:pt>
                <c:pt idx="15">
                  <c:v>4.0263157894736841</c:v>
                </c:pt>
                <c:pt idx="16">
                  <c:v>3.459016393442623</c:v>
                </c:pt>
                <c:pt idx="17">
                  <c:v>3.6216216216216215</c:v>
                </c:pt>
                <c:pt idx="18">
                  <c:v>3.3333333333333335</c:v>
                </c:pt>
                <c:pt idx="19">
                  <c:v>3.5428571428571427</c:v>
                </c:pt>
                <c:pt idx="20">
                  <c:v>3.6153846153846154</c:v>
                </c:pt>
                <c:pt idx="21">
                  <c:v>3.3513513513513513</c:v>
                </c:pt>
                <c:pt idx="22">
                  <c:v>3.6951460247301244</c:v>
                </c:pt>
                <c:pt idx="23">
                  <c:v>3.9821428571428572</c:v>
                </c:pt>
                <c:pt idx="24">
                  <c:v>3.7272727272727271</c:v>
                </c:pt>
                <c:pt idx="25">
                  <c:v>4.0333333333333332</c:v>
                </c:pt>
                <c:pt idx="26">
                  <c:v>3.5</c:v>
                </c:pt>
                <c:pt idx="27">
                  <c:v>3.5490196078431371</c:v>
                </c:pt>
                <c:pt idx="28">
                  <c:v>3.8113207547169812</c:v>
                </c:pt>
                <c:pt idx="29">
                  <c:v>4.2222222222222223</c:v>
                </c:pt>
                <c:pt idx="30">
                  <c:v>3.5882352941176472</c:v>
                </c:pt>
                <c:pt idx="31">
                  <c:v>3.7857142857142856</c:v>
                </c:pt>
                <c:pt idx="32">
                  <c:v>3.3846153846153846</c:v>
                </c:pt>
                <c:pt idx="33">
                  <c:v>3.4761904761904763</c:v>
                </c:pt>
                <c:pt idx="34">
                  <c:v>3.2068965517241379</c:v>
                </c:pt>
                <c:pt idx="35">
                  <c:v>3.5961538461538463</c:v>
                </c:pt>
                <c:pt idx="36">
                  <c:v>3.7083333333333335</c:v>
                </c:pt>
                <c:pt idx="37">
                  <c:v>3.3888888888888888</c:v>
                </c:pt>
                <c:pt idx="38">
                  <c:v>3.8571428571428572</c:v>
                </c:pt>
                <c:pt idx="39">
                  <c:v>4</c:v>
                </c:pt>
                <c:pt idx="40">
                  <c:v>3.7812026328156332</c:v>
                </c:pt>
                <c:pt idx="41">
                  <c:v>3.7</c:v>
                </c:pt>
                <c:pt idx="42">
                  <c:v>3.8648648648648649</c:v>
                </c:pt>
                <c:pt idx="43">
                  <c:v>4.0714285714285712</c:v>
                </c:pt>
                <c:pt idx="44">
                  <c:v>4.0192307692307692</c:v>
                </c:pt>
                <c:pt idx="45">
                  <c:v>3.6</c:v>
                </c:pt>
                <c:pt idx="46">
                  <c:v>3.8</c:v>
                </c:pt>
                <c:pt idx="47">
                  <c:v>3.603448275862069</c:v>
                </c:pt>
                <c:pt idx="48">
                  <c:v>3.4634146341463414</c:v>
                </c:pt>
                <c:pt idx="49">
                  <c:v>4</c:v>
                </c:pt>
                <c:pt idx="50">
                  <c:v>4.1212121212121211</c:v>
                </c:pt>
                <c:pt idx="51">
                  <c:v>3.9428571428571431</c:v>
                </c:pt>
                <c:pt idx="52">
                  <c:v>3.7012987012987013</c:v>
                </c:pt>
                <c:pt idx="53">
                  <c:v>3.6341463414634148</c:v>
                </c:pt>
                <c:pt idx="54">
                  <c:v>3.489795918367347</c:v>
                </c:pt>
                <c:pt idx="55">
                  <c:v>3.7142857142857144</c:v>
                </c:pt>
                <c:pt idx="56">
                  <c:v>3.1538461538461537</c:v>
                </c:pt>
                <c:pt idx="57">
                  <c:v>3.1818181818181817</c:v>
                </c:pt>
                <c:pt idx="58">
                  <c:v>5</c:v>
                </c:pt>
                <c:pt idx="59">
                  <c:v>3.693174734239379</c:v>
                </c:pt>
                <c:pt idx="60">
                  <c:v>3.8620689655172415</c:v>
                </c:pt>
                <c:pt idx="61">
                  <c:v>3.8181818181818183</c:v>
                </c:pt>
                <c:pt idx="62">
                  <c:v>3.6538461538461537</c:v>
                </c:pt>
                <c:pt idx="63">
                  <c:v>3.7288135593220337</c:v>
                </c:pt>
                <c:pt idx="64">
                  <c:v>3.9142857142857141</c:v>
                </c:pt>
                <c:pt idx="65">
                  <c:v>3.7142857142857144</c:v>
                </c:pt>
                <c:pt idx="66">
                  <c:v>3.8918918918918921</c:v>
                </c:pt>
                <c:pt idx="67">
                  <c:v>3.3793103448275863</c:v>
                </c:pt>
                <c:pt idx="68">
                  <c:v>3.5625</c:v>
                </c:pt>
                <c:pt idx="69">
                  <c:v>4</c:v>
                </c:pt>
                <c:pt idx="70">
                  <c:v>3.4827586206896552</c:v>
                </c:pt>
                <c:pt idx="71">
                  <c:v>3.7272727272727271</c:v>
                </c:pt>
                <c:pt idx="72">
                  <c:v>3.2</c:v>
                </c:pt>
                <c:pt idx="73">
                  <c:v>3.7692307692307692</c:v>
                </c:pt>
                <c:pt idx="74">
                  <c:v>3.7104226004965963</c:v>
                </c:pt>
                <c:pt idx="75">
                  <c:v>3.9375</c:v>
                </c:pt>
                <c:pt idx="76">
                  <c:v>4.3125</c:v>
                </c:pt>
                <c:pt idx="77">
                  <c:v>3.4</c:v>
                </c:pt>
                <c:pt idx="78">
                  <c:v>3.7</c:v>
                </c:pt>
                <c:pt idx="79">
                  <c:v>3.6</c:v>
                </c:pt>
                <c:pt idx="80">
                  <c:v>3.9649122807017543</c:v>
                </c:pt>
                <c:pt idx="81">
                  <c:v>3.8189655172413794</c:v>
                </c:pt>
                <c:pt idx="82">
                  <c:v>4.0326086956521738</c:v>
                </c:pt>
                <c:pt idx="83">
                  <c:v>3.5</c:v>
                </c:pt>
                <c:pt idx="84">
                  <c:v>3.8055555555555554</c:v>
                </c:pt>
                <c:pt idx="85">
                  <c:v>3.652173913043478</c:v>
                </c:pt>
                <c:pt idx="86">
                  <c:v>3.8461538461538463</c:v>
                </c:pt>
                <c:pt idx="87">
                  <c:v>3.890625</c:v>
                </c:pt>
                <c:pt idx="88">
                  <c:v>4</c:v>
                </c:pt>
                <c:pt idx="89">
                  <c:v>3.418181818181818</c:v>
                </c:pt>
                <c:pt idx="90">
                  <c:v>3.8679245283018866</c:v>
                </c:pt>
                <c:pt idx="91">
                  <c:v>3.5555555555555554</c:v>
                </c:pt>
                <c:pt idx="92">
                  <c:v>3.9166666666666665</c:v>
                </c:pt>
                <c:pt idx="93">
                  <c:v>3.5454545454545454</c:v>
                </c:pt>
                <c:pt idx="94">
                  <c:v>3.68</c:v>
                </c:pt>
                <c:pt idx="95">
                  <c:v>3.6923076923076925</c:v>
                </c:pt>
                <c:pt idx="96">
                  <c:v>4.1052631578947372</c:v>
                </c:pt>
                <c:pt idx="97">
                  <c:v>3.510204081632653</c:v>
                </c:pt>
                <c:pt idx="98">
                  <c:v>3.5483870967741935</c:v>
                </c:pt>
                <c:pt idx="99">
                  <c:v>3.4246575342465753</c:v>
                </c:pt>
                <c:pt idx="100">
                  <c:v>3.641509433962264</c:v>
                </c:pt>
                <c:pt idx="101">
                  <c:v>3.4242424242424243</c:v>
                </c:pt>
                <c:pt idx="102">
                  <c:v>3.3636363636363638</c:v>
                </c:pt>
                <c:pt idx="103">
                  <c:v>3.3076923076923075</c:v>
                </c:pt>
                <c:pt idx="104">
                  <c:v>3.85</c:v>
                </c:pt>
                <c:pt idx="105">
                  <c:v>3.818789485741263</c:v>
                </c:pt>
                <c:pt idx="106">
                  <c:v>4.4444444444444446</c:v>
                </c:pt>
                <c:pt idx="107">
                  <c:v>3.8297872340425534</c:v>
                </c:pt>
                <c:pt idx="108">
                  <c:v>4.3666666666666663</c:v>
                </c:pt>
                <c:pt idx="109">
                  <c:v>3.8125</c:v>
                </c:pt>
                <c:pt idx="110">
                  <c:v>3.6875</c:v>
                </c:pt>
                <c:pt idx="111">
                  <c:v>3.65</c:v>
                </c:pt>
                <c:pt idx="112">
                  <c:v>3.5526315789473686</c:v>
                </c:pt>
                <c:pt idx="113">
                  <c:v>3.7647058823529411</c:v>
                </c:pt>
                <c:pt idx="114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1536"/>
        <c:axId val="87603072"/>
      </c:lineChart>
      <c:catAx>
        <c:axId val="876015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03072"/>
        <c:crosses val="autoZero"/>
        <c:auto val="1"/>
        <c:lblAlgn val="ctr"/>
        <c:lblOffset val="100"/>
        <c:noMultiLvlLbl val="0"/>
      </c:catAx>
      <c:valAx>
        <c:axId val="87603072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01536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94010682703949"/>
          <c:y val="1.8357347789899444E-2"/>
          <c:w val="0.6035553932478388"/>
          <c:h val="4.2154876300337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11908</xdr:rowOff>
    </xdr:from>
    <xdr:to>
      <xdr:col>29</xdr:col>
      <xdr:colOff>488156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0.02301</cdr:x>
      <cdr:y>0.06991</cdr:y>
    </cdr:from>
    <cdr:to>
      <cdr:x>0.02307</cdr:x>
      <cdr:y>0.67521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32770" y="357085"/>
          <a:ext cx="1147" cy="30917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0.21061</cdr:x>
      <cdr:y>0.06943</cdr:y>
    </cdr:from>
    <cdr:to>
      <cdr:x>0.21091</cdr:x>
      <cdr:y>0.66693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524250" y="354633"/>
          <a:ext cx="5029" cy="30518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0.36216</cdr:x>
      <cdr:y>0.06952</cdr:y>
    </cdr:from>
    <cdr:to>
      <cdr:x>0.36303</cdr:x>
      <cdr:y>0.67107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060231" y="355093"/>
          <a:ext cx="14602" cy="30725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</cdr:x>
      <cdr:y>0.06741</cdr:y>
    </cdr:from>
    <cdr:to>
      <cdr:x>0.52438</cdr:x>
      <cdr:y>0.66485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855291" y="344337"/>
          <a:ext cx="7198" cy="30515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0.64989</cdr:x>
      <cdr:y>0.07115</cdr:y>
    </cdr:from>
    <cdr:to>
      <cdr:x>0.65143</cdr:x>
      <cdr:y>0.67107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0874905" y="363419"/>
          <a:ext cx="25928" cy="30642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0.9125</cdr:x>
      <cdr:y>0.06655</cdr:y>
    </cdr:from>
    <cdr:to>
      <cdr:x>0.91321</cdr:x>
      <cdr:y>0.68286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269337" y="339912"/>
          <a:ext cx="11881" cy="3147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0.0996</cdr:x>
      <cdr:y>0.07176</cdr:y>
    </cdr:from>
    <cdr:to>
      <cdr:x>0.09993</cdr:x>
      <cdr:y>0.67107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1666664" y="366534"/>
          <a:ext cx="5503" cy="30611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71440</xdr:rowOff>
    </xdr:from>
    <xdr:to>
      <xdr:col>29</xdr:col>
      <xdr:colOff>511969</xdr:colOff>
      <xdr:row>0</xdr:row>
      <xdr:rowOff>5095876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0.02168</cdr:x>
      <cdr:y>0.07711</cdr:y>
    </cdr:from>
    <cdr:to>
      <cdr:x>0.0222</cdr:x>
      <cdr:y>0.6851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6136" y="387434"/>
          <a:ext cx="9663" cy="30547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0.21098</cdr:x>
      <cdr:y>0.07809</cdr:y>
    </cdr:from>
    <cdr:to>
      <cdr:x>0.21118</cdr:x>
      <cdr:y>0.68299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951552" y="392358"/>
          <a:ext cx="3819" cy="30392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0.36132</cdr:x>
      <cdr:y>0.07608</cdr:y>
    </cdr:from>
    <cdr:to>
      <cdr:x>0.36184</cdr:x>
      <cdr:y>0.6851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767467" y="382241"/>
          <a:ext cx="9835" cy="30599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0.52408</cdr:x>
      <cdr:y>0.07604</cdr:y>
    </cdr:from>
    <cdr:to>
      <cdr:x>0.5244</cdr:x>
      <cdr:y>0.68748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816033" y="382058"/>
          <a:ext cx="5994" cy="30721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0.65172</cdr:x>
      <cdr:y>0.07135</cdr:y>
    </cdr:from>
    <cdr:to>
      <cdr:x>0.65282</cdr:x>
      <cdr:y>0.68299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2206552" y="358471"/>
          <a:ext cx="20579" cy="30731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0.91499</cdr:x>
      <cdr:y>0.06635</cdr:y>
    </cdr:from>
    <cdr:to>
      <cdr:x>0.91673</cdr:x>
      <cdr:y>0.6851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137630" y="333371"/>
          <a:ext cx="32506" cy="31088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0.09881</cdr:x>
      <cdr:y>0.06851</cdr:y>
    </cdr:from>
    <cdr:to>
      <cdr:x>0.10006</cdr:x>
      <cdr:y>0.68748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2144257" y="348320"/>
          <a:ext cx="27125" cy="3146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4.28515625" customWidth="1"/>
    <col min="3" max="10" width="7.7109375" customWidth="1"/>
    <col min="11" max="11" width="8.28515625" customWidth="1"/>
    <col min="12" max="12" width="7.7109375" customWidth="1"/>
  </cols>
  <sheetData>
    <row r="1" spans="1:16" ht="409.5" customHeight="1" thickBot="1" x14ac:dyDescent="0.3"/>
    <row r="2" spans="1:16" ht="15" customHeight="1" x14ac:dyDescent="0.25">
      <c r="A2" s="445" t="s">
        <v>61</v>
      </c>
      <c r="B2" s="447" t="s">
        <v>114</v>
      </c>
      <c r="C2" s="449">
        <v>2023</v>
      </c>
      <c r="D2" s="450"/>
      <c r="E2" s="450"/>
      <c r="F2" s="443"/>
      <c r="G2" s="449">
        <v>2022</v>
      </c>
      <c r="H2" s="450"/>
      <c r="I2" s="450"/>
      <c r="J2" s="443"/>
      <c r="K2" s="443" t="s">
        <v>102</v>
      </c>
    </row>
    <row r="3" spans="1:16" ht="40.5" customHeight="1" thickBot="1" x14ac:dyDescent="0.3">
      <c r="A3" s="446"/>
      <c r="B3" s="448"/>
      <c r="C3" s="200" t="s">
        <v>103</v>
      </c>
      <c r="D3" s="187" t="s">
        <v>104</v>
      </c>
      <c r="E3" s="187" t="s">
        <v>105</v>
      </c>
      <c r="F3" s="201" t="s">
        <v>115</v>
      </c>
      <c r="G3" s="200" t="s">
        <v>103</v>
      </c>
      <c r="H3" s="187" t="s">
        <v>104</v>
      </c>
      <c r="I3" s="187" t="s">
        <v>105</v>
      </c>
      <c r="J3" s="201" t="s">
        <v>115</v>
      </c>
      <c r="K3" s="444"/>
    </row>
    <row r="4" spans="1:16" ht="15" customHeight="1" thickBot="1" x14ac:dyDescent="0.3">
      <c r="A4" s="112"/>
      <c r="B4" s="113" t="s">
        <v>126</v>
      </c>
      <c r="C4" s="158">
        <f>C5+C14+C27+C45+C64+C79+C110</f>
        <v>4539</v>
      </c>
      <c r="D4" s="178">
        <f>AVERAGE(D6:D13,D15:D26,D28:D44,D46:D63,D65:D78,D80:D109,D111:D119)</f>
        <v>3.7749119143132228</v>
      </c>
      <c r="E4" s="178">
        <v>3.78</v>
      </c>
      <c r="F4" s="159"/>
      <c r="G4" s="158">
        <f>G5+G14+G27+G45+G64+G79+G110</f>
        <v>3941</v>
      </c>
      <c r="H4" s="178">
        <f>AVERAGE(H6:H13,H15:H26,H28:H44,H46:H63,H65:H78,H80:H109,H111:H119)</f>
        <v>3.7493906205945007</v>
      </c>
      <c r="I4" s="178">
        <v>3.75</v>
      </c>
      <c r="J4" s="159"/>
      <c r="K4" s="116"/>
      <c r="M4" s="388"/>
      <c r="N4" s="389"/>
    </row>
    <row r="5" spans="1:16" ht="15" customHeight="1" thickBot="1" x14ac:dyDescent="0.3">
      <c r="A5" s="108"/>
      <c r="B5" s="109" t="s">
        <v>118</v>
      </c>
      <c r="C5" s="160">
        <f>SUM(C6:C13)</f>
        <v>294</v>
      </c>
      <c r="D5" s="114">
        <f>AVERAGE(D6:D13)</f>
        <v>3.9552619267357545</v>
      </c>
      <c r="E5" s="114">
        <v>3.78</v>
      </c>
      <c r="F5" s="248"/>
      <c r="G5" s="160">
        <f>SUM(G6:G13)</f>
        <v>264</v>
      </c>
      <c r="H5" s="114">
        <f>AVERAGE(H6:H13)</f>
        <v>4.0166652084046204</v>
      </c>
      <c r="I5" s="114">
        <v>3.75</v>
      </c>
      <c r="J5" s="248"/>
      <c r="K5" s="117"/>
      <c r="M5" s="81"/>
      <c r="N5" s="36" t="s">
        <v>106</v>
      </c>
    </row>
    <row r="6" spans="1:16" ht="15" customHeight="1" x14ac:dyDescent="0.25">
      <c r="A6" s="123">
        <v>1</v>
      </c>
      <c r="B6" s="188" t="s">
        <v>151</v>
      </c>
      <c r="C6" s="267">
        <v>30</v>
      </c>
      <c r="D6" s="183">
        <v>3.9</v>
      </c>
      <c r="E6" s="183">
        <v>3.78</v>
      </c>
      <c r="F6" s="249">
        <v>33</v>
      </c>
      <c r="G6" s="267">
        <v>29</v>
      </c>
      <c r="H6" s="183">
        <v>3.8620689655172415</v>
      </c>
      <c r="I6" s="183">
        <v>3.75</v>
      </c>
      <c r="J6" s="249">
        <v>35</v>
      </c>
      <c r="K6" s="48">
        <f t="shared" ref="K6:K69" si="0">J6+F6</f>
        <v>68</v>
      </c>
      <c r="M6" s="65"/>
      <c r="N6" s="36" t="s">
        <v>107</v>
      </c>
    </row>
    <row r="7" spans="1:16" x14ac:dyDescent="0.25">
      <c r="A7" s="46">
        <v>2</v>
      </c>
      <c r="B7" s="188" t="s">
        <v>77</v>
      </c>
      <c r="C7" s="267">
        <v>66</v>
      </c>
      <c r="D7" s="183">
        <v>3.8484848484848486</v>
      </c>
      <c r="E7" s="183">
        <v>3.78</v>
      </c>
      <c r="F7" s="249">
        <v>43</v>
      </c>
      <c r="G7" s="267">
        <v>67</v>
      </c>
      <c r="H7" s="183">
        <v>4.0149253731343286</v>
      </c>
      <c r="I7" s="183">
        <v>3.75</v>
      </c>
      <c r="J7" s="249">
        <v>19</v>
      </c>
      <c r="K7" s="110">
        <f t="shared" si="0"/>
        <v>62</v>
      </c>
      <c r="M7" s="474"/>
      <c r="N7" s="36" t="s">
        <v>108</v>
      </c>
      <c r="P7" s="44"/>
    </row>
    <row r="8" spans="1:16" x14ac:dyDescent="0.25">
      <c r="A8" s="177">
        <v>3</v>
      </c>
      <c r="B8" s="188" t="s">
        <v>73</v>
      </c>
      <c r="C8" s="267">
        <v>43</v>
      </c>
      <c r="D8" s="183">
        <v>4.558139534883721</v>
      </c>
      <c r="E8" s="183">
        <v>3.78</v>
      </c>
      <c r="F8" s="249">
        <v>3</v>
      </c>
      <c r="G8" s="267">
        <v>45</v>
      </c>
      <c r="H8" s="183">
        <v>4.2666666666666666</v>
      </c>
      <c r="I8" s="183">
        <v>3.75</v>
      </c>
      <c r="J8" s="249">
        <v>5</v>
      </c>
      <c r="K8" s="176">
        <f t="shared" si="0"/>
        <v>8</v>
      </c>
      <c r="M8" s="37"/>
      <c r="N8" s="36" t="s">
        <v>109</v>
      </c>
      <c r="P8" s="44"/>
    </row>
    <row r="9" spans="1:16" x14ac:dyDescent="0.25">
      <c r="A9" s="177">
        <v>4</v>
      </c>
      <c r="B9" s="188" t="s">
        <v>74</v>
      </c>
      <c r="C9" s="267">
        <v>30</v>
      </c>
      <c r="D9" s="183">
        <v>4.0999999999999996</v>
      </c>
      <c r="E9" s="183">
        <v>3.78</v>
      </c>
      <c r="F9" s="249">
        <v>12</v>
      </c>
      <c r="G9" s="267">
        <v>31</v>
      </c>
      <c r="H9" s="183">
        <v>4.032258064516129</v>
      </c>
      <c r="I9" s="183">
        <v>3.75</v>
      </c>
      <c r="J9" s="249">
        <v>14</v>
      </c>
      <c r="K9" s="176">
        <f t="shared" si="0"/>
        <v>26</v>
      </c>
      <c r="M9" s="45"/>
      <c r="N9" s="44"/>
      <c r="P9" s="44"/>
    </row>
    <row r="10" spans="1:16" x14ac:dyDescent="0.25">
      <c r="A10" s="177">
        <v>5</v>
      </c>
      <c r="B10" s="188" t="s">
        <v>152</v>
      </c>
      <c r="C10" s="267">
        <v>19</v>
      </c>
      <c r="D10" s="183">
        <v>3.6842105263157894</v>
      </c>
      <c r="E10" s="183">
        <v>3.78</v>
      </c>
      <c r="F10" s="249">
        <v>66</v>
      </c>
      <c r="G10" s="267">
        <v>10</v>
      </c>
      <c r="H10" s="183">
        <v>4.0999999999999996</v>
      </c>
      <c r="I10" s="183">
        <v>3.75</v>
      </c>
      <c r="J10" s="249">
        <v>11</v>
      </c>
      <c r="K10" s="176">
        <f t="shared" si="0"/>
        <v>77</v>
      </c>
      <c r="M10" s="45"/>
      <c r="N10" s="44"/>
      <c r="P10" s="44"/>
    </row>
    <row r="11" spans="1:16" x14ac:dyDescent="0.25">
      <c r="A11" s="177">
        <v>6</v>
      </c>
      <c r="B11" s="188" t="s">
        <v>153</v>
      </c>
      <c r="C11" s="267">
        <v>42</v>
      </c>
      <c r="D11" s="183">
        <v>4.0238095238095237</v>
      </c>
      <c r="E11" s="183">
        <v>3.78</v>
      </c>
      <c r="F11" s="249">
        <v>18</v>
      </c>
      <c r="G11" s="267">
        <v>35</v>
      </c>
      <c r="H11" s="183">
        <v>4.1428571428571432</v>
      </c>
      <c r="I11" s="183">
        <v>3.75</v>
      </c>
      <c r="J11" s="249">
        <v>8</v>
      </c>
      <c r="K11" s="110">
        <f t="shared" si="0"/>
        <v>26</v>
      </c>
      <c r="M11" s="45"/>
      <c r="N11" s="44"/>
      <c r="P11" s="44"/>
    </row>
    <row r="12" spans="1:16" x14ac:dyDescent="0.25">
      <c r="A12" s="203">
        <v>7</v>
      </c>
      <c r="B12" s="188" t="s">
        <v>78</v>
      </c>
      <c r="C12" s="267">
        <v>34</v>
      </c>
      <c r="D12" s="183">
        <v>3.7941176470588234</v>
      </c>
      <c r="E12" s="183">
        <v>3.78</v>
      </c>
      <c r="F12" s="249">
        <v>52</v>
      </c>
      <c r="G12" s="267">
        <v>25</v>
      </c>
      <c r="H12" s="183">
        <v>3.76</v>
      </c>
      <c r="I12" s="183">
        <v>3.75</v>
      </c>
      <c r="J12" s="249">
        <v>51</v>
      </c>
      <c r="K12" s="176">
        <f t="shared" si="0"/>
        <v>103</v>
      </c>
      <c r="M12" s="45"/>
      <c r="N12" s="44"/>
      <c r="P12" s="44"/>
    </row>
    <row r="13" spans="1:16" ht="15.75" thickBot="1" x14ac:dyDescent="0.3">
      <c r="A13" s="203">
        <v>8</v>
      </c>
      <c r="B13" s="202" t="s">
        <v>135</v>
      </c>
      <c r="C13" s="293">
        <v>30</v>
      </c>
      <c r="D13" s="294">
        <v>3.7333333333333334</v>
      </c>
      <c r="E13" s="294">
        <v>3.78</v>
      </c>
      <c r="F13" s="265">
        <v>62</v>
      </c>
      <c r="G13" s="293">
        <v>22</v>
      </c>
      <c r="H13" s="294">
        <v>3.9545454545454546</v>
      </c>
      <c r="I13" s="294">
        <v>3.75</v>
      </c>
      <c r="J13" s="265">
        <v>27</v>
      </c>
      <c r="K13" s="204">
        <f t="shared" si="0"/>
        <v>89</v>
      </c>
      <c r="M13" s="45"/>
      <c r="N13" s="44"/>
      <c r="P13" s="44"/>
    </row>
    <row r="14" spans="1:16" ht="15.75" thickBot="1" x14ac:dyDescent="0.3">
      <c r="A14" s="108"/>
      <c r="B14" s="109" t="s">
        <v>119</v>
      </c>
      <c r="C14" s="160">
        <f>SUM(C15:C26)</f>
        <v>483</v>
      </c>
      <c r="D14" s="114">
        <f>AVERAGE(D15:D26)</f>
        <v>3.7269436356865815</v>
      </c>
      <c r="E14" s="114">
        <v>3.78</v>
      </c>
      <c r="F14" s="248"/>
      <c r="G14" s="160">
        <f>SUM(G15:G26)</f>
        <v>417</v>
      </c>
      <c r="H14" s="114">
        <f>AVERAGE(H15:H26)</f>
        <v>3.7112921566629118</v>
      </c>
      <c r="I14" s="114">
        <v>3.75</v>
      </c>
      <c r="J14" s="248"/>
      <c r="K14" s="118"/>
      <c r="M14" s="45"/>
      <c r="N14" s="44"/>
      <c r="P14" s="44"/>
    </row>
    <row r="15" spans="1:16" x14ac:dyDescent="0.25">
      <c r="A15" s="46">
        <v>1</v>
      </c>
      <c r="B15" s="188" t="s">
        <v>54</v>
      </c>
      <c r="C15" s="267">
        <v>33</v>
      </c>
      <c r="D15" s="183">
        <v>3.5151515151515151</v>
      </c>
      <c r="E15" s="183">
        <v>3.78</v>
      </c>
      <c r="F15" s="249">
        <v>85</v>
      </c>
      <c r="G15" s="267">
        <v>35</v>
      </c>
      <c r="H15" s="183">
        <v>3.5428571428571427</v>
      </c>
      <c r="I15" s="183">
        <v>3.75</v>
      </c>
      <c r="J15" s="249">
        <v>84</v>
      </c>
      <c r="K15" s="48">
        <f t="shared" si="0"/>
        <v>169</v>
      </c>
      <c r="M15" s="45"/>
      <c r="N15" s="44"/>
      <c r="P15" s="44"/>
    </row>
    <row r="16" spans="1:16" x14ac:dyDescent="0.25">
      <c r="A16" s="177">
        <v>2</v>
      </c>
      <c r="B16" s="188" t="s">
        <v>53</v>
      </c>
      <c r="C16" s="267">
        <v>17</v>
      </c>
      <c r="D16" s="183">
        <v>3.8823529411764706</v>
      </c>
      <c r="E16" s="183">
        <v>3.78</v>
      </c>
      <c r="F16" s="249">
        <v>38</v>
      </c>
      <c r="G16" s="267">
        <v>8</v>
      </c>
      <c r="H16" s="183">
        <v>4</v>
      </c>
      <c r="I16" s="183">
        <v>3.75</v>
      </c>
      <c r="J16" s="249">
        <v>20</v>
      </c>
      <c r="K16" s="176">
        <f t="shared" si="0"/>
        <v>58</v>
      </c>
      <c r="M16" s="45"/>
      <c r="N16" s="44"/>
      <c r="P16" s="44"/>
    </row>
    <row r="17" spans="1:16" x14ac:dyDescent="0.25">
      <c r="A17" s="177">
        <v>3</v>
      </c>
      <c r="B17" s="188" t="s">
        <v>55</v>
      </c>
      <c r="C17" s="267">
        <v>47</v>
      </c>
      <c r="D17" s="183">
        <v>3.8510638297872339</v>
      </c>
      <c r="E17" s="183">
        <v>3.78</v>
      </c>
      <c r="F17" s="249">
        <v>42</v>
      </c>
      <c r="G17" s="267">
        <v>38</v>
      </c>
      <c r="H17" s="183">
        <v>4.0263157894736841</v>
      </c>
      <c r="I17" s="183">
        <v>3.75</v>
      </c>
      <c r="J17" s="249">
        <v>15</v>
      </c>
      <c r="K17" s="110">
        <f t="shared" si="0"/>
        <v>57</v>
      </c>
      <c r="M17" s="44"/>
      <c r="N17" s="44"/>
      <c r="P17" s="44"/>
    </row>
    <row r="18" spans="1:16" x14ac:dyDescent="0.25">
      <c r="A18" s="177">
        <v>4</v>
      </c>
      <c r="B18" s="190" t="s">
        <v>56</v>
      </c>
      <c r="C18" s="269">
        <v>57</v>
      </c>
      <c r="D18" s="185">
        <v>3.9298245614035086</v>
      </c>
      <c r="E18" s="185">
        <v>3.78</v>
      </c>
      <c r="F18" s="251">
        <v>26</v>
      </c>
      <c r="G18" s="269">
        <v>62</v>
      </c>
      <c r="H18" s="185">
        <v>4.096774193548387</v>
      </c>
      <c r="I18" s="185">
        <v>3.75</v>
      </c>
      <c r="J18" s="251">
        <v>12</v>
      </c>
      <c r="K18" s="176">
        <f t="shared" si="0"/>
        <v>38</v>
      </c>
      <c r="M18" s="44"/>
      <c r="N18" s="44"/>
      <c r="P18" s="44"/>
    </row>
    <row r="19" spans="1:16" x14ac:dyDescent="0.25">
      <c r="A19" s="124">
        <v>5</v>
      </c>
      <c r="B19" s="191" t="s">
        <v>57</v>
      </c>
      <c r="C19" s="270">
        <v>27</v>
      </c>
      <c r="D19" s="184">
        <v>3.925925925925926</v>
      </c>
      <c r="E19" s="184">
        <v>3.78</v>
      </c>
      <c r="F19" s="252">
        <v>27</v>
      </c>
      <c r="G19" s="270">
        <v>29</v>
      </c>
      <c r="H19" s="184">
        <v>4.2068965517241379</v>
      </c>
      <c r="I19" s="184">
        <v>3.75</v>
      </c>
      <c r="J19" s="252">
        <v>7</v>
      </c>
      <c r="K19" s="176">
        <f t="shared" si="0"/>
        <v>34</v>
      </c>
      <c r="M19" s="44"/>
      <c r="N19" s="44"/>
      <c r="P19" s="44"/>
    </row>
    <row r="20" spans="1:16" x14ac:dyDescent="0.25">
      <c r="A20" s="177">
        <v>6</v>
      </c>
      <c r="B20" s="191" t="s">
        <v>154</v>
      </c>
      <c r="C20" s="270">
        <v>46</v>
      </c>
      <c r="D20" s="184">
        <v>3.6086956521739131</v>
      </c>
      <c r="E20" s="184">
        <v>3.78</v>
      </c>
      <c r="F20" s="252">
        <v>75</v>
      </c>
      <c r="G20" s="270">
        <v>37</v>
      </c>
      <c r="H20" s="184">
        <v>3.6216216216216215</v>
      </c>
      <c r="I20" s="184">
        <v>3.75</v>
      </c>
      <c r="J20" s="252">
        <v>70</v>
      </c>
      <c r="K20" s="176">
        <f t="shared" si="0"/>
        <v>145</v>
      </c>
      <c r="M20" s="44"/>
      <c r="N20" s="44"/>
      <c r="P20" s="44"/>
    </row>
    <row r="21" spans="1:16" x14ac:dyDescent="0.25">
      <c r="A21" s="177">
        <v>7</v>
      </c>
      <c r="B21" s="191" t="s">
        <v>155</v>
      </c>
      <c r="C21" s="270">
        <v>46</v>
      </c>
      <c r="D21" s="184">
        <v>3.8913043478260869</v>
      </c>
      <c r="E21" s="184">
        <v>3.78</v>
      </c>
      <c r="F21" s="252">
        <v>37</v>
      </c>
      <c r="G21" s="270">
        <v>38</v>
      </c>
      <c r="H21" s="184">
        <v>3.7105263157894739</v>
      </c>
      <c r="I21" s="184">
        <v>3.75</v>
      </c>
      <c r="J21" s="252">
        <v>55</v>
      </c>
      <c r="K21" s="176">
        <f t="shared" si="0"/>
        <v>92</v>
      </c>
      <c r="M21" s="44"/>
      <c r="N21" s="44"/>
      <c r="P21" s="44"/>
    </row>
    <row r="22" spans="1:16" x14ac:dyDescent="0.25">
      <c r="A22" s="177">
        <v>8</v>
      </c>
      <c r="B22" s="192" t="s">
        <v>51</v>
      </c>
      <c r="C22" s="271">
        <v>38</v>
      </c>
      <c r="D22" s="283">
        <v>3.6052631578947367</v>
      </c>
      <c r="E22" s="283">
        <v>3.78</v>
      </c>
      <c r="F22" s="253">
        <v>77</v>
      </c>
      <c r="G22" s="271">
        <v>24</v>
      </c>
      <c r="H22" s="283">
        <v>3.3333333333333335</v>
      </c>
      <c r="I22" s="283">
        <v>3.75</v>
      </c>
      <c r="J22" s="253">
        <v>102</v>
      </c>
      <c r="K22" s="176">
        <f t="shared" si="0"/>
        <v>179</v>
      </c>
      <c r="M22" s="44"/>
      <c r="N22" s="44"/>
      <c r="P22" s="44"/>
    </row>
    <row r="23" spans="1:16" x14ac:dyDescent="0.25">
      <c r="A23" s="177">
        <v>9</v>
      </c>
      <c r="B23" s="191" t="s">
        <v>52</v>
      </c>
      <c r="C23" s="270">
        <v>13</v>
      </c>
      <c r="D23" s="184">
        <v>3.4615384615384617</v>
      </c>
      <c r="E23" s="184">
        <v>3.78</v>
      </c>
      <c r="F23" s="252">
        <v>93</v>
      </c>
      <c r="G23" s="270">
        <v>13</v>
      </c>
      <c r="H23" s="184">
        <v>3.6153846153846154</v>
      </c>
      <c r="I23" s="184">
        <v>3.75</v>
      </c>
      <c r="J23" s="252">
        <v>71</v>
      </c>
      <c r="K23" s="176">
        <f t="shared" si="0"/>
        <v>164</v>
      </c>
      <c r="M23" s="44"/>
      <c r="N23" s="44"/>
      <c r="P23" s="44"/>
    </row>
    <row r="24" spans="1:16" x14ac:dyDescent="0.25">
      <c r="A24" s="177">
        <v>10</v>
      </c>
      <c r="B24" s="191" t="s">
        <v>156</v>
      </c>
      <c r="C24" s="270">
        <v>57</v>
      </c>
      <c r="D24" s="184">
        <v>3.192982456140351</v>
      </c>
      <c r="E24" s="184">
        <v>3.78</v>
      </c>
      <c r="F24" s="252">
        <v>106</v>
      </c>
      <c r="G24" s="270">
        <v>37</v>
      </c>
      <c r="H24" s="184">
        <v>3.3513513513513513</v>
      </c>
      <c r="I24" s="184">
        <v>3.75</v>
      </c>
      <c r="J24" s="252">
        <v>101</v>
      </c>
      <c r="K24" s="176">
        <f t="shared" si="0"/>
        <v>207</v>
      </c>
      <c r="M24" s="44"/>
      <c r="N24" s="44"/>
      <c r="P24" s="44"/>
    </row>
    <row r="25" spans="1:16" x14ac:dyDescent="0.25">
      <c r="A25" s="177">
        <v>11</v>
      </c>
      <c r="B25" s="193" t="s">
        <v>157</v>
      </c>
      <c r="C25" s="272">
        <v>77</v>
      </c>
      <c r="D25" s="179">
        <v>3.779220779220779</v>
      </c>
      <c r="E25" s="179">
        <v>3.78</v>
      </c>
      <c r="F25" s="254">
        <v>55</v>
      </c>
      <c r="G25" s="272">
        <v>61</v>
      </c>
      <c r="H25" s="179">
        <v>3.459016393442623</v>
      </c>
      <c r="I25" s="179">
        <v>3.75</v>
      </c>
      <c r="J25" s="254">
        <v>91</v>
      </c>
      <c r="K25" s="176">
        <f t="shared" si="0"/>
        <v>146</v>
      </c>
      <c r="M25" s="44"/>
      <c r="N25" s="44"/>
      <c r="P25" s="44"/>
    </row>
    <row r="26" spans="1:16" ht="15.75" thickBot="1" x14ac:dyDescent="0.3">
      <c r="A26" s="177">
        <v>12</v>
      </c>
      <c r="B26" s="193" t="s">
        <v>158</v>
      </c>
      <c r="C26" s="272">
        <v>25</v>
      </c>
      <c r="D26" s="179">
        <v>4.08</v>
      </c>
      <c r="E26" s="179">
        <v>3.78</v>
      </c>
      <c r="F26" s="254">
        <v>14</v>
      </c>
      <c r="G26" s="272">
        <v>35</v>
      </c>
      <c r="H26" s="179">
        <v>3.5714285714285716</v>
      </c>
      <c r="I26" s="179">
        <v>3.75</v>
      </c>
      <c r="J26" s="254">
        <v>77</v>
      </c>
      <c r="K26" s="176">
        <f t="shared" si="0"/>
        <v>91</v>
      </c>
      <c r="M26" s="44"/>
      <c r="N26" s="44"/>
      <c r="P26" s="44"/>
    </row>
    <row r="27" spans="1:16" ht="15.75" thickBot="1" x14ac:dyDescent="0.3">
      <c r="A27" s="108"/>
      <c r="B27" s="109" t="s">
        <v>120</v>
      </c>
      <c r="C27" s="160">
        <f>SUM(C28:C44)</f>
        <v>510</v>
      </c>
      <c r="D27" s="114">
        <f>AVERAGE(D28:D44)</f>
        <v>3.6758072066645191</v>
      </c>
      <c r="E27" s="114">
        <v>3.78</v>
      </c>
      <c r="F27" s="248"/>
      <c r="G27" s="160">
        <f>SUM(G28:G44)</f>
        <v>567</v>
      </c>
      <c r="H27" s="114">
        <f>AVERAGE(H28:H44)</f>
        <v>3.6951460247301244</v>
      </c>
      <c r="I27" s="114">
        <v>3.75</v>
      </c>
      <c r="J27" s="248"/>
      <c r="K27" s="118"/>
      <c r="M27" s="44"/>
      <c r="N27" s="44"/>
      <c r="P27" s="44"/>
    </row>
    <row r="28" spans="1:16" x14ac:dyDescent="0.25">
      <c r="A28" s="46">
        <v>1</v>
      </c>
      <c r="B28" s="188" t="s">
        <v>80</v>
      </c>
      <c r="C28" s="267">
        <v>33</v>
      </c>
      <c r="D28" s="183">
        <v>4.0909090909090908</v>
      </c>
      <c r="E28" s="183">
        <v>3.78</v>
      </c>
      <c r="F28" s="249">
        <v>13</v>
      </c>
      <c r="G28" s="267">
        <v>56</v>
      </c>
      <c r="H28" s="183">
        <v>3.9821428571428572</v>
      </c>
      <c r="I28" s="183">
        <v>3.75</v>
      </c>
      <c r="J28" s="249">
        <v>25</v>
      </c>
      <c r="K28" s="48">
        <f t="shared" si="0"/>
        <v>38</v>
      </c>
      <c r="M28" s="44"/>
      <c r="N28" s="44"/>
      <c r="P28" s="44"/>
    </row>
    <row r="29" spans="1:16" ht="15" customHeight="1" x14ac:dyDescent="0.25">
      <c r="A29" s="177">
        <v>2</v>
      </c>
      <c r="B29" s="194" t="s">
        <v>138</v>
      </c>
      <c r="C29" s="273">
        <v>44</v>
      </c>
      <c r="D29" s="292">
        <v>3.6818181818181817</v>
      </c>
      <c r="E29" s="292">
        <v>3.78</v>
      </c>
      <c r="F29" s="255">
        <v>67</v>
      </c>
      <c r="G29" s="273">
        <v>42</v>
      </c>
      <c r="H29" s="292">
        <v>3.7857142857142856</v>
      </c>
      <c r="I29" s="292">
        <v>3.75</v>
      </c>
      <c r="J29" s="255">
        <v>48</v>
      </c>
      <c r="K29" s="110">
        <f t="shared" si="0"/>
        <v>115</v>
      </c>
      <c r="M29" s="44"/>
      <c r="N29" s="44"/>
      <c r="P29" s="44"/>
    </row>
    <row r="30" spans="1:16" x14ac:dyDescent="0.25">
      <c r="A30" s="177">
        <v>3</v>
      </c>
      <c r="B30" s="188" t="s">
        <v>72</v>
      </c>
      <c r="C30" s="267">
        <v>52</v>
      </c>
      <c r="D30" s="183">
        <v>3.8653846153846154</v>
      </c>
      <c r="E30" s="183">
        <v>3.78</v>
      </c>
      <c r="F30" s="249">
        <v>40</v>
      </c>
      <c r="G30" s="267">
        <v>51</v>
      </c>
      <c r="H30" s="183">
        <v>3.5490196078431371</v>
      </c>
      <c r="I30" s="183">
        <v>3.75</v>
      </c>
      <c r="J30" s="249">
        <v>80</v>
      </c>
      <c r="K30" s="176">
        <f t="shared" si="0"/>
        <v>120</v>
      </c>
      <c r="M30" s="44"/>
      <c r="N30" s="44"/>
      <c r="P30" s="44"/>
    </row>
    <row r="31" spans="1:16" x14ac:dyDescent="0.25">
      <c r="A31" s="177">
        <v>4</v>
      </c>
      <c r="B31" s="188" t="s">
        <v>159</v>
      </c>
      <c r="C31" s="267">
        <v>48</v>
      </c>
      <c r="D31" s="183">
        <v>3.8541666666666665</v>
      </c>
      <c r="E31" s="183">
        <v>3.78</v>
      </c>
      <c r="F31" s="249">
        <v>41</v>
      </c>
      <c r="G31" s="267">
        <v>53</v>
      </c>
      <c r="H31" s="183">
        <v>3.8113207547169812</v>
      </c>
      <c r="I31" s="183">
        <v>3.75</v>
      </c>
      <c r="J31" s="249">
        <v>44</v>
      </c>
      <c r="K31" s="176">
        <f t="shared" si="0"/>
        <v>85</v>
      </c>
      <c r="M31" s="44"/>
      <c r="N31" s="44"/>
      <c r="P31" s="44"/>
    </row>
    <row r="32" spans="1:16" x14ac:dyDescent="0.25">
      <c r="A32" s="177">
        <v>5</v>
      </c>
      <c r="B32" s="188" t="s">
        <v>70</v>
      </c>
      <c r="C32" s="267">
        <v>38</v>
      </c>
      <c r="D32" s="183">
        <v>3.8947368421052633</v>
      </c>
      <c r="E32" s="183">
        <v>3.78</v>
      </c>
      <c r="F32" s="249">
        <v>36</v>
      </c>
      <c r="G32" s="267">
        <v>30</v>
      </c>
      <c r="H32" s="183">
        <v>3.5</v>
      </c>
      <c r="I32" s="183">
        <v>3.75</v>
      </c>
      <c r="J32" s="249">
        <v>86</v>
      </c>
      <c r="K32" s="176">
        <f t="shared" si="0"/>
        <v>122</v>
      </c>
      <c r="M32" s="44"/>
      <c r="N32" s="44"/>
      <c r="P32" s="44"/>
    </row>
    <row r="33" spans="1:16" x14ac:dyDescent="0.25">
      <c r="A33" s="177">
        <v>6</v>
      </c>
      <c r="B33" s="188" t="s">
        <v>44</v>
      </c>
      <c r="C33" s="267">
        <v>30</v>
      </c>
      <c r="D33" s="183">
        <v>3.4</v>
      </c>
      <c r="E33" s="183">
        <v>3.78</v>
      </c>
      <c r="F33" s="249">
        <v>99</v>
      </c>
      <c r="G33" s="267">
        <v>18</v>
      </c>
      <c r="H33" s="183">
        <v>3.3888888888888888</v>
      </c>
      <c r="I33" s="183">
        <v>3.75</v>
      </c>
      <c r="J33" s="249">
        <v>97</v>
      </c>
      <c r="K33" s="176">
        <f t="shared" si="0"/>
        <v>196</v>
      </c>
      <c r="M33" s="44"/>
      <c r="N33" s="44"/>
      <c r="P33" s="44"/>
    </row>
    <row r="34" spans="1:16" x14ac:dyDescent="0.25">
      <c r="A34" s="177">
        <v>7</v>
      </c>
      <c r="B34" s="188" t="s">
        <v>160</v>
      </c>
      <c r="C34" s="267">
        <v>6</v>
      </c>
      <c r="D34" s="183">
        <v>3.8333333333333335</v>
      </c>
      <c r="E34" s="183">
        <v>3.78</v>
      </c>
      <c r="F34" s="249">
        <v>46</v>
      </c>
      <c r="G34" s="267">
        <v>9</v>
      </c>
      <c r="H34" s="183">
        <v>4.2222222222222223</v>
      </c>
      <c r="I34" s="183">
        <v>3.75</v>
      </c>
      <c r="J34" s="249">
        <v>6</v>
      </c>
      <c r="K34" s="176">
        <f t="shared" si="0"/>
        <v>52</v>
      </c>
      <c r="M34" s="44"/>
      <c r="N34" s="44"/>
      <c r="P34" s="44"/>
    </row>
    <row r="35" spans="1:16" x14ac:dyDescent="0.25">
      <c r="A35" s="177">
        <v>8</v>
      </c>
      <c r="B35" s="189" t="s">
        <v>42</v>
      </c>
      <c r="C35" s="268">
        <v>20</v>
      </c>
      <c r="D35" s="282">
        <v>3.25</v>
      </c>
      <c r="E35" s="282">
        <v>3.78</v>
      </c>
      <c r="F35" s="250">
        <v>104</v>
      </c>
      <c r="G35" s="268">
        <v>14</v>
      </c>
      <c r="H35" s="282">
        <v>3.8571428571428572</v>
      </c>
      <c r="I35" s="282">
        <v>3.75</v>
      </c>
      <c r="J35" s="250">
        <v>36</v>
      </c>
      <c r="K35" s="176">
        <f t="shared" si="0"/>
        <v>140</v>
      </c>
      <c r="M35" s="44"/>
      <c r="N35" s="44"/>
      <c r="P35" s="44"/>
    </row>
    <row r="36" spans="1:16" x14ac:dyDescent="0.25">
      <c r="A36" s="177">
        <v>9</v>
      </c>
      <c r="B36" s="188" t="s">
        <v>43</v>
      </c>
      <c r="C36" s="267">
        <v>13</v>
      </c>
      <c r="D36" s="183">
        <v>3.6153846153846154</v>
      </c>
      <c r="E36" s="183">
        <v>3.78</v>
      </c>
      <c r="F36" s="249">
        <v>73</v>
      </c>
      <c r="G36" s="267">
        <v>13</v>
      </c>
      <c r="H36" s="183">
        <v>3.3846153846153846</v>
      </c>
      <c r="I36" s="183">
        <v>3.75</v>
      </c>
      <c r="J36" s="249">
        <v>98</v>
      </c>
      <c r="K36" s="176">
        <f t="shared" si="0"/>
        <v>171</v>
      </c>
      <c r="M36" s="44"/>
      <c r="N36" s="44"/>
      <c r="P36" s="44"/>
    </row>
    <row r="37" spans="1:16" x14ac:dyDescent="0.25">
      <c r="A37" s="177">
        <v>10</v>
      </c>
      <c r="B37" s="189" t="s">
        <v>161</v>
      </c>
      <c r="C37" s="268">
        <v>10</v>
      </c>
      <c r="D37" s="282">
        <v>3.2</v>
      </c>
      <c r="E37" s="282">
        <v>3.78</v>
      </c>
      <c r="F37" s="250">
        <v>105</v>
      </c>
      <c r="G37" s="268">
        <v>3</v>
      </c>
      <c r="H37" s="282">
        <v>4</v>
      </c>
      <c r="I37" s="282">
        <v>3.75</v>
      </c>
      <c r="J37" s="250">
        <v>21</v>
      </c>
      <c r="K37" s="176">
        <f t="shared" si="0"/>
        <v>126</v>
      </c>
      <c r="M37" s="44"/>
      <c r="N37" s="44"/>
      <c r="P37" s="44"/>
    </row>
    <row r="38" spans="1:16" x14ac:dyDescent="0.25">
      <c r="A38" s="177">
        <v>11</v>
      </c>
      <c r="B38" s="193" t="s">
        <v>162</v>
      </c>
      <c r="C38" s="272">
        <v>66</v>
      </c>
      <c r="D38" s="179">
        <v>3.5757575757575757</v>
      </c>
      <c r="E38" s="179">
        <v>3.78</v>
      </c>
      <c r="F38" s="254">
        <v>81</v>
      </c>
      <c r="G38" s="272">
        <v>63</v>
      </c>
      <c r="H38" s="179">
        <v>3.4761904761904763</v>
      </c>
      <c r="I38" s="179">
        <v>3.75</v>
      </c>
      <c r="J38" s="254">
        <v>89</v>
      </c>
      <c r="K38" s="176">
        <f t="shared" si="0"/>
        <v>170</v>
      </c>
      <c r="M38" s="44"/>
      <c r="N38" s="44"/>
      <c r="P38" s="44"/>
    </row>
    <row r="39" spans="1:16" x14ac:dyDescent="0.25">
      <c r="A39" s="177">
        <v>12</v>
      </c>
      <c r="B39" s="188" t="s">
        <v>47</v>
      </c>
      <c r="C39" s="267">
        <v>34</v>
      </c>
      <c r="D39" s="183">
        <v>3.9705882352941178</v>
      </c>
      <c r="E39" s="183">
        <v>3.78</v>
      </c>
      <c r="F39" s="249">
        <v>23</v>
      </c>
      <c r="G39" s="267">
        <v>33</v>
      </c>
      <c r="H39" s="183">
        <v>3.7272727272727271</v>
      </c>
      <c r="I39" s="183">
        <v>3.75</v>
      </c>
      <c r="J39" s="249">
        <v>52</v>
      </c>
      <c r="K39" s="176">
        <f t="shared" si="0"/>
        <v>75</v>
      </c>
      <c r="M39" s="44"/>
      <c r="N39" s="44"/>
      <c r="P39" s="44"/>
    </row>
    <row r="40" spans="1:16" x14ac:dyDescent="0.25">
      <c r="A40" s="177">
        <v>13</v>
      </c>
      <c r="B40" s="188" t="s">
        <v>164</v>
      </c>
      <c r="C40" s="267">
        <v>18</v>
      </c>
      <c r="D40" s="183">
        <v>3.8333333333333335</v>
      </c>
      <c r="E40" s="183">
        <v>3.78</v>
      </c>
      <c r="F40" s="249">
        <v>47</v>
      </c>
      <c r="G40" s="267">
        <v>17</v>
      </c>
      <c r="H40" s="183">
        <v>3.5882352941176472</v>
      </c>
      <c r="I40" s="183">
        <v>3.75</v>
      </c>
      <c r="J40" s="249">
        <v>76</v>
      </c>
      <c r="K40" s="176">
        <f t="shared" si="0"/>
        <v>123</v>
      </c>
      <c r="M40" s="44"/>
      <c r="N40" s="44"/>
      <c r="P40" s="44"/>
    </row>
    <row r="41" spans="1:16" x14ac:dyDescent="0.25">
      <c r="A41" s="177">
        <v>14</v>
      </c>
      <c r="B41" s="188" t="s">
        <v>69</v>
      </c>
      <c r="C41" s="267">
        <v>33</v>
      </c>
      <c r="D41" s="183">
        <v>3.4848484848484849</v>
      </c>
      <c r="E41" s="183">
        <v>3.78</v>
      </c>
      <c r="F41" s="249">
        <v>89</v>
      </c>
      <c r="G41" s="267">
        <v>24</v>
      </c>
      <c r="H41" s="183">
        <v>3.7083333333333335</v>
      </c>
      <c r="I41" s="183">
        <v>3.75</v>
      </c>
      <c r="J41" s="249">
        <v>56</v>
      </c>
      <c r="K41" s="176">
        <f t="shared" si="0"/>
        <v>145</v>
      </c>
      <c r="M41" s="44"/>
      <c r="N41" s="44"/>
      <c r="P41" s="44"/>
    </row>
    <row r="42" spans="1:16" x14ac:dyDescent="0.25">
      <c r="A42" s="177">
        <v>15</v>
      </c>
      <c r="B42" s="189" t="s">
        <v>163</v>
      </c>
      <c r="C42" s="268">
        <v>13</v>
      </c>
      <c r="D42" s="282">
        <v>3.5384615384615383</v>
      </c>
      <c r="E42" s="282">
        <v>3.78</v>
      </c>
      <c r="F42" s="250">
        <v>84</v>
      </c>
      <c r="G42" s="268">
        <v>29</v>
      </c>
      <c r="H42" s="282">
        <v>3.2068965517241379</v>
      </c>
      <c r="I42" s="282">
        <v>3.75</v>
      </c>
      <c r="J42" s="250">
        <v>105</v>
      </c>
      <c r="K42" s="176">
        <f t="shared" si="0"/>
        <v>189</v>
      </c>
      <c r="M42" s="44"/>
      <c r="N42" s="44"/>
      <c r="P42" s="44"/>
    </row>
    <row r="43" spans="1:16" x14ac:dyDescent="0.25">
      <c r="A43" s="177">
        <v>16</v>
      </c>
      <c r="B43" s="193" t="s">
        <v>37</v>
      </c>
      <c r="C43" s="272">
        <v>30</v>
      </c>
      <c r="D43" s="179">
        <v>3.9</v>
      </c>
      <c r="E43" s="179">
        <v>3.78</v>
      </c>
      <c r="F43" s="254">
        <v>34</v>
      </c>
      <c r="G43" s="272">
        <v>60</v>
      </c>
      <c r="H43" s="179">
        <v>4.0333333333333332</v>
      </c>
      <c r="I43" s="179">
        <v>3.75</v>
      </c>
      <c r="J43" s="254">
        <v>16</v>
      </c>
      <c r="K43" s="176">
        <f t="shared" si="0"/>
        <v>50</v>
      </c>
      <c r="M43" s="44"/>
      <c r="N43" s="44"/>
      <c r="P43" s="44"/>
    </row>
    <row r="44" spans="1:16" ht="15.75" thickBot="1" x14ac:dyDescent="0.3">
      <c r="A44" s="177">
        <v>17</v>
      </c>
      <c r="B44" s="188" t="s">
        <v>45</v>
      </c>
      <c r="C44" s="267">
        <v>22</v>
      </c>
      <c r="D44" s="183">
        <v>3.5</v>
      </c>
      <c r="E44" s="183">
        <v>3.78</v>
      </c>
      <c r="F44" s="249">
        <v>86</v>
      </c>
      <c r="G44" s="267">
        <v>52</v>
      </c>
      <c r="H44" s="183">
        <v>3.5961538461538463</v>
      </c>
      <c r="I44" s="183">
        <v>3.75</v>
      </c>
      <c r="J44" s="249">
        <v>72</v>
      </c>
      <c r="K44" s="176">
        <f t="shared" si="0"/>
        <v>158</v>
      </c>
      <c r="M44" s="44"/>
      <c r="N44" s="44"/>
      <c r="P44" s="44"/>
    </row>
    <row r="45" spans="1:16" ht="15.75" thickBot="1" x14ac:dyDescent="0.3">
      <c r="A45" s="108"/>
      <c r="B45" s="109" t="s">
        <v>121</v>
      </c>
      <c r="C45" s="160">
        <f>SUM(C46:C63)</f>
        <v>757</v>
      </c>
      <c r="D45" s="114">
        <f>AVERAGE(D46:D63)</f>
        <v>3.8071562280667761</v>
      </c>
      <c r="E45" s="114">
        <v>3.78</v>
      </c>
      <c r="F45" s="248"/>
      <c r="G45" s="160">
        <f>SUM(G46:G63)</f>
        <v>711</v>
      </c>
      <c r="H45" s="114">
        <f>AVERAGE(H46:H63)</f>
        <v>3.7812026328156327</v>
      </c>
      <c r="I45" s="114">
        <v>3.75</v>
      </c>
      <c r="J45" s="248"/>
      <c r="K45" s="118"/>
      <c r="M45" s="44"/>
      <c r="N45" s="44"/>
      <c r="P45" s="44"/>
    </row>
    <row r="46" spans="1:16" ht="15" customHeight="1" x14ac:dyDescent="0.25">
      <c r="A46" s="43">
        <v>1</v>
      </c>
      <c r="B46" s="188" t="s">
        <v>198</v>
      </c>
      <c r="C46" s="267">
        <v>74</v>
      </c>
      <c r="D46" s="183">
        <v>4.0540540540540544</v>
      </c>
      <c r="E46" s="183">
        <v>3.78</v>
      </c>
      <c r="F46" s="249">
        <v>16</v>
      </c>
      <c r="G46" s="267">
        <v>52</v>
      </c>
      <c r="H46" s="183">
        <v>4.0192307692307692</v>
      </c>
      <c r="I46" s="183">
        <v>3.75</v>
      </c>
      <c r="J46" s="249">
        <v>18</v>
      </c>
      <c r="K46" s="48">
        <f t="shared" si="0"/>
        <v>34</v>
      </c>
      <c r="M46" s="44"/>
      <c r="N46" s="44"/>
      <c r="P46" s="44"/>
    </row>
    <row r="47" spans="1:16" ht="15" customHeight="1" x14ac:dyDescent="0.25">
      <c r="A47" s="177">
        <v>2</v>
      </c>
      <c r="B47" s="189" t="s">
        <v>133</v>
      </c>
      <c r="C47" s="268">
        <v>11</v>
      </c>
      <c r="D47" s="282">
        <v>4.2727272727272725</v>
      </c>
      <c r="E47" s="282">
        <v>3.78</v>
      </c>
      <c r="F47" s="250">
        <v>6</v>
      </c>
      <c r="G47" s="268">
        <v>20</v>
      </c>
      <c r="H47" s="282">
        <v>3.7</v>
      </c>
      <c r="I47" s="282">
        <v>3.75</v>
      </c>
      <c r="J47" s="250">
        <v>59</v>
      </c>
      <c r="K47" s="176">
        <f t="shared" si="0"/>
        <v>65</v>
      </c>
      <c r="M47" s="44"/>
      <c r="N47" s="44"/>
      <c r="P47" s="44"/>
    </row>
    <row r="48" spans="1:16" ht="15" customHeight="1" x14ac:dyDescent="0.25">
      <c r="A48" s="177">
        <v>3</v>
      </c>
      <c r="B48" s="188" t="s">
        <v>83</v>
      </c>
      <c r="C48" s="267">
        <v>91</v>
      </c>
      <c r="D48" s="183">
        <v>4.1318681318681323</v>
      </c>
      <c r="E48" s="183">
        <v>3.78</v>
      </c>
      <c r="F48" s="249">
        <v>11</v>
      </c>
      <c r="G48" s="267">
        <v>74</v>
      </c>
      <c r="H48" s="183">
        <v>3.8648648648648649</v>
      </c>
      <c r="I48" s="183">
        <v>3.75</v>
      </c>
      <c r="J48" s="249">
        <v>37</v>
      </c>
      <c r="K48" s="176">
        <f t="shared" si="0"/>
        <v>48</v>
      </c>
      <c r="M48" s="44"/>
      <c r="N48" s="44"/>
      <c r="P48" s="44"/>
    </row>
    <row r="49" spans="1:16" ht="15" customHeight="1" x14ac:dyDescent="0.25">
      <c r="A49" s="177">
        <v>4</v>
      </c>
      <c r="B49" s="188" t="s">
        <v>93</v>
      </c>
      <c r="C49" s="267">
        <v>91</v>
      </c>
      <c r="D49" s="183">
        <v>3.7362637362637363</v>
      </c>
      <c r="E49" s="183">
        <v>3.78</v>
      </c>
      <c r="F49" s="249">
        <v>60</v>
      </c>
      <c r="G49" s="267">
        <v>105</v>
      </c>
      <c r="H49" s="183">
        <v>3.9428571428571431</v>
      </c>
      <c r="I49" s="183">
        <v>3.75</v>
      </c>
      <c r="J49" s="249">
        <v>28</v>
      </c>
      <c r="K49" s="176">
        <f t="shared" si="0"/>
        <v>88</v>
      </c>
      <c r="M49" s="44"/>
      <c r="N49" s="44"/>
      <c r="P49" s="44"/>
    </row>
    <row r="50" spans="1:16" ht="15" customHeight="1" x14ac:dyDescent="0.25">
      <c r="A50" s="177">
        <v>5</v>
      </c>
      <c r="B50" s="188" t="s">
        <v>34</v>
      </c>
      <c r="C50" s="267">
        <v>62</v>
      </c>
      <c r="D50" s="183">
        <v>3.693548387096774</v>
      </c>
      <c r="E50" s="183">
        <v>3.78</v>
      </c>
      <c r="F50" s="249">
        <v>64</v>
      </c>
      <c r="G50" s="267">
        <v>77</v>
      </c>
      <c r="H50" s="183">
        <v>3.7012987012987013</v>
      </c>
      <c r="I50" s="183">
        <v>3.75</v>
      </c>
      <c r="J50" s="249">
        <v>60</v>
      </c>
      <c r="K50" s="176">
        <f t="shared" si="0"/>
        <v>124</v>
      </c>
      <c r="M50" s="44"/>
      <c r="N50" s="44"/>
      <c r="P50" s="44"/>
    </row>
    <row r="51" spans="1:16" ht="15" customHeight="1" x14ac:dyDescent="0.25">
      <c r="A51" s="177">
        <v>6</v>
      </c>
      <c r="B51" s="188" t="s">
        <v>33</v>
      </c>
      <c r="C51" s="267">
        <v>44</v>
      </c>
      <c r="D51" s="183">
        <v>3.7727272727272729</v>
      </c>
      <c r="E51" s="183">
        <v>3.78</v>
      </c>
      <c r="F51" s="249">
        <v>56</v>
      </c>
      <c r="G51" s="267">
        <v>27</v>
      </c>
      <c r="H51" s="183">
        <v>4</v>
      </c>
      <c r="I51" s="183">
        <v>3.75</v>
      </c>
      <c r="J51" s="249">
        <v>22</v>
      </c>
      <c r="K51" s="176">
        <f t="shared" si="0"/>
        <v>78</v>
      </c>
      <c r="M51" s="44"/>
      <c r="N51" s="44"/>
      <c r="P51" s="44"/>
    </row>
    <row r="52" spans="1:16" ht="15" customHeight="1" x14ac:dyDescent="0.25">
      <c r="A52" s="177">
        <v>7</v>
      </c>
      <c r="B52" s="189" t="s">
        <v>197</v>
      </c>
      <c r="C52" s="268"/>
      <c r="D52" s="282"/>
      <c r="E52" s="282">
        <v>3.78</v>
      </c>
      <c r="F52" s="250">
        <v>108</v>
      </c>
      <c r="G52" s="268">
        <v>1</v>
      </c>
      <c r="H52" s="282">
        <v>5</v>
      </c>
      <c r="I52" s="282">
        <v>3.75</v>
      </c>
      <c r="J52" s="250">
        <v>1</v>
      </c>
      <c r="K52" s="204">
        <f t="shared" si="0"/>
        <v>109</v>
      </c>
      <c r="M52" s="44"/>
      <c r="N52" s="44"/>
      <c r="P52" s="44"/>
    </row>
    <row r="53" spans="1:16" ht="15" customHeight="1" x14ac:dyDescent="0.25">
      <c r="A53" s="124">
        <v>8</v>
      </c>
      <c r="B53" s="188" t="s">
        <v>36</v>
      </c>
      <c r="C53" s="267">
        <v>26</v>
      </c>
      <c r="D53" s="183">
        <v>4</v>
      </c>
      <c r="E53" s="183">
        <v>3.78</v>
      </c>
      <c r="F53" s="249">
        <v>19</v>
      </c>
      <c r="G53" s="267">
        <v>30</v>
      </c>
      <c r="H53" s="183">
        <v>3.6</v>
      </c>
      <c r="I53" s="183">
        <v>3.75</v>
      </c>
      <c r="J53" s="249">
        <v>73</v>
      </c>
      <c r="K53" s="176">
        <f t="shared" si="0"/>
        <v>92</v>
      </c>
      <c r="M53" s="44"/>
      <c r="N53" s="44"/>
      <c r="P53" s="44"/>
    </row>
    <row r="54" spans="1:16" ht="15" customHeight="1" x14ac:dyDescent="0.25">
      <c r="A54" s="177">
        <v>9</v>
      </c>
      <c r="B54" s="192" t="s">
        <v>81</v>
      </c>
      <c r="C54" s="271">
        <v>26</v>
      </c>
      <c r="D54" s="283">
        <v>3.4230769230769229</v>
      </c>
      <c r="E54" s="283">
        <v>3.78</v>
      </c>
      <c r="F54" s="253">
        <v>98</v>
      </c>
      <c r="G54" s="271">
        <v>33</v>
      </c>
      <c r="H54" s="283">
        <v>3.1818181818181817</v>
      </c>
      <c r="I54" s="283">
        <v>3.75</v>
      </c>
      <c r="J54" s="253">
        <v>107</v>
      </c>
      <c r="K54" s="176">
        <f t="shared" si="0"/>
        <v>205</v>
      </c>
      <c r="M54" s="44"/>
      <c r="N54" s="44"/>
      <c r="P54" s="44"/>
    </row>
    <row r="55" spans="1:16" ht="15" customHeight="1" x14ac:dyDescent="0.25">
      <c r="A55" s="177">
        <v>10</v>
      </c>
      <c r="B55" s="192" t="s">
        <v>66</v>
      </c>
      <c r="C55" s="271">
        <v>4</v>
      </c>
      <c r="D55" s="283">
        <v>3.5</v>
      </c>
      <c r="E55" s="283">
        <v>3.78</v>
      </c>
      <c r="F55" s="253">
        <v>87</v>
      </c>
      <c r="G55" s="271">
        <v>7</v>
      </c>
      <c r="H55" s="283">
        <v>3.7142857142857144</v>
      </c>
      <c r="I55" s="283">
        <v>3.75</v>
      </c>
      <c r="J55" s="253">
        <v>57</v>
      </c>
      <c r="K55" s="176">
        <f t="shared" si="0"/>
        <v>144</v>
      </c>
      <c r="M55" s="44"/>
      <c r="N55" s="44"/>
      <c r="P55" s="44"/>
    </row>
    <row r="56" spans="1:16" ht="15" customHeight="1" x14ac:dyDescent="0.25">
      <c r="A56" s="177">
        <v>11</v>
      </c>
      <c r="B56" s="191" t="s">
        <v>65</v>
      </c>
      <c r="C56" s="270">
        <v>12</v>
      </c>
      <c r="D56" s="184">
        <v>3.9166666666666665</v>
      </c>
      <c r="E56" s="184">
        <v>3.78</v>
      </c>
      <c r="F56" s="252">
        <v>29</v>
      </c>
      <c r="G56" s="270">
        <v>10</v>
      </c>
      <c r="H56" s="184">
        <v>3.8</v>
      </c>
      <c r="I56" s="184">
        <v>3.75</v>
      </c>
      <c r="J56" s="252">
        <v>47</v>
      </c>
      <c r="K56" s="176">
        <f t="shared" si="0"/>
        <v>76</v>
      </c>
      <c r="M56" s="44"/>
      <c r="N56" s="44"/>
      <c r="P56" s="44"/>
    </row>
    <row r="57" spans="1:16" ht="15" customHeight="1" x14ac:dyDescent="0.25">
      <c r="A57" s="177">
        <v>12</v>
      </c>
      <c r="B57" s="193" t="s">
        <v>30</v>
      </c>
      <c r="C57" s="272">
        <v>48</v>
      </c>
      <c r="D57" s="179">
        <v>3.4583333333333335</v>
      </c>
      <c r="E57" s="179">
        <v>3.78</v>
      </c>
      <c r="F57" s="254">
        <v>94</v>
      </c>
      <c r="G57" s="272">
        <v>39</v>
      </c>
      <c r="H57" s="179">
        <v>3.1538461538461537</v>
      </c>
      <c r="I57" s="179">
        <v>3.75</v>
      </c>
      <c r="J57" s="254">
        <v>108</v>
      </c>
      <c r="K57" s="176">
        <f t="shared" si="0"/>
        <v>202</v>
      </c>
      <c r="M57" s="44"/>
      <c r="N57" s="44"/>
      <c r="P57" s="44"/>
    </row>
    <row r="58" spans="1:16" ht="15" customHeight="1" x14ac:dyDescent="0.25">
      <c r="A58" s="177">
        <v>13</v>
      </c>
      <c r="B58" s="195" t="s">
        <v>116</v>
      </c>
      <c r="C58" s="274">
        <v>58</v>
      </c>
      <c r="D58" s="281">
        <v>3.7931034482758621</v>
      </c>
      <c r="E58" s="281">
        <v>3.78</v>
      </c>
      <c r="F58" s="256">
        <v>53</v>
      </c>
      <c r="G58" s="274">
        <v>41</v>
      </c>
      <c r="H58" s="281">
        <v>3.4634146341463414</v>
      </c>
      <c r="I58" s="281">
        <v>3.75</v>
      </c>
      <c r="J58" s="256">
        <v>92</v>
      </c>
      <c r="K58" s="176">
        <f t="shared" si="0"/>
        <v>145</v>
      </c>
      <c r="M58" s="44"/>
      <c r="N58" s="44"/>
      <c r="P58" s="44"/>
    </row>
    <row r="59" spans="1:16" ht="15" customHeight="1" x14ac:dyDescent="0.25">
      <c r="A59" s="177">
        <v>14</v>
      </c>
      <c r="B59" s="188" t="s">
        <v>165</v>
      </c>
      <c r="C59" s="267">
        <v>29</v>
      </c>
      <c r="D59" s="183">
        <v>4.068965517241379</v>
      </c>
      <c r="E59" s="183">
        <v>3.78</v>
      </c>
      <c r="F59" s="249">
        <v>15</v>
      </c>
      <c r="G59" s="267">
        <v>14</v>
      </c>
      <c r="H59" s="183">
        <v>4.0714285714285712</v>
      </c>
      <c r="I59" s="183">
        <v>3.75</v>
      </c>
      <c r="J59" s="249">
        <v>13</v>
      </c>
      <c r="K59" s="176">
        <f t="shared" si="0"/>
        <v>28</v>
      </c>
      <c r="M59" s="44"/>
      <c r="N59" s="44"/>
      <c r="P59" s="44"/>
    </row>
    <row r="60" spans="1:16" ht="15" customHeight="1" x14ac:dyDescent="0.25">
      <c r="A60" s="177">
        <v>15</v>
      </c>
      <c r="B60" s="188" t="s">
        <v>32</v>
      </c>
      <c r="C60" s="267">
        <v>38</v>
      </c>
      <c r="D60" s="183">
        <v>3.6052631578947367</v>
      </c>
      <c r="E60" s="183">
        <v>3.78</v>
      </c>
      <c r="F60" s="249">
        <v>78</v>
      </c>
      <c r="G60" s="267">
        <v>49</v>
      </c>
      <c r="H60" s="183">
        <v>3.489795918367347</v>
      </c>
      <c r="I60" s="183">
        <v>3.75</v>
      </c>
      <c r="J60" s="249">
        <v>88</v>
      </c>
      <c r="K60" s="176">
        <f t="shared" si="0"/>
        <v>166</v>
      </c>
      <c r="M60" s="44"/>
      <c r="N60" s="44"/>
      <c r="P60" s="44"/>
    </row>
    <row r="61" spans="1:16" ht="15" customHeight="1" x14ac:dyDescent="0.25">
      <c r="A61" s="177">
        <v>16</v>
      </c>
      <c r="B61" s="188" t="s">
        <v>82</v>
      </c>
      <c r="C61" s="267">
        <v>54</v>
      </c>
      <c r="D61" s="183">
        <v>3.6481481481481484</v>
      </c>
      <c r="E61" s="183">
        <v>3.78</v>
      </c>
      <c r="F61" s="249">
        <v>69</v>
      </c>
      <c r="G61" s="267">
        <v>41</v>
      </c>
      <c r="H61" s="183">
        <v>3.6341463414634148</v>
      </c>
      <c r="I61" s="183">
        <v>3.75</v>
      </c>
      <c r="J61" s="249">
        <v>69</v>
      </c>
      <c r="K61" s="176">
        <f t="shared" si="0"/>
        <v>138</v>
      </c>
      <c r="M61" s="44"/>
      <c r="N61" s="44"/>
      <c r="P61" s="44"/>
    </row>
    <row r="62" spans="1:16" ht="15" customHeight="1" x14ac:dyDescent="0.25">
      <c r="A62" s="177">
        <v>17</v>
      </c>
      <c r="B62" s="188" t="s">
        <v>35</v>
      </c>
      <c r="C62" s="267">
        <v>47</v>
      </c>
      <c r="D62" s="183">
        <v>3.7659574468085109</v>
      </c>
      <c r="E62" s="183">
        <v>3.78</v>
      </c>
      <c r="F62" s="249">
        <v>58</v>
      </c>
      <c r="G62" s="267">
        <v>33</v>
      </c>
      <c r="H62" s="183">
        <v>4.1212121212121211</v>
      </c>
      <c r="I62" s="183">
        <v>3.75</v>
      </c>
      <c r="J62" s="249">
        <v>9</v>
      </c>
      <c r="K62" s="176">
        <f t="shared" si="0"/>
        <v>67</v>
      </c>
      <c r="M62" s="44"/>
      <c r="N62" s="44"/>
      <c r="P62" s="44"/>
    </row>
    <row r="63" spans="1:16" ht="15" customHeight="1" thickBot="1" x14ac:dyDescent="0.3">
      <c r="A63" s="177">
        <v>18</v>
      </c>
      <c r="B63" s="188" t="s">
        <v>28</v>
      </c>
      <c r="C63" s="267">
        <v>42</v>
      </c>
      <c r="D63" s="183">
        <v>3.8809523809523809</v>
      </c>
      <c r="E63" s="183">
        <v>3.78</v>
      </c>
      <c r="F63" s="249">
        <v>39</v>
      </c>
      <c r="G63" s="267">
        <v>58</v>
      </c>
      <c r="H63" s="183">
        <v>3.603448275862069</v>
      </c>
      <c r="I63" s="183">
        <v>3.75</v>
      </c>
      <c r="J63" s="249">
        <v>74</v>
      </c>
      <c r="K63" s="110">
        <f t="shared" si="0"/>
        <v>113</v>
      </c>
      <c r="M63" s="44"/>
      <c r="N63" s="44"/>
      <c r="P63" s="44"/>
    </row>
    <row r="64" spans="1:16" ht="15" customHeight="1" thickBot="1" x14ac:dyDescent="0.3">
      <c r="A64" s="108"/>
      <c r="B64" s="109" t="s">
        <v>122</v>
      </c>
      <c r="C64" s="160">
        <f>SUM(C65:C78)</f>
        <v>519</v>
      </c>
      <c r="D64" s="114">
        <f>AVERAGE(D65:D78)</f>
        <v>3.8035902846187191</v>
      </c>
      <c r="E64" s="114">
        <v>3.78</v>
      </c>
      <c r="F64" s="248"/>
      <c r="G64" s="160">
        <f>SUM(G65:G78)</f>
        <v>457</v>
      </c>
      <c r="H64" s="114">
        <f>AVERAGE(H65:H78)</f>
        <v>3.693174734239379</v>
      </c>
      <c r="I64" s="114">
        <v>3.75</v>
      </c>
      <c r="J64" s="248"/>
      <c r="K64" s="118"/>
      <c r="M64" s="44"/>
      <c r="N64" s="44"/>
      <c r="P64" s="44"/>
    </row>
    <row r="65" spans="1:16" x14ac:dyDescent="0.25">
      <c r="A65" s="43">
        <v>1</v>
      </c>
      <c r="B65" s="197" t="s">
        <v>199</v>
      </c>
      <c r="C65" s="276">
        <v>25</v>
      </c>
      <c r="D65" s="175">
        <v>4.68</v>
      </c>
      <c r="E65" s="175">
        <v>3.78</v>
      </c>
      <c r="F65" s="259">
        <v>2</v>
      </c>
      <c r="G65" s="276">
        <v>29</v>
      </c>
      <c r="H65" s="175">
        <v>3.8620689655172415</v>
      </c>
      <c r="I65" s="175">
        <v>3.75</v>
      </c>
      <c r="J65" s="259">
        <v>38</v>
      </c>
      <c r="K65" s="48">
        <f t="shared" si="0"/>
        <v>40</v>
      </c>
      <c r="M65" s="44"/>
      <c r="N65" s="44"/>
      <c r="P65" s="44"/>
    </row>
    <row r="66" spans="1:16" x14ac:dyDescent="0.25">
      <c r="A66" s="177">
        <v>2</v>
      </c>
      <c r="B66" s="173" t="s">
        <v>96</v>
      </c>
      <c r="C66" s="266">
        <v>47</v>
      </c>
      <c r="D66" s="284">
        <v>3.9361702127659575</v>
      </c>
      <c r="E66" s="284">
        <v>3.78</v>
      </c>
      <c r="F66" s="258">
        <v>25</v>
      </c>
      <c r="G66" s="266">
        <v>26</v>
      </c>
      <c r="H66" s="284">
        <v>3.6538461538461537</v>
      </c>
      <c r="I66" s="284">
        <v>3.75</v>
      </c>
      <c r="J66" s="258">
        <v>65</v>
      </c>
      <c r="K66" s="176">
        <f t="shared" si="0"/>
        <v>90</v>
      </c>
      <c r="M66" s="44"/>
      <c r="N66" s="44"/>
      <c r="P66" s="44"/>
    </row>
    <row r="67" spans="1:16" x14ac:dyDescent="0.25">
      <c r="A67" s="177">
        <v>3</v>
      </c>
      <c r="B67" s="173" t="s">
        <v>166</v>
      </c>
      <c r="C67" s="266">
        <v>53</v>
      </c>
      <c r="D67" s="284">
        <v>3.9056603773584904</v>
      </c>
      <c r="E67" s="284">
        <v>3.78</v>
      </c>
      <c r="F67" s="258">
        <v>31</v>
      </c>
      <c r="G67" s="266">
        <v>59</v>
      </c>
      <c r="H67" s="284">
        <v>3.7288135593220337</v>
      </c>
      <c r="I67" s="284">
        <v>3.75</v>
      </c>
      <c r="J67" s="258">
        <v>53</v>
      </c>
      <c r="K67" s="176">
        <f t="shared" si="0"/>
        <v>84</v>
      </c>
      <c r="M67" s="44"/>
      <c r="N67" s="44"/>
      <c r="P67" s="44"/>
    </row>
    <row r="68" spans="1:16" x14ac:dyDescent="0.25">
      <c r="A68" s="177">
        <v>4</v>
      </c>
      <c r="B68" s="173" t="s">
        <v>167</v>
      </c>
      <c r="C68" s="266">
        <v>13</v>
      </c>
      <c r="D68" s="284">
        <v>3.7692307692307692</v>
      </c>
      <c r="E68" s="284">
        <v>3.78</v>
      </c>
      <c r="F68" s="258">
        <v>57</v>
      </c>
      <c r="G68" s="266">
        <v>29</v>
      </c>
      <c r="H68" s="284">
        <v>3.3793103448275863</v>
      </c>
      <c r="I68" s="284">
        <v>3.75</v>
      </c>
      <c r="J68" s="258">
        <v>99</v>
      </c>
      <c r="K68" s="176">
        <f t="shared" si="0"/>
        <v>156</v>
      </c>
      <c r="M68" s="44"/>
      <c r="N68" s="44"/>
      <c r="P68" s="44"/>
    </row>
    <row r="69" spans="1:16" x14ac:dyDescent="0.25">
      <c r="A69" s="177">
        <v>5</v>
      </c>
      <c r="B69" s="173" t="s">
        <v>140</v>
      </c>
      <c r="C69" s="266">
        <v>26</v>
      </c>
      <c r="D69" s="284">
        <v>3.5769230769230771</v>
      </c>
      <c r="E69" s="284">
        <v>3.78</v>
      </c>
      <c r="F69" s="258">
        <v>80</v>
      </c>
      <c r="G69" s="266">
        <v>33</v>
      </c>
      <c r="H69" s="284">
        <v>3.7272727272727271</v>
      </c>
      <c r="I69" s="284">
        <v>3.75</v>
      </c>
      <c r="J69" s="258">
        <v>54</v>
      </c>
      <c r="K69" s="176">
        <f t="shared" si="0"/>
        <v>134</v>
      </c>
      <c r="M69" s="44"/>
      <c r="N69" s="44"/>
      <c r="P69" s="44"/>
    </row>
    <row r="70" spans="1:16" x14ac:dyDescent="0.25">
      <c r="A70" s="177">
        <v>6</v>
      </c>
      <c r="B70" s="197" t="s">
        <v>168</v>
      </c>
      <c r="C70" s="276">
        <v>12</v>
      </c>
      <c r="D70" s="175">
        <v>3.8333333333333335</v>
      </c>
      <c r="E70" s="175">
        <v>3.78</v>
      </c>
      <c r="F70" s="259">
        <v>48</v>
      </c>
      <c r="G70" s="276">
        <v>7</v>
      </c>
      <c r="H70" s="175">
        <v>3.7142857142857144</v>
      </c>
      <c r="I70" s="175">
        <v>3.75</v>
      </c>
      <c r="J70" s="259">
        <v>58</v>
      </c>
      <c r="K70" s="176">
        <f t="shared" ref="K70:K118" si="1">J70+F70</f>
        <v>106</v>
      </c>
      <c r="M70" s="44"/>
      <c r="N70" s="44"/>
      <c r="P70" s="44"/>
    </row>
    <row r="71" spans="1:16" x14ac:dyDescent="0.25">
      <c r="A71" s="177">
        <v>7</v>
      </c>
      <c r="B71" s="173" t="s">
        <v>169</v>
      </c>
      <c r="C71" s="266">
        <v>31</v>
      </c>
      <c r="D71" s="284">
        <v>3.6451612903225805</v>
      </c>
      <c r="E71" s="284">
        <v>3.78</v>
      </c>
      <c r="F71" s="258">
        <v>70</v>
      </c>
      <c r="G71" s="266">
        <v>16</v>
      </c>
      <c r="H71" s="284">
        <v>3.5625</v>
      </c>
      <c r="I71" s="284">
        <v>3.75</v>
      </c>
      <c r="J71" s="258">
        <v>78</v>
      </c>
      <c r="K71" s="176">
        <f t="shared" si="1"/>
        <v>148</v>
      </c>
      <c r="M71" s="44"/>
      <c r="N71" s="44"/>
      <c r="P71" s="44"/>
    </row>
    <row r="72" spans="1:16" x14ac:dyDescent="0.25">
      <c r="A72" s="177">
        <v>8</v>
      </c>
      <c r="B72" s="173" t="s">
        <v>170</v>
      </c>
      <c r="C72" s="266">
        <v>53</v>
      </c>
      <c r="D72" s="284">
        <v>3.5849056603773586</v>
      </c>
      <c r="E72" s="284">
        <v>3.78</v>
      </c>
      <c r="F72" s="258">
        <v>79</v>
      </c>
      <c r="G72" s="266">
        <v>58</v>
      </c>
      <c r="H72" s="284">
        <v>3.4827586206896552</v>
      </c>
      <c r="I72" s="284">
        <v>3.75</v>
      </c>
      <c r="J72" s="258">
        <v>90</v>
      </c>
      <c r="K72" s="205">
        <f t="shared" si="1"/>
        <v>169</v>
      </c>
      <c r="M72" s="44"/>
      <c r="N72" s="44"/>
      <c r="P72" s="44"/>
    </row>
    <row r="73" spans="1:16" x14ac:dyDescent="0.25">
      <c r="A73" s="177">
        <v>9</v>
      </c>
      <c r="B73" s="173" t="s">
        <v>24</v>
      </c>
      <c r="C73" s="266">
        <v>39</v>
      </c>
      <c r="D73" s="284">
        <v>3.1794871794871793</v>
      </c>
      <c r="E73" s="284">
        <v>3.78</v>
      </c>
      <c r="F73" s="258">
        <v>107</v>
      </c>
      <c r="G73" s="266">
        <v>13</v>
      </c>
      <c r="H73" s="284">
        <v>3.7692307692307692</v>
      </c>
      <c r="I73" s="284">
        <v>3.75</v>
      </c>
      <c r="J73" s="258">
        <v>49</v>
      </c>
      <c r="K73" s="176">
        <f t="shared" si="1"/>
        <v>156</v>
      </c>
      <c r="M73" s="44"/>
      <c r="N73" s="44"/>
      <c r="P73" s="44"/>
    </row>
    <row r="74" spans="1:16" x14ac:dyDescent="0.25">
      <c r="A74" s="177">
        <v>10</v>
      </c>
      <c r="B74" s="173" t="s">
        <v>141</v>
      </c>
      <c r="C74" s="266">
        <v>20</v>
      </c>
      <c r="D74" s="284">
        <v>4.3499999999999996</v>
      </c>
      <c r="E74" s="284">
        <v>3.78</v>
      </c>
      <c r="F74" s="258">
        <v>4</v>
      </c>
      <c r="G74" s="266">
        <v>33</v>
      </c>
      <c r="H74" s="284">
        <v>3.8181818181818183</v>
      </c>
      <c r="I74" s="284">
        <v>3.75</v>
      </c>
      <c r="J74" s="258">
        <v>42</v>
      </c>
      <c r="K74" s="119">
        <f t="shared" si="1"/>
        <v>46</v>
      </c>
      <c r="M74" s="44"/>
      <c r="N74" s="44"/>
      <c r="P74" s="44"/>
    </row>
    <row r="75" spans="1:16" x14ac:dyDescent="0.25">
      <c r="A75" s="177">
        <v>11</v>
      </c>
      <c r="B75" s="173" t="s">
        <v>171</v>
      </c>
      <c r="C75" s="266">
        <v>46</v>
      </c>
      <c r="D75" s="284">
        <v>3.5</v>
      </c>
      <c r="E75" s="284">
        <v>3.78</v>
      </c>
      <c r="F75" s="258">
        <v>88</v>
      </c>
      <c r="G75" s="266">
        <v>75</v>
      </c>
      <c r="H75" s="284">
        <v>3.2</v>
      </c>
      <c r="I75" s="284">
        <v>3.75</v>
      </c>
      <c r="J75" s="258">
        <v>106</v>
      </c>
      <c r="K75" s="176">
        <f t="shared" si="1"/>
        <v>194</v>
      </c>
      <c r="M75" s="44"/>
      <c r="N75" s="44"/>
      <c r="P75" s="44"/>
    </row>
    <row r="76" spans="1:16" x14ac:dyDescent="0.25">
      <c r="A76" s="177">
        <v>12</v>
      </c>
      <c r="B76" s="173" t="s">
        <v>172</v>
      </c>
      <c r="C76" s="266">
        <v>30</v>
      </c>
      <c r="D76" s="284">
        <v>3.6333333333333333</v>
      </c>
      <c r="E76" s="284">
        <v>3.78</v>
      </c>
      <c r="F76" s="258">
        <v>72</v>
      </c>
      <c r="G76" s="266">
        <v>7</v>
      </c>
      <c r="H76" s="284">
        <v>4</v>
      </c>
      <c r="I76" s="284">
        <v>3.75</v>
      </c>
      <c r="J76" s="258">
        <v>23</v>
      </c>
      <c r="K76" s="176">
        <f t="shared" si="1"/>
        <v>95</v>
      </c>
      <c r="M76" s="44"/>
      <c r="N76" s="44"/>
      <c r="P76" s="44"/>
    </row>
    <row r="77" spans="1:16" x14ac:dyDescent="0.25">
      <c r="A77" s="177">
        <v>13</v>
      </c>
      <c r="B77" s="173" t="s">
        <v>142</v>
      </c>
      <c r="C77" s="266">
        <v>38</v>
      </c>
      <c r="D77" s="284">
        <v>3.8421052631578947</v>
      </c>
      <c r="E77" s="284">
        <v>3.78</v>
      </c>
      <c r="F77" s="258">
        <v>45</v>
      </c>
      <c r="G77" s="266">
        <v>35</v>
      </c>
      <c r="H77" s="284">
        <v>3.9142857142857141</v>
      </c>
      <c r="I77" s="284">
        <v>3.75</v>
      </c>
      <c r="J77" s="258">
        <v>31</v>
      </c>
      <c r="K77" s="176">
        <f t="shared" si="1"/>
        <v>76</v>
      </c>
      <c r="M77" s="44"/>
      <c r="N77" s="44"/>
      <c r="P77" s="44"/>
    </row>
    <row r="78" spans="1:16" ht="15.75" thickBot="1" x14ac:dyDescent="0.3">
      <c r="A78" s="177">
        <v>14</v>
      </c>
      <c r="B78" s="173" t="s">
        <v>173</v>
      </c>
      <c r="C78" s="266">
        <v>86</v>
      </c>
      <c r="D78" s="284">
        <v>3.8139534883720931</v>
      </c>
      <c r="E78" s="284">
        <v>3.78</v>
      </c>
      <c r="F78" s="258">
        <v>51</v>
      </c>
      <c r="G78" s="266">
        <v>37</v>
      </c>
      <c r="H78" s="284">
        <v>3.8918918918918921</v>
      </c>
      <c r="I78" s="284">
        <v>3.75</v>
      </c>
      <c r="J78" s="258">
        <v>32</v>
      </c>
      <c r="K78" s="176">
        <f t="shared" si="1"/>
        <v>83</v>
      </c>
      <c r="M78" s="44"/>
      <c r="N78" s="44"/>
      <c r="P78" s="44"/>
    </row>
    <row r="79" spans="1:16" ht="15.75" thickBot="1" x14ac:dyDescent="0.3">
      <c r="A79" s="108"/>
      <c r="B79" s="111" t="s">
        <v>123</v>
      </c>
      <c r="C79" s="161">
        <f>SUM(C80:C109)</f>
        <v>1679</v>
      </c>
      <c r="D79" s="115">
        <f>AVERAGE(D80:D109)</f>
        <v>3.7433069559129235</v>
      </c>
      <c r="E79" s="115">
        <v>3.78</v>
      </c>
      <c r="F79" s="260"/>
      <c r="G79" s="161">
        <f>SUM(G80:G109)</f>
        <v>1291</v>
      </c>
      <c r="H79" s="115">
        <f>AVERAGE(H80:H109)</f>
        <v>3.7104226004965963</v>
      </c>
      <c r="I79" s="115">
        <v>3.75</v>
      </c>
      <c r="J79" s="260"/>
      <c r="K79" s="118"/>
      <c r="M79" s="44"/>
      <c r="N79" s="44"/>
      <c r="P79" s="44"/>
    </row>
    <row r="80" spans="1:16" x14ac:dyDescent="0.25">
      <c r="A80" s="43">
        <v>1</v>
      </c>
      <c r="B80" s="173" t="s">
        <v>174</v>
      </c>
      <c r="C80" s="266">
        <v>37</v>
      </c>
      <c r="D80" s="284">
        <v>3.6486486486486487</v>
      </c>
      <c r="E80" s="284">
        <v>3.78</v>
      </c>
      <c r="F80" s="258">
        <v>68</v>
      </c>
      <c r="G80" s="266">
        <v>24</v>
      </c>
      <c r="H80" s="284">
        <v>3.9166666666666665</v>
      </c>
      <c r="I80" s="284">
        <v>3.75</v>
      </c>
      <c r="J80" s="258">
        <v>30</v>
      </c>
      <c r="K80" s="176">
        <f t="shared" si="1"/>
        <v>98</v>
      </c>
      <c r="M80" s="44"/>
      <c r="N80" s="44"/>
      <c r="P80" s="44"/>
    </row>
    <row r="81" spans="1:16" x14ac:dyDescent="0.25">
      <c r="A81" s="177">
        <v>2</v>
      </c>
      <c r="B81" s="173" t="s">
        <v>64</v>
      </c>
      <c r="C81" s="266">
        <v>26</v>
      </c>
      <c r="D81" s="284">
        <v>3.2692307692307692</v>
      </c>
      <c r="E81" s="284">
        <v>3.78</v>
      </c>
      <c r="F81" s="258">
        <v>101</v>
      </c>
      <c r="G81" s="266">
        <v>13</v>
      </c>
      <c r="H81" s="284">
        <v>3.3076923076923075</v>
      </c>
      <c r="I81" s="284">
        <v>3.75</v>
      </c>
      <c r="J81" s="258">
        <v>103</v>
      </c>
      <c r="K81" s="176">
        <f t="shared" si="1"/>
        <v>204</v>
      </c>
      <c r="M81" s="44"/>
      <c r="N81" s="44"/>
      <c r="P81" s="44"/>
    </row>
    <row r="82" spans="1:16" x14ac:dyDescent="0.25">
      <c r="A82" s="177">
        <v>3</v>
      </c>
      <c r="B82" s="173" t="s">
        <v>175</v>
      </c>
      <c r="C82" s="266">
        <v>33</v>
      </c>
      <c r="D82" s="284">
        <v>3.606060606060606</v>
      </c>
      <c r="E82" s="284">
        <v>3.78</v>
      </c>
      <c r="F82" s="258">
        <v>76</v>
      </c>
      <c r="G82" s="266">
        <v>26</v>
      </c>
      <c r="H82" s="284">
        <v>3.6923076923076925</v>
      </c>
      <c r="I82" s="284">
        <v>3.75</v>
      </c>
      <c r="J82" s="258">
        <v>62</v>
      </c>
      <c r="K82" s="176">
        <f t="shared" si="1"/>
        <v>138</v>
      </c>
      <c r="M82" s="44"/>
      <c r="N82" s="44"/>
      <c r="P82" s="44"/>
    </row>
    <row r="83" spans="1:16" x14ac:dyDescent="0.25">
      <c r="A83" s="177">
        <v>4</v>
      </c>
      <c r="B83" s="173" t="s">
        <v>176</v>
      </c>
      <c r="C83" s="266">
        <v>45</v>
      </c>
      <c r="D83" s="284">
        <v>4</v>
      </c>
      <c r="E83" s="284">
        <v>3.78</v>
      </c>
      <c r="F83" s="258">
        <v>20</v>
      </c>
      <c r="G83" s="266">
        <v>20</v>
      </c>
      <c r="H83" s="284">
        <v>3.6</v>
      </c>
      <c r="I83" s="284">
        <v>3.75</v>
      </c>
      <c r="J83" s="258">
        <v>75</v>
      </c>
      <c r="K83" s="176">
        <f t="shared" si="1"/>
        <v>95</v>
      </c>
      <c r="M83" s="44"/>
      <c r="N83" s="44"/>
      <c r="P83" s="44"/>
    </row>
    <row r="84" spans="1:16" x14ac:dyDescent="0.25">
      <c r="A84" s="177">
        <v>5</v>
      </c>
      <c r="B84" s="173" t="s">
        <v>177</v>
      </c>
      <c r="C84" s="266">
        <v>58</v>
      </c>
      <c r="D84" s="284">
        <v>3.4827586206896552</v>
      </c>
      <c r="E84" s="284">
        <v>3.78</v>
      </c>
      <c r="F84" s="258">
        <v>90</v>
      </c>
      <c r="G84" s="266">
        <v>31</v>
      </c>
      <c r="H84" s="284">
        <v>3.5483870967741935</v>
      </c>
      <c r="I84" s="284">
        <v>3.75</v>
      </c>
      <c r="J84" s="258">
        <v>81</v>
      </c>
      <c r="K84" s="176">
        <f t="shared" si="1"/>
        <v>171</v>
      </c>
      <c r="M84" s="44"/>
      <c r="N84" s="44"/>
      <c r="P84" s="44"/>
    </row>
    <row r="85" spans="1:16" x14ac:dyDescent="0.25">
      <c r="A85" s="177">
        <v>6</v>
      </c>
      <c r="B85" s="173" t="s">
        <v>178</v>
      </c>
      <c r="C85" s="266">
        <v>82</v>
      </c>
      <c r="D85" s="284">
        <v>3.5487804878048781</v>
      </c>
      <c r="E85" s="284">
        <v>3.78</v>
      </c>
      <c r="F85" s="258">
        <v>83</v>
      </c>
      <c r="G85" s="266">
        <v>49</v>
      </c>
      <c r="H85" s="284">
        <v>3.510204081632653</v>
      </c>
      <c r="I85" s="284">
        <v>3.75</v>
      </c>
      <c r="J85" s="258">
        <v>85</v>
      </c>
      <c r="K85" s="176">
        <f t="shared" si="1"/>
        <v>168</v>
      </c>
      <c r="M85" s="44"/>
      <c r="N85" s="44"/>
      <c r="P85" s="44"/>
    </row>
    <row r="86" spans="1:16" x14ac:dyDescent="0.25">
      <c r="A86" s="177">
        <v>7</v>
      </c>
      <c r="B86" s="173" t="s">
        <v>22</v>
      </c>
      <c r="C86" s="266">
        <v>18</v>
      </c>
      <c r="D86" s="284">
        <v>4.166666666666667</v>
      </c>
      <c r="E86" s="284">
        <v>3.78</v>
      </c>
      <c r="F86" s="258">
        <v>10</v>
      </c>
      <c r="G86" s="266">
        <v>5</v>
      </c>
      <c r="H86" s="284">
        <v>3.4</v>
      </c>
      <c r="I86" s="284">
        <v>3.75</v>
      </c>
      <c r="J86" s="258">
        <v>96</v>
      </c>
      <c r="K86" s="176">
        <f t="shared" si="1"/>
        <v>106</v>
      </c>
      <c r="M86" s="44"/>
      <c r="N86" s="44"/>
      <c r="P86" s="44"/>
    </row>
    <row r="87" spans="1:16" x14ac:dyDescent="0.25">
      <c r="A87" s="177">
        <v>8</v>
      </c>
      <c r="B87" s="173" t="s">
        <v>179</v>
      </c>
      <c r="C87" s="266">
        <v>15</v>
      </c>
      <c r="D87" s="284">
        <v>4.2</v>
      </c>
      <c r="E87" s="284">
        <v>3.78</v>
      </c>
      <c r="F87" s="258">
        <v>8</v>
      </c>
      <c r="G87" s="266">
        <v>16</v>
      </c>
      <c r="H87" s="284">
        <v>3.9375</v>
      </c>
      <c r="I87" s="284">
        <v>3.75</v>
      </c>
      <c r="J87" s="258">
        <v>29</v>
      </c>
      <c r="K87" s="176">
        <f t="shared" si="1"/>
        <v>37</v>
      </c>
      <c r="M87" s="44"/>
      <c r="N87" s="44"/>
      <c r="P87" s="44"/>
    </row>
    <row r="88" spans="1:16" x14ac:dyDescent="0.25">
      <c r="A88" s="177">
        <v>9</v>
      </c>
      <c r="B88" s="198" t="s">
        <v>180</v>
      </c>
      <c r="C88" s="277">
        <v>50</v>
      </c>
      <c r="D88" s="296">
        <v>3.78</v>
      </c>
      <c r="E88" s="296">
        <v>3.78</v>
      </c>
      <c r="F88" s="261">
        <v>54</v>
      </c>
      <c r="G88" s="277">
        <v>55</v>
      </c>
      <c r="H88" s="296">
        <v>3.418181818181818</v>
      </c>
      <c r="I88" s="296">
        <v>3.75</v>
      </c>
      <c r="J88" s="261">
        <v>93</v>
      </c>
      <c r="K88" s="176">
        <f t="shared" si="1"/>
        <v>147</v>
      </c>
      <c r="M88" s="44"/>
      <c r="N88" s="44"/>
      <c r="P88" s="44"/>
    </row>
    <row r="89" spans="1:16" x14ac:dyDescent="0.25">
      <c r="A89" s="177">
        <v>10</v>
      </c>
      <c r="B89" s="173" t="s">
        <v>181</v>
      </c>
      <c r="C89" s="266">
        <v>88</v>
      </c>
      <c r="D89" s="284">
        <v>3.8181818181818183</v>
      </c>
      <c r="E89" s="284">
        <v>3.78</v>
      </c>
      <c r="F89" s="258">
        <v>49</v>
      </c>
      <c r="G89" s="266">
        <v>64</v>
      </c>
      <c r="H89" s="284">
        <v>3.890625</v>
      </c>
      <c r="I89" s="284">
        <v>3.75</v>
      </c>
      <c r="J89" s="258">
        <v>33</v>
      </c>
      <c r="K89" s="176">
        <f t="shared" si="1"/>
        <v>82</v>
      </c>
      <c r="M89" s="44"/>
      <c r="N89" s="44"/>
      <c r="P89" s="44"/>
    </row>
    <row r="90" spans="1:16" x14ac:dyDescent="0.25">
      <c r="A90" s="177">
        <v>11</v>
      </c>
      <c r="B90" s="173" t="s">
        <v>15</v>
      </c>
      <c r="C90" s="266">
        <v>19</v>
      </c>
      <c r="D90" s="284">
        <v>3.263157894736842</v>
      </c>
      <c r="E90" s="284">
        <v>3.78</v>
      </c>
      <c r="F90" s="258">
        <v>102</v>
      </c>
      <c r="G90" s="266">
        <v>20</v>
      </c>
      <c r="H90" s="284">
        <v>3.85</v>
      </c>
      <c r="I90" s="284">
        <v>3.75</v>
      </c>
      <c r="J90" s="258">
        <v>39</v>
      </c>
      <c r="K90" s="176">
        <f t="shared" si="1"/>
        <v>141</v>
      </c>
      <c r="M90" s="44"/>
      <c r="N90" s="44"/>
      <c r="P90" s="44"/>
    </row>
    <row r="91" spans="1:16" x14ac:dyDescent="0.25">
      <c r="A91" s="177">
        <v>12</v>
      </c>
      <c r="B91" s="173" t="s">
        <v>5</v>
      </c>
      <c r="C91" s="266">
        <v>20</v>
      </c>
      <c r="D91" s="284">
        <v>4.05</v>
      </c>
      <c r="E91" s="284">
        <v>3.78</v>
      </c>
      <c r="F91" s="258">
        <v>17</v>
      </c>
      <c r="G91" s="266">
        <v>30</v>
      </c>
      <c r="H91" s="284">
        <v>3.7</v>
      </c>
      <c r="I91" s="284">
        <v>3.75</v>
      </c>
      <c r="J91" s="258">
        <v>61</v>
      </c>
      <c r="K91" s="176">
        <f t="shared" si="1"/>
        <v>78</v>
      </c>
      <c r="M91" s="44"/>
      <c r="N91" s="44"/>
      <c r="P91" s="44"/>
    </row>
    <row r="92" spans="1:16" x14ac:dyDescent="0.25">
      <c r="A92" s="177">
        <v>13</v>
      </c>
      <c r="B92" s="173" t="s">
        <v>182</v>
      </c>
      <c r="C92" s="266">
        <v>70</v>
      </c>
      <c r="D92" s="284">
        <v>3.9</v>
      </c>
      <c r="E92" s="284">
        <v>3.78</v>
      </c>
      <c r="F92" s="258">
        <v>35</v>
      </c>
      <c r="G92" s="266">
        <v>69</v>
      </c>
      <c r="H92" s="284">
        <v>3.652173913043478</v>
      </c>
      <c r="I92" s="284">
        <v>3.75</v>
      </c>
      <c r="J92" s="258">
        <v>66</v>
      </c>
      <c r="K92" s="110">
        <f t="shared" si="1"/>
        <v>101</v>
      </c>
      <c r="M92" s="44"/>
      <c r="N92" s="44"/>
      <c r="P92" s="44"/>
    </row>
    <row r="93" spans="1:16" x14ac:dyDescent="0.25">
      <c r="A93" s="177">
        <v>14</v>
      </c>
      <c r="B93" s="173" t="s">
        <v>183</v>
      </c>
      <c r="C93" s="266">
        <v>63</v>
      </c>
      <c r="D93" s="284">
        <v>3.4444444444444446</v>
      </c>
      <c r="E93" s="284">
        <v>3.78</v>
      </c>
      <c r="F93" s="258">
        <v>97</v>
      </c>
      <c r="G93" s="266">
        <v>33</v>
      </c>
      <c r="H93" s="284">
        <v>3.4242424242424243</v>
      </c>
      <c r="I93" s="284">
        <v>3.75</v>
      </c>
      <c r="J93" s="258">
        <v>94</v>
      </c>
      <c r="K93" s="176">
        <f t="shared" si="1"/>
        <v>191</v>
      </c>
      <c r="M93" s="44"/>
      <c r="N93" s="44"/>
      <c r="P93" s="44"/>
    </row>
    <row r="94" spans="1:16" x14ac:dyDescent="0.25">
      <c r="A94" s="124">
        <v>15</v>
      </c>
      <c r="B94" s="173" t="s">
        <v>184</v>
      </c>
      <c r="C94" s="266">
        <v>54</v>
      </c>
      <c r="D94" s="284">
        <v>3.7037037037037037</v>
      </c>
      <c r="E94" s="284">
        <v>3.78</v>
      </c>
      <c r="F94" s="258">
        <v>63</v>
      </c>
      <c r="G94" s="266">
        <v>18</v>
      </c>
      <c r="H94" s="284">
        <v>3.5555555555555554</v>
      </c>
      <c r="I94" s="284">
        <v>3.75</v>
      </c>
      <c r="J94" s="258">
        <v>79</v>
      </c>
      <c r="K94" s="110">
        <f t="shared" si="1"/>
        <v>142</v>
      </c>
      <c r="M94" s="44"/>
      <c r="N94" s="44"/>
      <c r="P94" s="44"/>
    </row>
    <row r="95" spans="1:16" x14ac:dyDescent="0.25">
      <c r="A95" s="177">
        <v>16</v>
      </c>
      <c r="B95" s="173" t="s">
        <v>13</v>
      </c>
      <c r="C95" s="266">
        <v>13</v>
      </c>
      <c r="D95" s="284">
        <v>3.9230769230769229</v>
      </c>
      <c r="E95" s="284">
        <v>3.78</v>
      </c>
      <c r="F95" s="258">
        <v>28</v>
      </c>
      <c r="G95" s="266">
        <v>4</v>
      </c>
      <c r="H95" s="284">
        <v>3.5</v>
      </c>
      <c r="I95" s="284">
        <v>3.75</v>
      </c>
      <c r="J95" s="258">
        <v>87</v>
      </c>
      <c r="K95" s="176">
        <f t="shared" si="1"/>
        <v>115</v>
      </c>
      <c r="M95" s="44"/>
      <c r="N95" s="44"/>
      <c r="P95" s="44"/>
    </row>
    <row r="96" spans="1:16" x14ac:dyDescent="0.25">
      <c r="A96" s="177">
        <v>17</v>
      </c>
      <c r="B96" s="173" t="s">
        <v>185</v>
      </c>
      <c r="C96" s="266">
        <v>68</v>
      </c>
      <c r="D96" s="284">
        <v>3.4558823529411766</v>
      </c>
      <c r="E96" s="284">
        <v>3.78</v>
      </c>
      <c r="F96" s="258">
        <v>95</v>
      </c>
      <c r="G96" s="266">
        <v>53</v>
      </c>
      <c r="H96" s="284">
        <v>3.641509433962264</v>
      </c>
      <c r="I96" s="284">
        <v>3.75</v>
      </c>
      <c r="J96" s="258">
        <v>68</v>
      </c>
      <c r="K96" s="176">
        <f t="shared" si="1"/>
        <v>163</v>
      </c>
      <c r="M96" s="44"/>
      <c r="N96" s="44"/>
      <c r="P96" s="44"/>
    </row>
    <row r="97" spans="1:16" x14ac:dyDescent="0.25">
      <c r="A97" s="177">
        <v>18</v>
      </c>
      <c r="B97" s="173" t="s">
        <v>188</v>
      </c>
      <c r="C97" s="266">
        <v>46</v>
      </c>
      <c r="D97" s="284">
        <v>3.347826086956522</v>
      </c>
      <c r="E97" s="284">
        <v>3.78</v>
      </c>
      <c r="F97" s="258">
        <v>100</v>
      </c>
      <c r="G97" s="266">
        <v>55</v>
      </c>
      <c r="H97" s="284">
        <v>3.3636363636363638</v>
      </c>
      <c r="I97" s="284">
        <v>3.75</v>
      </c>
      <c r="J97" s="258">
        <v>100</v>
      </c>
      <c r="K97" s="176">
        <f t="shared" si="1"/>
        <v>200</v>
      </c>
      <c r="M97" s="44"/>
      <c r="N97" s="44"/>
      <c r="P97" s="44"/>
    </row>
    <row r="98" spans="1:16" x14ac:dyDescent="0.25">
      <c r="A98" s="177">
        <v>19</v>
      </c>
      <c r="B98" s="173" t="s">
        <v>189</v>
      </c>
      <c r="C98" s="266">
        <v>33</v>
      </c>
      <c r="D98" s="284">
        <v>3.6363636363636362</v>
      </c>
      <c r="E98" s="284">
        <v>3.78</v>
      </c>
      <c r="F98" s="258">
        <v>71</v>
      </c>
      <c r="G98" s="266">
        <v>11</v>
      </c>
      <c r="H98" s="284">
        <v>3.5454545454545454</v>
      </c>
      <c r="I98" s="284">
        <v>3.75</v>
      </c>
      <c r="J98" s="258">
        <v>82</v>
      </c>
      <c r="K98" s="176">
        <f t="shared" si="1"/>
        <v>153</v>
      </c>
      <c r="M98" s="44"/>
      <c r="N98" s="44"/>
      <c r="P98" s="44"/>
    </row>
    <row r="99" spans="1:16" x14ac:dyDescent="0.25">
      <c r="A99" s="177">
        <v>20</v>
      </c>
      <c r="B99" s="173" t="s">
        <v>190</v>
      </c>
      <c r="C99" s="266">
        <v>122</v>
      </c>
      <c r="D99" s="284">
        <v>3.959016393442623</v>
      </c>
      <c r="E99" s="284">
        <v>3.78</v>
      </c>
      <c r="F99" s="258">
        <v>24</v>
      </c>
      <c r="G99" s="266">
        <v>92</v>
      </c>
      <c r="H99" s="284">
        <v>4.0326086956521738</v>
      </c>
      <c r="I99" s="284">
        <v>3.75</v>
      </c>
      <c r="J99" s="258">
        <v>17</v>
      </c>
      <c r="K99" s="176">
        <f t="shared" si="1"/>
        <v>41</v>
      </c>
      <c r="M99" s="44"/>
      <c r="N99" s="44"/>
      <c r="P99" s="44"/>
    </row>
    <row r="100" spans="1:16" x14ac:dyDescent="0.25">
      <c r="A100" s="177">
        <v>21</v>
      </c>
      <c r="B100" s="173" t="s">
        <v>191</v>
      </c>
      <c r="C100" s="266">
        <v>127</v>
      </c>
      <c r="D100" s="284">
        <v>3.9133858267716537</v>
      </c>
      <c r="E100" s="284">
        <v>3.78</v>
      </c>
      <c r="F100" s="258">
        <v>30</v>
      </c>
      <c r="G100" s="266">
        <v>108</v>
      </c>
      <c r="H100" s="284">
        <v>3.8055555555555554</v>
      </c>
      <c r="I100" s="284">
        <v>3.75</v>
      </c>
      <c r="J100" s="258">
        <v>45</v>
      </c>
      <c r="K100" s="176">
        <f t="shared" si="1"/>
        <v>75</v>
      </c>
      <c r="M100" s="44"/>
      <c r="N100" s="44"/>
      <c r="P100" s="44"/>
    </row>
    <row r="101" spans="1:16" x14ac:dyDescent="0.25">
      <c r="A101" s="177">
        <v>22</v>
      </c>
      <c r="B101" s="198" t="s">
        <v>192</v>
      </c>
      <c r="C101" s="277">
        <v>49</v>
      </c>
      <c r="D101" s="296">
        <v>3.8163265306122449</v>
      </c>
      <c r="E101" s="296">
        <v>3.78</v>
      </c>
      <c r="F101" s="261">
        <v>50</v>
      </c>
      <c r="G101" s="277">
        <v>46</v>
      </c>
      <c r="H101" s="296">
        <v>4</v>
      </c>
      <c r="I101" s="296">
        <v>3.75</v>
      </c>
      <c r="J101" s="261">
        <v>24</v>
      </c>
      <c r="K101" s="110">
        <f t="shared" si="1"/>
        <v>74</v>
      </c>
      <c r="M101" s="44"/>
      <c r="N101" s="44"/>
      <c r="P101" s="44"/>
    </row>
    <row r="102" spans="1:16" x14ac:dyDescent="0.25">
      <c r="A102" s="177">
        <v>23</v>
      </c>
      <c r="B102" s="173" t="s">
        <v>3</v>
      </c>
      <c r="C102" s="266">
        <v>49</v>
      </c>
      <c r="D102" s="284">
        <v>3.6122448979591835</v>
      </c>
      <c r="E102" s="284">
        <v>3.78</v>
      </c>
      <c r="F102" s="258">
        <v>74</v>
      </c>
      <c r="G102" s="266">
        <v>25</v>
      </c>
      <c r="H102" s="284">
        <v>3.68</v>
      </c>
      <c r="I102" s="284">
        <v>3.75</v>
      </c>
      <c r="J102" s="258">
        <v>64</v>
      </c>
      <c r="K102" s="176">
        <f t="shared" si="1"/>
        <v>138</v>
      </c>
      <c r="M102" s="44"/>
      <c r="N102" s="44"/>
      <c r="P102" s="44"/>
    </row>
    <row r="103" spans="1:16" x14ac:dyDescent="0.25">
      <c r="A103" s="177">
        <v>24</v>
      </c>
      <c r="B103" s="198" t="s">
        <v>193</v>
      </c>
      <c r="C103" s="277">
        <v>81</v>
      </c>
      <c r="D103" s="296">
        <v>3.9753086419753085</v>
      </c>
      <c r="E103" s="296">
        <v>3.78</v>
      </c>
      <c r="F103" s="261">
        <v>21</v>
      </c>
      <c r="G103" s="277">
        <v>57</v>
      </c>
      <c r="H103" s="296">
        <v>3.9649122807017543</v>
      </c>
      <c r="I103" s="296">
        <v>3.75</v>
      </c>
      <c r="J103" s="261">
        <v>26</v>
      </c>
      <c r="K103" s="176">
        <f t="shared" si="1"/>
        <v>47</v>
      </c>
      <c r="M103" s="44"/>
      <c r="N103" s="44"/>
      <c r="P103" s="44"/>
    </row>
    <row r="104" spans="1:16" x14ac:dyDescent="0.25">
      <c r="A104" s="177">
        <v>25</v>
      </c>
      <c r="B104" s="173" t="s">
        <v>194</v>
      </c>
      <c r="C104" s="266">
        <v>79</v>
      </c>
      <c r="D104" s="284">
        <v>3.7341772151898733</v>
      </c>
      <c r="E104" s="284">
        <v>3.78</v>
      </c>
      <c r="F104" s="258">
        <v>61</v>
      </c>
      <c r="G104" s="266">
        <v>53</v>
      </c>
      <c r="H104" s="284">
        <v>3.8679245283018866</v>
      </c>
      <c r="I104" s="284">
        <v>3.75</v>
      </c>
      <c r="J104" s="258">
        <v>34</v>
      </c>
      <c r="K104" s="176">
        <f t="shared" si="1"/>
        <v>95</v>
      </c>
      <c r="M104" s="44"/>
      <c r="N104" s="44"/>
      <c r="P104" s="44"/>
    </row>
    <row r="105" spans="1:16" x14ac:dyDescent="0.25">
      <c r="A105" s="177">
        <v>26</v>
      </c>
      <c r="B105" s="198" t="s">
        <v>14</v>
      </c>
      <c r="C105" s="277">
        <v>81</v>
      </c>
      <c r="D105" s="296">
        <v>3.9753086419753085</v>
      </c>
      <c r="E105" s="296">
        <v>3.78</v>
      </c>
      <c r="F105" s="261">
        <v>22</v>
      </c>
      <c r="G105" s="277">
        <v>116</v>
      </c>
      <c r="H105" s="296">
        <v>3.8189655172413794</v>
      </c>
      <c r="I105" s="296">
        <v>3.75</v>
      </c>
      <c r="J105" s="261">
        <v>43</v>
      </c>
      <c r="K105" s="176">
        <f t="shared" si="1"/>
        <v>65</v>
      </c>
      <c r="M105" s="44"/>
      <c r="N105" s="44"/>
      <c r="P105" s="44"/>
    </row>
    <row r="106" spans="1:16" x14ac:dyDescent="0.25">
      <c r="A106" s="177">
        <v>27</v>
      </c>
      <c r="B106" s="198" t="s">
        <v>195</v>
      </c>
      <c r="C106" s="277">
        <v>101</v>
      </c>
      <c r="D106" s="296">
        <v>4.1683168316831685</v>
      </c>
      <c r="E106" s="296">
        <v>3.78</v>
      </c>
      <c r="F106" s="261">
        <v>9</v>
      </c>
      <c r="G106" s="277">
        <v>80</v>
      </c>
      <c r="H106" s="296">
        <v>4.3125</v>
      </c>
      <c r="I106" s="296">
        <v>3.75</v>
      </c>
      <c r="J106" s="261">
        <v>4</v>
      </c>
      <c r="K106" s="176">
        <f t="shared" si="1"/>
        <v>13</v>
      </c>
      <c r="M106" s="44"/>
      <c r="N106" s="44"/>
      <c r="P106" s="44"/>
    </row>
    <row r="107" spans="1:16" x14ac:dyDescent="0.25">
      <c r="A107" s="177">
        <v>28</v>
      </c>
      <c r="B107" s="173" t="s">
        <v>196</v>
      </c>
      <c r="C107" s="266">
        <v>52</v>
      </c>
      <c r="D107" s="284">
        <v>3.8461538461538463</v>
      </c>
      <c r="E107" s="284">
        <v>3.78</v>
      </c>
      <c r="F107" s="258">
        <v>44</v>
      </c>
      <c r="G107" s="266">
        <v>26</v>
      </c>
      <c r="H107" s="284">
        <v>3.8461538461538463</v>
      </c>
      <c r="I107" s="284">
        <v>3.75</v>
      </c>
      <c r="J107" s="258">
        <v>40</v>
      </c>
      <c r="K107" s="176">
        <f t="shared" si="1"/>
        <v>84</v>
      </c>
      <c r="M107" s="44"/>
      <c r="N107" s="44"/>
      <c r="P107" s="44"/>
    </row>
    <row r="108" spans="1:16" x14ac:dyDescent="0.25">
      <c r="A108" s="177">
        <v>29</v>
      </c>
      <c r="B108" s="198" t="s">
        <v>186</v>
      </c>
      <c r="C108" s="277">
        <v>58</v>
      </c>
      <c r="D108" s="296">
        <v>3.4827586206896552</v>
      </c>
      <c r="E108" s="296">
        <v>3.78</v>
      </c>
      <c r="F108" s="261">
        <v>91</v>
      </c>
      <c r="G108" s="277">
        <v>73</v>
      </c>
      <c r="H108" s="296">
        <v>3.4246575342465753</v>
      </c>
      <c r="I108" s="296">
        <v>3.75</v>
      </c>
      <c r="J108" s="261">
        <v>95</v>
      </c>
      <c r="K108" s="176">
        <f t="shared" si="1"/>
        <v>186</v>
      </c>
      <c r="M108" s="44"/>
      <c r="N108" s="44"/>
      <c r="P108" s="44"/>
    </row>
    <row r="109" spans="1:16" ht="15.75" thickBot="1" x14ac:dyDescent="0.3">
      <c r="A109" s="177">
        <v>30</v>
      </c>
      <c r="B109" s="198" t="s">
        <v>187</v>
      </c>
      <c r="C109" s="277">
        <v>42</v>
      </c>
      <c r="D109" s="296">
        <v>3.5714285714285716</v>
      </c>
      <c r="E109" s="296">
        <v>3.78</v>
      </c>
      <c r="F109" s="261">
        <v>82</v>
      </c>
      <c r="G109" s="277">
        <v>19</v>
      </c>
      <c r="H109" s="296">
        <v>4.1052631578947372</v>
      </c>
      <c r="I109" s="296">
        <v>3.75</v>
      </c>
      <c r="J109" s="261">
        <v>10</v>
      </c>
      <c r="K109" s="176">
        <f t="shared" si="1"/>
        <v>92</v>
      </c>
      <c r="M109" s="44"/>
      <c r="N109" s="44"/>
      <c r="P109" s="44"/>
    </row>
    <row r="110" spans="1:16" ht="15.75" thickBot="1" x14ac:dyDescent="0.3">
      <c r="A110" s="108"/>
      <c r="B110" s="111" t="s">
        <v>124</v>
      </c>
      <c r="C110" s="161">
        <f>SUM(C111:C119)</f>
        <v>297</v>
      </c>
      <c r="D110" s="115">
        <f>AVERAGE(D111:D119)</f>
        <v>3.8655894152120251</v>
      </c>
      <c r="E110" s="115">
        <v>3.78</v>
      </c>
      <c r="F110" s="260"/>
      <c r="G110" s="161">
        <f>SUM(G111:G119)</f>
        <v>234</v>
      </c>
      <c r="H110" s="115">
        <f>AVERAGE(H111:H119)</f>
        <v>3.818789485741263</v>
      </c>
      <c r="I110" s="115">
        <v>3.75</v>
      </c>
      <c r="J110" s="260"/>
      <c r="K110" s="118"/>
      <c r="M110" s="44"/>
      <c r="N110" s="44"/>
      <c r="P110" s="44"/>
    </row>
    <row r="111" spans="1:16" x14ac:dyDescent="0.25">
      <c r="A111" s="43">
        <v>1</v>
      </c>
      <c r="B111" s="532" t="s">
        <v>89</v>
      </c>
      <c r="C111" s="279">
        <v>16</v>
      </c>
      <c r="D111" s="125">
        <v>4.6875</v>
      </c>
      <c r="E111" s="125">
        <v>3.78</v>
      </c>
      <c r="F111" s="263">
        <v>1</v>
      </c>
      <c r="G111" s="279">
        <v>27</v>
      </c>
      <c r="H111" s="125">
        <v>4.4444444444444446</v>
      </c>
      <c r="I111" s="125">
        <v>3.75</v>
      </c>
      <c r="J111" s="263">
        <v>2</v>
      </c>
      <c r="K111" s="48">
        <f t="shared" si="1"/>
        <v>3</v>
      </c>
      <c r="M111" s="44"/>
      <c r="N111" s="44"/>
      <c r="P111" s="44"/>
    </row>
    <row r="112" spans="1:16" x14ac:dyDescent="0.25">
      <c r="A112" s="177">
        <v>2</v>
      </c>
      <c r="B112" s="194" t="s">
        <v>200</v>
      </c>
      <c r="C112" s="273">
        <v>21</v>
      </c>
      <c r="D112" s="292">
        <v>3.9047619047619047</v>
      </c>
      <c r="E112" s="292">
        <v>3.78</v>
      </c>
      <c r="F112" s="255">
        <v>32</v>
      </c>
      <c r="G112" s="273">
        <v>16</v>
      </c>
      <c r="H112" s="292">
        <v>3.8125</v>
      </c>
      <c r="I112" s="292">
        <v>3.75</v>
      </c>
      <c r="J112" s="255">
        <v>46</v>
      </c>
      <c r="K112" s="176">
        <f t="shared" si="1"/>
        <v>78</v>
      </c>
      <c r="M112" s="44"/>
      <c r="N112" s="44"/>
      <c r="P112" s="44"/>
    </row>
    <row r="113" spans="1:16" x14ac:dyDescent="0.25">
      <c r="A113" s="46">
        <v>3</v>
      </c>
      <c r="B113" s="188" t="s">
        <v>88</v>
      </c>
      <c r="C113" s="267">
        <v>30</v>
      </c>
      <c r="D113" s="183">
        <v>4.3</v>
      </c>
      <c r="E113" s="183">
        <v>3.78</v>
      </c>
      <c r="F113" s="249">
        <v>5</v>
      </c>
      <c r="G113" s="267">
        <v>47</v>
      </c>
      <c r="H113" s="183">
        <v>3.8297872340425534</v>
      </c>
      <c r="I113" s="183">
        <v>3.75</v>
      </c>
      <c r="J113" s="249">
        <v>41</v>
      </c>
      <c r="K113" s="176">
        <f t="shared" si="1"/>
        <v>46</v>
      </c>
      <c r="M113" s="44"/>
      <c r="N113" s="44"/>
      <c r="P113" s="44"/>
    </row>
    <row r="114" spans="1:16" x14ac:dyDescent="0.25">
      <c r="A114" s="46">
        <v>4</v>
      </c>
      <c r="B114" s="188" t="s">
        <v>63</v>
      </c>
      <c r="C114" s="267">
        <v>13</v>
      </c>
      <c r="D114" s="183">
        <v>3.6923076923076925</v>
      </c>
      <c r="E114" s="183">
        <v>3.78</v>
      </c>
      <c r="F114" s="249">
        <v>65</v>
      </c>
      <c r="G114" s="267">
        <v>20</v>
      </c>
      <c r="H114" s="183">
        <v>3.65</v>
      </c>
      <c r="I114" s="183">
        <v>3.75</v>
      </c>
      <c r="J114" s="249">
        <v>67</v>
      </c>
      <c r="K114" s="176">
        <f t="shared" si="1"/>
        <v>132</v>
      </c>
      <c r="M114" s="44"/>
      <c r="N114" s="44"/>
      <c r="P114" s="44"/>
    </row>
    <row r="115" spans="1:16" x14ac:dyDescent="0.25">
      <c r="A115" s="46">
        <v>5</v>
      </c>
      <c r="B115" s="191" t="s">
        <v>201</v>
      </c>
      <c r="C115" s="270">
        <v>45</v>
      </c>
      <c r="D115" s="184">
        <v>4.2666666666666666</v>
      </c>
      <c r="E115" s="184">
        <v>3.78</v>
      </c>
      <c r="F115" s="252">
        <v>7</v>
      </c>
      <c r="G115" s="270">
        <v>30</v>
      </c>
      <c r="H115" s="184">
        <v>4.3666666666666663</v>
      </c>
      <c r="I115" s="184">
        <v>3.75</v>
      </c>
      <c r="J115" s="252">
        <v>3</v>
      </c>
      <c r="K115" s="204">
        <f t="shared" si="1"/>
        <v>10</v>
      </c>
      <c r="M115" s="44"/>
      <c r="N115" s="44"/>
      <c r="P115" s="44"/>
    </row>
    <row r="116" spans="1:16" x14ac:dyDescent="0.25">
      <c r="A116" s="46">
        <v>6</v>
      </c>
      <c r="B116" s="194" t="s">
        <v>90</v>
      </c>
      <c r="C116" s="273">
        <v>62</v>
      </c>
      <c r="D116" s="292">
        <v>3.467741935483871</v>
      </c>
      <c r="E116" s="292">
        <v>3.78</v>
      </c>
      <c r="F116" s="255">
        <v>92</v>
      </c>
      <c r="G116" s="273">
        <v>38</v>
      </c>
      <c r="H116" s="292">
        <v>3.5526315789473686</v>
      </c>
      <c r="I116" s="292">
        <v>3.75</v>
      </c>
      <c r="J116" s="255">
        <v>83</v>
      </c>
      <c r="K116" s="176">
        <f t="shared" si="1"/>
        <v>175</v>
      </c>
      <c r="M116" s="44"/>
      <c r="N116" s="44"/>
      <c r="P116" s="44"/>
    </row>
    <row r="117" spans="1:16" x14ac:dyDescent="0.25">
      <c r="A117" s="46">
        <v>7</v>
      </c>
      <c r="B117" s="194" t="s">
        <v>62</v>
      </c>
      <c r="C117" s="273">
        <v>22</v>
      </c>
      <c r="D117" s="292">
        <v>3.4545454545454546</v>
      </c>
      <c r="E117" s="292">
        <v>3.78</v>
      </c>
      <c r="F117" s="255">
        <v>96</v>
      </c>
      <c r="G117" s="273">
        <v>17</v>
      </c>
      <c r="H117" s="292">
        <v>3.7647058823529411</v>
      </c>
      <c r="I117" s="292">
        <v>3.75</v>
      </c>
      <c r="J117" s="255">
        <v>50</v>
      </c>
      <c r="K117" s="176">
        <f t="shared" si="1"/>
        <v>146</v>
      </c>
      <c r="M117" s="44"/>
      <c r="N117" s="44"/>
      <c r="P117" s="44"/>
    </row>
    <row r="118" spans="1:16" ht="15" customHeight="1" x14ac:dyDescent="0.25">
      <c r="A118" s="46">
        <v>8</v>
      </c>
      <c r="B118" s="188" t="s">
        <v>136</v>
      </c>
      <c r="C118" s="267">
        <v>19</v>
      </c>
      <c r="D118" s="183">
        <v>3.263157894736842</v>
      </c>
      <c r="E118" s="183">
        <v>3.78</v>
      </c>
      <c r="F118" s="249">
        <v>103</v>
      </c>
      <c r="G118" s="267">
        <v>23</v>
      </c>
      <c r="H118" s="183">
        <v>3.2608695652173911</v>
      </c>
      <c r="I118" s="183">
        <v>3.75</v>
      </c>
      <c r="J118" s="249">
        <v>104</v>
      </c>
      <c r="K118" s="176">
        <f t="shared" si="1"/>
        <v>207</v>
      </c>
      <c r="M118" s="44"/>
      <c r="N118" s="44"/>
      <c r="P118" s="44"/>
    </row>
    <row r="119" spans="1:16" ht="15.75" thickBot="1" x14ac:dyDescent="0.3">
      <c r="A119" s="533">
        <v>9</v>
      </c>
      <c r="B119" s="534" t="s">
        <v>132</v>
      </c>
      <c r="C119" s="535">
        <v>69</v>
      </c>
      <c r="D119" s="536">
        <v>3.7536231884057969</v>
      </c>
      <c r="E119" s="536">
        <v>3.78</v>
      </c>
      <c r="F119" s="537">
        <v>59</v>
      </c>
      <c r="G119" s="535">
        <v>16</v>
      </c>
      <c r="H119" s="536">
        <v>3.6875</v>
      </c>
      <c r="I119" s="536">
        <v>3.75</v>
      </c>
      <c r="J119" s="537">
        <v>63</v>
      </c>
      <c r="K119" s="538">
        <f>J119+F119</f>
        <v>122</v>
      </c>
      <c r="M119" s="44"/>
      <c r="N119" s="44"/>
      <c r="P119" s="44"/>
    </row>
    <row r="120" spans="1:16" x14ac:dyDescent="0.25">
      <c r="A120" s="120" t="s">
        <v>128</v>
      </c>
      <c r="B120" s="47"/>
      <c r="C120" s="47"/>
      <c r="D120" s="395">
        <f>$D$4</f>
        <v>3.7749119143132228</v>
      </c>
      <c r="E120" s="395"/>
      <c r="F120" s="47"/>
      <c r="G120" s="47"/>
      <c r="H120" s="395">
        <f>$H$4</f>
        <v>3.7493906205945007</v>
      </c>
      <c r="I120" s="395"/>
      <c r="J120" s="47"/>
    </row>
    <row r="121" spans="1:16" x14ac:dyDescent="0.25">
      <c r="A121" s="121" t="s">
        <v>129</v>
      </c>
      <c r="D121" s="539">
        <v>3.78</v>
      </c>
      <c r="E121" s="540"/>
      <c r="F121" s="541"/>
      <c r="G121" s="541"/>
      <c r="H121" s="539">
        <v>3.75</v>
      </c>
      <c r="I121" s="44"/>
    </row>
  </sheetData>
  <mergeCells count="5">
    <mergeCell ref="K2:K3"/>
    <mergeCell ref="A2:A3"/>
    <mergeCell ref="B2:B3"/>
    <mergeCell ref="G2:J2"/>
    <mergeCell ref="C2:F2"/>
  </mergeCells>
  <conditionalFormatting sqref="H4:H121">
    <cfRule type="cellIs" dxfId="53" priority="8" operator="between">
      <formula>$H$120</formula>
      <formula>3.754</formula>
    </cfRule>
    <cfRule type="cellIs" dxfId="52" priority="9" operator="lessThan">
      <formula>3.5</formula>
    </cfRule>
    <cfRule type="cellIs" dxfId="51" priority="10" operator="between">
      <formula>$H$120</formula>
      <formula>3.5</formula>
    </cfRule>
    <cfRule type="cellIs" dxfId="50" priority="11" operator="between">
      <formula>4.499</formula>
      <formula>$H$120</formula>
    </cfRule>
    <cfRule type="cellIs" dxfId="49" priority="12" operator="greaterThanOrEqual">
      <formula>4.5</formula>
    </cfRule>
  </conditionalFormatting>
  <conditionalFormatting sqref="D4:D121">
    <cfRule type="containsBlanks" dxfId="48" priority="1">
      <formula>LEN(TRIM(D4))=0</formula>
    </cfRule>
    <cfRule type="cellIs" dxfId="47" priority="2" operator="between">
      <formula>$D$120</formula>
      <formula>3.765</formula>
    </cfRule>
    <cfRule type="cellIs" dxfId="46" priority="3" operator="lessThan">
      <formula>3.5</formula>
    </cfRule>
    <cfRule type="cellIs" dxfId="45" priority="4" operator="between">
      <formula>$D$120</formula>
      <formula>3.5</formula>
    </cfRule>
    <cfRule type="cellIs" dxfId="44" priority="5" operator="between">
      <formula>4.499</formula>
      <formula>$D$120</formula>
    </cfRule>
    <cfRule type="cellIs" dxfId="43" priority="6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90" zoomScaleNormal="90" workbookViewId="0">
      <selection activeCell="B122" sqref="B122"/>
    </sheetView>
  </sheetViews>
  <sheetFormatPr defaultRowHeight="15" x14ac:dyDescent="0.25"/>
  <cols>
    <col min="1" max="1" width="5.7109375" customWidth="1"/>
    <col min="2" max="2" width="33.5703125" customWidth="1"/>
    <col min="3" max="10" width="7.7109375" customWidth="1"/>
    <col min="11" max="11" width="8.28515625" customWidth="1"/>
    <col min="12" max="12" width="7.7109375" customWidth="1"/>
  </cols>
  <sheetData>
    <row r="1" spans="1:16" ht="409.5" customHeight="1" thickBot="1" x14ac:dyDescent="0.3"/>
    <row r="2" spans="1:16" ht="18" customHeight="1" x14ac:dyDescent="0.25">
      <c r="A2" s="445" t="s">
        <v>61</v>
      </c>
      <c r="B2" s="447" t="s">
        <v>114</v>
      </c>
      <c r="C2" s="449">
        <v>2023</v>
      </c>
      <c r="D2" s="450"/>
      <c r="E2" s="450"/>
      <c r="F2" s="443"/>
      <c r="G2" s="449">
        <v>2022</v>
      </c>
      <c r="H2" s="450"/>
      <c r="I2" s="450"/>
      <c r="J2" s="443"/>
      <c r="K2" s="443" t="s">
        <v>102</v>
      </c>
    </row>
    <row r="3" spans="1:16" ht="45" customHeight="1" thickBot="1" x14ac:dyDescent="0.3">
      <c r="A3" s="446"/>
      <c r="B3" s="448"/>
      <c r="C3" s="200" t="s">
        <v>103</v>
      </c>
      <c r="D3" s="187" t="s">
        <v>104</v>
      </c>
      <c r="E3" s="187" t="s">
        <v>105</v>
      </c>
      <c r="F3" s="201" t="s">
        <v>115</v>
      </c>
      <c r="G3" s="200" t="s">
        <v>103</v>
      </c>
      <c r="H3" s="187" t="s">
        <v>104</v>
      </c>
      <c r="I3" s="187" t="s">
        <v>105</v>
      </c>
      <c r="J3" s="201" t="s">
        <v>115</v>
      </c>
      <c r="K3" s="444"/>
    </row>
    <row r="4" spans="1:16" ht="15" customHeight="1" thickBot="1" x14ac:dyDescent="0.3">
      <c r="A4" s="112"/>
      <c r="B4" s="113" t="s">
        <v>126</v>
      </c>
      <c r="C4" s="158">
        <f>C5+C14+C27+C45+C64+C79+C110</f>
        <v>4539</v>
      </c>
      <c r="D4" s="178">
        <f>AVERAGE(D6:D13,D15:D26,D28:D44,D46:D63,D65:D78,D80:D109,D111:D119)</f>
        <v>3.7749119143132228</v>
      </c>
      <c r="E4" s="62">
        <v>3.78</v>
      </c>
      <c r="F4" s="159"/>
      <c r="G4" s="158">
        <f>G5+G14+G27+G45+G64+G79+G110</f>
        <v>3941</v>
      </c>
      <c r="H4" s="178">
        <f>AVERAGE(H6:H13,H15:H26,H28:H44,H46:H63,H65:H78,H80:H109,H111:H119)</f>
        <v>3.7493906205945007</v>
      </c>
      <c r="I4" s="62">
        <v>3.75</v>
      </c>
      <c r="J4" s="159"/>
      <c r="K4" s="116"/>
      <c r="M4" s="388"/>
      <c r="N4" s="389"/>
    </row>
    <row r="5" spans="1:16" ht="15" customHeight="1" thickBot="1" x14ac:dyDescent="0.3">
      <c r="A5" s="108"/>
      <c r="B5" s="109" t="s">
        <v>118</v>
      </c>
      <c r="C5" s="160">
        <f>SUM(C6:C13)</f>
        <v>294</v>
      </c>
      <c r="D5" s="114">
        <f>AVERAGE(D6:D13)</f>
        <v>3.9552619267357549</v>
      </c>
      <c r="E5" s="53">
        <v>3.78</v>
      </c>
      <c r="F5" s="248"/>
      <c r="G5" s="160">
        <f>SUM(G6:G13)</f>
        <v>264</v>
      </c>
      <c r="H5" s="114">
        <f>AVERAGE(H6:H13)</f>
        <v>4.0166652084046204</v>
      </c>
      <c r="I5" s="53">
        <v>3.75</v>
      </c>
      <c r="J5" s="248"/>
      <c r="K5" s="117"/>
      <c r="M5" s="81"/>
      <c r="N5" s="36" t="s">
        <v>106</v>
      </c>
    </row>
    <row r="6" spans="1:16" x14ac:dyDescent="0.25">
      <c r="A6" s="163">
        <v>1</v>
      </c>
      <c r="B6" s="188" t="s">
        <v>73</v>
      </c>
      <c r="C6" s="267">
        <v>43</v>
      </c>
      <c r="D6" s="183">
        <v>4.558139534883721</v>
      </c>
      <c r="E6" s="183">
        <v>3.78</v>
      </c>
      <c r="F6" s="249">
        <v>3</v>
      </c>
      <c r="G6" s="267">
        <v>45</v>
      </c>
      <c r="H6" s="183">
        <v>4.2666666666666666</v>
      </c>
      <c r="I6" s="183">
        <v>3.75</v>
      </c>
      <c r="J6" s="249">
        <v>5</v>
      </c>
      <c r="K6" s="164">
        <f t="shared" ref="K6:K69" si="0">J6+F6</f>
        <v>8</v>
      </c>
      <c r="M6" s="65"/>
      <c r="N6" s="36" t="s">
        <v>107</v>
      </c>
      <c r="P6" s="44"/>
    </row>
    <row r="7" spans="1:16" x14ac:dyDescent="0.25">
      <c r="A7" s="165">
        <v>2</v>
      </c>
      <c r="B7" s="188" t="s">
        <v>74</v>
      </c>
      <c r="C7" s="267">
        <v>30</v>
      </c>
      <c r="D7" s="183">
        <v>4.0999999999999996</v>
      </c>
      <c r="E7" s="183">
        <v>3.78</v>
      </c>
      <c r="F7" s="249">
        <v>12</v>
      </c>
      <c r="G7" s="267">
        <v>31</v>
      </c>
      <c r="H7" s="183">
        <v>4.032258064516129</v>
      </c>
      <c r="I7" s="183">
        <v>3.75</v>
      </c>
      <c r="J7" s="249">
        <v>14</v>
      </c>
      <c r="K7" s="162">
        <f t="shared" si="0"/>
        <v>26</v>
      </c>
      <c r="M7" s="474"/>
      <c r="N7" s="36" t="s">
        <v>108</v>
      </c>
      <c r="P7" s="44"/>
    </row>
    <row r="8" spans="1:16" x14ac:dyDescent="0.25">
      <c r="A8" s="165">
        <v>3</v>
      </c>
      <c r="B8" s="188" t="s">
        <v>153</v>
      </c>
      <c r="C8" s="267">
        <v>42</v>
      </c>
      <c r="D8" s="183">
        <v>4.0238095238095237</v>
      </c>
      <c r="E8" s="183">
        <v>3.78</v>
      </c>
      <c r="F8" s="249">
        <v>18</v>
      </c>
      <c r="G8" s="267">
        <v>35</v>
      </c>
      <c r="H8" s="183">
        <v>4.1428571428571432</v>
      </c>
      <c r="I8" s="183">
        <v>3.75</v>
      </c>
      <c r="J8" s="249">
        <v>8</v>
      </c>
      <c r="K8" s="162">
        <f t="shared" si="0"/>
        <v>26</v>
      </c>
      <c r="M8" s="37"/>
      <c r="N8" s="36" t="s">
        <v>109</v>
      </c>
      <c r="P8" s="44"/>
    </row>
    <row r="9" spans="1:16" ht="15" customHeight="1" x14ac:dyDescent="0.25">
      <c r="A9" s="165">
        <v>4</v>
      </c>
      <c r="B9" s="188" t="s">
        <v>151</v>
      </c>
      <c r="C9" s="267">
        <v>30</v>
      </c>
      <c r="D9" s="183">
        <v>3.9</v>
      </c>
      <c r="E9" s="183">
        <v>3.78</v>
      </c>
      <c r="F9" s="249">
        <v>33</v>
      </c>
      <c r="G9" s="267">
        <v>29</v>
      </c>
      <c r="H9" s="183">
        <v>3.8620689655172415</v>
      </c>
      <c r="I9" s="183">
        <v>3.75</v>
      </c>
      <c r="J9" s="249">
        <v>35</v>
      </c>
      <c r="K9" s="162">
        <f t="shared" si="0"/>
        <v>68</v>
      </c>
      <c r="P9" s="44"/>
    </row>
    <row r="10" spans="1:16" x14ac:dyDescent="0.25">
      <c r="A10" s="165">
        <v>5</v>
      </c>
      <c r="B10" s="188" t="s">
        <v>77</v>
      </c>
      <c r="C10" s="267">
        <v>66</v>
      </c>
      <c r="D10" s="183">
        <v>3.8484848484848486</v>
      </c>
      <c r="E10" s="183">
        <v>3.78</v>
      </c>
      <c r="F10" s="249">
        <v>43</v>
      </c>
      <c r="G10" s="267">
        <v>67</v>
      </c>
      <c r="H10" s="183">
        <v>4.0149253731343286</v>
      </c>
      <c r="I10" s="183">
        <v>3.75</v>
      </c>
      <c r="J10" s="249">
        <v>19</v>
      </c>
      <c r="K10" s="162">
        <f t="shared" si="0"/>
        <v>62</v>
      </c>
      <c r="M10" s="45"/>
      <c r="N10" s="44"/>
      <c r="P10" s="44"/>
    </row>
    <row r="11" spans="1:16" x14ac:dyDescent="0.25">
      <c r="A11" s="165">
        <v>6</v>
      </c>
      <c r="B11" s="188" t="s">
        <v>78</v>
      </c>
      <c r="C11" s="267">
        <v>34</v>
      </c>
      <c r="D11" s="183">
        <v>3.7941176470588234</v>
      </c>
      <c r="E11" s="183">
        <v>3.78</v>
      </c>
      <c r="F11" s="249">
        <v>52</v>
      </c>
      <c r="G11" s="267">
        <v>25</v>
      </c>
      <c r="H11" s="183">
        <v>3.76</v>
      </c>
      <c r="I11" s="183">
        <v>3.75</v>
      </c>
      <c r="J11" s="249">
        <v>51</v>
      </c>
      <c r="K11" s="162">
        <f t="shared" si="0"/>
        <v>103</v>
      </c>
      <c r="M11" s="45"/>
      <c r="N11" s="44"/>
      <c r="P11" s="44"/>
    </row>
    <row r="12" spans="1:16" x14ac:dyDescent="0.25">
      <c r="A12" s="165">
        <v>7</v>
      </c>
      <c r="B12" s="188" t="s">
        <v>135</v>
      </c>
      <c r="C12" s="267">
        <v>30</v>
      </c>
      <c r="D12" s="183">
        <v>3.7333333333333334</v>
      </c>
      <c r="E12" s="183">
        <v>3.78</v>
      </c>
      <c r="F12" s="249">
        <v>62</v>
      </c>
      <c r="G12" s="267">
        <v>22</v>
      </c>
      <c r="H12" s="183">
        <v>3.9545454545454546</v>
      </c>
      <c r="I12" s="183">
        <v>3.75</v>
      </c>
      <c r="J12" s="249">
        <v>27</v>
      </c>
      <c r="K12" s="166">
        <f t="shared" si="0"/>
        <v>89</v>
      </c>
      <c r="M12" s="45"/>
      <c r="N12" s="44"/>
      <c r="P12" s="44"/>
    </row>
    <row r="13" spans="1:16" ht="15.75" thickBot="1" x14ac:dyDescent="0.3">
      <c r="A13" s="167">
        <v>8</v>
      </c>
      <c r="B13" s="189" t="s">
        <v>152</v>
      </c>
      <c r="C13" s="268">
        <v>19</v>
      </c>
      <c r="D13" s="282">
        <v>3.6842105263157894</v>
      </c>
      <c r="E13" s="282">
        <v>3.78</v>
      </c>
      <c r="F13" s="250">
        <v>66</v>
      </c>
      <c r="G13" s="268">
        <v>10</v>
      </c>
      <c r="H13" s="282">
        <v>4.0999999999999996</v>
      </c>
      <c r="I13" s="282">
        <v>3.75</v>
      </c>
      <c r="J13" s="250">
        <v>11</v>
      </c>
      <c r="K13" s="168">
        <f t="shared" si="0"/>
        <v>77</v>
      </c>
      <c r="M13" s="45"/>
      <c r="N13" s="44"/>
      <c r="P13" s="44"/>
    </row>
    <row r="14" spans="1:16" ht="15.75" thickBot="1" x14ac:dyDescent="0.3">
      <c r="A14" s="108"/>
      <c r="B14" s="109" t="s">
        <v>119</v>
      </c>
      <c r="C14" s="160">
        <f>SUM(C15:C26)</f>
        <v>483</v>
      </c>
      <c r="D14" s="114">
        <f>AVERAGE(D15:D26)</f>
        <v>3.7269436356865815</v>
      </c>
      <c r="E14" s="114">
        <v>3.78</v>
      </c>
      <c r="F14" s="248"/>
      <c r="G14" s="160">
        <f>SUM(G15:G26)</f>
        <v>417</v>
      </c>
      <c r="H14" s="114">
        <f>AVERAGE(H15:H26)</f>
        <v>3.7112921566629122</v>
      </c>
      <c r="I14" s="114">
        <v>3.75</v>
      </c>
      <c r="J14" s="248"/>
      <c r="K14" s="118"/>
      <c r="M14" s="45"/>
      <c r="N14" s="44"/>
      <c r="P14" s="44"/>
    </row>
    <row r="15" spans="1:16" x14ac:dyDescent="0.25">
      <c r="A15" s="163">
        <v>1</v>
      </c>
      <c r="B15" s="190" t="s">
        <v>158</v>
      </c>
      <c r="C15" s="269">
        <v>25</v>
      </c>
      <c r="D15" s="185">
        <v>4.08</v>
      </c>
      <c r="E15" s="185">
        <v>3.78</v>
      </c>
      <c r="F15" s="251">
        <v>14</v>
      </c>
      <c r="G15" s="269">
        <v>35</v>
      </c>
      <c r="H15" s="185">
        <v>3.5714285714285716</v>
      </c>
      <c r="I15" s="185">
        <v>3.75</v>
      </c>
      <c r="J15" s="251">
        <v>77</v>
      </c>
      <c r="K15" s="164">
        <f t="shared" si="0"/>
        <v>91</v>
      </c>
      <c r="M15" s="44"/>
      <c r="N15" s="44"/>
      <c r="P15" s="44"/>
    </row>
    <row r="16" spans="1:16" x14ac:dyDescent="0.25">
      <c r="A16" s="165">
        <v>2</v>
      </c>
      <c r="B16" s="188" t="s">
        <v>56</v>
      </c>
      <c r="C16" s="267">
        <v>57</v>
      </c>
      <c r="D16" s="183">
        <v>3.9298245614035086</v>
      </c>
      <c r="E16" s="183">
        <v>3.78</v>
      </c>
      <c r="F16" s="249">
        <v>26</v>
      </c>
      <c r="G16" s="267">
        <v>62</v>
      </c>
      <c r="H16" s="183">
        <v>4.096774193548387</v>
      </c>
      <c r="I16" s="183">
        <v>3.75</v>
      </c>
      <c r="J16" s="249">
        <v>12</v>
      </c>
      <c r="K16" s="162">
        <f t="shared" si="0"/>
        <v>38</v>
      </c>
      <c r="M16" s="44"/>
      <c r="N16" s="44"/>
      <c r="P16" s="44"/>
    </row>
    <row r="17" spans="1:16" x14ac:dyDescent="0.25">
      <c r="A17" s="165">
        <v>3</v>
      </c>
      <c r="B17" s="191" t="s">
        <v>57</v>
      </c>
      <c r="C17" s="270">
        <v>27</v>
      </c>
      <c r="D17" s="184">
        <v>3.925925925925926</v>
      </c>
      <c r="E17" s="184">
        <v>3.78</v>
      </c>
      <c r="F17" s="252">
        <v>27</v>
      </c>
      <c r="G17" s="270">
        <v>29</v>
      </c>
      <c r="H17" s="184">
        <v>4.2068965517241379</v>
      </c>
      <c r="I17" s="184">
        <v>3.75</v>
      </c>
      <c r="J17" s="252">
        <v>7</v>
      </c>
      <c r="K17" s="162">
        <f t="shared" si="0"/>
        <v>34</v>
      </c>
      <c r="M17" s="44"/>
      <c r="N17" s="44"/>
      <c r="P17" s="44"/>
    </row>
    <row r="18" spans="1:16" x14ac:dyDescent="0.25">
      <c r="A18" s="165">
        <v>4</v>
      </c>
      <c r="B18" s="191" t="s">
        <v>155</v>
      </c>
      <c r="C18" s="270">
        <v>46</v>
      </c>
      <c r="D18" s="184">
        <v>3.8913043478260869</v>
      </c>
      <c r="E18" s="184">
        <v>3.78</v>
      </c>
      <c r="F18" s="252">
        <v>37</v>
      </c>
      <c r="G18" s="270">
        <v>38</v>
      </c>
      <c r="H18" s="184">
        <v>3.7105263157894739</v>
      </c>
      <c r="I18" s="184">
        <v>3.75</v>
      </c>
      <c r="J18" s="252">
        <v>55</v>
      </c>
      <c r="K18" s="162">
        <f t="shared" si="0"/>
        <v>92</v>
      </c>
      <c r="M18" s="44"/>
      <c r="N18" s="44"/>
      <c r="P18" s="44"/>
    </row>
    <row r="19" spans="1:16" x14ac:dyDescent="0.25">
      <c r="A19" s="165">
        <v>5</v>
      </c>
      <c r="B19" s="191" t="s">
        <v>53</v>
      </c>
      <c r="C19" s="270">
        <v>17</v>
      </c>
      <c r="D19" s="184">
        <v>3.8823529411764706</v>
      </c>
      <c r="E19" s="184">
        <v>3.78</v>
      </c>
      <c r="F19" s="252">
        <v>38</v>
      </c>
      <c r="G19" s="270">
        <v>8</v>
      </c>
      <c r="H19" s="184">
        <v>4</v>
      </c>
      <c r="I19" s="184">
        <v>3.75</v>
      </c>
      <c r="J19" s="252">
        <v>20</v>
      </c>
      <c r="K19" s="162">
        <f t="shared" si="0"/>
        <v>58</v>
      </c>
      <c r="M19" s="44"/>
      <c r="N19" s="44"/>
      <c r="P19" s="44"/>
    </row>
    <row r="20" spans="1:16" x14ac:dyDescent="0.25">
      <c r="A20" s="165">
        <v>6</v>
      </c>
      <c r="B20" s="192" t="s">
        <v>55</v>
      </c>
      <c r="C20" s="271">
        <v>47</v>
      </c>
      <c r="D20" s="283">
        <v>3.8510638297872339</v>
      </c>
      <c r="E20" s="283">
        <v>3.78</v>
      </c>
      <c r="F20" s="253">
        <v>42</v>
      </c>
      <c r="G20" s="271">
        <v>38</v>
      </c>
      <c r="H20" s="283">
        <v>4.0263157894736841</v>
      </c>
      <c r="I20" s="283">
        <v>3.75</v>
      </c>
      <c r="J20" s="253">
        <v>15</v>
      </c>
      <c r="K20" s="162">
        <f t="shared" si="0"/>
        <v>57</v>
      </c>
      <c r="M20" s="44"/>
      <c r="N20" s="44"/>
      <c r="P20" s="44"/>
    </row>
    <row r="21" spans="1:16" x14ac:dyDescent="0.25">
      <c r="A21" s="165">
        <v>7</v>
      </c>
      <c r="B21" s="188" t="s">
        <v>157</v>
      </c>
      <c r="C21" s="267">
        <v>77</v>
      </c>
      <c r="D21" s="183">
        <v>3.779220779220779</v>
      </c>
      <c r="E21" s="183">
        <v>3.78</v>
      </c>
      <c r="F21" s="249">
        <v>55</v>
      </c>
      <c r="G21" s="267">
        <v>61</v>
      </c>
      <c r="H21" s="183">
        <v>3.459016393442623</v>
      </c>
      <c r="I21" s="183">
        <v>3.75</v>
      </c>
      <c r="J21" s="249">
        <v>91</v>
      </c>
      <c r="K21" s="166">
        <f t="shared" si="0"/>
        <v>146</v>
      </c>
      <c r="M21" s="44"/>
      <c r="N21" s="44"/>
      <c r="P21" s="44"/>
    </row>
    <row r="22" spans="1:16" x14ac:dyDescent="0.25">
      <c r="A22" s="165">
        <v>8</v>
      </c>
      <c r="B22" s="191" t="s">
        <v>154</v>
      </c>
      <c r="C22" s="270">
        <v>46</v>
      </c>
      <c r="D22" s="184">
        <v>3.6086956521739131</v>
      </c>
      <c r="E22" s="184">
        <v>3.78</v>
      </c>
      <c r="F22" s="252">
        <v>75</v>
      </c>
      <c r="G22" s="270">
        <v>37</v>
      </c>
      <c r="H22" s="184">
        <v>3.6216216216216215</v>
      </c>
      <c r="I22" s="184">
        <v>3.75</v>
      </c>
      <c r="J22" s="252">
        <v>70</v>
      </c>
      <c r="K22" s="162">
        <f t="shared" si="0"/>
        <v>145</v>
      </c>
      <c r="M22" s="44"/>
      <c r="N22" s="44"/>
      <c r="P22" s="44"/>
    </row>
    <row r="23" spans="1:16" x14ac:dyDescent="0.25">
      <c r="A23" s="165">
        <v>9</v>
      </c>
      <c r="B23" s="193" t="s">
        <v>51</v>
      </c>
      <c r="C23" s="272">
        <v>38</v>
      </c>
      <c r="D23" s="179">
        <v>3.6052631578947367</v>
      </c>
      <c r="E23" s="179">
        <v>3.78</v>
      </c>
      <c r="F23" s="254">
        <v>77</v>
      </c>
      <c r="G23" s="272">
        <v>24</v>
      </c>
      <c r="H23" s="179">
        <v>3.3333333333333335</v>
      </c>
      <c r="I23" s="179">
        <v>3.75</v>
      </c>
      <c r="J23" s="254">
        <v>102</v>
      </c>
      <c r="K23" s="162">
        <f t="shared" si="0"/>
        <v>179</v>
      </c>
      <c r="M23" s="44"/>
      <c r="N23" s="44"/>
      <c r="P23" s="44"/>
    </row>
    <row r="24" spans="1:16" x14ac:dyDescent="0.25">
      <c r="A24" s="165">
        <v>10</v>
      </c>
      <c r="B24" s="191" t="s">
        <v>54</v>
      </c>
      <c r="C24" s="270">
        <v>33</v>
      </c>
      <c r="D24" s="184">
        <v>3.5151515151515151</v>
      </c>
      <c r="E24" s="184">
        <v>3.78</v>
      </c>
      <c r="F24" s="252">
        <v>85</v>
      </c>
      <c r="G24" s="270">
        <v>35</v>
      </c>
      <c r="H24" s="184">
        <v>3.5428571428571427</v>
      </c>
      <c r="I24" s="184">
        <v>3.75</v>
      </c>
      <c r="J24" s="252">
        <v>84</v>
      </c>
      <c r="K24" s="162">
        <f t="shared" si="0"/>
        <v>169</v>
      </c>
      <c r="M24" s="44"/>
      <c r="N24" s="44"/>
      <c r="P24" s="44"/>
    </row>
    <row r="25" spans="1:16" x14ac:dyDescent="0.25">
      <c r="A25" s="165">
        <v>11</v>
      </c>
      <c r="B25" s="191" t="s">
        <v>52</v>
      </c>
      <c r="C25" s="270">
        <v>13</v>
      </c>
      <c r="D25" s="184">
        <v>3.4615384615384617</v>
      </c>
      <c r="E25" s="184">
        <v>3.78</v>
      </c>
      <c r="F25" s="252">
        <v>93</v>
      </c>
      <c r="G25" s="270">
        <v>13</v>
      </c>
      <c r="H25" s="184">
        <v>3.6153846153846154</v>
      </c>
      <c r="I25" s="184">
        <v>3.75</v>
      </c>
      <c r="J25" s="252">
        <v>71</v>
      </c>
      <c r="K25" s="162">
        <f t="shared" si="0"/>
        <v>164</v>
      </c>
      <c r="M25" s="44"/>
      <c r="N25" s="44"/>
      <c r="P25" s="44"/>
    </row>
    <row r="26" spans="1:16" ht="15.75" thickBot="1" x14ac:dyDescent="0.3">
      <c r="A26" s="165">
        <v>12</v>
      </c>
      <c r="B26" s="188" t="s">
        <v>156</v>
      </c>
      <c r="C26" s="267">
        <v>57</v>
      </c>
      <c r="D26" s="183">
        <v>3.192982456140351</v>
      </c>
      <c r="E26" s="183">
        <v>3.78</v>
      </c>
      <c r="F26" s="249">
        <v>106</v>
      </c>
      <c r="G26" s="267">
        <v>37</v>
      </c>
      <c r="H26" s="183">
        <v>3.3513513513513513</v>
      </c>
      <c r="I26" s="183">
        <v>3.75</v>
      </c>
      <c r="J26" s="249">
        <v>101</v>
      </c>
      <c r="K26" s="162">
        <f t="shared" si="0"/>
        <v>207</v>
      </c>
      <c r="M26" s="44"/>
      <c r="N26" s="44"/>
      <c r="P26" s="44"/>
    </row>
    <row r="27" spans="1:16" ht="15.75" thickBot="1" x14ac:dyDescent="0.3">
      <c r="A27" s="108"/>
      <c r="B27" s="109" t="s">
        <v>120</v>
      </c>
      <c r="C27" s="160">
        <f>SUM(C28:C44)</f>
        <v>510</v>
      </c>
      <c r="D27" s="114">
        <f>AVERAGE(D28:D44)</f>
        <v>3.6758072066645191</v>
      </c>
      <c r="E27" s="114">
        <v>3.78</v>
      </c>
      <c r="F27" s="248"/>
      <c r="G27" s="160">
        <f>SUM(G28:G44)</f>
        <v>567</v>
      </c>
      <c r="H27" s="114">
        <f>AVERAGE(H28:H44)</f>
        <v>3.6951460247301244</v>
      </c>
      <c r="I27" s="114">
        <v>3.75</v>
      </c>
      <c r="J27" s="248"/>
      <c r="K27" s="118"/>
      <c r="M27" s="44"/>
      <c r="N27" s="44"/>
      <c r="P27" s="44"/>
    </row>
    <row r="28" spans="1:16" ht="15" customHeight="1" x14ac:dyDescent="0.25">
      <c r="A28" s="163">
        <v>1</v>
      </c>
      <c r="B28" s="188" t="s">
        <v>80</v>
      </c>
      <c r="C28" s="267">
        <v>33</v>
      </c>
      <c r="D28" s="183">
        <v>4.0909090909090908</v>
      </c>
      <c r="E28" s="183">
        <v>3.78</v>
      </c>
      <c r="F28" s="249">
        <v>13</v>
      </c>
      <c r="G28" s="267">
        <v>56</v>
      </c>
      <c r="H28" s="183">
        <v>3.9821428571428572</v>
      </c>
      <c r="I28" s="183">
        <v>3.75</v>
      </c>
      <c r="J28" s="249">
        <v>25</v>
      </c>
      <c r="K28" s="164">
        <f t="shared" si="0"/>
        <v>38</v>
      </c>
      <c r="M28" s="44"/>
      <c r="N28" s="44"/>
      <c r="P28" s="44"/>
    </row>
    <row r="29" spans="1:16" x14ac:dyDescent="0.25">
      <c r="A29" s="165">
        <v>2</v>
      </c>
      <c r="B29" s="188" t="s">
        <v>47</v>
      </c>
      <c r="C29" s="267">
        <v>34</v>
      </c>
      <c r="D29" s="183">
        <v>3.9705882352941178</v>
      </c>
      <c r="E29" s="183">
        <v>3.78</v>
      </c>
      <c r="F29" s="249">
        <v>23</v>
      </c>
      <c r="G29" s="267">
        <v>33</v>
      </c>
      <c r="H29" s="183">
        <v>3.7272727272727271</v>
      </c>
      <c r="I29" s="183">
        <v>3.75</v>
      </c>
      <c r="J29" s="249">
        <v>52</v>
      </c>
      <c r="K29" s="162">
        <f t="shared" si="0"/>
        <v>75</v>
      </c>
      <c r="M29" s="44"/>
      <c r="N29" s="44"/>
      <c r="P29" s="44"/>
    </row>
    <row r="30" spans="1:16" x14ac:dyDescent="0.25">
      <c r="A30" s="165">
        <v>3</v>
      </c>
      <c r="B30" s="188" t="s">
        <v>37</v>
      </c>
      <c r="C30" s="267">
        <v>30</v>
      </c>
      <c r="D30" s="183">
        <v>3.9</v>
      </c>
      <c r="E30" s="183">
        <v>3.78</v>
      </c>
      <c r="F30" s="249">
        <v>34</v>
      </c>
      <c r="G30" s="267">
        <v>60</v>
      </c>
      <c r="H30" s="183">
        <v>4.0333333333333332</v>
      </c>
      <c r="I30" s="183">
        <v>3.75</v>
      </c>
      <c r="J30" s="249">
        <v>16</v>
      </c>
      <c r="K30" s="162">
        <f t="shared" si="0"/>
        <v>50</v>
      </c>
      <c r="M30" s="44"/>
      <c r="N30" s="44"/>
      <c r="P30" s="44"/>
    </row>
    <row r="31" spans="1:16" x14ac:dyDescent="0.25">
      <c r="A31" s="165">
        <v>4</v>
      </c>
      <c r="B31" s="194" t="s">
        <v>70</v>
      </c>
      <c r="C31" s="273">
        <v>38</v>
      </c>
      <c r="D31" s="292">
        <v>3.8947368421052633</v>
      </c>
      <c r="E31" s="292">
        <v>3.78</v>
      </c>
      <c r="F31" s="255">
        <v>36</v>
      </c>
      <c r="G31" s="273">
        <v>30</v>
      </c>
      <c r="H31" s="292">
        <v>3.5</v>
      </c>
      <c r="I31" s="292">
        <v>3.75</v>
      </c>
      <c r="J31" s="255">
        <v>86</v>
      </c>
      <c r="K31" s="162">
        <f t="shared" si="0"/>
        <v>122</v>
      </c>
      <c r="M31" s="44"/>
      <c r="N31" s="44"/>
      <c r="P31" s="44"/>
    </row>
    <row r="32" spans="1:16" x14ac:dyDescent="0.25">
      <c r="A32" s="165">
        <v>5</v>
      </c>
      <c r="B32" s="189" t="s">
        <v>72</v>
      </c>
      <c r="C32" s="268">
        <v>52</v>
      </c>
      <c r="D32" s="282">
        <v>3.8653846153846154</v>
      </c>
      <c r="E32" s="282">
        <v>3.78</v>
      </c>
      <c r="F32" s="250">
        <v>40</v>
      </c>
      <c r="G32" s="268">
        <v>51</v>
      </c>
      <c r="H32" s="282">
        <v>3.5490196078431371</v>
      </c>
      <c r="I32" s="282">
        <v>3.75</v>
      </c>
      <c r="J32" s="250">
        <v>80</v>
      </c>
      <c r="K32" s="162">
        <f t="shared" si="0"/>
        <v>120</v>
      </c>
      <c r="M32" s="44"/>
      <c r="N32" s="44"/>
      <c r="P32" s="44"/>
    </row>
    <row r="33" spans="1:16" x14ac:dyDescent="0.25">
      <c r="A33" s="165">
        <v>6</v>
      </c>
      <c r="B33" s="189" t="s">
        <v>159</v>
      </c>
      <c r="C33" s="268">
        <v>48</v>
      </c>
      <c r="D33" s="282">
        <v>3.8541666666666665</v>
      </c>
      <c r="E33" s="282">
        <v>3.78</v>
      </c>
      <c r="F33" s="250">
        <v>41</v>
      </c>
      <c r="G33" s="268">
        <v>53</v>
      </c>
      <c r="H33" s="282">
        <v>3.8113207547169812</v>
      </c>
      <c r="I33" s="282">
        <v>3.75</v>
      </c>
      <c r="J33" s="250">
        <v>44</v>
      </c>
      <c r="K33" s="162">
        <f t="shared" si="0"/>
        <v>85</v>
      </c>
      <c r="M33" s="44"/>
      <c r="N33" s="44"/>
      <c r="P33" s="44"/>
    </row>
    <row r="34" spans="1:16" x14ac:dyDescent="0.25">
      <c r="A34" s="165">
        <v>7</v>
      </c>
      <c r="B34" s="188" t="s">
        <v>160</v>
      </c>
      <c r="C34" s="267">
        <v>6</v>
      </c>
      <c r="D34" s="183">
        <v>3.8333333333333335</v>
      </c>
      <c r="E34" s="183">
        <v>3.78</v>
      </c>
      <c r="F34" s="249">
        <v>46</v>
      </c>
      <c r="G34" s="267">
        <v>9</v>
      </c>
      <c r="H34" s="183">
        <v>4.2222222222222223</v>
      </c>
      <c r="I34" s="183">
        <v>3.75</v>
      </c>
      <c r="J34" s="249">
        <v>6</v>
      </c>
      <c r="K34" s="162">
        <f t="shared" si="0"/>
        <v>52</v>
      </c>
      <c r="M34" s="44"/>
      <c r="N34" s="44"/>
      <c r="P34" s="44"/>
    </row>
    <row r="35" spans="1:16" x14ac:dyDescent="0.25">
      <c r="A35" s="165">
        <v>8</v>
      </c>
      <c r="B35" s="188" t="s">
        <v>164</v>
      </c>
      <c r="C35" s="267">
        <v>18</v>
      </c>
      <c r="D35" s="183">
        <v>3.8333333333333335</v>
      </c>
      <c r="E35" s="183">
        <v>3.78</v>
      </c>
      <c r="F35" s="249">
        <v>47</v>
      </c>
      <c r="G35" s="267">
        <v>17</v>
      </c>
      <c r="H35" s="183">
        <v>3.5882352941176472</v>
      </c>
      <c r="I35" s="183">
        <v>3.75</v>
      </c>
      <c r="J35" s="249">
        <v>76</v>
      </c>
      <c r="K35" s="162">
        <f t="shared" si="0"/>
        <v>123</v>
      </c>
      <c r="M35" s="44"/>
      <c r="N35" s="44"/>
      <c r="P35" s="44"/>
    </row>
    <row r="36" spans="1:16" x14ac:dyDescent="0.25">
      <c r="A36" s="165">
        <v>9</v>
      </c>
      <c r="B36" s="189" t="s">
        <v>138</v>
      </c>
      <c r="C36" s="268">
        <v>44</v>
      </c>
      <c r="D36" s="282">
        <v>3.6818181818181817</v>
      </c>
      <c r="E36" s="282">
        <v>3.78</v>
      </c>
      <c r="F36" s="250">
        <v>67</v>
      </c>
      <c r="G36" s="268">
        <v>42</v>
      </c>
      <c r="H36" s="282">
        <v>3.7857142857142856</v>
      </c>
      <c r="I36" s="282">
        <v>3.75</v>
      </c>
      <c r="J36" s="250">
        <v>48</v>
      </c>
      <c r="K36" s="162">
        <f t="shared" si="0"/>
        <v>115</v>
      </c>
      <c r="M36" s="44"/>
      <c r="N36" s="44"/>
      <c r="P36" s="44"/>
    </row>
    <row r="37" spans="1:16" x14ac:dyDescent="0.25">
      <c r="A37" s="165">
        <v>10</v>
      </c>
      <c r="B37" s="188" t="s">
        <v>43</v>
      </c>
      <c r="C37" s="267">
        <v>13</v>
      </c>
      <c r="D37" s="183">
        <v>3.6153846153846154</v>
      </c>
      <c r="E37" s="183">
        <v>3.78</v>
      </c>
      <c r="F37" s="249">
        <v>73</v>
      </c>
      <c r="G37" s="267">
        <v>13</v>
      </c>
      <c r="H37" s="183">
        <v>3.3846153846153846</v>
      </c>
      <c r="I37" s="183">
        <v>3.75</v>
      </c>
      <c r="J37" s="249">
        <v>98</v>
      </c>
      <c r="K37" s="162">
        <f t="shared" si="0"/>
        <v>171</v>
      </c>
      <c r="M37" s="44"/>
      <c r="N37" s="44"/>
      <c r="P37" s="44"/>
    </row>
    <row r="38" spans="1:16" x14ac:dyDescent="0.25">
      <c r="A38" s="165">
        <v>11</v>
      </c>
      <c r="B38" s="188" t="s">
        <v>162</v>
      </c>
      <c r="C38" s="267">
        <v>66</v>
      </c>
      <c r="D38" s="183">
        <v>3.5757575757575757</v>
      </c>
      <c r="E38" s="183">
        <v>3.78</v>
      </c>
      <c r="F38" s="249">
        <v>81</v>
      </c>
      <c r="G38" s="267">
        <v>63</v>
      </c>
      <c r="H38" s="183">
        <v>3.4761904761904763</v>
      </c>
      <c r="I38" s="183">
        <v>3.75</v>
      </c>
      <c r="J38" s="249">
        <v>89</v>
      </c>
      <c r="K38" s="162">
        <f t="shared" si="0"/>
        <v>170</v>
      </c>
      <c r="M38" s="44"/>
      <c r="N38" s="44"/>
      <c r="P38" s="44"/>
    </row>
    <row r="39" spans="1:16" x14ac:dyDescent="0.25">
      <c r="A39" s="165">
        <v>12</v>
      </c>
      <c r="B39" s="188" t="s">
        <v>163</v>
      </c>
      <c r="C39" s="267">
        <v>13</v>
      </c>
      <c r="D39" s="183">
        <v>3.5384615384615383</v>
      </c>
      <c r="E39" s="183">
        <v>3.78</v>
      </c>
      <c r="F39" s="249">
        <v>84</v>
      </c>
      <c r="G39" s="267">
        <v>29</v>
      </c>
      <c r="H39" s="183">
        <v>3.2068965517241379</v>
      </c>
      <c r="I39" s="183">
        <v>3.75</v>
      </c>
      <c r="J39" s="249">
        <v>105</v>
      </c>
      <c r="K39" s="162">
        <f t="shared" si="0"/>
        <v>189</v>
      </c>
      <c r="M39" s="44"/>
      <c r="N39" s="44"/>
      <c r="P39" s="44"/>
    </row>
    <row r="40" spans="1:16" x14ac:dyDescent="0.25">
      <c r="A40" s="165">
        <v>13</v>
      </c>
      <c r="B40" s="188" t="s">
        <v>45</v>
      </c>
      <c r="C40" s="267">
        <v>22</v>
      </c>
      <c r="D40" s="183">
        <v>3.5</v>
      </c>
      <c r="E40" s="183">
        <v>3.78</v>
      </c>
      <c r="F40" s="249">
        <v>86</v>
      </c>
      <c r="G40" s="267">
        <v>52</v>
      </c>
      <c r="H40" s="183">
        <v>3.5961538461538463</v>
      </c>
      <c r="I40" s="183">
        <v>3.75</v>
      </c>
      <c r="J40" s="249">
        <v>72</v>
      </c>
      <c r="K40" s="162">
        <f t="shared" si="0"/>
        <v>158</v>
      </c>
      <c r="M40" s="44"/>
      <c r="N40" s="44"/>
      <c r="P40" s="44"/>
    </row>
    <row r="41" spans="1:16" x14ac:dyDescent="0.25">
      <c r="A41" s="165">
        <v>14</v>
      </c>
      <c r="B41" s="188" t="s">
        <v>69</v>
      </c>
      <c r="C41" s="267">
        <v>33</v>
      </c>
      <c r="D41" s="183">
        <v>3.4848484848484849</v>
      </c>
      <c r="E41" s="183">
        <v>3.78</v>
      </c>
      <c r="F41" s="249">
        <v>89</v>
      </c>
      <c r="G41" s="267">
        <v>24</v>
      </c>
      <c r="H41" s="183">
        <v>3.7083333333333335</v>
      </c>
      <c r="I41" s="183">
        <v>3.75</v>
      </c>
      <c r="J41" s="249">
        <v>56</v>
      </c>
      <c r="K41" s="162">
        <f t="shared" si="0"/>
        <v>145</v>
      </c>
      <c r="M41" s="44"/>
      <c r="N41" s="44"/>
      <c r="P41" s="44"/>
    </row>
    <row r="42" spans="1:16" x14ac:dyDescent="0.25">
      <c r="A42" s="165">
        <v>15</v>
      </c>
      <c r="B42" s="188" t="s">
        <v>44</v>
      </c>
      <c r="C42" s="267">
        <v>30</v>
      </c>
      <c r="D42" s="183">
        <v>3.4</v>
      </c>
      <c r="E42" s="183">
        <v>3.78</v>
      </c>
      <c r="F42" s="249">
        <v>99</v>
      </c>
      <c r="G42" s="267">
        <v>18</v>
      </c>
      <c r="H42" s="183">
        <v>3.3888888888888888</v>
      </c>
      <c r="I42" s="183">
        <v>3.75</v>
      </c>
      <c r="J42" s="249">
        <v>97</v>
      </c>
      <c r="K42" s="162">
        <f t="shared" si="0"/>
        <v>196</v>
      </c>
      <c r="M42" s="44"/>
      <c r="N42" s="44"/>
      <c r="P42" s="44"/>
    </row>
    <row r="43" spans="1:16" x14ac:dyDescent="0.25">
      <c r="A43" s="165">
        <v>16</v>
      </c>
      <c r="B43" s="193" t="s">
        <v>42</v>
      </c>
      <c r="C43" s="272">
        <v>20</v>
      </c>
      <c r="D43" s="179">
        <v>3.25</v>
      </c>
      <c r="E43" s="179">
        <v>3.78</v>
      </c>
      <c r="F43" s="254">
        <v>104</v>
      </c>
      <c r="G43" s="272">
        <v>14</v>
      </c>
      <c r="H43" s="179">
        <v>3.8571428571428572</v>
      </c>
      <c r="I43" s="179">
        <v>3.75</v>
      </c>
      <c r="J43" s="254">
        <v>36</v>
      </c>
      <c r="K43" s="162">
        <f t="shared" si="0"/>
        <v>140</v>
      </c>
      <c r="M43" s="44"/>
      <c r="N43" s="44"/>
      <c r="P43" s="44"/>
    </row>
    <row r="44" spans="1:16" ht="15.75" thickBot="1" x14ac:dyDescent="0.3">
      <c r="A44" s="165">
        <v>17</v>
      </c>
      <c r="B44" s="188" t="s">
        <v>161</v>
      </c>
      <c r="C44" s="267">
        <v>10</v>
      </c>
      <c r="D44" s="183">
        <v>3.2</v>
      </c>
      <c r="E44" s="183">
        <v>3.78</v>
      </c>
      <c r="F44" s="249">
        <v>105</v>
      </c>
      <c r="G44" s="267">
        <v>3</v>
      </c>
      <c r="H44" s="183">
        <v>4</v>
      </c>
      <c r="I44" s="183">
        <v>3.75</v>
      </c>
      <c r="J44" s="249">
        <v>21</v>
      </c>
      <c r="K44" s="162">
        <f t="shared" si="0"/>
        <v>126</v>
      </c>
      <c r="M44" s="44"/>
      <c r="N44" s="44"/>
      <c r="P44" s="44"/>
    </row>
    <row r="45" spans="1:16" ht="15.75" thickBot="1" x14ac:dyDescent="0.3">
      <c r="A45" s="108"/>
      <c r="B45" s="109" t="s">
        <v>121</v>
      </c>
      <c r="C45" s="160">
        <f>SUM(C46:C63)</f>
        <v>757</v>
      </c>
      <c r="D45" s="114">
        <f>AVERAGE(D46:D63)</f>
        <v>3.8071562280667761</v>
      </c>
      <c r="E45" s="114">
        <v>3.78</v>
      </c>
      <c r="F45" s="248"/>
      <c r="G45" s="160">
        <f>SUM(G46:G63)</f>
        <v>711</v>
      </c>
      <c r="H45" s="114">
        <f>AVERAGE(H46:H63)</f>
        <v>3.7812026328156332</v>
      </c>
      <c r="I45" s="114">
        <v>3.75</v>
      </c>
      <c r="J45" s="248"/>
      <c r="K45" s="118"/>
      <c r="M45" s="44"/>
      <c r="N45" s="44"/>
      <c r="P45" s="44"/>
    </row>
    <row r="46" spans="1:16" ht="15" customHeight="1" x14ac:dyDescent="0.25">
      <c r="A46" s="163">
        <v>1</v>
      </c>
      <c r="B46" s="195" t="s">
        <v>133</v>
      </c>
      <c r="C46" s="274">
        <v>11</v>
      </c>
      <c r="D46" s="281">
        <v>4.2727272727272725</v>
      </c>
      <c r="E46" s="281">
        <v>3.78</v>
      </c>
      <c r="F46" s="256">
        <v>6</v>
      </c>
      <c r="G46" s="274">
        <v>20</v>
      </c>
      <c r="H46" s="281">
        <v>3.7</v>
      </c>
      <c r="I46" s="281">
        <v>3.75</v>
      </c>
      <c r="J46" s="256">
        <v>59</v>
      </c>
      <c r="K46" s="164">
        <f t="shared" si="0"/>
        <v>65</v>
      </c>
      <c r="M46" s="44"/>
      <c r="N46" s="44"/>
      <c r="P46" s="44"/>
    </row>
    <row r="47" spans="1:16" ht="15" customHeight="1" x14ac:dyDescent="0.25">
      <c r="A47" s="165">
        <v>2</v>
      </c>
      <c r="B47" s="188" t="s">
        <v>83</v>
      </c>
      <c r="C47" s="267">
        <v>91</v>
      </c>
      <c r="D47" s="183">
        <v>4.1318681318681323</v>
      </c>
      <c r="E47" s="183">
        <v>3.78</v>
      </c>
      <c r="F47" s="249">
        <v>11</v>
      </c>
      <c r="G47" s="267">
        <v>74</v>
      </c>
      <c r="H47" s="183">
        <v>3.8648648648648649</v>
      </c>
      <c r="I47" s="183">
        <v>3.75</v>
      </c>
      <c r="J47" s="249">
        <v>37</v>
      </c>
      <c r="K47" s="162">
        <f t="shared" si="0"/>
        <v>48</v>
      </c>
      <c r="M47" s="44"/>
      <c r="N47" s="44"/>
      <c r="P47" s="44"/>
    </row>
    <row r="48" spans="1:16" ht="15" customHeight="1" x14ac:dyDescent="0.25">
      <c r="A48" s="165">
        <v>3</v>
      </c>
      <c r="B48" s="189" t="s">
        <v>165</v>
      </c>
      <c r="C48" s="268">
        <v>29</v>
      </c>
      <c r="D48" s="282">
        <v>4.068965517241379</v>
      </c>
      <c r="E48" s="282">
        <v>3.78</v>
      </c>
      <c r="F48" s="250">
        <v>15</v>
      </c>
      <c r="G48" s="268">
        <v>14</v>
      </c>
      <c r="H48" s="282">
        <v>4.0714285714285712</v>
      </c>
      <c r="I48" s="282">
        <v>3.75</v>
      </c>
      <c r="J48" s="250">
        <v>13</v>
      </c>
      <c r="K48" s="162">
        <f t="shared" si="0"/>
        <v>28</v>
      </c>
      <c r="M48" s="44"/>
      <c r="N48" s="44"/>
      <c r="P48" s="44"/>
    </row>
    <row r="49" spans="1:16" ht="15" customHeight="1" x14ac:dyDescent="0.25">
      <c r="A49" s="165">
        <v>4</v>
      </c>
      <c r="B49" s="188" t="s">
        <v>139</v>
      </c>
      <c r="C49" s="267">
        <v>74</v>
      </c>
      <c r="D49" s="183">
        <v>4.0540540540540544</v>
      </c>
      <c r="E49" s="183">
        <v>3.78</v>
      </c>
      <c r="F49" s="249">
        <v>16</v>
      </c>
      <c r="G49" s="267">
        <v>52</v>
      </c>
      <c r="H49" s="183">
        <v>4.0192307692307692</v>
      </c>
      <c r="I49" s="183">
        <v>3.75</v>
      </c>
      <c r="J49" s="249">
        <v>18</v>
      </c>
      <c r="K49" s="162">
        <f t="shared" si="0"/>
        <v>34</v>
      </c>
      <c r="M49" s="44"/>
      <c r="N49" s="44"/>
      <c r="P49" s="44"/>
    </row>
    <row r="50" spans="1:16" ht="15" customHeight="1" x14ac:dyDescent="0.25">
      <c r="A50" s="165">
        <v>5</v>
      </c>
      <c r="B50" s="188" t="s">
        <v>36</v>
      </c>
      <c r="C50" s="267">
        <v>26</v>
      </c>
      <c r="D50" s="183">
        <v>4</v>
      </c>
      <c r="E50" s="183">
        <v>3.78</v>
      </c>
      <c r="F50" s="249">
        <v>19</v>
      </c>
      <c r="G50" s="267">
        <v>30</v>
      </c>
      <c r="H50" s="183">
        <v>3.6</v>
      </c>
      <c r="I50" s="183">
        <v>3.75</v>
      </c>
      <c r="J50" s="249">
        <v>73</v>
      </c>
      <c r="K50" s="162">
        <f t="shared" si="0"/>
        <v>92</v>
      </c>
      <c r="M50" s="44"/>
      <c r="N50" s="44"/>
      <c r="P50" s="44"/>
    </row>
    <row r="51" spans="1:16" ht="15" customHeight="1" x14ac:dyDescent="0.25">
      <c r="A51" s="165">
        <v>6</v>
      </c>
      <c r="B51" s="188" t="s">
        <v>65</v>
      </c>
      <c r="C51" s="267">
        <v>12</v>
      </c>
      <c r="D51" s="183">
        <v>3.9166666666666665</v>
      </c>
      <c r="E51" s="183">
        <v>3.78</v>
      </c>
      <c r="F51" s="249">
        <v>29</v>
      </c>
      <c r="G51" s="267">
        <v>10</v>
      </c>
      <c r="H51" s="183">
        <v>3.8</v>
      </c>
      <c r="I51" s="183">
        <v>3.75</v>
      </c>
      <c r="J51" s="249">
        <v>47</v>
      </c>
      <c r="K51" s="162">
        <f t="shared" si="0"/>
        <v>76</v>
      </c>
      <c r="M51" s="44"/>
      <c r="N51" s="44"/>
      <c r="P51" s="44"/>
    </row>
    <row r="52" spans="1:16" ht="15" customHeight="1" x14ac:dyDescent="0.25">
      <c r="A52" s="165">
        <v>7</v>
      </c>
      <c r="B52" s="189" t="s">
        <v>28</v>
      </c>
      <c r="C52" s="268">
        <v>42</v>
      </c>
      <c r="D52" s="282">
        <v>3.8809523809523809</v>
      </c>
      <c r="E52" s="282">
        <v>3.78</v>
      </c>
      <c r="F52" s="250">
        <v>39</v>
      </c>
      <c r="G52" s="268">
        <v>58</v>
      </c>
      <c r="H52" s="282">
        <v>3.603448275862069</v>
      </c>
      <c r="I52" s="282">
        <v>3.75</v>
      </c>
      <c r="J52" s="250">
        <v>74</v>
      </c>
      <c r="K52" s="162">
        <f t="shared" si="0"/>
        <v>113</v>
      </c>
      <c r="M52" s="44"/>
      <c r="N52" s="44"/>
      <c r="P52" s="44"/>
    </row>
    <row r="53" spans="1:16" ht="15" customHeight="1" x14ac:dyDescent="0.25">
      <c r="A53" s="165">
        <v>8</v>
      </c>
      <c r="B53" s="188" t="s">
        <v>116</v>
      </c>
      <c r="C53" s="267">
        <v>58</v>
      </c>
      <c r="D53" s="183">
        <v>3.7931034482758621</v>
      </c>
      <c r="E53" s="183">
        <v>3.78</v>
      </c>
      <c r="F53" s="249">
        <v>53</v>
      </c>
      <c r="G53" s="267">
        <v>41</v>
      </c>
      <c r="H53" s="183">
        <v>3.4634146341463414</v>
      </c>
      <c r="I53" s="183">
        <v>3.75</v>
      </c>
      <c r="J53" s="249">
        <v>92</v>
      </c>
      <c r="K53" s="162">
        <f t="shared" si="0"/>
        <v>145</v>
      </c>
      <c r="M53" s="44"/>
      <c r="N53" s="44"/>
      <c r="P53" s="44"/>
    </row>
    <row r="54" spans="1:16" ht="15" customHeight="1" x14ac:dyDescent="0.25">
      <c r="A54" s="165">
        <v>9</v>
      </c>
      <c r="B54" s="188" t="s">
        <v>33</v>
      </c>
      <c r="C54" s="267">
        <v>44</v>
      </c>
      <c r="D54" s="183">
        <v>3.7727272727272729</v>
      </c>
      <c r="E54" s="183">
        <v>3.78</v>
      </c>
      <c r="F54" s="249">
        <v>56</v>
      </c>
      <c r="G54" s="267">
        <v>27</v>
      </c>
      <c r="H54" s="183">
        <v>4</v>
      </c>
      <c r="I54" s="183">
        <v>3.75</v>
      </c>
      <c r="J54" s="249">
        <v>22</v>
      </c>
      <c r="K54" s="162">
        <f t="shared" si="0"/>
        <v>78</v>
      </c>
      <c r="M54" s="44"/>
      <c r="N54" s="44"/>
      <c r="P54" s="44"/>
    </row>
    <row r="55" spans="1:16" ht="15" customHeight="1" x14ac:dyDescent="0.25">
      <c r="A55" s="165">
        <v>10</v>
      </c>
      <c r="B55" s="196" t="s">
        <v>35</v>
      </c>
      <c r="C55" s="275">
        <v>47</v>
      </c>
      <c r="D55" s="295">
        <v>3.7659574468085109</v>
      </c>
      <c r="E55" s="295">
        <v>3.78</v>
      </c>
      <c r="F55" s="257">
        <v>58</v>
      </c>
      <c r="G55" s="275">
        <v>33</v>
      </c>
      <c r="H55" s="295">
        <v>4.1212121212121211</v>
      </c>
      <c r="I55" s="295">
        <v>3.75</v>
      </c>
      <c r="J55" s="257">
        <v>9</v>
      </c>
      <c r="K55" s="162">
        <f t="shared" si="0"/>
        <v>67</v>
      </c>
      <c r="M55" s="44"/>
      <c r="N55" s="44"/>
      <c r="P55" s="44"/>
    </row>
    <row r="56" spans="1:16" ht="15" customHeight="1" x14ac:dyDescent="0.25">
      <c r="A56" s="165">
        <v>11</v>
      </c>
      <c r="B56" s="188" t="s">
        <v>93</v>
      </c>
      <c r="C56" s="267">
        <v>91</v>
      </c>
      <c r="D56" s="183">
        <v>3.7362637362637363</v>
      </c>
      <c r="E56" s="183">
        <v>3.78</v>
      </c>
      <c r="F56" s="249">
        <v>60</v>
      </c>
      <c r="G56" s="267">
        <v>105</v>
      </c>
      <c r="H56" s="183">
        <v>3.9428571428571431</v>
      </c>
      <c r="I56" s="183">
        <v>3.75</v>
      </c>
      <c r="J56" s="249">
        <v>28</v>
      </c>
      <c r="K56" s="162">
        <f t="shared" si="0"/>
        <v>88</v>
      </c>
      <c r="M56" s="44"/>
      <c r="N56" s="44"/>
      <c r="P56" s="44"/>
    </row>
    <row r="57" spans="1:16" ht="15" customHeight="1" x14ac:dyDescent="0.25">
      <c r="A57" s="165">
        <v>12</v>
      </c>
      <c r="B57" s="188" t="s">
        <v>34</v>
      </c>
      <c r="C57" s="267">
        <v>62</v>
      </c>
      <c r="D57" s="183">
        <v>3.693548387096774</v>
      </c>
      <c r="E57" s="183">
        <v>3.78</v>
      </c>
      <c r="F57" s="249">
        <v>64</v>
      </c>
      <c r="G57" s="267">
        <v>77</v>
      </c>
      <c r="H57" s="183">
        <v>3.7012987012987013</v>
      </c>
      <c r="I57" s="183">
        <v>3.75</v>
      </c>
      <c r="J57" s="249">
        <v>60</v>
      </c>
      <c r="K57" s="162">
        <f t="shared" si="0"/>
        <v>124</v>
      </c>
      <c r="M57" s="44"/>
      <c r="N57" s="44"/>
      <c r="P57" s="44"/>
    </row>
    <row r="58" spans="1:16" ht="15" customHeight="1" x14ac:dyDescent="0.25">
      <c r="A58" s="165">
        <v>13</v>
      </c>
      <c r="B58" s="188" t="s">
        <v>82</v>
      </c>
      <c r="C58" s="267">
        <v>54</v>
      </c>
      <c r="D58" s="183">
        <v>3.6481481481481484</v>
      </c>
      <c r="E58" s="183">
        <v>3.78</v>
      </c>
      <c r="F58" s="249">
        <v>69</v>
      </c>
      <c r="G58" s="267">
        <v>41</v>
      </c>
      <c r="H58" s="183">
        <v>3.6341463414634148</v>
      </c>
      <c r="I58" s="183">
        <v>3.75</v>
      </c>
      <c r="J58" s="249">
        <v>69</v>
      </c>
      <c r="K58" s="162">
        <f t="shared" si="0"/>
        <v>138</v>
      </c>
      <c r="M58" s="44"/>
      <c r="N58" s="44"/>
      <c r="P58" s="44"/>
    </row>
    <row r="59" spans="1:16" ht="15" customHeight="1" x14ac:dyDescent="0.25">
      <c r="A59" s="165">
        <v>14</v>
      </c>
      <c r="B59" s="192" t="s">
        <v>32</v>
      </c>
      <c r="C59" s="271">
        <v>38</v>
      </c>
      <c r="D59" s="283">
        <v>3.6052631578947367</v>
      </c>
      <c r="E59" s="283">
        <v>3.78</v>
      </c>
      <c r="F59" s="253">
        <v>78</v>
      </c>
      <c r="G59" s="271">
        <v>49</v>
      </c>
      <c r="H59" s="283">
        <v>3.489795918367347</v>
      </c>
      <c r="I59" s="283">
        <v>3.75</v>
      </c>
      <c r="J59" s="253">
        <v>88</v>
      </c>
      <c r="K59" s="162">
        <f t="shared" si="0"/>
        <v>166</v>
      </c>
      <c r="M59" s="44"/>
      <c r="N59" s="44"/>
      <c r="P59" s="44"/>
    </row>
    <row r="60" spans="1:16" ht="15" customHeight="1" x14ac:dyDescent="0.25">
      <c r="A60" s="165">
        <v>15</v>
      </c>
      <c r="B60" s="188" t="s">
        <v>66</v>
      </c>
      <c r="C60" s="267">
        <v>4</v>
      </c>
      <c r="D60" s="183">
        <v>3.5</v>
      </c>
      <c r="E60" s="183">
        <v>3.78</v>
      </c>
      <c r="F60" s="249">
        <v>87</v>
      </c>
      <c r="G60" s="267">
        <v>7</v>
      </c>
      <c r="H60" s="183">
        <v>3.7142857142857144</v>
      </c>
      <c r="I60" s="183">
        <v>3.75</v>
      </c>
      <c r="J60" s="249">
        <v>57</v>
      </c>
      <c r="K60" s="162">
        <f t="shared" si="0"/>
        <v>144</v>
      </c>
      <c r="M60" s="44"/>
      <c r="N60" s="44"/>
      <c r="P60" s="44"/>
    </row>
    <row r="61" spans="1:16" ht="15" customHeight="1" x14ac:dyDescent="0.25">
      <c r="A61" s="165">
        <v>16</v>
      </c>
      <c r="B61" s="191" t="s">
        <v>30</v>
      </c>
      <c r="C61" s="270">
        <v>48</v>
      </c>
      <c r="D61" s="184">
        <v>3.4583333333333335</v>
      </c>
      <c r="E61" s="184">
        <v>3.78</v>
      </c>
      <c r="F61" s="252">
        <v>94</v>
      </c>
      <c r="G61" s="270">
        <v>39</v>
      </c>
      <c r="H61" s="184">
        <v>3.1538461538461537</v>
      </c>
      <c r="I61" s="184">
        <v>3.75</v>
      </c>
      <c r="J61" s="252">
        <v>108</v>
      </c>
      <c r="K61" s="162">
        <f t="shared" si="0"/>
        <v>202</v>
      </c>
      <c r="M61" s="44"/>
      <c r="N61" s="44"/>
      <c r="P61" s="44"/>
    </row>
    <row r="62" spans="1:16" ht="15" customHeight="1" x14ac:dyDescent="0.25">
      <c r="A62" s="165">
        <v>17</v>
      </c>
      <c r="B62" s="193" t="s">
        <v>81</v>
      </c>
      <c r="C62" s="272">
        <v>26</v>
      </c>
      <c r="D62" s="179">
        <v>3.4230769230769229</v>
      </c>
      <c r="E62" s="179">
        <v>3.78</v>
      </c>
      <c r="F62" s="254">
        <v>98</v>
      </c>
      <c r="G62" s="272">
        <v>33</v>
      </c>
      <c r="H62" s="179">
        <v>3.1818181818181817</v>
      </c>
      <c r="I62" s="179">
        <v>3.75</v>
      </c>
      <c r="J62" s="254">
        <v>107</v>
      </c>
      <c r="K62" s="162">
        <f t="shared" si="0"/>
        <v>205</v>
      </c>
      <c r="M62" s="44"/>
      <c r="N62" s="44"/>
      <c r="P62" s="44"/>
    </row>
    <row r="63" spans="1:16" ht="15" customHeight="1" thickBot="1" x14ac:dyDescent="0.3">
      <c r="A63" s="165">
        <v>18</v>
      </c>
      <c r="B63" s="192" t="s">
        <v>197</v>
      </c>
      <c r="C63" s="271"/>
      <c r="D63" s="283"/>
      <c r="E63" s="283">
        <v>3.78</v>
      </c>
      <c r="F63" s="253">
        <v>108</v>
      </c>
      <c r="G63" s="271">
        <v>1</v>
      </c>
      <c r="H63" s="283">
        <v>5</v>
      </c>
      <c r="I63" s="283">
        <v>3.75</v>
      </c>
      <c r="J63" s="253">
        <v>1</v>
      </c>
      <c r="K63" s="166">
        <f t="shared" si="0"/>
        <v>109</v>
      </c>
      <c r="M63" s="44"/>
      <c r="N63" s="44"/>
      <c r="P63" s="44"/>
    </row>
    <row r="64" spans="1:16" ht="15" customHeight="1" thickBot="1" x14ac:dyDescent="0.3">
      <c r="A64" s="108"/>
      <c r="B64" s="109" t="s">
        <v>122</v>
      </c>
      <c r="C64" s="160">
        <f>SUM(C65:C78)</f>
        <v>519</v>
      </c>
      <c r="D64" s="114">
        <f>AVERAGE(D65:D78)</f>
        <v>3.8035902846187191</v>
      </c>
      <c r="E64" s="114">
        <v>3.78</v>
      </c>
      <c r="F64" s="248"/>
      <c r="G64" s="160">
        <f>SUM(G65:G78)</f>
        <v>457</v>
      </c>
      <c r="H64" s="114">
        <f>AVERAGE(H65:H78)</f>
        <v>3.693174734239379</v>
      </c>
      <c r="I64" s="114">
        <v>3.75</v>
      </c>
      <c r="J64" s="248"/>
      <c r="K64" s="118"/>
      <c r="M64" s="44"/>
      <c r="N64" s="44"/>
      <c r="P64" s="44"/>
    </row>
    <row r="65" spans="1:16" x14ac:dyDescent="0.25">
      <c r="A65" s="163">
        <v>1</v>
      </c>
      <c r="B65" s="173" t="s">
        <v>130</v>
      </c>
      <c r="C65" s="266">
        <v>25</v>
      </c>
      <c r="D65" s="284">
        <v>4.68</v>
      </c>
      <c r="E65" s="284">
        <v>3.78</v>
      </c>
      <c r="F65" s="258">
        <v>2</v>
      </c>
      <c r="G65" s="266">
        <v>29</v>
      </c>
      <c r="H65" s="284">
        <v>3.8620689655172415</v>
      </c>
      <c r="I65" s="284">
        <v>3.75</v>
      </c>
      <c r="J65" s="258">
        <v>38</v>
      </c>
      <c r="K65" s="164">
        <f t="shared" si="0"/>
        <v>40</v>
      </c>
      <c r="M65" s="44"/>
      <c r="N65" s="44"/>
      <c r="P65" s="44"/>
    </row>
    <row r="66" spans="1:16" x14ac:dyDescent="0.25">
      <c r="A66" s="165">
        <v>2</v>
      </c>
      <c r="B66" s="173" t="s">
        <v>141</v>
      </c>
      <c r="C66" s="266">
        <v>20</v>
      </c>
      <c r="D66" s="284">
        <v>4.3499999999999996</v>
      </c>
      <c r="E66" s="284">
        <v>3.78</v>
      </c>
      <c r="F66" s="258">
        <v>4</v>
      </c>
      <c r="G66" s="266">
        <v>33</v>
      </c>
      <c r="H66" s="284">
        <v>3.8181818181818183</v>
      </c>
      <c r="I66" s="284">
        <v>3.75</v>
      </c>
      <c r="J66" s="258">
        <v>42</v>
      </c>
      <c r="K66" s="162">
        <f t="shared" si="0"/>
        <v>46</v>
      </c>
      <c r="M66" s="44"/>
      <c r="N66" s="44"/>
      <c r="P66" s="44"/>
    </row>
    <row r="67" spans="1:16" x14ac:dyDescent="0.25">
      <c r="A67" s="165">
        <v>3</v>
      </c>
      <c r="B67" s="173" t="s">
        <v>96</v>
      </c>
      <c r="C67" s="266">
        <v>47</v>
      </c>
      <c r="D67" s="284">
        <v>3.9361702127659575</v>
      </c>
      <c r="E67" s="284">
        <v>3.78</v>
      </c>
      <c r="F67" s="258">
        <v>25</v>
      </c>
      <c r="G67" s="266">
        <v>26</v>
      </c>
      <c r="H67" s="284">
        <v>3.6538461538461537</v>
      </c>
      <c r="I67" s="284">
        <v>3.75</v>
      </c>
      <c r="J67" s="258">
        <v>65</v>
      </c>
      <c r="K67" s="162">
        <f t="shared" si="0"/>
        <v>90</v>
      </c>
      <c r="M67" s="44"/>
      <c r="N67" s="44"/>
      <c r="P67" s="44"/>
    </row>
    <row r="68" spans="1:16" x14ac:dyDescent="0.25">
      <c r="A68" s="165">
        <v>4</v>
      </c>
      <c r="B68" s="173" t="s">
        <v>166</v>
      </c>
      <c r="C68" s="266">
        <v>53</v>
      </c>
      <c r="D68" s="284">
        <v>3.9056603773584904</v>
      </c>
      <c r="E68" s="284">
        <v>3.78</v>
      </c>
      <c r="F68" s="258">
        <v>31</v>
      </c>
      <c r="G68" s="266">
        <v>59</v>
      </c>
      <c r="H68" s="284">
        <v>3.7288135593220337</v>
      </c>
      <c r="I68" s="284">
        <v>3.75</v>
      </c>
      <c r="J68" s="258">
        <v>53</v>
      </c>
      <c r="K68" s="162">
        <f t="shared" si="0"/>
        <v>84</v>
      </c>
      <c r="M68" s="44"/>
      <c r="N68" s="44"/>
      <c r="P68" s="44"/>
    </row>
    <row r="69" spans="1:16" x14ac:dyDescent="0.25">
      <c r="A69" s="165">
        <v>5</v>
      </c>
      <c r="B69" s="173" t="s">
        <v>142</v>
      </c>
      <c r="C69" s="266">
        <v>38</v>
      </c>
      <c r="D69" s="284">
        <v>3.8421052631578947</v>
      </c>
      <c r="E69" s="284">
        <v>3.78</v>
      </c>
      <c r="F69" s="258">
        <v>45</v>
      </c>
      <c r="G69" s="266">
        <v>35</v>
      </c>
      <c r="H69" s="284">
        <v>3.9142857142857141</v>
      </c>
      <c r="I69" s="284">
        <v>3.75</v>
      </c>
      <c r="J69" s="258">
        <v>31</v>
      </c>
      <c r="K69" s="162">
        <f t="shared" si="0"/>
        <v>76</v>
      </c>
      <c r="M69" s="44"/>
      <c r="N69" s="44"/>
      <c r="P69" s="44"/>
    </row>
    <row r="70" spans="1:16" x14ac:dyDescent="0.25">
      <c r="A70" s="165">
        <v>6</v>
      </c>
      <c r="B70" s="173" t="s">
        <v>168</v>
      </c>
      <c r="C70" s="266">
        <v>12</v>
      </c>
      <c r="D70" s="284">
        <v>3.8333333333333335</v>
      </c>
      <c r="E70" s="284">
        <v>3.78</v>
      </c>
      <c r="F70" s="258">
        <v>48</v>
      </c>
      <c r="G70" s="266">
        <v>7</v>
      </c>
      <c r="H70" s="284">
        <v>3.7142857142857144</v>
      </c>
      <c r="I70" s="284">
        <v>3.75</v>
      </c>
      <c r="J70" s="258">
        <v>58</v>
      </c>
      <c r="K70" s="162">
        <f t="shared" ref="K70:K118" si="1">J70+F70</f>
        <v>106</v>
      </c>
      <c r="M70" s="44"/>
      <c r="N70" s="44"/>
      <c r="P70" s="44"/>
    </row>
    <row r="71" spans="1:16" x14ac:dyDescent="0.25">
      <c r="A71" s="165">
        <v>7</v>
      </c>
      <c r="B71" s="173" t="s">
        <v>173</v>
      </c>
      <c r="C71" s="266">
        <v>86</v>
      </c>
      <c r="D71" s="284">
        <v>3.8139534883720931</v>
      </c>
      <c r="E71" s="284">
        <v>3.78</v>
      </c>
      <c r="F71" s="258">
        <v>51</v>
      </c>
      <c r="G71" s="266">
        <v>37</v>
      </c>
      <c r="H71" s="284">
        <v>3.8918918918918921</v>
      </c>
      <c r="I71" s="284">
        <v>3.75</v>
      </c>
      <c r="J71" s="258">
        <v>32</v>
      </c>
      <c r="K71" s="162">
        <f t="shared" si="1"/>
        <v>83</v>
      </c>
      <c r="M71" s="44"/>
      <c r="N71" s="44"/>
      <c r="P71" s="44"/>
    </row>
    <row r="72" spans="1:16" x14ac:dyDescent="0.25">
      <c r="A72" s="165">
        <v>8</v>
      </c>
      <c r="B72" s="197" t="s">
        <v>167</v>
      </c>
      <c r="C72" s="276">
        <v>13</v>
      </c>
      <c r="D72" s="175">
        <v>3.7692307692307692</v>
      </c>
      <c r="E72" s="175">
        <v>3.78</v>
      </c>
      <c r="F72" s="259">
        <v>57</v>
      </c>
      <c r="G72" s="276">
        <v>29</v>
      </c>
      <c r="H72" s="175">
        <v>3.3793103448275863</v>
      </c>
      <c r="I72" s="175">
        <v>3.75</v>
      </c>
      <c r="J72" s="259">
        <v>99</v>
      </c>
      <c r="K72" s="162">
        <f t="shared" si="1"/>
        <v>156</v>
      </c>
      <c r="M72" s="44"/>
      <c r="N72" s="44"/>
      <c r="P72" s="44"/>
    </row>
    <row r="73" spans="1:16" x14ac:dyDescent="0.25">
      <c r="A73" s="165">
        <v>9</v>
      </c>
      <c r="B73" s="173" t="s">
        <v>169</v>
      </c>
      <c r="C73" s="266">
        <v>31</v>
      </c>
      <c r="D73" s="284">
        <v>3.6451612903225805</v>
      </c>
      <c r="E73" s="284">
        <v>3.78</v>
      </c>
      <c r="F73" s="258">
        <v>70</v>
      </c>
      <c r="G73" s="266">
        <v>16</v>
      </c>
      <c r="H73" s="284">
        <v>3.5625</v>
      </c>
      <c r="I73" s="284">
        <v>3.75</v>
      </c>
      <c r="J73" s="258">
        <v>78</v>
      </c>
      <c r="K73" s="162">
        <f t="shared" si="1"/>
        <v>148</v>
      </c>
      <c r="M73" s="44"/>
      <c r="N73" s="44"/>
      <c r="P73" s="44"/>
    </row>
    <row r="74" spans="1:16" x14ac:dyDescent="0.25">
      <c r="A74" s="165">
        <v>10</v>
      </c>
      <c r="B74" s="173" t="s">
        <v>172</v>
      </c>
      <c r="C74" s="266">
        <v>30</v>
      </c>
      <c r="D74" s="284">
        <v>3.6333333333333333</v>
      </c>
      <c r="E74" s="284">
        <v>3.78</v>
      </c>
      <c r="F74" s="258">
        <v>72</v>
      </c>
      <c r="G74" s="266">
        <v>7</v>
      </c>
      <c r="H74" s="284">
        <v>4</v>
      </c>
      <c r="I74" s="284">
        <v>3.75</v>
      </c>
      <c r="J74" s="258">
        <v>23</v>
      </c>
      <c r="K74" s="162">
        <f t="shared" si="1"/>
        <v>95</v>
      </c>
      <c r="M74" s="44"/>
      <c r="N74" s="44"/>
      <c r="P74" s="44"/>
    </row>
    <row r="75" spans="1:16" x14ac:dyDescent="0.25">
      <c r="A75" s="165">
        <v>11</v>
      </c>
      <c r="B75" s="173" t="s">
        <v>170</v>
      </c>
      <c r="C75" s="266">
        <v>53</v>
      </c>
      <c r="D75" s="284">
        <v>3.5849056603773586</v>
      </c>
      <c r="E75" s="284">
        <v>3.78</v>
      </c>
      <c r="F75" s="258">
        <v>79</v>
      </c>
      <c r="G75" s="266">
        <v>58</v>
      </c>
      <c r="H75" s="284">
        <v>3.4827586206896552</v>
      </c>
      <c r="I75" s="284">
        <v>3.75</v>
      </c>
      <c r="J75" s="258">
        <v>90</v>
      </c>
      <c r="K75" s="169">
        <f t="shared" si="1"/>
        <v>169</v>
      </c>
      <c r="M75" s="44"/>
      <c r="N75" s="44"/>
      <c r="P75" s="44"/>
    </row>
    <row r="76" spans="1:16" x14ac:dyDescent="0.25">
      <c r="A76" s="165">
        <v>12</v>
      </c>
      <c r="B76" s="173" t="s">
        <v>140</v>
      </c>
      <c r="C76" s="266">
        <v>26</v>
      </c>
      <c r="D76" s="284">
        <v>3.5769230769230771</v>
      </c>
      <c r="E76" s="284">
        <v>3.78</v>
      </c>
      <c r="F76" s="258">
        <v>80</v>
      </c>
      <c r="G76" s="266">
        <v>33</v>
      </c>
      <c r="H76" s="284">
        <v>3.7272727272727271</v>
      </c>
      <c r="I76" s="284">
        <v>3.75</v>
      </c>
      <c r="J76" s="258">
        <v>54</v>
      </c>
      <c r="K76" s="162">
        <f t="shared" si="1"/>
        <v>134</v>
      </c>
      <c r="M76" s="44"/>
      <c r="N76" s="44"/>
      <c r="P76" s="44"/>
    </row>
    <row r="77" spans="1:16" x14ac:dyDescent="0.25">
      <c r="A77" s="165">
        <v>13</v>
      </c>
      <c r="B77" s="173" t="s">
        <v>171</v>
      </c>
      <c r="C77" s="266">
        <v>46</v>
      </c>
      <c r="D77" s="284">
        <v>3.5</v>
      </c>
      <c r="E77" s="284">
        <v>3.78</v>
      </c>
      <c r="F77" s="258">
        <v>88</v>
      </c>
      <c r="G77" s="266">
        <v>75</v>
      </c>
      <c r="H77" s="284">
        <v>3.2</v>
      </c>
      <c r="I77" s="284">
        <v>3.75</v>
      </c>
      <c r="J77" s="258">
        <v>106</v>
      </c>
      <c r="K77" s="162">
        <f t="shared" si="1"/>
        <v>194</v>
      </c>
      <c r="M77" s="44"/>
      <c r="N77" s="44"/>
      <c r="P77" s="44"/>
    </row>
    <row r="78" spans="1:16" ht="15.75" thickBot="1" x14ac:dyDescent="0.3">
      <c r="A78" s="165">
        <v>14</v>
      </c>
      <c r="B78" s="173" t="s">
        <v>24</v>
      </c>
      <c r="C78" s="266">
        <v>39</v>
      </c>
      <c r="D78" s="284">
        <v>3.1794871794871793</v>
      </c>
      <c r="E78" s="284">
        <v>3.78</v>
      </c>
      <c r="F78" s="258">
        <v>107</v>
      </c>
      <c r="G78" s="266">
        <v>13</v>
      </c>
      <c r="H78" s="284">
        <v>3.7692307692307692</v>
      </c>
      <c r="I78" s="284">
        <v>3.75</v>
      </c>
      <c r="J78" s="258">
        <v>49</v>
      </c>
      <c r="K78" s="162">
        <f t="shared" si="1"/>
        <v>156</v>
      </c>
      <c r="M78" s="44"/>
      <c r="N78" s="44"/>
      <c r="P78" s="44"/>
    </row>
    <row r="79" spans="1:16" ht="15.75" thickBot="1" x14ac:dyDescent="0.3">
      <c r="A79" s="108"/>
      <c r="B79" s="111" t="s">
        <v>123</v>
      </c>
      <c r="C79" s="161">
        <f>SUM(C80:C109)</f>
        <v>1679</v>
      </c>
      <c r="D79" s="115">
        <f>AVERAGE(D80:D109)</f>
        <v>3.7433069559129235</v>
      </c>
      <c r="E79" s="115">
        <v>3.78</v>
      </c>
      <c r="F79" s="260"/>
      <c r="G79" s="161">
        <f>SUM(G80:G109)</f>
        <v>1291</v>
      </c>
      <c r="H79" s="115">
        <f>AVERAGE(H80:H109)</f>
        <v>3.7104226004965963</v>
      </c>
      <c r="I79" s="115">
        <v>3.75</v>
      </c>
      <c r="J79" s="260"/>
      <c r="K79" s="118"/>
      <c r="M79" s="44"/>
      <c r="N79" s="44"/>
      <c r="P79" s="44"/>
    </row>
    <row r="80" spans="1:16" x14ac:dyDescent="0.25">
      <c r="A80" s="163">
        <v>1</v>
      </c>
      <c r="B80" s="198" t="s">
        <v>179</v>
      </c>
      <c r="C80" s="277">
        <v>15</v>
      </c>
      <c r="D80" s="285">
        <v>4.2</v>
      </c>
      <c r="E80" s="296">
        <v>3.78</v>
      </c>
      <c r="F80" s="261">
        <v>8</v>
      </c>
      <c r="G80" s="277">
        <v>16</v>
      </c>
      <c r="H80" s="285">
        <v>3.9375</v>
      </c>
      <c r="I80" s="296">
        <v>3.75</v>
      </c>
      <c r="J80" s="261">
        <v>29</v>
      </c>
      <c r="K80" s="164">
        <f t="shared" si="1"/>
        <v>37</v>
      </c>
      <c r="M80" s="44"/>
      <c r="N80" s="44"/>
      <c r="P80" s="44"/>
    </row>
    <row r="81" spans="1:16" x14ac:dyDescent="0.25">
      <c r="A81" s="165">
        <v>2</v>
      </c>
      <c r="B81" s="198" t="s">
        <v>195</v>
      </c>
      <c r="C81" s="277">
        <v>101</v>
      </c>
      <c r="D81" s="285">
        <v>4.1683168316831685</v>
      </c>
      <c r="E81" s="296">
        <v>3.78</v>
      </c>
      <c r="F81" s="261">
        <v>9</v>
      </c>
      <c r="G81" s="277">
        <v>80</v>
      </c>
      <c r="H81" s="285">
        <v>4.3125</v>
      </c>
      <c r="I81" s="296">
        <v>3.75</v>
      </c>
      <c r="J81" s="261">
        <v>4</v>
      </c>
      <c r="K81" s="162">
        <f t="shared" si="1"/>
        <v>13</v>
      </c>
      <c r="M81" s="44"/>
      <c r="N81" s="44"/>
      <c r="P81" s="44"/>
    </row>
    <row r="82" spans="1:16" x14ac:dyDescent="0.25">
      <c r="A82" s="165">
        <v>3</v>
      </c>
      <c r="B82" s="198" t="s">
        <v>22</v>
      </c>
      <c r="C82" s="277">
        <v>18</v>
      </c>
      <c r="D82" s="285">
        <v>4.166666666666667</v>
      </c>
      <c r="E82" s="296">
        <v>3.78</v>
      </c>
      <c r="F82" s="261">
        <v>10</v>
      </c>
      <c r="G82" s="277">
        <v>5</v>
      </c>
      <c r="H82" s="285">
        <v>3.4</v>
      </c>
      <c r="I82" s="296">
        <v>3.75</v>
      </c>
      <c r="J82" s="261">
        <v>96</v>
      </c>
      <c r="K82" s="162">
        <f t="shared" si="1"/>
        <v>106</v>
      </c>
      <c r="M82" s="44"/>
      <c r="N82" s="44"/>
      <c r="P82" s="44"/>
    </row>
    <row r="83" spans="1:16" x14ac:dyDescent="0.25">
      <c r="A83" s="165">
        <v>4</v>
      </c>
      <c r="B83" s="173" t="s">
        <v>5</v>
      </c>
      <c r="C83" s="266">
        <v>20</v>
      </c>
      <c r="D83" s="286">
        <v>4.05</v>
      </c>
      <c r="E83" s="284">
        <v>3.78</v>
      </c>
      <c r="F83" s="258">
        <v>17</v>
      </c>
      <c r="G83" s="266">
        <v>30</v>
      </c>
      <c r="H83" s="286">
        <v>3.7</v>
      </c>
      <c r="I83" s="284">
        <v>3.75</v>
      </c>
      <c r="J83" s="258">
        <v>61</v>
      </c>
      <c r="K83" s="162">
        <f t="shared" si="1"/>
        <v>78</v>
      </c>
      <c r="M83" s="44"/>
      <c r="N83" s="44"/>
      <c r="P83" s="44"/>
    </row>
    <row r="84" spans="1:16" x14ac:dyDescent="0.25">
      <c r="A84" s="165">
        <v>5</v>
      </c>
      <c r="B84" s="173" t="s">
        <v>176</v>
      </c>
      <c r="C84" s="266">
        <v>45</v>
      </c>
      <c r="D84" s="286">
        <v>4</v>
      </c>
      <c r="E84" s="284">
        <v>3.78</v>
      </c>
      <c r="F84" s="258">
        <v>20</v>
      </c>
      <c r="G84" s="266">
        <v>20</v>
      </c>
      <c r="H84" s="286">
        <v>3.6</v>
      </c>
      <c r="I84" s="284">
        <v>3.75</v>
      </c>
      <c r="J84" s="258">
        <v>75</v>
      </c>
      <c r="K84" s="162">
        <f t="shared" si="1"/>
        <v>95</v>
      </c>
      <c r="M84" s="44"/>
      <c r="N84" s="44"/>
      <c r="P84" s="44"/>
    </row>
    <row r="85" spans="1:16" x14ac:dyDescent="0.25">
      <c r="A85" s="165">
        <v>6</v>
      </c>
      <c r="B85" s="173" t="s">
        <v>193</v>
      </c>
      <c r="C85" s="266">
        <v>81</v>
      </c>
      <c r="D85" s="286">
        <v>3.9753086419753085</v>
      </c>
      <c r="E85" s="284">
        <v>3.78</v>
      </c>
      <c r="F85" s="258">
        <v>21</v>
      </c>
      <c r="G85" s="266">
        <v>57</v>
      </c>
      <c r="H85" s="286">
        <v>3.9649122807017543</v>
      </c>
      <c r="I85" s="284">
        <v>3.75</v>
      </c>
      <c r="J85" s="258">
        <v>26</v>
      </c>
      <c r="K85" s="162">
        <f t="shared" si="1"/>
        <v>47</v>
      </c>
      <c r="M85" s="44"/>
      <c r="N85" s="44"/>
      <c r="P85" s="44"/>
    </row>
    <row r="86" spans="1:16" x14ac:dyDescent="0.25">
      <c r="A86" s="165">
        <v>7</v>
      </c>
      <c r="B86" s="173" t="s">
        <v>14</v>
      </c>
      <c r="C86" s="266">
        <v>81</v>
      </c>
      <c r="D86" s="286">
        <v>3.9753086419753085</v>
      </c>
      <c r="E86" s="284">
        <v>3.78</v>
      </c>
      <c r="F86" s="258">
        <v>22</v>
      </c>
      <c r="G86" s="266">
        <v>116</v>
      </c>
      <c r="H86" s="286">
        <v>3.8189655172413794</v>
      </c>
      <c r="I86" s="284">
        <v>3.75</v>
      </c>
      <c r="J86" s="258">
        <v>43</v>
      </c>
      <c r="K86" s="162">
        <f t="shared" si="1"/>
        <v>65</v>
      </c>
      <c r="M86" s="44"/>
      <c r="N86" s="44"/>
      <c r="P86" s="44"/>
    </row>
    <row r="87" spans="1:16" x14ac:dyDescent="0.25">
      <c r="A87" s="165">
        <v>8</v>
      </c>
      <c r="B87" s="198" t="s">
        <v>190</v>
      </c>
      <c r="C87" s="277">
        <v>122</v>
      </c>
      <c r="D87" s="285">
        <v>3.959016393442623</v>
      </c>
      <c r="E87" s="296">
        <v>3.78</v>
      </c>
      <c r="F87" s="261">
        <v>24</v>
      </c>
      <c r="G87" s="277">
        <v>92</v>
      </c>
      <c r="H87" s="285">
        <v>4.0326086956521738</v>
      </c>
      <c r="I87" s="296">
        <v>3.75</v>
      </c>
      <c r="J87" s="261">
        <v>17</v>
      </c>
      <c r="K87" s="162">
        <f t="shared" si="1"/>
        <v>41</v>
      </c>
      <c r="M87" s="44"/>
      <c r="N87" s="44"/>
      <c r="P87" s="44"/>
    </row>
    <row r="88" spans="1:16" x14ac:dyDescent="0.25">
      <c r="A88" s="165">
        <v>9</v>
      </c>
      <c r="B88" s="173" t="s">
        <v>13</v>
      </c>
      <c r="C88" s="266">
        <v>13</v>
      </c>
      <c r="D88" s="286">
        <v>3.9230769230769229</v>
      </c>
      <c r="E88" s="284">
        <v>3.78</v>
      </c>
      <c r="F88" s="258">
        <v>28</v>
      </c>
      <c r="G88" s="266">
        <v>4</v>
      </c>
      <c r="H88" s="286">
        <v>3.5</v>
      </c>
      <c r="I88" s="284">
        <v>3.75</v>
      </c>
      <c r="J88" s="258">
        <v>87</v>
      </c>
      <c r="K88" s="162">
        <f t="shared" si="1"/>
        <v>115</v>
      </c>
      <c r="M88" s="44"/>
      <c r="N88" s="44"/>
      <c r="P88" s="44"/>
    </row>
    <row r="89" spans="1:16" x14ac:dyDescent="0.25">
      <c r="A89" s="165">
        <v>10</v>
      </c>
      <c r="B89" s="173" t="s">
        <v>191</v>
      </c>
      <c r="C89" s="266">
        <v>127</v>
      </c>
      <c r="D89" s="286">
        <v>3.9133858267716537</v>
      </c>
      <c r="E89" s="284">
        <v>3.78</v>
      </c>
      <c r="F89" s="258">
        <v>30</v>
      </c>
      <c r="G89" s="266">
        <v>108</v>
      </c>
      <c r="H89" s="286">
        <v>3.8055555555555554</v>
      </c>
      <c r="I89" s="284">
        <v>3.75</v>
      </c>
      <c r="J89" s="258">
        <v>45</v>
      </c>
      <c r="K89" s="162">
        <f t="shared" si="1"/>
        <v>75</v>
      </c>
      <c r="M89" s="44"/>
      <c r="N89" s="44"/>
      <c r="P89" s="44"/>
    </row>
    <row r="90" spans="1:16" x14ac:dyDescent="0.25">
      <c r="A90" s="165">
        <v>11</v>
      </c>
      <c r="B90" s="173" t="s">
        <v>182</v>
      </c>
      <c r="C90" s="266">
        <v>70</v>
      </c>
      <c r="D90" s="286">
        <v>3.9</v>
      </c>
      <c r="E90" s="284">
        <v>3.78</v>
      </c>
      <c r="F90" s="258">
        <v>35</v>
      </c>
      <c r="G90" s="266">
        <v>69</v>
      </c>
      <c r="H90" s="286">
        <v>3.652173913043478</v>
      </c>
      <c r="I90" s="284">
        <v>3.75</v>
      </c>
      <c r="J90" s="258">
        <v>66</v>
      </c>
      <c r="K90" s="162">
        <f t="shared" si="1"/>
        <v>101</v>
      </c>
      <c r="M90" s="44"/>
      <c r="N90" s="44"/>
      <c r="P90" s="44"/>
    </row>
    <row r="91" spans="1:16" x14ac:dyDescent="0.25">
      <c r="A91" s="165">
        <v>12</v>
      </c>
      <c r="B91" s="173" t="s">
        <v>196</v>
      </c>
      <c r="C91" s="266">
        <v>52</v>
      </c>
      <c r="D91" s="284">
        <v>3.8461538461538463</v>
      </c>
      <c r="E91" s="284">
        <v>3.78</v>
      </c>
      <c r="F91" s="258">
        <v>44</v>
      </c>
      <c r="G91" s="266">
        <v>26</v>
      </c>
      <c r="H91" s="284">
        <v>3.8461538461538463</v>
      </c>
      <c r="I91" s="284">
        <v>3.75</v>
      </c>
      <c r="J91" s="258">
        <v>40</v>
      </c>
      <c r="K91" s="162">
        <f t="shared" si="1"/>
        <v>84</v>
      </c>
      <c r="M91" s="44"/>
      <c r="N91" s="44"/>
      <c r="P91" s="44"/>
    </row>
    <row r="92" spans="1:16" x14ac:dyDescent="0.25">
      <c r="A92" s="165">
        <v>13</v>
      </c>
      <c r="B92" s="198" t="s">
        <v>181</v>
      </c>
      <c r="C92" s="277">
        <v>88</v>
      </c>
      <c r="D92" s="296">
        <v>3.8181818181818183</v>
      </c>
      <c r="E92" s="296">
        <v>3.78</v>
      </c>
      <c r="F92" s="261">
        <v>49</v>
      </c>
      <c r="G92" s="277">
        <v>64</v>
      </c>
      <c r="H92" s="296">
        <v>3.890625</v>
      </c>
      <c r="I92" s="296">
        <v>3.75</v>
      </c>
      <c r="J92" s="261">
        <v>33</v>
      </c>
      <c r="K92" s="162">
        <f t="shared" si="1"/>
        <v>82</v>
      </c>
      <c r="M92" s="44"/>
      <c r="N92" s="44"/>
      <c r="P92" s="44"/>
    </row>
    <row r="93" spans="1:16" x14ac:dyDescent="0.25">
      <c r="A93" s="165">
        <v>14</v>
      </c>
      <c r="B93" s="173" t="s">
        <v>192</v>
      </c>
      <c r="C93" s="266">
        <v>49</v>
      </c>
      <c r="D93" s="284">
        <v>3.8163265306122449</v>
      </c>
      <c r="E93" s="284">
        <v>3.78</v>
      </c>
      <c r="F93" s="258">
        <v>50</v>
      </c>
      <c r="G93" s="266">
        <v>46</v>
      </c>
      <c r="H93" s="284">
        <v>4</v>
      </c>
      <c r="I93" s="284">
        <v>3.75</v>
      </c>
      <c r="J93" s="258">
        <v>24</v>
      </c>
      <c r="K93" s="162">
        <f t="shared" si="1"/>
        <v>74</v>
      </c>
      <c r="M93" s="44"/>
      <c r="N93" s="44"/>
      <c r="P93" s="44"/>
    </row>
    <row r="94" spans="1:16" x14ac:dyDescent="0.25">
      <c r="A94" s="165">
        <v>15</v>
      </c>
      <c r="B94" s="173" t="s">
        <v>180</v>
      </c>
      <c r="C94" s="266">
        <v>50</v>
      </c>
      <c r="D94" s="284">
        <v>3.78</v>
      </c>
      <c r="E94" s="284">
        <v>3.78</v>
      </c>
      <c r="F94" s="258">
        <v>54</v>
      </c>
      <c r="G94" s="266">
        <v>55</v>
      </c>
      <c r="H94" s="284">
        <v>3.418181818181818</v>
      </c>
      <c r="I94" s="284">
        <v>3.75</v>
      </c>
      <c r="J94" s="258">
        <v>93</v>
      </c>
      <c r="K94" s="162">
        <f t="shared" si="1"/>
        <v>147</v>
      </c>
      <c r="M94" s="44"/>
      <c r="N94" s="44"/>
      <c r="P94" s="44"/>
    </row>
    <row r="95" spans="1:16" x14ac:dyDescent="0.25">
      <c r="A95" s="165">
        <v>16</v>
      </c>
      <c r="B95" s="198" t="s">
        <v>194</v>
      </c>
      <c r="C95" s="277">
        <v>79</v>
      </c>
      <c r="D95" s="296">
        <v>3.7341772151898733</v>
      </c>
      <c r="E95" s="296">
        <v>3.78</v>
      </c>
      <c r="F95" s="261">
        <v>61</v>
      </c>
      <c r="G95" s="277">
        <v>53</v>
      </c>
      <c r="H95" s="296">
        <v>3.8679245283018866</v>
      </c>
      <c r="I95" s="296">
        <v>3.75</v>
      </c>
      <c r="J95" s="261">
        <v>34</v>
      </c>
      <c r="K95" s="162">
        <f t="shared" si="1"/>
        <v>95</v>
      </c>
      <c r="M95" s="44"/>
      <c r="N95" s="44"/>
      <c r="P95" s="44"/>
    </row>
    <row r="96" spans="1:16" x14ac:dyDescent="0.25">
      <c r="A96" s="165">
        <v>17</v>
      </c>
      <c r="B96" s="173" t="s">
        <v>184</v>
      </c>
      <c r="C96" s="266">
        <v>54</v>
      </c>
      <c r="D96" s="284">
        <v>3.7037037037037037</v>
      </c>
      <c r="E96" s="284">
        <v>3.78</v>
      </c>
      <c r="F96" s="258">
        <v>63</v>
      </c>
      <c r="G96" s="266">
        <v>18</v>
      </c>
      <c r="H96" s="284">
        <v>3.5555555555555554</v>
      </c>
      <c r="I96" s="284">
        <v>3.75</v>
      </c>
      <c r="J96" s="258">
        <v>79</v>
      </c>
      <c r="K96" s="162">
        <f t="shared" si="1"/>
        <v>142</v>
      </c>
      <c r="M96" s="44"/>
      <c r="N96" s="44"/>
      <c r="P96" s="44"/>
    </row>
    <row r="97" spans="1:16" x14ac:dyDescent="0.25">
      <c r="A97" s="165">
        <v>18</v>
      </c>
      <c r="B97" s="173" t="s">
        <v>174</v>
      </c>
      <c r="C97" s="266">
        <v>37</v>
      </c>
      <c r="D97" s="284">
        <v>3.6486486486486487</v>
      </c>
      <c r="E97" s="284">
        <v>3.78</v>
      </c>
      <c r="F97" s="258">
        <v>68</v>
      </c>
      <c r="G97" s="266">
        <v>24</v>
      </c>
      <c r="H97" s="284">
        <v>3.9166666666666665</v>
      </c>
      <c r="I97" s="284">
        <v>3.75</v>
      </c>
      <c r="J97" s="258">
        <v>30</v>
      </c>
      <c r="K97" s="162">
        <f t="shared" si="1"/>
        <v>98</v>
      </c>
      <c r="M97" s="44"/>
      <c r="N97" s="44"/>
      <c r="P97" s="44"/>
    </row>
    <row r="98" spans="1:16" x14ac:dyDescent="0.25">
      <c r="A98" s="165">
        <v>19</v>
      </c>
      <c r="B98" s="173" t="s">
        <v>189</v>
      </c>
      <c r="C98" s="266">
        <v>33</v>
      </c>
      <c r="D98" s="284">
        <v>3.6363636363636362</v>
      </c>
      <c r="E98" s="284">
        <v>3.78</v>
      </c>
      <c r="F98" s="258">
        <v>71</v>
      </c>
      <c r="G98" s="266">
        <v>11</v>
      </c>
      <c r="H98" s="284">
        <v>3.5454545454545454</v>
      </c>
      <c r="I98" s="284">
        <v>3.75</v>
      </c>
      <c r="J98" s="258">
        <v>82</v>
      </c>
      <c r="K98" s="162">
        <f t="shared" si="1"/>
        <v>153</v>
      </c>
      <c r="M98" s="44"/>
      <c r="N98" s="44"/>
      <c r="P98" s="44"/>
    </row>
    <row r="99" spans="1:16" x14ac:dyDescent="0.25">
      <c r="A99" s="165">
        <v>20</v>
      </c>
      <c r="B99" s="199" t="s">
        <v>3</v>
      </c>
      <c r="C99" s="278">
        <v>49</v>
      </c>
      <c r="D99" s="390">
        <v>3.6122448979591835</v>
      </c>
      <c r="E99" s="390">
        <v>3.78</v>
      </c>
      <c r="F99" s="262">
        <v>74</v>
      </c>
      <c r="G99" s="278">
        <v>25</v>
      </c>
      <c r="H99" s="390">
        <v>3.68</v>
      </c>
      <c r="I99" s="390">
        <v>3.75</v>
      </c>
      <c r="J99" s="262">
        <v>64</v>
      </c>
      <c r="K99" s="162">
        <f t="shared" si="1"/>
        <v>138</v>
      </c>
      <c r="M99" s="44"/>
      <c r="N99" s="44"/>
      <c r="P99" s="44"/>
    </row>
    <row r="100" spans="1:16" x14ac:dyDescent="0.25">
      <c r="A100" s="165">
        <v>21</v>
      </c>
      <c r="B100" s="173" t="s">
        <v>175</v>
      </c>
      <c r="C100" s="266">
        <v>33</v>
      </c>
      <c r="D100" s="284">
        <v>3.606060606060606</v>
      </c>
      <c r="E100" s="284">
        <v>3.78</v>
      </c>
      <c r="F100" s="258">
        <v>76</v>
      </c>
      <c r="G100" s="266">
        <v>26</v>
      </c>
      <c r="H100" s="284">
        <v>3.6923076923076925</v>
      </c>
      <c r="I100" s="284">
        <v>3.75</v>
      </c>
      <c r="J100" s="258">
        <v>62</v>
      </c>
      <c r="K100" s="162">
        <f t="shared" si="1"/>
        <v>138</v>
      </c>
      <c r="M100" s="44"/>
      <c r="N100" s="44"/>
      <c r="P100" s="44"/>
    </row>
    <row r="101" spans="1:16" x14ac:dyDescent="0.25">
      <c r="A101" s="165">
        <v>22</v>
      </c>
      <c r="B101" s="173" t="s">
        <v>187</v>
      </c>
      <c r="C101" s="266">
        <v>42</v>
      </c>
      <c r="D101" s="284">
        <v>3.5714285714285716</v>
      </c>
      <c r="E101" s="284">
        <v>3.78</v>
      </c>
      <c r="F101" s="258">
        <v>82</v>
      </c>
      <c r="G101" s="266">
        <v>19</v>
      </c>
      <c r="H101" s="284">
        <v>4.1052631578947372</v>
      </c>
      <c r="I101" s="284">
        <v>3.75</v>
      </c>
      <c r="J101" s="258">
        <v>10</v>
      </c>
      <c r="K101" s="162">
        <f t="shared" si="1"/>
        <v>92</v>
      </c>
      <c r="M101" s="44"/>
      <c r="N101" s="44"/>
      <c r="P101" s="44"/>
    </row>
    <row r="102" spans="1:16" x14ac:dyDescent="0.25">
      <c r="A102" s="165">
        <v>23</v>
      </c>
      <c r="B102" s="173" t="s">
        <v>178</v>
      </c>
      <c r="C102" s="266">
        <v>82</v>
      </c>
      <c r="D102" s="284">
        <v>3.5487804878048781</v>
      </c>
      <c r="E102" s="284">
        <v>3.78</v>
      </c>
      <c r="F102" s="258">
        <v>83</v>
      </c>
      <c r="G102" s="266">
        <v>49</v>
      </c>
      <c r="H102" s="284">
        <v>3.510204081632653</v>
      </c>
      <c r="I102" s="284">
        <v>3.75</v>
      </c>
      <c r="J102" s="258">
        <v>85</v>
      </c>
      <c r="K102" s="162">
        <f t="shared" si="1"/>
        <v>168</v>
      </c>
      <c r="M102" s="44"/>
      <c r="N102" s="44"/>
      <c r="P102" s="44"/>
    </row>
    <row r="103" spans="1:16" x14ac:dyDescent="0.25">
      <c r="A103" s="165">
        <v>24</v>
      </c>
      <c r="B103" s="173" t="s">
        <v>177</v>
      </c>
      <c r="C103" s="266">
        <v>58</v>
      </c>
      <c r="D103" s="284">
        <v>3.4827586206896552</v>
      </c>
      <c r="E103" s="284">
        <v>3.78</v>
      </c>
      <c r="F103" s="258">
        <v>90</v>
      </c>
      <c r="G103" s="266">
        <v>31</v>
      </c>
      <c r="H103" s="284">
        <v>3.5483870967741935</v>
      </c>
      <c r="I103" s="284">
        <v>3.75</v>
      </c>
      <c r="J103" s="258">
        <v>81</v>
      </c>
      <c r="K103" s="162">
        <f t="shared" si="1"/>
        <v>171</v>
      </c>
      <c r="M103" s="44"/>
      <c r="N103" s="44"/>
      <c r="P103" s="44"/>
    </row>
    <row r="104" spans="1:16" x14ac:dyDescent="0.25">
      <c r="A104" s="165">
        <v>25</v>
      </c>
      <c r="B104" s="173" t="s">
        <v>186</v>
      </c>
      <c r="C104" s="266">
        <v>58</v>
      </c>
      <c r="D104" s="284">
        <v>3.4827586206896552</v>
      </c>
      <c r="E104" s="284">
        <v>3.78</v>
      </c>
      <c r="F104" s="258">
        <v>91</v>
      </c>
      <c r="G104" s="266">
        <v>73</v>
      </c>
      <c r="H104" s="284">
        <v>3.4246575342465753</v>
      </c>
      <c r="I104" s="284">
        <v>3.75</v>
      </c>
      <c r="J104" s="258">
        <v>95</v>
      </c>
      <c r="K104" s="162">
        <f t="shared" si="1"/>
        <v>186</v>
      </c>
      <c r="M104" s="44"/>
      <c r="N104" s="44"/>
      <c r="P104" s="44"/>
    </row>
    <row r="105" spans="1:16" x14ac:dyDescent="0.25">
      <c r="A105" s="165">
        <v>26</v>
      </c>
      <c r="B105" s="173" t="s">
        <v>185</v>
      </c>
      <c r="C105" s="266">
        <v>68</v>
      </c>
      <c r="D105" s="284">
        <v>3.4558823529411766</v>
      </c>
      <c r="E105" s="284">
        <v>3.78</v>
      </c>
      <c r="F105" s="258">
        <v>95</v>
      </c>
      <c r="G105" s="266">
        <v>53</v>
      </c>
      <c r="H105" s="284">
        <v>3.641509433962264</v>
      </c>
      <c r="I105" s="284">
        <v>3.75</v>
      </c>
      <c r="J105" s="258">
        <v>68</v>
      </c>
      <c r="K105" s="162">
        <f t="shared" si="1"/>
        <v>163</v>
      </c>
      <c r="M105" s="44"/>
      <c r="N105" s="44"/>
      <c r="P105" s="44"/>
    </row>
    <row r="106" spans="1:16" x14ac:dyDescent="0.25">
      <c r="A106" s="165">
        <v>27</v>
      </c>
      <c r="B106" s="173" t="s">
        <v>183</v>
      </c>
      <c r="C106" s="266">
        <v>63</v>
      </c>
      <c r="D106" s="284">
        <v>3.4444444444444446</v>
      </c>
      <c r="E106" s="284">
        <v>3.78</v>
      </c>
      <c r="F106" s="258">
        <v>97</v>
      </c>
      <c r="G106" s="266">
        <v>33</v>
      </c>
      <c r="H106" s="284">
        <v>3.4242424242424243</v>
      </c>
      <c r="I106" s="284">
        <v>3.75</v>
      </c>
      <c r="J106" s="258">
        <v>94</v>
      </c>
      <c r="K106" s="162">
        <f t="shared" si="1"/>
        <v>191</v>
      </c>
      <c r="M106" s="44"/>
      <c r="N106" s="44"/>
      <c r="P106" s="44"/>
    </row>
    <row r="107" spans="1:16" x14ac:dyDescent="0.25">
      <c r="A107" s="165">
        <v>28</v>
      </c>
      <c r="B107" s="173" t="s">
        <v>188</v>
      </c>
      <c r="C107" s="266">
        <v>46</v>
      </c>
      <c r="D107" s="284">
        <v>3.347826086956522</v>
      </c>
      <c r="E107" s="284">
        <v>3.78</v>
      </c>
      <c r="F107" s="258">
        <v>100</v>
      </c>
      <c r="G107" s="266">
        <v>55</v>
      </c>
      <c r="H107" s="284">
        <v>3.3636363636363638</v>
      </c>
      <c r="I107" s="284">
        <v>3.75</v>
      </c>
      <c r="J107" s="258">
        <v>100</v>
      </c>
      <c r="K107" s="166">
        <f t="shared" si="1"/>
        <v>200</v>
      </c>
      <c r="M107" s="44"/>
      <c r="N107" s="44"/>
      <c r="P107" s="44"/>
    </row>
    <row r="108" spans="1:16" x14ac:dyDescent="0.25">
      <c r="A108" s="165">
        <v>29</v>
      </c>
      <c r="B108" s="173" t="s">
        <v>64</v>
      </c>
      <c r="C108" s="266">
        <v>26</v>
      </c>
      <c r="D108" s="284">
        <v>3.2692307692307692</v>
      </c>
      <c r="E108" s="284">
        <v>3.78</v>
      </c>
      <c r="F108" s="258">
        <v>101</v>
      </c>
      <c r="G108" s="266">
        <v>13</v>
      </c>
      <c r="H108" s="284">
        <v>3.3076923076923075</v>
      </c>
      <c r="I108" s="284">
        <v>3.75</v>
      </c>
      <c r="J108" s="258">
        <v>103</v>
      </c>
      <c r="K108" s="186">
        <f t="shared" si="1"/>
        <v>204</v>
      </c>
      <c r="M108" s="44"/>
      <c r="N108" s="44"/>
      <c r="P108" s="44"/>
    </row>
    <row r="109" spans="1:16" ht="15.75" thickBot="1" x14ac:dyDescent="0.3">
      <c r="A109" s="171">
        <v>30</v>
      </c>
      <c r="B109" s="173" t="s">
        <v>15</v>
      </c>
      <c r="C109" s="266">
        <v>19</v>
      </c>
      <c r="D109" s="284">
        <v>3.263157894736842</v>
      </c>
      <c r="E109" s="284">
        <v>3.78</v>
      </c>
      <c r="F109" s="258">
        <v>102</v>
      </c>
      <c r="G109" s="266">
        <v>20</v>
      </c>
      <c r="H109" s="284">
        <v>3.85</v>
      </c>
      <c r="I109" s="284">
        <v>3.75</v>
      </c>
      <c r="J109" s="258">
        <v>39</v>
      </c>
      <c r="K109" s="166">
        <f t="shared" si="1"/>
        <v>141</v>
      </c>
      <c r="M109" s="44"/>
      <c r="N109" s="44"/>
      <c r="P109" s="44"/>
    </row>
    <row r="110" spans="1:16" ht="15.75" thickBot="1" x14ac:dyDescent="0.3">
      <c r="A110" s="108"/>
      <c r="B110" s="111" t="s">
        <v>124</v>
      </c>
      <c r="C110" s="161">
        <f>SUM(C111:C119)</f>
        <v>297</v>
      </c>
      <c r="D110" s="115">
        <f>AVERAGE(D111:D119)</f>
        <v>3.8655894152120251</v>
      </c>
      <c r="E110" s="115">
        <v>3.78</v>
      </c>
      <c r="F110" s="260"/>
      <c r="G110" s="161">
        <f>SUM(G111:G119)</f>
        <v>234</v>
      </c>
      <c r="H110" s="115">
        <f>AVERAGE(H111:H119)</f>
        <v>3.818789485741263</v>
      </c>
      <c r="I110" s="115">
        <v>3.75</v>
      </c>
      <c r="J110" s="260"/>
      <c r="K110" s="118"/>
      <c r="M110" s="44"/>
      <c r="N110" s="44"/>
      <c r="P110" s="44"/>
    </row>
    <row r="111" spans="1:16" x14ac:dyDescent="0.25">
      <c r="A111" s="163">
        <v>1</v>
      </c>
      <c r="B111" s="287" t="s">
        <v>89</v>
      </c>
      <c r="C111" s="279">
        <v>16</v>
      </c>
      <c r="D111" s="125">
        <v>4.6875</v>
      </c>
      <c r="E111" s="125">
        <v>3.78</v>
      </c>
      <c r="F111" s="263">
        <v>1</v>
      </c>
      <c r="G111" s="279">
        <v>27</v>
      </c>
      <c r="H111" s="125">
        <v>4.4444444444444446</v>
      </c>
      <c r="I111" s="125">
        <v>3.75</v>
      </c>
      <c r="J111" s="263">
        <v>2</v>
      </c>
      <c r="K111" s="164">
        <f t="shared" si="1"/>
        <v>3</v>
      </c>
      <c r="M111" s="44"/>
      <c r="N111" s="44"/>
      <c r="P111" s="44"/>
    </row>
    <row r="112" spans="1:16" ht="15" customHeight="1" x14ac:dyDescent="0.25">
      <c r="A112" s="171">
        <v>2</v>
      </c>
      <c r="B112" s="288" t="s">
        <v>88</v>
      </c>
      <c r="C112" s="267">
        <v>30</v>
      </c>
      <c r="D112" s="183">
        <v>4.3</v>
      </c>
      <c r="E112" s="183">
        <v>3.78</v>
      </c>
      <c r="F112" s="249">
        <v>5</v>
      </c>
      <c r="G112" s="267">
        <v>47</v>
      </c>
      <c r="H112" s="183">
        <v>3.8297872340425534</v>
      </c>
      <c r="I112" s="183">
        <v>3.75</v>
      </c>
      <c r="J112" s="249">
        <v>41</v>
      </c>
      <c r="K112" s="186">
        <f t="shared" si="1"/>
        <v>46</v>
      </c>
      <c r="M112" s="44"/>
      <c r="N112" s="44"/>
      <c r="P112" s="44"/>
    </row>
    <row r="113" spans="1:16" x14ac:dyDescent="0.25">
      <c r="A113" s="171">
        <v>3</v>
      </c>
      <c r="B113" s="289" t="s">
        <v>125</v>
      </c>
      <c r="C113" s="273">
        <v>45</v>
      </c>
      <c r="D113" s="292">
        <v>4.2666666666666666</v>
      </c>
      <c r="E113" s="292">
        <v>3.78</v>
      </c>
      <c r="F113" s="255">
        <v>7</v>
      </c>
      <c r="G113" s="273">
        <v>30</v>
      </c>
      <c r="H113" s="292">
        <v>4.3666666666666663</v>
      </c>
      <c r="I113" s="292">
        <v>3.75</v>
      </c>
      <c r="J113" s="255">
        <v>3</v>
      </c>
      <c r="K113" s="186">
        <f t="shared" si="1"/>
        <v>10</v>
      </c>
      <c r="M113" s="44"/>
      <c r="N113" s="44"/>
      <c r="P113" s="44"/>
    </row>
    <row r="114" spans="1:16" x14ac:dyDescent="0.25">
      <c r="A114" s="171">
        <v>4</v>
      </c>
      <c r="B114" s="288" t="s">
        <v>92</v>
      </c>
      <c r="C114" s="267">
        <v>21</v>
      </c>
      <c r="D114" s="183">
        <v>3.9047619047619047</v>
      </c>
      <c r="E114" s="183">
        <v>3.78</v>
      </c>
      <c r="F114" s="249">
        <v>32</v>
      </c>
      <c r="G114" s="267">
        <v>16</v>
      </c>
      <c r="H114" s="183">
        <v>3.8125</v>
      </c>
      <c r="I114" s="183">
        <v>3.75</v>
      </c>
      <c r="J114" s="249">
        <v>46</v>
      </c>
      <c r="K114" s="186">
        <f t="shared" si="1"/>
        <v>78</v>
      </c>
      <c r="M114" s="44"/>
      <c r="N114" s="44"/>
      <c r="P114" s="44"/>
    </row>
    <row r="115" spans="1:16" x14ac:dyDescent="0.25">
      <c r="A115" s="171">
        <v>5</v>
      </c>
      <c r="B115" s="290" t="s">
        <v>132</v>
      </c>
      <c r="C115" s="270">
        <v>69</v>
      </c>
      <c r="D115" s="184">
        <v>3.7536231884057969</v>
      </c>
      <c r="E115" s="184">
        <v>3.78</v>
      </c>
      <c r="F115" s="252">
        <v>59</v>
      </c>
      <c r="G115" s="270">
        <v>16</v>
      </c>
      <c r="H115" s="184">
        <v>3.6875</v>
      </c>
      <c r="I115" s="184">
        <v>3.75</v>
      </c>
      <c r="J115" s="252">
        <v>63</v>
      </c>
      <c r="K115" s="186">
        <f t="shared" si="1"/>
        <v>122</v>
      </c>
      <c r="M115" s="44"/>
      <c r="N115" s="44"/>
      <c r="P115" s="44"/>
    </row>
    <row r="116" spans="1:16" x14ac:dyDescent="0.25">
      <c r="A116" s="171">
        <v>6</v>
      </c>
      <c r="B116" s="288" t="s">
        <v>63</v>
      </c>
      <c r="C116" s="267">
        <v>13</v>
      </c>
      <c r="D116" s="183">
        <v>3.6923076923076925</v>
      </c>
      <c r="E116" s="183">
        <v>3.78</v>
      </c>
      <c r="F116" s="249">
        <v>65</v>
      </c>
      <c r="G116" s="267">
        <v>20</v>
      </c>
      <c r="H116" s="183">
        <v>3.65</v>
      </c>
      <c r="I116" s="183">
        <v>3.75</v>
      </c>
      <c r="J116" s="249">
        <v>67</v>
      </c>
      <c r="K116" s="186">
        <f t="shared" si="1"/>
        <v>132</v>
      </c>
      <c r="M116" s="44"/>
      <c r="N116" s="44"/>
      <c r="P116" s="44"/>
    </row>
    <row r="117" spans="1:16" x14ac:dyDescent="0.25">
      <c r="A117" s="171">
        <v>7</v>
      </c>
      <c r="B117" s="290" t="s">
        <v>136</v>
      </c>
      <c r="C117" s="270">
        <v>62</v>
      </c>
      <c r="D117" s="184">
        <v>3.467741935483871</v>
      </c>
      <c r="E117" s="184">
        <v>3.78</v>
      </c>
      <c r="F117" s="252">
        <v>92</v>
      </c>
      <c r="G117" s="270">
        <v>38</v>
      </c>
      <c r="H117" s="184">
        <v>3.5526315789473686</v>
      </c>
      <c r="I117" s="184">
        <v>3.75</v>
      </c>
      <c r="J117" s="252">
        <v>83</v>
      </c>
      <c r="K117" s="186">
        <f t="shared" si="1"/>
        <v>175</v>
      </c>
      <c r="M117" s="44"/>
      <c r="N117" s="44"/>
      <c r="P117" s="44"/>
    </row>
    <row r="118" spans="1:16" ht="15" customHeight="1" x14ac:dyDescent="0.25">
      <c r="A118" s="171">
        <v>8</v>
      </c>
      <c r="B118" s="291" t="s">
        <v>90</v>
      </c>
      <c r="C118" s="268">
        <v>22</v>
      </c>
      <c r="D118" s="282">
        <v>3.4545454545454546</v>
      </c>
      <c r="E118" s="282">
        <v>3.78</v>
      </c>
      <c r="F118" s="250">
        <v>96</v>
      </c>
      <c r="G118" s="268">
        <v>17</v>
      </c>
      <c r="H118" s="282">
        <v>3.7647058823529411</v>
      </c>
      <c r="I118" s="282">
        <v>3.75</v>
      </c>
      <c r="J118" s="250">
        <v>50</v>
      </c>
      <c r="K118" s="186">
        <f t="shared" si="1"/>
        <v>146</v>
      </c>
      <c r="M118" s="44"/>
      <c r="N118" s="44"/>
      <c r="P118" s="44"/>
    </row>
    <row r="119" spans="1:16" ht="15.75" thickBot="1" x14ac:dyDescent="0.3">
      <c r="A119" s="393">
        <v>9</v>
      </c>
      <c r="B119" s="394" t="s">
        <v>62</v>
      </c>
      <c r="C119" s="280">
        <v>19</v>
      </c>
      <c r="D119" s="391">
        <v>3.263157894736842</v>
      </c>
      <c r="E119" s="391">
        <v>3.78</v>
      </c>
      <c r="F119" s="264">
        <v>103</v>
      </c>
      <c r="G119" s="280">
        <v>23</v>
      </c>
      <c r="H119" s="391">
        <v>3.2608695652173911</v>
      </c>
      <c r="I119" s="391">
        <v>3.75</v>
      </c>
      <c r="J119" s="264">
        <v>104</v>
      </c>
      <c r="K119" s="170">
        <f>J119+F119</f>
        <v>207</v>
      </c>
      <c r="M119" s="44"/>
      <c r="N119" s="44"/>
      <c r="P119" s="44"/>
    </row>
    <row r="120" spans="1:16" x14ac:dyDescent="0.25">
      <c r="A120" s="120" t="s">
        <v>128</v>
      </c>
      <c r="B120" s="47"/>
      <c r="C120" s="47"/>
      <c r="D120" s="122">
        <f>AVERAGE(D6:D13,D15:D26,D28:D44,D46:D63,D65:D78,D80:D109,D111:D119)</f>
        <v>3.7749119143132228</v>
      </c>
      <c r="E120" s="542"/>
      <c r="F120" s="542"/>
      <c r="G120" s="542"/>
      <c r="H120" s="122">
        <f>AVERAGE(H6:H13,H15:H26,H28:H44,H46:H63,H65:H78,H80:H109,H111:H119)</f>
        <v>3.7493906205945007</v>
      </c>
      <c r="I120" s="47"/>
      <c r="J120" s="47"/>
    </row>
    <row r="121" spans="1:16" x14ac:dyDescent="0.25">
      <c r="A121" s="121" t="s">
        <v>129</v>
      </c>
      <c r="D121" s="172">
        <v>3.78</v>
      </c>
      <c r="E121" s="543"/>
      <c r="F121" s="543"/>
      <c r="G121" s="543"/>
      <c r="H121" s="172">
        <v>3.75</v>
      </c>
    </row>
  </sheetData>
  <mergeCells count="5">
    <mergeCell ref="K2:K3"/>
    <mergeCell ref="A2:A3"/>
    <mergeCell ref="B2:B3"/>
    <mergeCell ref="G2:J2"/>
    <mergeCell ref="C2:F2"/>
  </mergeCells>
  <conditionalFormatting sqref="H4:H121">
    <cfRule type="cellIs" dxfId="42" priority="7" operator="between">
      <formula>$H$120</formula>
      <formula>3.754</formula>
    </cfRule>
    <cfRule type="cellIs" dxfId="41" priority="8" operator="lessThan">
      <formula>3.5</formula>
    </cfRule>
    <cfRule type="cellIs" dxfId="40" priority="9" operator="between">
      <formula>$H$120</formula>
      <formula>3.5</formula>
    </cfRule>
    <cfRule type="cellIs" dxfId="39" priority="10" operator="between">
      <formula>4.499</formula>
      <formula>$H$120</formula>
    </cfRule>
    <cfRule type="cellIs" dxfId="38" priority="11" operator="greaterThanOrEqual">
      <formula>4.5</formula>
    </cfRule>
  </conditionalFormatting>
  <conditionalFormatting sqref="D4:D121">
    <cfRule type="containsBlanks" dxfId="37" priority="1">
      <formula>LEN(TRIM(D4))=0</formula>
    </cfRule>
    <cfRule type="cellIs" dxfId="36" priority="2" operator="between">
      <formula>$D$120</formula>
      <formula>3.765</formula>
    </cfRule>
    <cfRule type="cellIs" dxfId="35" priority="3" operator="lessThan">
      <formula>3.5</formula>
    </cfRule>
    <cfRule type="cellIs" dxfId="34" priority="4" operator="between">
      <formula>$D$120</formula>
      <formula>3.5</formula>
    </cfRule>
    <cfRule type="cellIs" dxfId="33" priority="5" operator="between">
      <formula>4.499</formula>
      <formula>$D$120</formula>
    </cfRule>
    <cfRule type="cellIs" dxfId="32" priority="6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8.85546875" defaultRowHeight="15" x14ac:dyDescent="0.25"/>
  <cols>
    <col min="1" max="1" width="5.7109375" style="4" customWidth="1"/>
    <col min="2" max="2" width="18.7109375" style="4" customWidth="1"/>
    <col min="3" max="3" width="31.7109375" style="4" customWidth="1"/>
    <col min="4" max="5" width="7.7109375" style="4" customWidth="1"/>
    <col min="6" max="6" width="18.7109375" style="4" customWidth="1"/>
    <col min="7" max="7" width="31.7109375" style="4" customWidth="1"/>
    <col min="8" max="9" width="7.7109375" style="4" customWidth="1"/>
    <col min="10" max="10" width="7.140625" style="4" customWidth="1"/>
    <col min="11" max="16384" width="8.85546875" style="4"/>
  </cols>
  <sheetData>
    <row r="1" spans="1:12" x14ac:dyDescent="0.25">
      <c r="K1" s="81"/>
      <c r="L1" s="36" t="s">
        <v>106</v>
      </c>
    </row>
    <row r="2" spans="1:12" ht="15.75" x14ac:dyDescent="0.25">
      <c r="C2" s="396" t="s">
        <v>134</v>
      </c>
      <c r="K2" s="65"/>
      <c r="L2" s="36" t="s">
        <v>107</v>
      </c>
    </row>
    <row r="3" spans="1:12" ht="15.75" thickBot="1" x14ac:dyDescent="0.3">
      <c r="K3" s="474"/>
      <c r="L3" s="36" t="s">
        <v>108</v>
      </c>
    </row>
    <row r="4" spans="1:12" s="6" customFormat="1" ht="18" customHeight="1" thickBot="1" x14ac:dyDescent="0.3">
      <c r="A4" s="451" t="s">
        <v>61</v>
      </c>
      <c r="B4" s="453">
        <v>2023</v>
      </c>
      <c r="C4" s="454"/>
      <c r="D4" s="454"/>
      <c r="E4" s="455"/>
      <c r="F4" s="453">
        <v>2022</v>
      </c>
      <c r="G4" s="454"/>
      <c r="H4" s="454"/>
      <c r="I4" s="455"/>
      <c r="K4" s="37"/>
      <c r="L4" s="36" t="s">
        <v>109</v>
      </c>
    </row>
    <row r="5" spans="1:12" s="6" customFormat="1" ht="45.75" thickBot="1" x14ac:dyDescent="0.3">
      <c r="A5" s="452"/>
      <c r="B5" s="397" t="s">
        <v>60</v>
      </c>
      <c r="C5" s="11" t="s">
        <v>111</v>
      </c>
      <c r="D5" s="38" t="s">
        <v>112</v>
      </c>
      <c r="E5" s="41" t="s">
        <v>113</v>
      </c>
      <c r="F5" s="397" t="s">
        <v>60</v>
      </c>
      <c r="G5" s="11" t="s">
        <v>111</v>
      </c>
      <c r="H5" s="38" t="s">
        <v>112</v>
      </c>
      <c r="I5" s="41" t="s">
        <v>113</v>
      </c>
    </row>
    <row r="6" spans="1:12" s="6" customFormat="1" ht="15" customHeight="1" x14ac:dyDescent="0.25">
      <c r="A6" s="23">
        <v>1</v>
      </c>
      <c r="B6" s="411" t="s">
        <v>0</v>
      </c>
      <c r="C6" s="92" t="s">
        <v>89</v>
      </c>
      <c r="D6" s="419">
        <v>4.6875</v>
      </c>
      <c r="E6" s="141">
        <v>3.78</v>
      </c>
      <c r="F6" s="140" t="s">
        <v>29</v>
      </c>
      <c r="G6" s="140" t="s">
        <v>150</v>
      </c>
      <c r="H6" s="240">
        <v>5</v>
      </c>
      <c r="I6" s="141">
        <v>3.75</v>
      </c>
    </row>
    <row r="7" spans="1:12" s="6" customFormat="1" ht="15" customHeight="1" x14ac:dyDescent="0.25">
      <c r="A7" s="20">
        <v>2</v>
      </c>
      <c r="B7" s="237" t="s">
        <v>25</v>
      </c>
      <c r="C7" s="206" t="s">
        <v>130</v>
      </c>
      <c r="D7" s="420">
        <v>4.68</v>
      </c>
      <c r="E7" s="142">
        <v>3.78</v>
      </c>
      <c r="F7" s="137" t="s">
        <v>0</v>
      </c>
      <c r="G7" s="137" t="s">
        <v>89</v>
      </c>
      <c r="H7" s="241">
        <v>4.4444444444444446</v>
      </c>
      <c r="I7" s="142">
        <v>3.75</v>
      </c>
    </row>
    <row r="8" spans="1:12" s="6" customFormat="1" ht="15" customHeight="1" x14ac:dyDescent="0.25">
      <c r="A8" s="20">
        <v>3</v>
      </c>
      <c r="B8" s="237" t="s">
        <v>58</v>
      </c>
      <c r="C8" s="206" t="s">
        <v>73</v>
      </c>
      <c r="D8" s="420">
        <v>4.558139534883721</v>
      </c>
      <c r="E8" s="142">
        <v>3.78</v>
      </c>
      <c r="F8" s="137" t="s">
        <v>0</v>
      </c>
      <c r="G8" s="137" t="s">
        <v>125</v>
      </c>
      <c r="H8" s="241">
        <v>4.3666666666666663</v>
      </c>
      <c r="I8" s="142">
        <v>3.75</v>
      </c>
    </row>
    <row r="9" spans="1:12" s="6" customFormat="1" ht="15" customHeight="1" x14ac:dyDescent="0.25">
      <c r="A9" s="20">
        <v>4</v>
      </c>
      <c r="B9" s="343" t="s">
        <v>25</v>
      </c>
      <c r="C9" s="299" t="s">
        <v>141</v>
      </c>
      <c r="D9" s="420">
        <v>4.3499999999999996</v>
      </c>
      <c r="E9" s="142">
        <v>3.78</v>
      </c>
      <c r="F9" s="137" t="s">
        <v>1</v>
      </c>
      <c r="G9" s="137" t="s">
        <v>21</v>
      </c>
      <c r="H9" s="241">
        <v>4.3125</v>
      </c>
      <c r="I9" s="142">
        <v>3.75</v>
      </c>
    </row>
    <row r="10" spans="1:12" s="6" customFormat="1" ht="15" customHeight="1" x14ac:dyDescent="0.25">
      <c r="A10" s="20">
        <v>5</v>
      </c>
      <c r="B10" s="237" t="s">
        <v>0</v>
      </c>
      <c r="C10" s="206" t="s">
        <v>88</v>
      </c>
      <c r="D10" s="420">
        <v>4.3</v>
      </c>
      <c r="E10" s="142">
        <v>3.78</v>
      </c>
      <c r="F10" s="137" t="s">
        <v>58</v>
      </c>
      <c r="G10" s="137" t="s">
        <v>73</v>
      </c>
      <c r="H10" s="241">
        <v>4.2666666666666666</v>
      </c>
      <c r="I10" s="142">
        <v>3.75</v>
      </c>
    </row>
    <row r="11" spans="1:12" s="6" customFormat="1" ht="15" customHeight="1" x14ac:dyDescent="0.25">
      <c r="A11" s="20">
        <v>6</v>
      </c>
      <c r="B11" s="237" t="s">
        <v>29</v>
      </c>
      <c r="C11" s="206" t="s">
        <v>133</v>
      </c>
      <c r="D11" s="420">
        <v>4.2727272727272725</v>
      </c>
      <c r="E11" s="142">
        <v>3.78</v>
      </c>
      <c r="F11" s="137" t="s">
        <v>38</v>
      </c>
      <c r="G11" s="137" t="s">
        <v>41</v>
      </c>
      <c r="H11" s="241">
        <v>4.2222222222222223</v>
      </c>
      <c r="I11" s="142">
        <v>3.75</v>
      </c>
    </row>
    <row r="12" spans="1:12" s="6" customFormat="1" ht="15" customHeight="1" x14ac:dyDescent="0.25">
      <c r="A12" s="20">
        <v>7</v>
      </c>
      <c r="B12" s="237" t="s">
        <v>0</v>
      </c>
      <c r="C12" s="206" t="s">
        <v>125</v>
      </c>
      <c r="D12" s="420">
        <v>4.2666666666666666</v>
      </c>
      <c r="E12" s="142">
        <v>3.78</v>
      </c>
      <c r="F12" s="137" t="s">
        <v>49</v>
      </c>
      <c r="G12" s="137" t="s">
        <v>57</v>
      </c>
      <c r="H12" s="241">
        <v>4.2068965517241379</v>
      </c>
      <c r="I12" s="142">
        <v>3.75</v>
      </c>
    </row>
    <row r="13" spans="1:12" s="6" customFormat="1" ht="15" customHeight="1" x14ac:dyDescent="0.25">
      <c r="A13" s="20">
        <v>8</v>
      </c>
      <c r="B13" s="237" t="s">
        <v>1</v>
      </c>
      <c r="C13" s="206" t="s">
        <v>179</v>
      </c>
      <c r="D13" s="420">
        <v>4.2</v>
      </c>
      <c r="E13" s="142">
        <v>3.78</v>
      </c>
      <c r="F13" s="137" t="s">
        <v>58</v>
      </c>
      <c r="G13" s="137" t="s">
        <v>76</v>
      </c>
      <c r="H13" s="241">
        <v>4.1428571428571432</v>
      </c>
      <c r="I13" s="142">
        <v>3.75</v>
      </c>
    </row>
    <row r="14" spans="1:12" s="6" customFormat="1" ht="15" customHeight="1" x14ac:dyDescent="0.25">
      <c r="A14" s="20">
        <v>9</v>
      </c>
      <c r="B14" s="237" t="s">
        <v>1</v>
      </c>
      <c r="C14" s="206" t="s">
        <v>195</v>
      </c>
      <c r="D14" s="420">
        <v>4.1683168316831685</v>
      </c>
      <c r="E14" s="142">
        <v>3.78</v>
      </c>
      <c r="F14" s="137" t="s">
        <v>29</v>
      </c>
      <c r="G14" s="137" t="s">
        <v>35</v>
      </c>
      <c r="H14" s="241">
        <v>4.1212121212121211</v>
      </c>
      <c r="I14" s="142">
        <v>3.75</v>
      </c>
    </row>
    <row r="15" spans="1:12" s="6" customFormat="1" ht="15" customHeight="1" thickBot="1" x14ac:dyDescent="0.3">
      <c r="A15" s="22">
        <v>10</v>
      </c>
      <c r="B15" s="76" t="s">
        <v>1</v>
      </c>
      <c r="C15" s="417" t="s">
        <v>22</v>
      </c>
      <c r="D15" s="421">
        <v>4.166666666666667</v>
      </c>
      <c r="E15" s="143">
        <v>3.78</v>
      </c>
      <c r="F15" s="139" t="s">
        <v>1</v>
      </c>
      <c r="G15" s="139" t="s">
        <v>149</v>
      </c>
      <c r="H15" s="242">
        <v>4.1052631578947372</v>
      </c>
      <c r="I15" s="143">
        <v>3.75</v>
      </c>
    </row>
    <row r="16" spans="1:12" s="6" customFormat="1" ht="15" customHeight="1" x14ac:dyDescent="0.25">
      <c r="A16" s="20">
        <v>11</v>
      </c>
      <c r="B16" s="26" t="s">
        <v>29</v>
      </c>
      <c r="C16" s="27" t="s">
        <v>83</v>
      </c>
      <c r="D16" s="420">
        <v>4.1318681318681323</v>
      </c>
      <c r="E16" s="142">
        <v>3.78</v>
      </c>
      <c r="F16" s="137" t="s">
        <v>58</v>
      </c>
      <c r="G16" s="137" t="s">
        <v>79</v>
      </c>
      <c r="H16" s="241">
        <v>4.0999999999999996</v>
      </c>
      <c r="I16" s="142">
        <v>3.75</v>
      </c>
    </row>
    <row r="17" spans="1:9" s="6" customFormat="1" ht="15" customHeight="1" x14ac:dyDescent="0.25">
      <c r="A17" s="20">
        <v>12</v>
      </c>
      <c r="B17" s="237" t="s">
        <v>58</v>
      </c>
      <c r="C17" s="206" t="s">
        <v>74</v>
      </c>
      <c r="D17" s="420">
        <v>4.0999999999999996</v>
      </c>
      <c r="E17" s="142">
        <v>3.78</v>
      </c>
      <c r="F17" s="137" t="s">
        <v>49</v>
      </c>
      <c r="G17" s="137" t="s">
        <v>56</v>
      </c>
      <c r="H17" s="241">
        <v>4.096774193548387</v>
      </c>
      <c r="I17" s="142">
        <v>3.75</v>
      </c>
    </row>
    <row r="18" spans="1:9" s="6" customFormat="1" ht="15" customHeight="1" x14ac:dyDescent="0.25">
      <c r="A18" s="20">
        <v>13</v>
      </c>
      <c r="B18" s="237" t="s">
        <v>38</v>
      </c>
      <c r="C18" s="354" t="s">
        <v>80</v>
      </c>
      <c r="D18" s="420">
        <v>4.0909090909090908</v>
      </c>
      <c r="E18" s="142">
        <v>3.78</v>
      </c>
      <c r="F18" s="137" t="s">
        <v>29</v>
      </c>
      <c r="G18" s="137" t="s">
        <v>31</v>
      </c>
      <c r="H18" s="241">
        <v>4.0714285714285712</v>
      </c>
      <c r="I18" s="142">
        <v>3.75</v>
      </c>
    </row>
    <row r="19" spans="1:9" s="6" customFormat="1" ht="15" customHeight="1" x14ac:dyDescent="0.25">
      <c r="A19" s="20">
        <v>14</v>
      </c>
      <c r="B19" s="237" t="s">
        <v>49</v>
      </c>
      <c r="C19" s="418" t="s">
        <v>158</v>
      </c>
      <c r="D19" s="420">
        <v>4.08</v>
      </c>
      <c r="E19" s="142">
        <v>3.78</v>
      </c>
      <c r="F19" s="137" t="s">
        <v>58</v>
      </c>
      <c r="G19" s="137" t="s">
        <v>74</v>
      </c>
      <c r="H19" s="241">
        <v>4.032258064516129</v>
      </c>
      <c r="I19" s="142">
        <v>3.75</v>
      </c>
    </row>
    <row r="20" spans="1:9" s="6" customFormat="1" ht="15" customHeight="1" x14ac:dyDescent="0.25">
      <c r="A20" s="20">
        <v>15</v>
      </c>
      <c r="B20" s="237" t="s">
        <v>29</v>
      </c>
      <c r="C20" s="206" t="s">
        <v>165</v>
      </c>
      <c r="D20" s="420">
        <v>4.068965517241379</v>
      </c>
      <c r="E20" s="142">
        <v>3.78</v>
      </c>
      <c r="F20" s="137" t="s">
        <v>49</v>
      </c>
      <c r="G20" s="137" t="s">
        <v>55</v>
      </c>
      <c r="H20" s="241">
        <v>4.0263157894736841</v>
      </c>
      <c r="I20" s="142">
        <v>3.75</v>
      </c>
    </row>
    <row r="21" spans="1:9" s="6" customFormat="1" ht="15" customHeight="1" x14ac:dyDescent="0.25">
      <c r="A21" s="20">
        <v>16</v>
      </c>
      <c r="B21" s="237" t="s">
        <v>29</v>
      </c>
      <c r="C21" s="416" t="s">
        <v>139</v>
      </c>
      <c r="D21" s="420">
        <v>4.0540540540540544</v>
      </c>
      <c r="E21" s="142">
        <v>3.78</v>
      </c>
      <c r="F21" s="137" t="s">
        <v>38</v>
      </c>
      <c r="G21" s="137" t="s">
        <v>37</v>
      </c>
      <c r="H21" s="241">
        <v>4.0333333333333332</v>
      </c>
      <c r="I21" s="142">
        <v>3.75</v>
      </c>
    </row>
    <row r="22" spans="1:9" s="6" customFormat="1" ht="15" customHeight="1" x14ac:dyDescent="0.25">
      <c r="A22" s="20">
        <v>17</v>
      </c>
      <c r="B22" s="237" t="s">
        <v>1</v>
      </c>
      <c r="C22" s="206" t="s">
        <v>5</v>
      </c>
      <c r="D22" s="420">
        <v>4.05</v>
      </c>
      <c r="E22" s="142">
        <v>3.78</v>
      </c>
      <c r="F22" s="137" t="s">
        <v>1</v>
      </c>
      <c r="G22" s="137" t="s">
        <v>144</v>
      </c>
      <c r="H22" s="241">
        <v>4.0326086956521738</v>
      </c>
      <c r="I22" s="142">
        <v>3.75</v>
      </c>
    </row>
    <row r="23" spans="1:9" s="6" customFormat="1" ht="15" customHeight="1" x14ac:dyDescent="0.25">
      <c r="A23" s="20">
        <v>18</v>
      </c>
      <c r="B23" s="237" t="s">
        <v>58</v>
      </c>
      <c r="C23" s="354" t="s">
        <v>153</v>
      </c>
      <c r="D23" s="420">
        <v>4.0238095238095237</v>
      </c>
      <c r="E23" s="142">
        <v>3.78</v>
      </c>
      <c r="F23" s="137" t="s">
        <v>29</v>
      </c>
      <c r="G23" s="137" t="s">
        <v>139</v>
      </c>
      <c r="H23" s="241">
        <v>4.0192307692307692</v>
      </c>
      <c r="I23" s="142">
        <v>3.75</v>
      </c>
    </row>
    <row r="24" spans="1:9" s="6" customFormat="1" ht="15" customHeight="1" x14ac:dyDescent="0.25">
      <c r="A24" s="20">
        <v>19</v>
      </c>
      <c r="B24" s="237" t="s">
        <v>29</v>
      </c>
      <c r="C24" s="206" t="s">
        <v>36</v>
      </c>
      <c r="D24" s="420">
        <v>4</v>
      </c>
      <c r="E24" s="142">
        <v>3.78</v>
      </c>
      <c r="F24" s="137" t="s">
        <v>58</v>
      </c>
      <c r="G24" s="137" t="s">
        <v>77</v>
      </c>
      <c r="H24" s="241">
        <v>4.0149253731343286</v>
      </c>
      <c r="I24" s="142">
        <v>3.75</v>
      </c>
    </row>
    <row r="25" spans="1:9" s="6" customFormat="1" ht="15" customHeight="1" thickBot="1" x14ac:dyDescent="0.3">
      <c r="A25" s="21">
        <v>20</v>
      </c>
      <c r="B25" s="343" t="s">
        <v>1</v>
      </c>
      <c r="C25" s="299" t="s">
        <v>176</v>
      </c>
      <c r="D25" s="422">
        <v>4</v>
      </c>
      <c r="E25" s="144">
        <v>3.78</v>
      </c>
      <c r="F25" s="138" t="s">
        <v>49</v>
      </c>
      <c r="G25" s="138" t="s">
        <v>53</v>
      </c>
      <c r="H25" s="243">
        <v>4</v>
      </c>
      <c r="I25" s="144">
        <v>3.75</v>
      </c>
    </row>
    <row r="26" spans="1:9" s="6" customFormat="1" ht="15" customHeight="1" x14ac:dyDescent="0.25">
      <c r="A26" s="23">
        <v>21</v>
      </c>
      <c r="B26" s="26" t="s">
        <v>1</v>
      </c>
      <c r="C26" s="27" t="s">
        <v>193</v>
      </c>
      <c r="D26" s="419">
        <v>3.9753086419753085</v>
      </c>
      <c r="E26" s="141">
        <v>3.78</v>
      </c>
      <c r="F26" s="140" t="s">
        <v>38</v>
      </c>
      <c r="G26" s="140" t="s">
        <v>40</v>
      </c>
      <c r="H26" s="240">
        <v>4</v>
      </c>
      <c r="I26" s="141">
        <v>3.75</v>
      </c>
    </row>
    <row r="27" spans="1:9" s="6" customFormat="1" ht="15" customHeight="1" x14ac:dyDescent="0.25">
      <c r="A27" s="20">
        <v>22</v>
      </c>
      <c r="B27" s="343" t="s">
        <v>1</v>
      </c>
      <c r="C27" s="299" t="s">
        <v>14</v>
      </c>
      <c r="D27" s="420">
        <v>3.9753086419753085</v>
      </c>
      <c r="E27" s="142">
        <v>3.78</v>
      </c>
      <c r="F27" s="137" t="s">
        <v>29</v>
      </c>
      <c r="G27" s="137" t="s">
        <v>33</v>
      </c>
      <c r="H27" s="241">
        <v>4</v>
      </c>
      <c r="I27" s="142">
        <v>3.75</v>
      </c>
    </row>
    <row r="28" spans="1:9" s="6" customFormat="1" ht="15" customHeight="1" x14ac:dyDescent="0.25">
      <c r="A28" s="20">
        <v>23</v>
      </c>
      <c r="B28" s="237" t="s">
        <v>38</v>
      </c>
      <c r="C28" s="355" t="s">
        <v>47</v>
      </c>
      <c r="D28" s="420">
        <v>3.9705882352941178</v>
      </c>
      <c r="E28" s="142">
        <v>3.78</v>
      </c>
      <c r="F28" s="137" t="s">
        <v>25</v>
      </c>
      <c r="G28" s="137" t="s">
        <v>84</v>
      </c>
      <c r="H28" s="241">
        <v>4</v>
      </c>
      <c r="I28" s="142">
        <v>3.75</v>
      </c>
    </row>
    <row r="29" spans="1:9" s="6" customFormat="1" ht="15" customHeight="1" x14ac:dyDescent="0.25">
      <c r="A29" s="20">
        <v>24</v>
      </c>
      <c r="B29" s="237" t="s">
        <v>1</v>
      </c>
      <c r="C29" s="206" t="s">
        <v>190</v>
      </c>
      <c r="D29" s="420">
        <v>3.959016393442623</v>
      </c>
      <c r="E29" s="142">
        <v>3.78</v>
      </c>
      <c r="F29" s="137" t="s">
        <v>1</v>
      </c>
      <c r="G29" s="137" t="s">
        <v>145</v>
      </c>
      <c r="H29" s="241">
        <v>4</v>
      </c>
      <c r="I29" s="142">
        <v>3.75</v>
      </c>
    </row>
    <row r="30" spans="1:9" s="6" customFormat="1" ht="15" customHeight="1" x14ac:dyDescent="0.25">
      <c r="A30" s="20">
        <v>25</v>
      </c>
      <c r="B30" s="343" t="s">
        <v>25</v>
      </c>
      <c r="C30" s="299" t="s">
        <v>96</v>
      </c>
      <c r="D30" s="420">
        <v>3.9361702127659575</v>
      </c>
      <c r="E30" s="142">
        <v>3.78</v>
      </c>
      <c r="F30" s="137" t="s">
        <v>38</v>
      </c>
      <c r="G30" s="137" t="s">
        <v>80</v>
      </c>
      <c r="H30" s="241">
        <v>3.9821428571428572</v>
      </c>
      <c r="I30" s="142">
        <v>3.75</v>
      </c>
    </row>
    <row r="31" spans="1:9" s="6" customFormat="1" ht="15" customHeight="1" x14ac:dyDescent="0.25">
      <c r="A31" s="20">
        <v>26</v>
      </c>
      <c r="B31" s="237" t="s">
        <v>49</v>
      </c>
      <c r="C31" s="206" t="s">
        <v>56</v>
      </c>
      <c r="D31" s="420">
        <v>3.9298245614035086</v>
      </c>
      <c r="E31" s="142">
        <v>3.78</v>
      </c>
      <c r="F31" s="137" t="s">
        <v>1</v>
      </c>
      <c r="G31" s="137" t="s">
        <v>146</v>
      </c>
      <c r="H31" s="241">
        <v>3.9649122807017543</v>
      </c>
      <c r="I31" s="142">
        <v>3.75</v>
      </c>
    </row>
    <row r="32" spans="1:9" s="6" customFormat="1" ht="15" customHeight="1" x14ac:dyDescent="0.25">
      <c r="A32" s="20">
        <v>27</v>
      </c>
      <c r="B32" s="237" t="s">
        <v>49</v>
      </c>
      <c r="C32" s="355" t="s">
        <v>57</v>
      </c>
      <c r="D32" s="420">
        <v>3.925925925925926</v>
      </c>
      <c r="E32" s="142">
        <v>3.78</v>
      </c>
      <c r="F32" s="137" t="s">
        <v>58</v>
      </c>
      <c r="G32" s="137" t="s">
        <v>135</v>
      </c>
      <c r="H32" s="241">
        <v>3.9545454545454546</v>
      </c>
      <c r="I32" s="142">
        <v>3.75</v>
      </c>
    </row>
    <row r="33" spans="1:9" s="6" customFormat="1" ht="15" customHeight="1" x14ac:dyDescent="0.25">
      <c r="A33" s="20">
        <v>28</v>
      </c>
      <c r="B33" s="237" t="s">
        <v>1</v>
      </c>
      <c r="C33" s="206" t="s">
        <v>13</v>
      </c>
      <c r="D33" s="420">
        <v>3.9230769230769229</v>
      </c>
      <c r="E33" s="142">
        <v>3.78</v>
      </c>
      <c r="F33" s="137" t="s">
        <v>29</v>
      </c>
      <c r="G33" s="137" t="s">
        <v>93</v>
      </c>
      <c r="H33" s="241">
        <v>3.9428571428571431</v>
      </c>
      <c r="I33" s="142">
        <v>3.75</v>
      </c>
    </row>
    <row r="34" spans="1:9" s="6" customFormat="1" ht="15" customHeight="1" x14ac:dyDescent="0.25">
      <c r="A34" s="20">
        <v>29</v>
      </c>
      <c r="B34" s="237" t="s">
        <v>29</v>
      </c>
      <c r="C34" s="206" t="s">
        <v>65</v>
      </c>
      <c r="D34" s="420">
        <v>3.9166666666666665</v>
      </c>
      <c r="E34" s="142">
        <v>3.78</v>
      </c>
      <c r="F34" s="137" t="s">
        <v>1</v>
      </c>
      <c r="G34" s="137" t="s">
        <v>2</v>
      </c>
      <c r="H34" s="241">
        <v>3.9375</v>
      </c>
      <c r="I34" s="142">
        <v>3.75</v>
      </c>
    </row>
    <row r="35" spans="1:9" s="6" customFormat="1" ht="15" customHeight="1" thickBot="1" x14ac:dyDescent="0.3">
      <c r="A35" s="22">
        <v>30</v>
      </c>
      <c r="B35" s="238" t="s">
        <v>1</v>
      </c>
      <c r="C35" s="350" t="s">
        <v>191</v>
      </c>
      <c r="D35" s="421">
        <v>3.9133858267716537</v>
      </c>
      <c r="E35" s="143">
        <v>3.78</v>
      </c>
      <c r="F35" s="139" t="s">
        <v>1</v>
      </c>
      <c r="G35" s="139" t="s">
        <v>6</v>
      </c>
      <c r="H35" s="242">
        <v>3.9166666666666665</v>
      </c>
      <c r="I35" s="143">
        <v>3.75</v>
      </c>
    </row>
    <row r="36" spans="1:9" s="6" customFormat="1" ht="15" customHeight="1" x14ac:dyDescent="0.25">
      <c r="A36" s="20">
        <v>31</v>
      </c>
      <c r="B36" s="26" t="s">
        <v>25</v>
      </c>
      <c r="C36" s="27" t="s">
        <v>166</v>
      </c>
      <c r="D36" s="420">
        <v>3.9056603773584904</v>
      </c>
      <c r="E36" s="142">
        <v>3.78</v>
      </c>
      <c r="F36" s="137" t="s">
        <v>25</v>
      </c>
      <c r="G36" s="137" t="s">
        <v>142</v>
      </c>
      <c r="H36" s="241">
        <v>3.9142857142857141</v>
      </c>
      <c r="I36" s="142">
        <v>3.75</v>
      </c>
    </row>
    <row r="37" spans="1:9" s="6" customFormat="1" ht="15" customHeight="1" x14ac:dyDescent="0.25">
      <c r="A37" s="20">
        <v>32</v>
      </c>
      <c r="B37" s="237" t="s">
        <v>0</v>
      </c>
      <c r="C37" s="206" t="s">
        <v>92</v>
      </c>
      <c r="D37" s="420">
        <v>3.9047619047619047</v>
      </c>
      <c r="E37" s="142">
        <v>3.78</v>
      </c>
      <c r="F37" s="137" t="s">
        <v>25</v>
      </c>
      <c r="G37" s="137" t="s">
        <v>143</v>
      </c>
      <c r="H37" s="241">
        <v>3.8918918918918921</v>
      </c>
      <c r="I37" s="142">
        <v>3.75</v>
      </c>
    </row>
    <row r="38" spans="1:9" s="6" customFormat="1" ht="15" customHeight="1" x14ac:dyDescent="0.25">
      <c r="A38" s="20">
        <v>33</v>
      </c>
      <c r="B38" s="237" t="s">
        <v>58</v>
      </c>
      <c r="C38" s="206" t="s">
        <v>151</v>
      </c>
      <c r="D38" s="420">
        <v>3.9</v>
      </c>
      <c r="E38" s="142">
        <v>3.78</v>
      </c>
      <c r="F38" s="137" t="s">
        <v>1</v>
      </c>
      <c r="G38" s="137" t="s">
        <v>18</v>
      </c>
      <c r="H38" s="241">
        <v>3.890625</v>
      </c>
      <c r="I38" s="142">
        <v>3.75</v>
      </c>
    </row>
    <row r="39" spans="1:9" s="6" customFormat="1" ht="15" customHeight="1" x14ac:dyDescent="0.25">
      <c r="A39" s="20">
        <v>34</v>
      </c>
      <c r="B39" s="237" t="s">
        <v>38</v>
      </c>
      <c r="C39" s="206" t="s">
        <v>37</v>
      </c>
      <c r="D39" s="420">
        <v>3.9</v>
      </c>
      <c r="E39" s="142">
        <v>3.78</v>
      </c>
      <c r="F39" s="137" t="s">
        <v>1</v>
      </c>
      <c r="G39" s="137" t="s">
        <v>147</v>
      </c>
      <c r="H39" s="241">
        <v>3.8679245283018866</v>
      </c>
      <c r="I39" s="142">
        <v>3.75</v>
      </c>
    </row>
    <row r="40" spans="1:9" s="6" customFormat="1" ht="15" customHeight="1" x14ac:dyDescent="0.25">
      <c r="A40" s="20">
        <v>35</v>
      </c>
      <c r="B40" s="237" t="s">
        <v>1</v>
      </c>
      <c r="C40" s="206" t="s">
        <v>182</v>
      </c>
      <c r="D40" s="420">
        <v>3.9</v>
      </c>
      <c r="E40" s="142">
        <v>3.78</v>
      </c>
      <c r="F40" s="137" t="s">
        <v>58</v>
      </c>
      <c r="G40" s="137" t="s">
        <v>75</v>
      </c>
      <c r="H40" s="241">
        <v>3.8620689655172415</v>
      </c>
      <c r="I40" s="142">
        <v>3.75</v>
      </c>
    </row>
    <row r="41" spans="1:9" s="6" customFormat="1" ht="15" customHeight="1" x14ac:dyDescent="0.25">
      <c r="A41" s="20">
        <v>36</v>
      </c>
      <c r="B41" s="343" t="s">
        <v>38</v>
      </c>
      <c r="C41" s="357" t="s">
        <v>70</v>
      </c>
      <c r="D41" s="420">
        <v>3.8947368421052633</v>
      </c>
      <c r="E41" s="142">
        <v>3.78</v>
      </c>
      <c r="F41" s="137" t="s">
        <v>38</v>
      </c>
      <c r="G41" s="137" t="s">
        <v>42</v>
      </c>
      <c r="H41" s="241">
        <v>3.8571428571428572</v>
      </c>
      <c r="I41" s="142">
        <v>3.75</v>
      </c>
    </row>
    <row r="42" spans="1:9" s="6" customFormat="1" ht="15" customHeight="1" x14ac:dyDescent="0.25">
      <c r="A42" s="20">
        <v>37</v>
      </c>
      <c r="B42" s="237" t="s">
        <v>49</v>
      </c>
      <c r="C42" s="355" t="s">
        <v>155</v>
      </c>
      <c r="D42" s="420">
        <v>3.8913043478260869</v>
      </c>
      <c r="E42" s="142">
        <v>3.78</v>
      </c>
      <c r="F42" s="137" t="s">
        <v>29</v>
      </c>
      <c r="G42" s="137" t="s">
        <v>83</v>
      </c>
      <c r="H42" s="241">
        <v>3.8648648648648649</v>
      </c>
      <c r="I42" s="142">
        <v>3.75</v>
      </c>
    </row>
    <row r="43" spans="1:9" s="6" customFormat="1" ht="15" customHeight="1" x14ac:dyDescent="0.25">
      <c r="A43" s="20">
        <v>38</v>
      </c>
      <c r="B43" s="343" t="s">
        <v>49</v>
      </c>
      <c r="C43" s="356" t="s">
        <v>53</v>
      </c>
      <c r="D43" s="420">
        <v>3.8823529411764706</v>
      </c>
      <c r="E43" s="142">
        <v>3.78</v>
      </c>
      <c r="F43" s="137" t="s">
        <v>25</v>
      </c>
      <c r="G43" s="137" t="s">
        <v>130</v>
      </c>
      <c r="H43" s="241">
        <v>3.8620689655172415</v>
      </c>
      <c r="I43" s="142">
        <v>3.75</v>
      </c>
    </row>
    <row r="44" spans="1:9" s="6" customFormat="1" ht="15" customHeight="1" x14ac:dyDescent="0.25">
      <c r="A44" s="20">
        <v>39</v>
      </c>
      <c r="B44" s="343" t="s">
        <v>29</v>
      </c>
      <c r="C44" s="299" t="s">
        <v>28</v>
      </c>
      <c r="D44" s="420">
        <v>3.8809523809523809</v>
      </c>
      <c r="E44" s="142">
        <v>3.78</v>
      </c>
      <c r="F44" s="137" t="s">
        <v>1</v>
      </c>
      <c r="G44" s="137" t="s">
        <v>15</v>
      </c>
      <c r="H44" s="241">
        <v>3.85</v>
      </c>
      <c r="I44" s="142">
        <v>3.75</v>
      </c>
    </row>
    <row r="45" spans="1:9" s="6" customFormat="1" ht="15" customHeight="1" thickBot="1" x14ac:dyDescent="0.3">
      <c r="A45" s="21">
        <v>40</v>
      </c>
      <c r="B45" s="238" t="s">
        <v>38</v>
      </c>
      <c r="C45" s="350" t="s">
        <v>72</v>
      </c>
      <c r="D45" s="422">
        <v>3.8653846153846154</v>
      </c>
      <c r="E45" s="144">
        <v>3.78</v>
      </c>
      <c r="F45" s="138" t="s">
        <v>1</v>
      </c>
      <c r="G45" s="138" t="s">
        <v>131</v>
      </c>
      <c r="H45" s="243">
        <v>3.8461538461538463</v>
      </c>
      <c r="I45" s="144">
        <v>3.75</v>
      </c>
    </row>
    <row r="46" spans="1:9" s="6" customFormat="1" ht="15" customHeight="1" x14ac:dyDescent="0.25">
      <c r="A46" s="23">
        <v>41</v>
      </c>
      <c r="B46" s="297" t="s">
        <v>38</v>
      </c>
      <c r="C46" s="92" t="s">
        <v>159</v>
      </c>
      <c r="D46" s="419">
        <v>3.8541666666666665</v>
      </c>
      <c r="E46" s="141">
        <v>3.78</v>
      </c>
      <c r="F46" s="140" t="s">
        <v>0</v>
      </c>
      <c r="G46" s="140" t="s">
        <v>88</v>
      </c>
      <c r="H46" s="240">
        <v>3.8297872340425534</v>
      </c>
      <c r="I46" s="141">
        <v>3.75</v>
      </c>
    </row>
    <row r="47" spans="1:9" s="6" customFormat="1" ht="15" customHeight="1" x14ac:dyDescent="0.25">
      <c r="A47" s="20">
        <v>42</v>
      </c>
      <c r="B47" s="343" t="s">
        <v>49</v>
      </c>
      <c r="C47" s="299" t="s">
        <v>55</v>
      </c>
      <c r="D47" s="420">
        <v>3.8510638297872339</v>
      </c>
      <c r="E47" s="142">
        <v>3.78</v>
      </c>
      <c r="F47" s="137" t="s">
        <v>25</v>
      </c>
      <c r="G47" s="137" t="s">
        <v>141</v>
      </c>
      <c r="H47" s="241">
        <v>3.8181818181818183</v>
      </c>
      <c r="I47" s="142">
        <v>3.75</v>
      </c>
    </row>
    <row r="48" spans="1:9" s="6" customFormat="1" ht="15" customHeight="1" x14ac:dyDescent="0.25">
      <c r="A48" s="20">
        <v>43</v>
      </c>
      <c r="B48" s="413" t="s">
        <v>58</v>
      </c>
      <c r="C48" s="299" t="s">
        <v>77</v>
      </c>
      <c r="D48" s="420">
        <v>3.8484848484848486</v>
      </c>
      <c r="E48" s="142">
        <v>3.78</v>
      </c>
      <c r="F48" s="137" t="s">
        <v>1</v>
      </c>
      <c r="G48" s="137" t="s">
        <v>14</v>
      </c>
      <c r="H48" s="241">
        <v>3.8189655172413794</v>
      </c>
      <c r="I48" s="142">
        <v>3.75</v>
      </c>
    </row>
    <row r="49" spans="1:9" s="6" customFormat="1" ht="15" customHeight="1" x14ac:dyDescent="0.25">
      <c r="A49" s="20">
        <v>44</v>
      </c>
      <c r="B49" s="343" t="s">
        <v>1</v>
      </c>
      <c r="C49" s="299" t="s">
        <v>196</v>
      </c>
      <c r="D49" s="420">
        <v>3.8461538461538463</v>
      </c>
      <c r="E49" s="142">
        <v>3.78</v>
      </c>
      <c r="F49" s="137" t="s">
        <v>38</v>
      </c>
      <c r="G49" s="137" t="s">
        <v>71</v>
      </c>
      <c r="H49" s="241">
        <v>3.8113207547169812</v>
      </c>
      <c r="I49" s="142">
        <v>3.75</v>
      </c>
    </row>
    <row r="50" spans="1:9" s="6" customFormat="1" ht="15" customHeight="1" x14ac:dyDescent="0.25">
      <c r="A50" s="20">
        <v>45</v>
      </c>
      <c r="B50" s="343" t="s">
        <v>25</v>
      </c>
      <c r="C50" s="299" t="s">
        <v>142</v>
      </c>
      <c r="D50" s="420">
        <v>3.8421052631578947</v>
      </c>
      <c r="E50" s="142">
        <v>3.78</v>
      </c>
      <c r="F50" s="137" t="s">
        <v>1</v>
      </c>
      <c r="G50" s="137" t="s">
        <v>16</v>
      </c>
      <c r="H50" s="241">
        <v>3.8055555555555554</v>
      </c>
      <c r="I50" s="142">
        <v>3.75</v>
      </c>
    </row>
    <row r="51" spans="1:9" s="6" customFormat="1" ht="15" customHeight="1" x14ac:dyDescent="0.25">
      <c r="A51" s="20">
        <v>46</v>
      </c>
      <c r="B51" s="343" t="s">
        <v>38</v>
      </c>
      <c r="C51" s="299" t="s">
        <v>160</v>
      </c>
      <c r="D51" s="420">
        <v>3.8333333333333335</v>
      </c>
      <c r="E51" s="142">
        <v>3.78</v>
      </c>
      <c r="F51" s="137" t="s">
        <v>0</v>
      </c>
      <c r="G51" s="137" t="s">
        <v>92</v>
      </c>
      <c r="H51" s="241">
        <v>3.8125</v>
      </c>
      <c r="I51" s="142">
        <v>3.75</v>
      </c>
    </row>
    <row r="52" spans="1:9" s="6" customFormat="1" ht="15" customHeight="1" x14ac:dyDescent="0.25">
      <c r="A52" s="20">
        <v>47</v>
      </c>
      <c r="B52" s="412" t="s">
        <v>38</v>
      </c>
      <c r="C52" s="356" t="s">
        <v>164</v>
      </c>
      <c r="D52" s="420">
        <v>3.8333333333333335</v>
      </c>
      <c r="E52" s="142">
        <v>3.78</v>
      </c>
      <c r="F52" s="137" t="s">
        <v>29</v>
      </c>
      <c r="G52" s="137" t="s">
        <v>65</v>
      </c>
      <c r="H52" s="241">
        <v>3.8</v>
      </c>
      <c r="I52" s="142">
        <v>3.75</v>
      </c>
    </row>
    <row r="53" spans="1:9" s="6" customFormat="1" ht="15" customHeight="1" x14ac:dyDescent="0.25">
      <c r="A53" s="20">
        <v>48</v>
      </c>
      <c r="B53" s="343" t="s">
        <v>25</v>
      </c>
      <c r="C53" s="299" t="s">
        <v>168</v>
      </c>
      <c r="D53" s="420">
        <v>3.8333333333333335</v>
      </c>
      <c r="E53" s="142">
        <v>3.78</v>
      </c>
      <c r="F53" s="137" t="s">
        <v>38</v>
      </c>
      <c r="G53" s="137" t="s">
        <v>138</v>
      </c>
      <c r="H53" s="241">
        <v>3.7857142857142856</v>
      </c>
      <c r="I53" s="142">
        <v>3.75</v>
      </c>
    </row>
    <row r="54" spans="1:9" s="6" customFormat="1" ht="15" customHeight="1" x14ac:dyDescent="0.25">
      <c r="A54" s="20">
        <v>49</v>
      </c>
      <c r="B54" s="343" t="s">
        <v>1</v>
      </c>
      <c r="C54" s="299" t="s">
        <v>181</v>
      </c>
      <c r="D54" s="420">
        <v>3.8181818181818183</v>
      </c>
      <c r="E54" s="142">
        <v>3.78</v>
      </c>
      <c r="F54" s="137" t="s">
        <v>25</v>
      </c>
      <c r="G54" s="137" t="s">
        <v>24</v>
      </c>
      <c r="H54" s="241">
        <v>3.7692307692307692</v>
      </c>
      <c r="I54" s="142">
        <v>3.75</v>
      </c>
    </row>
    <row r="55" spans="1:9" s="6" customFormat="1" ht="15" customHeight="1" thickBot="1" x14ac:dyDescent="0.3">
      <c r="A55" s="22">
        <v>50</v>
      </c>
      <c r="B55" s="238" t="s">
        <v>1</v>
      </c>
      <c r="C55" s="350" t="s">
        <v>192</v>
      </c>
      <c r="D55" s="421">
        <v>3.8163265306122449</v>
      </c>
      <c r="E55" s="143">
        <v>3.78</v>
      </c>
      <c r="F55" s="139" t="s">
        <v>0</v>
      </c>
      <c r="G55" s="139" t="s">
        <v>90</v>
      </c>
      <c r="H55" s="242">
        <v>3.7647058823529411</v>
      </c>
      <c r="I55" s="143">
        <v>3.75</v>
      </c>
    </row>
    <row r="56" spans="1:9" s="6" customFormat="1" ht="15" customHeight="1" x14ac:dyDescent="0.25">
      <c r="A56" s="20">
        <v>51</v>
      </c>
      <c r="B56" s="297" t="s">
        <v>25</v>
      </c>
      <c r="C56" s="92" t="s">
        <v>173</v>
      </c>
      <c r="D56" s="420">
        <v>3.8139534883720931</v>
      </c>
      <c r="E56" s="142">
        <v>3.78</v>
      </c>
      <c r="F56" s="137" t="s">
        <v>58</v>
      </c>
      <c r="G56" s="137" t="s">
        <v>78</v>
      </c>
      <c r="H56" s="241">
        <v>3.76</v>
      </c>
      <c r="I56" s="142">
        <v>3.75</v>
      </c>
    </row>
    <row r="57" spans="1:9" s="6" customFormat="1" ht="15" customHeight="1" x14ac:dyDescent="0.25">
      <c r="A57" s="20">
        <v>52</v>
      </c>
      <c r="B57" s="343" t="s">
        <v>58</v>
      </c>
      <c r="C57" s="299" t="s">
        <v>78</v>
      </c>
      <c r="D57" s="420">
        <v>3.7941176470588234</v>
      </c>
      <c r="E57" s="142">
        <v>3.78</v>
      </c>
      <c r="F57" s="137" t="s">
        <v>38</v>
      </c>
      <c r="G57" s="137" t="s">
        <v>47</v>
      </c>
      <c r="H57" s="241">
        <v>3.7272727272727271</v>
      </c>
      <c r="I57" s="142">
        <v>3.75</v>
      </c>
    </row>
    <row r="58" spans="1:9" s="6" customFormat="1" ht="15" customHeight="1" x14ac:dyDescent="0.25">
      <c r="A58" s="20">
        <v>53</v>
      </c>
      <c r="B58" s="343" t="s">
        <v>29</v>
      </c>
      <c r="C58" s="299" t="s">
        <v>116</v>
      </c>
      <c r="D58" s="420">
        <v>3.7931034482758621</v>
      </c>
      <c r="E58" s="142">
        <v>3.78</v>
      </c>
      <c r="F58" s="137" t="s">
        <v>25</v>
      </c>
      <c r="G58" s="137" t="s">
        <v>27</v>
      </c>
      <c r="H58" s="241">
        <v>3.7288135593220337</v>
      </c>
      <c r="I58" s="142">
        <v>3.75</v>
      </c>
    </row>
    <row r="59" spans="1:9" s="6" customFormat="1" ht="15" customHeight="1" x14ac:dyDescent="0.25">
      <c r="A59" s="20">
        <v>54</v>
      </c>
      <c r="B59" s="343" t="s">
        <v>1</v>
      </c>
      <c r="C59" s="299" t="s">
        <v>180</v>
      </c>
      <c r="D59" s="420">
        <v>3.78</v>
      </c>
      <c r="E59" s="142">
        <v>3.78</v>
      </c>
      <c r="F59" s="137" t="s">
        <v>25</v>
      </c>
      <c r="G59" s="137" t="s">
        <v>140</v>
      </c>
      <c r="H59" s="241">
        <v>3.7272727272727271</v>
      </c>
      <c r="I59" s="142">
        <v>3.75</v>
      </c>
    </row>
    <row r="60" spans="1:9" s="6" customFormat="1" ht="15" customHeight="1" x14ac:dyDescent="0.25">
      <c r="A60" s="20">
        <v>55</v>
      </c>
      <c r="B60" s="343" t="s">
        <v>49</v>
      </c>
      <c r="C60" s="414" t="s">
        <v>157</v>
      </c>
      <c r="D60" s="420">
        <v>3.779220779220779</v>
      </c>
      <c r="E60" s="142">
        <v>3.78</v>
      </c>
      <c r="F60" s="137" t="s">
        <v>49</v>
      </c>
      <c r="G60" s="137" t="s">
        <v>59</v>
      </c>
      <c r="H60" s="241">
        <v>3.7105263157894739</v>
      </c>
      <c r="I60" s="142">
        <v>3.75</v>
      </c>
    </row>
    <row r="61" spans="1:9" s="6" customFormat="1" ht="15" customHeight="1" x14ac:dyDescent="0.25">
      <c r="A61" s="20">
        <v>56</v>
      </c>
      <c r="B61" s="343" t="s">
        <v>29</v>
      </c>
      <c r="C61" s="299" t="s">
        <v>33</v>
      </c>
      <c r="D61" s="420">
        <v>3.7727272727272729</v>
      </c>
      <c r="E61" s="142">
        <v>3.78</v>
      </c>
      <c r="F61" s="137" t="s">
        <v>38</v>
      </c>
      <c r="G61" s="137" t="s">
        <v>69</v>
      </c>
      <c r="H61" s="241">
        <v>3.7083333333333335</v>
      </c>
      <c r="I61" s="142">
        <v>3.75</v>
      </c>
    </row>
    <row r="62" spans="1:9" s="6" customFormat="1" ht="15" customHeight="1" x14ac:dyDescent="0.25">
      <c r="A62" s="20">
        <v>57</v>
      </c>
      <c r="B62" s="346" t="s">
        <v>25</v>
      </c>
      <c r="C62" s="299" t="s">
        <v>167</v>
      </c>
      <c r="D62" s="420">
        <v>3.7692307692307692</v>
      </c>
      <c r="E62" s="142">
        <v>3.78</v>
      </c>
      <c r="F62" s="137" t="s">
        <v>29</v>
      </c>
      <c r="G62" s="137" t="s">
        <v>66</v>
      </c>
      <c r="H62" s="241">
        <v>3.7142857142857144</v>
      </c>
      <c r="I62" s="142">
        <v>3.75</v>
      </c>
    </row>
    <row r="63" spans="1:9" s="6" customFormat="1" ht="15" customHeight="1" x14ac:dyDescent="0.25">
      <c r="A63" s="20">
        <v>58</v>
      </c>
      <c r="B63" s="343" t="s">
        <v>29</v>
      </c>
      <c r="C63" s="299" t="s">
        <v>35</v>
      </c>
      <c r="D63" s="420">
        <v>3.7659574468085109</v>
      </c>
      <c r="E63" s="142">
        <v>3.78</v>
      </c>
      <c r="F63" s="137" t="s">
        <v>25</v>
      </c>
      <c r="G63" s="137" t="s">
        <v>87</v>
      </c>
      <c r="H63" s="241">
        <v>3.7142857142857144</v>
      </c>
      <c r="I63" s="142">
        <v>3.75</v>
      </c>
    </row>
    <row r="64" spans="1:9" s="6" customFormat="1" ht="15" customHeight="1" x14ac:dyDescent="0.25">
      <c r="A64" s="20">
        <v>59</v>
      </c>
      <c r="B64" s="343" t="s">
        <v>0</v>
      </c>
      <c r="C64" s="206" t="s">
        <v>132</v>
      </c>
      <c r="D64" s="420">
        <v>3.7536231884057969</v>
      </c>
      <c r="E64" s="142">
        <v>3.78</v>
      </c>
      <c r="F64" s="137" t="s">
        <v>29</v>
      </c>
      <c r="G64" s="137" t="s">
        <v>133</v>
      </c>
      <c r="H64" s="241">
        <v>3.7</v>
      </c>
      <c r="I64" s="142">
        <v>3.75</v>
      </c>
    </row>
    <row r="65" spans="1:9" s="6" customFormat="1" ht="15" customHeight="1" thickBot="1" x14ac:dyDescent="0.3">
      <c r="A65" s="21">
        <v>60</v>
      </c>
      <c r="B65" s="238" t="s">
        <v>29</v>
      </c>
      <c r="C65" s="348" t="s">
        <v>93</v>
      </c>
      <c r="D65" s="422">
        <v>3.7362637362637363</v>
      </c>
      <c r="E65" s="144">
        <v>3.78</v>
      </c>
      <c r="F65" s="138" t="s">
        <v>29</v>
      </c>
      <c r="G65" s="138" t="s">
        <v>34</v>
      </c>
      <c r="H65" s="243">
        <v>3.7012987012987013</v>
      </c>
      <c r="I65" s="144">
        <v>3.75</v>
      </c>
    </row>
    <row r="66" spans="1:9" s="6" customFormat="1" ht="15" customHeight="1" x14ac:dyDescent="0.25">
      <c r="A66" s="23">
        <v>61</v>
      </c>
      <c r="B66" s="297" t="s">
        <v>1</v>
      </c>
      <c r="C66" s="92" t="s">
        <v>194</v>
      </c>
      <c r="D66" s="419">
        <v>3.7341772151898733</v>
      </c>
      <c r="E66" s="141">
        <v>3.78</v>
      </c>
      <c r="F66" s="140" t="s">
        <v>1</v>
      </c>
      <c r="G66" s="140" t="s">
        <v>5</v>
      </c>
      <c r="H66" s="240">
        <v>3.7</v>
      </c>
      <c r="I66" s="141">
        <v>3.75</v>
      </c>
    </row>
    <row r="67" spans="1:9" s="6" customFormat="1" ht="15" customHeight="1" x14ac:dyDescent="0.25">
      <c r="A67" s="20">
        <v>62</v>
      </c>
      <c r="B67" s="343" t="s">
        <v>58</v>
      </c>
      <c r="C67" s="299" t="s">
        <v>135</v>
      </c>
      <c r="D67" s="420">
        <v>3.7333333333333334</v>
      </c>
      <c r="E67" s="142">
        <v>3.78</v>
      </c>
      <c r="F67" s="137" t="s">
        <v>1</v>
      </c>
      <c r="G67" s="137" t="s">
        <v>8</v>
      </c>
      <c r="H67" s="241">
        <v>3.6923076923076925</v>
      </c>
      <c r="I67" s="142">
        <v>3.75</v>
      </c>
    </row>
    <row r="68" spans="1:9" s="6" customFormat="1" ht="15" customHeight="1" x14ac:dyDescent="0.25">
      <c r="A68" s="20">
        <v>63</v>
      </c>
      <c r="B68" s="343" t="s">
        <v>1</v>
      </c>
      <c r="C68" s="299" t="s">
        <v>184</v>
      </c>
      <c r="D68" s="420">
        <v>3.7037037037037037</v>
      </c>
      <c r="E68" s="142">
        <v>3.78</v>
      </c>
      <c r="F68" s="137" t="s">
        <v>0</v>
      </c>
      <c r="G68" s="137" t="s">
        <v>132</v>
      </c>
      <c r="H68" s="241">
        <v>3.6875</v>
      </c>
      <c r="I68" s="142">
        <v>3.75</v>
      </c>
    </row>
    <row r="69" spans="1:9" s="6" customFormat="1" ht="15" customHeight="1" x14ac:dyDescent="0.25">
      <c r="A69" s="20">
        <v>64</v>
      </c>
      <c r="B69" s="343" t="s">
        <v>29</v>
      </c>
      <c r="C69" s="299" t="s">
        <v>34</v>
      </c>
      <c r="D69" s="420">
        <v>3.693548387096774</v>
      </c>
      <c r="E69" s="142">
        <v>3.78</v>
      </c>
      <c r="F69" s="137" t="s">
        <v>1</v>
      </c>
      <c r="G69" s="137" t="s">
        <v>3</v>
      </c>
      <c r="H69" s="241">
        <v>3.68</v>
      </c>
      <c r="I69" s="142">
        <v>3.75</v>
      </c>
    </row>
    <row r="70" spans="1:9" s="6" customFormat="1" ht="15" customHeight="1" x14ac:dyDescent="0.25">
      <c r="A70" s="20">
        <v>65</v>
      </c>
      <c r="B70" s="343" t="s">
        <v>0</v>
      </c>
      <c r="C70" s="299" t="s">
        <v>63</v>
      </c>
      <c r="D70" s="420">
        <v>3.6923076923076925</v>
      </c>
      <c r="E70" s="142">
        <v>3.78</v>
      </c>
      <c r="F70" s="137" t="s">
        <v>25</v>
      </c>
      <c r="G70" s="137" t="s">
        <v>96</v>
      </c>
      <c r="H70" s="241">
        <v>3.6538461538461537</v>
      </c>
      <c r="I70" s="142">
        <v>3.75</v>
      </c>
    </row>
    <row r="71" spans="1:9" s="6" customFormat="1" ht="15" customHeight="1" x14ac:dyDescent="0.25">
      <c r="A71" s="20">
        <v>66</v>
      </c>
      <c r="B71" s="343" t="s">
        <v>58</v>
      </c>
      <c r="C71" s="299" t="s">
        <v>152</v>
      </c>
      <c r="D71" s="420">
        <v>3.6842105263157894</v>
      </c>
      <c r="E71" s="142">
        <v>3.78</v>
      </c>
      <c r="F71" s="137" t="s">
        <v>1</v>
      </c>
      <c r="G71" s="137" t="s">
        <v>12</v>
      </c>
      <c r="H71" s="241">
        <v>3.652173913043478</v>
      </c>
      <c r="I71" s="142">
        <v>3.75</v>
      </c>
    </row>
    <row r="72" spans="1:9" s="6" customFormat="1" ht="15" customHeight="1" x14ac:dyDescent="0.25">
      <c r="A72" s="20">
        <v>67</v>
      </c>
      <c r="B72" s="343" t="s">
        <v>38</v>
      </c>
      <c r="C72" s="299" t="s">
        <v>138</v>
      </c>
      <c r="D72" s="420">
        <v>3.6818181818181817</v>
      </c>
      <c r="E72" s="142">
        <v>3.78</v>
      </c>
      <c r="F72" s="137" t="s">
        <v>0</v>
      </c>
      <c r="G72" s="137" t="s">
        <v>63</v>
      </c>
      <c r="H72" s="241">
        <v>3.65</v>
      </c>
      <c r="I72" s="142">
        <v>3.75</v>
      </c>
    </row>
    <row r="73" spans="1:9" s="6" customFormat="1" ht="15" customHeight="1" x14ac:dyDescent="0.25">
      <c r="A73" s="20">
        <v>68</v>
      </c>
      <c r="B73" s="410" t="s">
        <v>1</v>
      </c>
      <c r="C73" s="299" t="s">
        <v>174</v>
      </c>
      <c r="D73" s="420">
        <v>3.6486486486486487</v>
      </c>
      <c r="E73" s="142">
        <v>3.78</v>
      </c>
      <c r="F73" s="137" t="s">
        <v>1</v>
      </c>
      <c r="G73" s="137" t="s">
        <v>10</v>
      </c>
      <c r="H73" s="241">
        <v>3.641509433962264</v>
      </c>
      <c r="I73" s="142">
        <v>3.75</v>
      </c>
    </row>
    <row r="74" spans="1:9" s="6" customFormat="1" ht="15" customHeight="1" x14ac:dyDescent="0.25">
      <c r="A74" s="20">
        <v>69</v>
      </c>
      <c r="B74" s="343" t="s">
        <v>29</v>
      </c>
      <c r="C74" s="299" t="s">
        <v>82</v>
      </c>
      <c r="D74" s="420">
        <v>3.6481481481481484</v>
      </c>
      <c r="E74" s="142">
        <v>3.78</v>
      </c>
      <c r="F74" s="137" t="s">
        <v>29</v>
      </c>
      <c r="G74" s="137" t="s">
        <v>82</v>
      </c>
      <c r="H74" s="241">
        <v>3.6341463414634148</v>
      </c>
      <c r="I74" s="142">
        <v>3.75</v>
      </c>
    </row>
    <row r="75" spans="1:9" s="6" customFormat="1" ht="15" customHeight="1" thickBot="1" x14ac:dyDescent="0.3">
      <c r="A75" s="22">
        <v>70</v>
      </c>
      <c r="B75" s="238" t="s">
        <v>25</v>
      </c>
      <c r="C75" s="350" t="s">
        <v>169</v>
      </c>
      <c r="D75" s="421">
        <v>3.6451612903225805</v>
      </c>
      <c r="E75" s="143">
        <v>3.78</v>
      </c>
      <c r="F75" s="139" t="s">
        <v>49</v>
      </c>
      <c r="G75" s="139" t="s">
        <v>137</v>
      </c>
      <c r="H75" s="242">
        <v>3.6216216216216215</v>
      </c>
      <c r="I75" s="143">
        <v>3.75</v>
      </c>
    </row>
    <row r="76" spans="1:9" s="6" customFormat="1" ht="15" customHeight="1" x14ac:dyDescent="0.25">
      <c r="A76" s="20">
        <v>71</v>
      </c>
      <c r="B76" s="297" t="s">
        <v>1</v>
      </c>
      <c r="C76" s="92" t="s">
        <v>189</v>
      </c>
      <c r="D76" s="420">
        <v>3.6363636363636362</v>
      </c>
      <c r="E76" s="142">
        <v>3.78</v>
      </c>
      <c r="F76" s="137" t="s">
        <v>49</v>
      </c>
      <c r="G76" s="137" t="s">
        <v>52</v>
      </c>
      <c r="H76" s="241">
        <v>3.6153846153846154</v>
      </c>
      <c r="I76" s="142">
        <v>3.75</v>
      </c>
    </row>
    <row r="77" spans="1:9" s="6" customFormat="1" ht="15" customHeight="1" x14ac:dyDescent="0.25">
      <c r="A77" s="20">
        <v>72</v>
      </c>
      <c r="B77" s="343" t="s">
        <v>25</v>
      </c>
      <c r="C77" s="299" t="s">
        <v>172</v>
      </c>
      <c r="D77" s="420">
        <v>3.6333333333333333</v>
      </c>
      <c r="E77" s="142">
        <v>3.78</v>
      </c>
      <c r="F77" s="137" t="s">
        <v>38</v>
      </c>
      <c r="G77" s="137" t="s">
        <v>45</v>
      </c>
      <c r="H77" s="241">
        <v>3.5961538461538463</v>
      </c>
      <c r="I77" s="142">
        <v>3.75</v>
      </c>
    </row>
    <row r="78" spans="1:9" s="6" customFormat="1" ht="15" customHeight="1" x14ac:dyDescent="0.25">
      <c r="A78" s="20">
        <v>73</v>
      </c>
      <c r="B78" s="343" t="s">
        <v>38</v>
      </c>
      <c r="C78" s="299" t="s">
        <v>43</v>
      </c>
      <c r="D78" s="420">
        <v>3.6153846153846154</v>
      </c>
      <c r="E78" s="142">
        <v>3.78</v>
      </c>
      <c r="F78" s="137" t="s">
        <v>29</v>
      </c>
      <c r="G78" s="137" t="s">
        <v>36</v>
      </c>
      <c r="H78" s="241">
        <v>3.6</v>
      </c>
      <c r="I78" s="142">
        <v>3.75</v>
      </c>
    </row>
    <row r="79" spans="1:9" s="6" customFormat="1" ht="15" customHeight="1" x14ac:dyDescent="0.25">
      <c r="A79" s="20">
        <v>74</v>
      </c>
      <c r="B79" s="343" t="s">
        <v>1</v>
      </c>
      <c r="C79" s="299" t="s">
        <v>3</v>
      </c>
      <c r="D79" s="420">
        <v>3.6122448979591835</v>
      </c>
      <c r="E79" s="142">
        <v>3.78</v>
      </c>
      <c r="F79" s="137" t="s">
        <v>29</v>
      </c>
      <c r="G79" s="137" t="s">
        <v>28</v>
      </c>
      <c r="H79" s="241">
        <v>3.603448275862069</v>
      </c>
      <c r="I79" s="142">
        <v>3.75</v>
      </c>
    </row>
    <row r="80" spans="1:9" s="6" customFormat="1" ht="15" customHeight="1" x14ac:dyDescent="0.25">
      <c r="A80" s="20">
        <v>75</v>
      </c>
      <c r="B80" s="343" t="s">
        <v>49</v>
      </c>
      <c r="C80" s="356" t="s">
        <v>154</v>
      </c>
      <c r="D80" s="420">
        <v>3.6086956521739131</v>
      </c>
      <c r="E80" s="142">
        <v>3.78</v>
      </c>
      <c r="F80" s="137" t="s">
        <v>1</v>
      </c>
      <c r="G80" s="137" t="s">
        <v>19</v>
      </c>
      <c r="H80" s="241">
        <v>3.6</v>
      </c>
      <c r="I80" s="142">
        <v>3.75</v>
      </c>
    </row>
    <row r="81" spans="1:9" s="6" customFormat="1" ht="15" customHeight="1" x14ac:dyDescent="0.25">
      <c r="A81" s="20">
        <v>76</v>
      </c>
      <c r="B81" s="343" t="s">
        <v>1</v>
      </c>
      <c r="C81" s="299" t="s">
        <v>175</v>
      </c>
      <c r="D81" s="420">
        <v>3.606060606060606</v>
      </c>
      <c r="E81" s="142">
        <v>3.78</v>
      </c>
      <c r="F81" s="137" t="s">
        <v>38</v>
      </c>
      <c r="G81" s="137" t="s">
        <v>68</v>
      </c>
      <c r="H81" s="241">
        <v>3.5882352941176472</v>
      </c>
      <c r="I81" s="142">
        <v>3.75</v>
      </c>
    </row>
    <row r="82" spans="1:9" s="6" customFormat="1" ht="15" customHeight="1" x14ac:dyDescent="0.25">
      <c r="A82" s="20">
        <v>77</v>
      </c>
      <c r="B82" s="343" t="s">
        <v>49</v>
      </c>
      <c r="C82" s="299" t="s">
        <v>51</v>
      </c>
      <c r="D82" s="420">
        <v>3.6052631578947367</v>
      </c>
      <c r="E82" s="142">
        <v>3.78</v>
      </c>
      <c r="F82" s="137" t="s">
        <v>49</v>
      </c>
      <c r="G82" s="137" t="s">
        <v>48</v>
      </c>
      <c r="H82" s="241">
        <v>3.5714285714285716</v>
      </c>
      <c r="I82" s="142">
        <v>3.75</v>
      </c>
    </row>
    <row r="83" spans="1:9" s="6" customFormat="1" ht="15" customHeight="1" x14ac:dyDescent="0.25">
      <c r="A83" s="20">
        <v>78</v>
      </c>
      <c r="B83" s="343" t="s">
        <v>29</v>
      </c>
      <c r="C83" s="299" t="s">
        <v>32</v>
      </c>
      <c r="D83" s="420">
        <v>3.6052631578947367</v>
      </c>
      <c r="E83" s="142">
        <v>3.78</v>
      </c>
      <c r="F83" s="137" t="s">
        <v>25</v>
      </c>
      <c r="G83" s="137" t="s">
        <v>85</v>
      </c>
      <c r="H83" s="241">
        <v>3.5625</v>
      </c>
      <c r="I83" s="142">
        <v>3.75</v>
      </c>
    </row>
    <row r="84" spans="1:9" s="6" customFormat="1" ht="15" customHeight="1" x14ac:dyDescent="0.25">
      <c r="A84" s="20">
        <v>79</v>
      </c>
      <c r="B84" s="237" t="s">
        <v>25</v>
      </c>
      <c r="C84" s="206" t="s">
        <v>170</v>
      </c>
      <c r="D84" s="420">
        <v>3.5849056603773586</v>
      </c>
      <c r="E84" s="142">
        <v>3.78</v>
      </c>
      <c r="F84" s="137" t="s">
        <v>1</v>
      </c>
      <c r="G84" s="137" t="s">
        <v>20</v>
      </c>
      <c r="H84" s="241">
        <v>3.5555555555555554</v>
      </c>
      <c r="I84" s="142">
        <v>3.75</v>
      </c>
    </row>
    <row r="85" spans="1:9" s="6" customFormat="1" ht="15" customHeight="1" thickBot="1" x14ac:dyDescent="0.3">
      <c r="A85" s="21">
        <v>80</v>
      </c>
      <c r="B85" s="347" t="s">
        <v>25</v>
      </c>
      <c r="C85" s="348" t="s">
        <v>140</v>
      </c>
      <c r="D85" s="422">
        <v>3.5769230769230771</v>
      </c>
      <c r="E85" s="144">
        <v>3.78</v>
      </c>
      <c r="F85" s="138" t="s">
        <v>38</v>
      </c>
      <c r="G85" s="138" t="s">
        <v>72</v>
      </c>
      <c r="H85" s="243">
        <v>3.5490196078431371</v>
      </c>
      <c r="I85" s="144">
        <v>3.75</v>
      </c>
    </row>
    <row r="86" spans="1:9" s="6" customFormat="1" ht="15" customHeight="1" x14ac:dyDescent="0.25">
      <c r="A86" s="23">
        <v>81</v>
      </c>
      <c r="B86" s="297" t="s">
        <v>38</v>
      </c>
      <c r="C86" s="92" t="s">
        <v>162</v>
      </c>
      <c r="D86" s="419">
        <v>3.5757575757575757</v>
      </c>
      <c r="E86" s="141">
        <v>3.78</v>
      </c>
      <c r="F86" s="140" t="s">
        <v>1</v>
      </c>
      <c r="G86" s="140" t="s">
        <v>11</v>
      </c>
      <c r="H86" s="240">
        <v>3.5483870967741935</v>
      </c>
      <c r="I86" s="141">
        <v>3.75</v>
      </c>
    </row>
    <row r="87" spans="1:9" s="6" customFormat="1" ht="15" customHeight="1" x14ac:dyDescent="0.25">
      <c r="A87" s="20">
        <v>82</v>
      </c>
      <c r="B87" s="343" t="s">
        <v>1</v>
      </c>
      <c r="C87" s="299" t="s">
        <v>187</v>
      </c>
      <c r="D87" s="420">
        <v>3.5714285714285716</v>
      </c>
      <c r="E87" s="142">
        <v>3.78</v>
      </c>
      <c r="F87" s="137" t="s">
        <v>1</v>
      </c>
      <c r="G87" s="137" t="s">
        <v>23</v>
      </c>
      <c r="H87" s="241">
        <v>3.5454545454545454</v>
      </c>
      <c r="I87" s="142">
        <v>3.75</v>
      </c>
    </row>
    <row r="88" spans="1:9" s="6" customFormat="1" ht="15" customHeight="1" x14ac:dyDescent="0.25">
      <c r="A88" s="20">
        <v>83</v>
      </c>
      <c r="B88" s="237" t="s">
        <v>1</v>
      </c>
      <c r="C88" s="206" t="s">
        <v>178</v>
      </c>
      <c r="D88" s="420">
        <v>3.5487804878048781</v>
      </c>
      <c r="E88" s="142">
        <v>3.78</v>
      </c>
      <c r="F88" s="137" t="s">
        <v>0</v>
      </c>
      <c r="G88" s="137" t="s">
        <v>136</v>
      </c>
      <c r="H88" s="241">
        <v>3.5526315789473686</v>
      </c>
      <c r="I88" s="142">
        <v>3.75</v>
      </c>
    </row>
    <row r="89" spans="1:9" s="6" customFormat="1" ht="15" customHeight="1" x14ac:dyDescent="0.25">
      <c r="A89" s="20">
        <v>84</v>
      </c>
      <c r="B89" s="347" t="s">
        <v>38</v>
      </c>
      <c r="C89" s="348" t="s">
        <v>163</v>
      </c>
      <c r="D89" s="420">
        <v>3.5384615384615383</v>
      </c>
      <c r="E89" s="142">
        <v>3.78</v>
      </c>
      <c r="F89" s="137" t="s">
        <v>49</v>
      </c>
      <c r="G89" s="137" t="s">
        <v>54</v>
      </c>
      <c r="H89" s="241">
        <v>3.5428571428571427</v>
      </c>
      <c r="I89" s="142">
        <v>3.75</v>
      </c>
    </row>
    <row r="90" spans="1:9" s="6" customFormat="1" ht="15" customHeight="1" x14ac:dyDescent="0.25">
      <c r="A90" s="20">
        <v>85</v>
      </c>
      <c r="B90" s="343" t="s">
        <v>49</v>
      </c>
      <c r="C90" s="356" t="s">
        <v>54</v>
      </c>
      <c r="D90" s="420">
        <v>3.5151515151515151</v>
      </c>
      <c r="E90" s="142">
        <v>3.78</v>
      </c>
      <c r="F90" s="137" t="s">
        <v>1</v>
      </c>
      <c r="G90" s="137" t="s">
        <v>17</v>
      </c>
      <c r="H90" s="241">
        <v>3.510204081632653</v>
      </c>
      <c r="I90" s="142">
        <v>3.75</v>
      </c>
    </row>
    <row r="91" spans="1:9" s="6" customFormat="1" ht="15" customHeight="1" x14ac:dyDescent="0.25">
      <c r="A91" s="20">
        <v>86</v>
      </c>
      <c r="B91" s="343" t="s">
        <v>38</v>
      </c>
      <c r="C91" s="299" t="s">
        <v>45</v>
      </c>
      <c r="D91" s="420">
        <v>3.5</v>
      </c>
      <c r="E91" s="142">
        <v>3.78</v>
      </c>
      <c r="F91" s="137" t="s">
        <v>38</v>
      </c>
      <c r="G91" s="137" t="s">
        <v>70</v>
      </c>
      <c r="H91" s="241">
        <v>3.5</v>
      </c>
      <c r="I91" s="142">
        <v>3.75</v>
      </c>
    </row>
    <row r="92" spans="1:9" s="6" customFormat="1" ht="15" customHeight="1" x14ac:dyDescent="0.25">
      <c r="A92" s="20">
        <v>87</v>
      </c>
      <c r="B92" s="343" t="s">
        <v>29</v>
      </c>
      <c r="C92" s="299" t="s">
        <v>66</v>
      </c>
      <c r="D92" s="420">
        <v>3.5</v>
      </c>
      <c r="E92" s="142">
        <v>3.78</v>
      </c>
      <c r="F92" s="137" t="s">
        <v>1</v>
      </c>
      <c r="G92" s="137" t="s">
        <v>13</v>
      </c>
      <c r="H92" s="241">
        <v>3.5</v>
      </c>
      <c r="I92" s="142">
        <v>3.75</v>
      </c>
    </row>
    <row r="93" spans="1:9" s="6" customFormat="1" ht="15" customHeight="1" x14ac:dyDescent="0.25">
      <c r="A93" s="20">
        <v>88</v>
      </c>
      <c r="B93" s="343" t="s">
        <v>25</v>
      </c>
      <c r="C93" s="299" t="s">
        <v>171</v>
      </c>
      <c r="D93" s="420">
        <v>3.5</v>
      </c>
      <c r="E93" s="142">
        <v>3.78</v>
      </c>
      <c r="F93" s="137" t="s">
        <v>29</v>
      </c>
      <c r="G93" s="137" t="s">
        <v>32</v>
      </c>
      <c r="H93" s="241">
        <v>3.489795918367347</v>
      </c>
      <c r="I93" s="142">
        <v>3.75</v>
      </c>
    </row>
    <row r="94" spans="1:9" s="6" customFormat="1" ht="15" customHeight="1" x14ac:dyDescent="0.25">
      <c r="A94" s="20">
        <v>89</v>
      </c>
      <c r="B94" s="237" t="s">
        <v>38</v>
      </c>
      <c r="C94" s="354" t="s">
        <v>69</v>
      </c>
      <c r="D94" s="420">
        <v>3.4848484848484849</v>
      </c>
      <c r="E94" s="142">
        <v>3.78</v>
      </c>
      <c r="F94" s="137" t="s">
        <v>38</v>
      </c>
      <c r="G94" s="137" t="s">
        <v>46</v>
      </c>
      <c r="H94" s="241">
        <v>3.4761904761904763</v>
      </c>
      <c r="I94" s="142">
        <v>3.75</v>
      </c>
    </row>
    <row r="95" spans="1:9" s="6" customFormat="1" ht="15" customHeight="1" thickBot="1" x14ac:dyDescent="0.3">
      <c r="A95" s="22">
        <v>90</v>
      </c>
      <c r="B95" s="347" t="s">
        <v>1</v>
      </c>
      <c r="C95" s="348" t="s">
        <v>177</v>
      </c>
      <c r="D95" s="421">
        <v>3.4827586206896552</v>
      </c>
      <c r="E95" s="143">
        <v>3.78</v>
      </c>
      <c r="F95" s="139" t="s">
        <v>25</v>
      </c>
      <c r="G95" s="139" t="s">
        <v>86</v>
      </c>
      <c r="H95" s="242">
        <v>3.4827586206896552</v>
      </c>
      <c r="I95" s="143">
        <v>3.75</v>
      </c>
    </row>
    <row r="96" spans="1:9" s="6" customFormat="1" ht="15" customHeight="1" x14ac:dyDescent="0.25">
      <c r="A96" s="20">
        <v>91</v>
      </c>
      <c r="B96" s="26" t="s">
        <v>1</v>
      </c>
      <c r="C96" s="27" t="s">
        <v>186</v>
      </c>
      <c r="D96" s="420">
        <v>3.4827586206896552</v>
      </c>
      <c r="E96" s="142">
        <v>3.78</v>
      </c>
      <c r="F96" s="137" t="s">
        <v>49</v>
      </c>
      <c r="G96" s="137" t="s">
        <v>67</v>
      </c>
      <c r="H96" s="241">
        <v>3.459016393442623</v>
      </c>
      <c r="I96" s="142">
        <v>3.75</v>
      </c>
    </row>
    <row r="97" spans="1:9" s="6" customFormat="1" ht="15" customHeight="1" x14ac:dyDescent="0.25">
      <c r="A97" s="20">
        <v>92</v>
      </c>
      <c r="B97" s="347" t="s">
        <v>0</v>
      </c>
      <c r="C97" s="348" t="s">
        <v>136</v>
      </c>
      <c r="D97" s="420">
        <v>3.467741935483871</v>
      </c>
      <c r="E97" s="142">
        <v>3.78</v>
      </c>
      <c r="F97" s="137" t="s">
        <v>29</v>
      </c>
      <c r="G97" s="137" t="s">
        <v>116</v>
      </c>
      <c r="H97" s="241">
        <v>3.4634146341463414</v>
      </c>
      <c r="I97" s="142">
        <v>3.75</v>
      </c>
    </row>
    <row r="98" spans="1:9" s="6" customFormat="1" ht="15" customHeight="1" x14ac:dyDescent="0.25">
      <c r="A98" s="20">
        <v>93</v>
      </c>
      <c r="B98" s="343" t="s">
        <v>49</v>
      </c>
      <c r="C98" s="299" t="s">
        <v>52</v>
      </c>
      <c r="D98" s="420">
        <v>3.4615384615384617</v>
      </c>
      <c r="E98" s="142">
        <v>3.78</v>
      </c>
      <c r="F98" s="137" t="s">
        <v>1</v>
      </c>
      <c r="G98" s="137" t="s">
        <v>4</v>
      </c>
      <c r="H98" s="241">
        <v>3.418181818181818</v>
      </c>
      <c r="I98" s="142">
        <v>3.75</v>
      </c>
    </row>
    <row r="99" spans="1:9" s="6" customFormat="1" ht="15" customHeight="1" x14ac:dyDescent="0.25">
      <c r="A99" s="20">
        <v>94</v>
      </c>
      <c r="B99" s="343" t="s">
        <v>29</v>
      </c>
      <c r="C99" s="299" t="s">
        <v>30</v>
      </c>
      <c r="D99" s="420">
        <v>3.4583333333333335</v>
      </c>
      <c r="E99" s="142">
        <v>3.78</v>
      </c>
      <c r="F99" s="137" t="s">
        <v>1</v>
      </c>
      <c r="G99" s="137" t="s">
        <v>9</v>
      </c>
      <c r="H99" s="241">
        <v>3.4242424242424243</v>
      </c>
      <c r="I99" s="142">
        <v>3.75</v>
      </c>
    </row>
    <row r="100" spans="1:9" s="6" customFormat="1" ht="15" customHeight="1" x14ac:dyDescent="0.25">
      <c r="A100" s="20">
        <v>95</v>
      </c>
      <c r="B100" s="343" t="s">
        <v>1</v>
      </c>
      <c r="C100" s="299" t="s">
        <v>185</v>
      </c>
      <c r="D100" s="420">
        <v>3.4558823529411766</v>
      </c>
      <c r="E100" s="142">
        <v>3.78</v>
      </c>
      <c r="F100" s="137" t="s">
        <v>1</v>
      </c>
      <c r="G100" s="137" t="s">
        <v>148</v>
      </c>
      <c r="H100" s="241">
        <v>3.4246575342465753</v>
      </c>
      <c r="I100" s="142">
        <v>3.75</v>
      </c>
    </row>
    <row r="101" spans="1:9" s="6" customFormat="1" ht="15" customHeight="1" x14ac:dyDescent="0.25">
      <c r="A101" s="20">
        <v>96</v>
      </c>
      <c r="B101" s="343" t="s">
        <v>0</v>
      </c>
      <c r="C101" s="299" t="s">
        <v>90</v>
      </c>
      <c r="D101" s="420">
        <v>3.4545454545454546</v>
      </c>
      <c r="E101" s="142">
        <v>3.78</v>
      </c>
      <c r="F101" s="137" t="s">
        <v>1</v>
      </c>
      <c r="G101" s="137" t="s">
        <v>22</v>
      </c>
      <c r="H101" s="241">
        <v>3.4</v>
      </c>
      <c r="I101" s="142">
        <v>3.75</v>
      </c>
    </row>
    <row r="102" spans="1:9" s="6" customFormat="1" ht="15" customHeight="1" x14ac:dyDescent="0.25">
      <c r="A102" s="20">
        <v>97</v>
      </c>
      <c r="B102" s="343" t="s">
        <v>1</v>
      </c>
      <c r="C102" s="299" t="s">
        <v>183</v>
      </c>
      <c r="D102" s="420">
        <v>3.4444444444444446</v>
      </c>
      <c r="E102" s="142">
        <v>3.78</v>
      </c>
      <c r="F102" s="137" t="s">
        <v>38</v>
      </c>
      <c r="G102" s="137" t="s">
        <v>44</v>
      </c>
      <c r="H102" s="241">
        <v>3.3888888888888888</v>
      </c>
      <c r="I102" s="142">
        <v>3.75</v>
      </c>
    </row>
    <row r="103" spans="1:9" s="6" customFormat="1" ht="15" customHeight="1" x14ac:dyDescent="0.25">
      <c r="A103" s="20">
        <v>98</v>
      </c>
      <c r="B103" s="343" t="s">
        <v>29</v>
      </c>
      <c r="C103" s="299" t="s">
        <v>81</v>
      </c>
      <c r="D103" s="420">
        <v>3.4230769230769229</v>
      </c>
      <c r="E103" s="142">
        <v>3.78</v>
      </c>
      <c r="F103" s="137" t="s">
        <v>38</v>
      </c>
      <c r="G103" s="137" t="s">
        <v>43</v>
      </c>
      <c r="H103" s="241">
        <v>3.3846153846153846</v>
      </c>
      <c r="I103" s="142">
        <v>3.75</v>
      </c>
    </row>
    <row r="104" spans="1:9" s="6" customFormat="1" ht="15" customHeight="1" x14ac:dyDescent="0.25">
      <c r="A104" s="20">
        <v>99</v>
      </c>
      <c r="B104" s="343" t="s">
        <v>38</v>
      </c>
      <c r="C104" s="299" t="s">
        <v>44</v>
      </c>
      <c r="D104" s="420">
        <v>3.4</v>
      </c>
      <c r="E104" s="142">
        <v>3.78</v>
      </c>
      <c r="F104" s="137" t="s">
        <v>25</v>
      </c>
      <c r="G104" s="137" t="s">
        <v>26</v>
      </c>
      <c r="H104" s="241">
        <v>3.3793103448275863</v>
      </c>
      <c r="I104" s="142">
        <v>3.75</v>
      </c>
    </row>
    <row r="105" spans="1:9" s="6" customFormat="1" ht="15" customHeight="1" thickBot="1" x14ac:dyDescent="0.3">
      <c r="A105" s="21">
        <v>100</v>
      </c>
      <c r="B105" s="238" t="s">
        <v>1</v>
      </c>
      <c r="C105" s="350" t="s">
        <v>188</v>
      </c>
      <c r="D105" s="422">
        <v>3.347826086956522</v>
      </c>
      <c r="E105" s="144">
        <v>3.78</v>
      </c>
      <c r="F105" s="138" t="s">
        <v>1</v>
      </c>
      <c r="G105" s="138" t="s">
        <v>7</v>
      </c>
      <c r="H105" s="243">
        <v>3.3636363636363638</v>
      </c>
      <c r="I105" s="144">
        <v>3.75</v>
      </c>
    </row>
    <row r="106" spans="1:9" s="6" customFormat="1" ht="15" customHeight="1" x14ac:dyDescent="0.25">
      <c r="A106" s="23">
        <v>101</v>
      </c>
      <c r="B106" s="297" t="s">
        <v>1</v>
      </c>
      <c r="C106" s="92" t="s">
        <v>64</v>
      </c>
      <c r="D106" s="419">
        <v>3.2692307692307692</v>
      </c>
      <c r="E106" s="141">
        <v>3.78</v>
      </c>
      <c r="F106" s="140" t="s">
        <v>49</v>
      </c>
      <c r="G106" s="140" t="s">
        <v>50</v>
      </c>
      <c r="H106" s="240">
        <v>3.3513513513513513</v>
      </c>
      <c r="I106" s="141">
        <v>3.75</v>
      </c>
    </row>
    <row r="107" spans="1:9" s="6" customFormat="1" ht="15" customHeight="1" x14ac:dyDescent="0.25">
      <c r="A107" s="20">
        <v>102</v>
      </c>
      <c r="B107" s="343" t="s">
        <v>1</v>
      </c>
      <c r="C107" s="299" t="s">
        <v>15</v>
      </c>
      <c r="D107" s="420">
        <v>3.263157894736842</v>
      </c>
      <c r="E107" s="142">
        <v>3.78</v>
      </c>
      <c r="F107" s="137" t="s">
        <v>49</v>
      </c>
      <c r="G107" s="137" t="s">
        <v>51</v>
      </c>
      <c r="H107" s="241">
        <v>3.3333333333333335</v>
      </c>
      <c r="I107" s="142">
        <v>3.75</v>
      </c>
    </row>
    <row r="108" spans="1:9" s="6" customFormat="1" ht="15" customHeight="1" x14ac:dyDescent="0.25">
      <c r="A108" s="20">
        <v>103</v>
      </c>
      <c r="B108" s="343" t="s">
        <v>0</v>
      </c>
      <c r="C108" s="356" t="s">
        <v>62</v>
      </c>
      <c r="D108" s="420">
        <v>3.263157894736842</v>
      </c>
      <c r="E108" s="142">
        <v>3.78</v>
      </c>
      <c r="F108" s="137" t="s">
        <v>1</v>
      </c>
      <c r="G108" s="137" t="s">
        <v>64</v>
      </c>
      <c r="H108" s="241">
        <v>3.3076923076923075</v>
      </c>
      <c r="I108" s="142">
        <v>3.75</v>
      </c>
    </row>
    <row r="109" spans="1:9" s="6" customFormat="1" ht="15" customHeight="1" x14ac:dyDescent="0.25">
      <c r="A109" s="20">
        <v>104</v>
      </c>
      <c r="B109" s="343" t="s">
        <v>38</v>
      </c>
      <c r="C109" s="299" t="s">
        <v>42</v>
      </c>
      <c r="D109" s="420">
        <v>3.25</v>
      </c>
      <c r="E109" s="142">
        <v>3.78</v>
      </c>
      <c r="F109" s="137" t="s">
        <v>0</v>
      </c>
      <c r="G109" s="137" t="s">
        <v>62</v>
      </c>
      <c r="H109" s="241">
        <v>3.2608695652173911</v>
      </c>
      <c r="I109" s="142">
        <v>3.75</v>
      </c>
    </row>
    <row r="110" spans="1:9" s="6" customFormat="1" ht="15" customHeight="1" x14ac:dyDescent="0.25">
      <c r="A110" s="20">
        <v>105</v>
      </c>
      <c r="B110" s="343" t="s">
        <v>38</v>
      </c>
      <c r="C110" s="299" t="s">
        <v>161</v>
      </c>
      <c r="D110" s="420">
        <v>3.2</v>
      </c>
      <c r="E110" s="142">
        <v>3.78</v>
      </c>
      <c r="F110" s="137" t="s">
        <v>38</v>
      </c>
      <c r="G110" s="137" t="s">
        <v>39</v>
      </c>
      <c r="H110" s="241">
        <v>3.2068965517241379</v>
      </c>
      <c r="I110" s="142">
        <v>3.75</v>
      </c>
    </row>
    <row r="111" spans="1:9" s="6" customFormat="1" ht="15" customHeight="1" x14ac:dyDescent="0.25">
      <c r="A111" s="20">
        <v>106</v>
      </c>
      <c r="B111" s="413" t="s">
        <v>49</v>
      </c>
      <c r="C111" s="415" t="s">
        <v>156</v>
      </c>
      <c r="D111" s="420">
        <v>3.192982456140351</v>
      </c>
      <c r="E111" s="142">
        <v>3.78</v>
      </c>
      <c r="F111" s="137" t="s">
        <v>25</v>
      </c>
      <c r="G111" s="137" t="s">
        <v>94</v>
      </c>
      <c r="H111" s="241">
        <v>3.2</v>
      </c>
      <c r="I111" s="142">
        <v>3.75</v>
      </c>
    </row>
    <row r="112" spans="1:9" s="6" customFormat="1" ht="15" customHeight="1" x14ac:dyDescent="0.25">
      <c r="A112" s="20">
        <v>107</v>
      </c>
      <c r="B112" s="237" t="s">
        <v>25</v>
      </c>
      <c r="C112" s="206" t="s">
        <v>24</v>
      </c>
      <c r="D112" s="423">
        <v>3.1794871794871793</v>
      </c>
      <c r="E112" s="142">
        <v>3.78</v>
      </c>
      <c r="F112" s="137" t="s">
        <v>29</v>
      </c>
      <c r="G112" s="137" t="s">
        <v>81</v>
      </c>
      <c r="H112" s="241">
        <v>3.1818181818181817</v>
      </c>
      <c r="I112" s="142">
        <v>3.75</v>
      </c>
    </row>
    <row r="113" spans="1:9" s="6" customFormat="1" ht="15" customHeight="1" thickBot="1" x14ac:dyDescent="0.3">
      <c r="A113" s="22">
        <v>108</v>
      </c>
      <c r="B113" s="139" t="s">
        <v>29</v>
      </c>
      <c r="C113" s="139" t="s">
        <v>197</v>
      </c>
      <c r="D113" s="242"/>
      <c r="E113" s="143">
        <v>3.78</v>
      </c>
      <c r="F113" s="139" t="s">
        <v>29</v>
      </c>
      <c r="G113" s="139" t="s">
        <v>30</v>
      </c>
      <c r="H113" s="242">
        <v>3.1538461538461537</v>
      </c>
      <c r="I113" s="143">
        <v>3.75</v>
      </c>
    </row>
    <row r="114" spans="1:9" s="6" customFormat="1" x14ac:dyDescent="0.25">
      <c r="A114" s="9"/>
      <c r="B114" s="9"/>
      <c r="C114" s="40" t="s">
        <v>91</v>
      </c>
      <c r="D114" s="82">
        <f>AVERAGE(D6:D113)</f>
        <v>3.7749119143132224</v>
      </c>
      <c r="E114" s="9"/>
      <c r="F114" s="9"/>
      <c r="G114" s="40"/>
      <c r="H114" s="82">
        <f>AVERAGE(H6:H113)</f>
        <v>3.7493906205944985</v>
      </c>
      <c r="I114" s="9"/>
    </row>
  </sheetData>
  <mergeCells count="3">
    <mergeCell ref="A4:A5"/>
    <mergeCell ref="B4:E4"/>
    <mergeCell ref="F4:I4"/>
  </mergeCells>
  <conditionalFormatting sqref="D6:D113">
    <cfRule type="containsBlanks" dxfId="31" priority="1">
      <formula>LEN(TRIM(D6))=0</formula>
    </cfRule>
    <cfRule type="cellIs" dxfId="30" priority="7" operator="between">
      <formula>$D$114</formula>
      <formula>3.765</formula>
    </cfRule>
    <cfRule type="cellIs" dxfId="29" priority="8" operator="lessThan">
      <formula>3.5</formula>
    </cfRule>
    <cfRule type="cellIs" dxfId="28" priority="9" operator="between">
      <formula>$D$114</formula>
      <formula>3.5</formula>
    </cfRule>
    <cfRule type="cellIs" dxfId="27" priority="10" operator="between">
      <formula>4.499</formula>
      <formula>$D$114</formula>
    </cfRule>
    <cfRule type="cellIs" dxfId="26" priority="11" operator="greaterThanOrEqual">
      <formula>4.5</formula>
    </cfRule>
  </conditionalFormatting>
  <conditionalFormatting sqref="H6:H113">
    <cfRule type="cellIs" dxfId="25" priority="2" operator="between">
      <formula>$H$114</formula>
      <formula>3.754</formula>
    </cfRule>
    <cfRule type="cellIs" dxfId="24" priority="3" operator="lessThan">
      <formula>3.5</formula>
    </cfRule>
    <cfRule type="cellIs" dxfId="23" priority="4" operator="between">
      <formula>$H$114</formula>
      <formula>3.5</formula>
    </cfRule>
    <cfRule type="cellIs" dxfId="22" priority="5" operator="between">
      <formula>4.499</formula>
      <formula>$H$114</formula>
    </cfRule>
    <cfRule type="cellIs" dxfId="21" priority="6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ColWidth="8.85546875" defaultRowHeight="15" x14ac:dyDescent="0.25"/>
  <cols>
    <col min="1" max="1" width="5.7109375" style="4" customWidth="1"/>
    <col min="2" max="2" width="18.7109375" style="4" customWidth="1"/>
    <col min="3" max="3" width="31.7109375" style="4" customWidth="1"/>
    <col min="4" max="11" width="7.7109375" style="4" customWidth="1"/>
    <col min="12" max="12" width="8.7109375" style="4" customWidth="1"/>
    <col min="13" max="13" width="7.7109375" style="4" customWidth="1"/>
    <col min="14" max="14" width="9.7109375" style="4" customWidth="1"/>
    <col min="15" max="16384" width="8.85546875" style="4"/>
  </cols>
  <sheetData>
    <row r="1" spans="1:15" x14ac:dyDescent="0.25">
      <c r="N1" s="81"/>
      <c r="O1" s="36" t="s">
        <v>106</v>
      </c>
    </row>
    <row r="2" spans="1:15" ht="15.75" x14ac:dyDescent="0.25">
      <c r="C2" s="49" t="s">
        <v>134</v>
      </c>
      <c r="D2" s="396"/>
      <c r="E2" s="396"/>
      <c r="F2" s="396"/>
      <c r="G2" s="396"/>
      <c r="H2" s="396"/>
      <c r="I2" s="396"/>
      <c r="J2" s="396"/>
      <c r="K2" s="396"/>
      <c r="N2" s="65"/>
      <c r="O2" s="36" t="s">
        <v>107</v>
      </c>
    </row>
    <row r="3" spans="1:15" ht="15.75" thickBot="1" x14ac:dyDescent="0.3">
      <c r="N3" s="474"/>
      <c r="O3" s="36" t="s">
        <v>108</v>
      </c>
    </row>
    <row r="4" spans="1:15" s="6" customFormat="1" ht="16.5" customHeight="1" thickBot="1" x14ac:dyDescent="0.3">
      <c r="A4" s="451" t="s">
        <v>61</v>
      </c>
      <c r="B4" s="458" t="s">
        <v>60</v>
      </c>
      <c r="C4" s="460" t="s">
        <v>95</v>
      </c>
      <c r="D4" s="462">
        <v>2023</v>
      </c>
      <c r="E4" s="454"/>
      <c r="F4" s="455"/>
      <c r="G4" s="462">
        <v>2022</v>
      </c>
      <c r="H4" s="454"/>
      <c r="I4" s="455"/>
      <c r="J4" s="462" t="s">
        <v>101</v>
      </c>
      <c r="K4" s="454"/>
      <c r="L4" s="456" t="s">
        <v>102</v>
      </c>
      <c r="N4" s="37"/>
      <c r="O4" s="36" t="s">
        <v>109</v>
      </c>
    </row>
    <row r="5" spans="1:15" s="6" customFormat="1" ht="41.25" customHeight="1" thickBot="1" x14ac:dyDescent="0.25">
      <c r="A5" s="452"/>
      <c r="B5" s="459"/>
      <c r="C5" s="461"/>
      <c r="D5" s="136" t="s">
        <v>103</v>
      </c>
      <c r="E5" s="97" t="s">
        <v>104</v>
      </c>
      <c r="F5" s="85" t="s">
        <v>105</v>
      </c>
      <c r="G5" s="136" t="s">
        <v>103</v>
      </c>
      <c r="H5" s="97" t="s">
        <v>104</v>
      </c>
      <c r="I5" s="85" t="s">
        <v>105</v>
      </c>
      <c r="J5" s="86">
        <v>2023</v>
      </c>
      <c r="K5" s="424">
        <v>2022</v>
      </c>
      <c r="L5" s="457"/>
    </row>
    <row r="6" spans="1:15" s="6" customFormat="1" ht="15" customHeight="1" x14ac:dyDescent="0.25">
      <c r="A6" s="20">
        <v>1</v>
      </c>
      <c r="B6" s="19" t="s">
        <v>0</v>
      </c>
      <c r="C6" s="510" t="s">
        <v>89</v>
      </c>
      <c r="D6" s="100">
        <v>16</v>
      </c>
      <c r="E6" s="78">
        <v>4.6875</v>
      </c>
      <c r="F6" s="512">
        <v>3.78</v>
      </c>
      <c r="G6" s="100">
        <v>27</v>
      </c>
      <c r="H6" s="78">
        <v>4.4444444444444446</v>
      </c>
      <c r="I6" s="512">
        <v>3.75</v>
      </c>
      <c r="J6" s="358">
        <v>1</v>
      </c>
      <c r="K6" s="425">
        <v>2</v>
      </c>
      <c r="L6" s="90">
        <f>K6+J6</f>
        <v>3</v>
      </c>
    </row>
    <row r="7" spans="1:15" s="6" customFormat="1" ht="15" customHeight="1" x14ac:dyDescent="0.25">
      <c r="A7" s="20">
        <v>2</v>
      </c>
      <c r="B7" s="19" t="s">
        <v>58</v>
      </c>
      <c r="C7" s="152" t="s">
        <v>73</v>
      </c>
      <c r="D7" s="213">
        <v>43</v>
      </c>
      <c r="E7" s="210">
        <v>4.558139534883721</v>
      </c>
      <c r="F7" s="366">
        <v>3.78</v>
      </c>
      <c r="G7" s="213">
        <v>45</v>
      </c>
      <c r="H7" s="210">
        <v>4.2666666666666666</v>
      </c>
      <c r="I7" s="366">
        <v>3.75</v>
      </c>
      <c r="J7" s="359">
        <v>3</v>
      </c>
      <c r="K7" s="426">
        <v>5</v>
      </c>
      <c r="L7" s="208">
        <f>K7+J7</f>
        <v>8</v>
      </c>
    </row>
    <row r="8" spans="1:15" s="6" customFormat="1" ht="15" customHeight="1" x14ac:dyDescent="0.25">
      <c r="A8" s="20">
        <v>3</v>
      </c>
      <c r="B8" s="19" t="s">
        <v>0</v>
      </c>
      <c r="C8" s="145" t="s">
        <v>125</v>
      </c>
      <c r="D8" s="209">
        <v>45</v>
      </c>
      <c r="E8" s="434">
        <v>4.2666666666666666</v>
      </c>
      <c r="F8" s="364">
        <v>3.78</v>
      </c>
      <c r="G8" s="209">
        <v>30</v>
      </c>
      <c r="H8" s="219">
        <v>4.3666666666666663</v>
      </c>
      <c r="I8" s="364">
        <v>3.75</v>
      </c>
      <c r="J8" s="359">
        <v>7</v>
      </c>
      <c r="K8" s="426">
        <v>3</v>
      </c>
      <c r="L8" s="208">
        <f>K8+J8</f>
        <v>10</v>
      </c>
    </row>
    <row r="9" spans="1:15" s="6" customFormat="1" ht="15" customHeight="1" x14ac:dyDescent="0.25">
      <c r="A9" s="20">
        <v>4</v>
      </c>
      <c r="B9" s="19" t="s">
        <v>1</v>
      </c>
      <c r="C9" s="475" t="s">
        <v>195</v>
      </c>
      <c r="D9" s="211">
        <v>101</v>
      </c>
      <c r="E9" s="212">
        <v>4.1683168316831685</v>
      </c>
      <c r="F9" s="365">
        <v>3.78</v>
      </c>
      <c r="G9" s="211">
        <v>80</v>
      </c>
      <c r="H9" s="212">
        <v>4.3125</v>
      </c>
      <c r="I9" s="365">
        <v>3.75</v>
      </c>
      <c r="J9" s="359">
        <v>9</v>
      </c>
      <c r="K9" s="426">
        <v>4</v>
      </c>
      <c r="L9" s="208">
        <f>K9+J9</f>
        <v>13</v>
      </c>
    </row>
    <row r="10" spans="1:15" s="6" customFormat="1" ht="15" customHeight="1" x14ac:dyDescent="0.25">
      <c r="A10" s="20">
        <v>5</v>
      </c>
      <c r="B10" s="19" t="s">
        <v>58</v>
      </c>
      <c r="C10" s="152" t="s">
        <v>74</v>
      </c>
      <c r="D10" s="213">
        <v>30</v>
      </c>
      <c r="E10" s="210">
        <v>4.0999999999999996</v>
      </c>
      <c r="F10" s="366">
        <v>3.78</v>
      </c>
      <c r="G10" s="213">
        <v>31</v>
      </c>
      <c r="H10" s="210">
        <v>4.032258064516129</v>
      </c>
      <c r="I10" s="366">
        <v>3.75</v>
      </c>
      <c r="J10" s="359">
        <v>12</v>
      </c>
      <c r="K10" s="426">
        <v>14</v>
      </c>
      <c r="L10" s="208">
        <f>K10+J10</f>
        <v>26</v>
      </c>
    </row>
    <row r="11" spans="1:15" s="6" customFormat="1" ht="15" customHeight="1" x14ac:dyDescent="0.25">
      <c r="A11" s="20">
        <v>6</v>
      </c>
      <c r="B11" s="19" t="s">
        <v>58</v>
      </c>
      <c r="C11" s="476" t="s">
        <v>153</v>
      </c>
      <c r="D11" s="209">
        <v>42</v>
      </c>
      <c r="E11" s="212">
        <v>4.0238095238095237</v>
      </c>
      <c r="F11" s="367">
        <v>3.78</v>
      </c>
      <c r="G11" s="209">
        <v>35</v>
      </c>
      <c r="H11" s="212">
        <v>4.1428571428571432</v>
      </c>
      <c r="I11" s="367">
        <v>3.75</v>
      </c>
      <c r="J11" s="359">
        <v>18</v>
      </c>
      <c r="K11" s="426">
        <v>8</v>
      </c>
      <c r="L11" s="208">
        <f>K11+J11</f>
        <v>26</v>
      </c>
    </row>
    <row r="12" spans="1:15" s="6" customFormat="1" ht="15" customHeight="1" x14ac:dyDescent="0.25">
      <c r="A12" s="20">
        <v>7</v>
      </c>
      <c r="B12" s="19" t="s">
        <v>29</v>
      </c>
      <c r="C12" s="476" t="s">
        <v>165</v>
      </c>
      <c r="D12" s="209">
        <v>29</v>
      </c>
      <c r="E12" s="212">
        <v>4.068965517241379</v>
      </c>
      <c r="F12" s="364">
        <v>3.78</v>
      </c>
      <c r="G12" s="209">
        <v>14</v>
      </c>
      <c r="H12" s="212">
        <v>4.0714285714285712</v>
      </c>
      <c r="I12" s="364">
        <v>3.75</v>
      </c>
      <c r="J12" s="359">
        <v>15</v>
      </c>
      <c r="K12" s="426">
        <v>13</v>
      </c>
      <c r="L12" s="208">
        <f>K12+J12</f>
        <v>28</v>
      </c>
      <c r="M12" s="99"/>
    </row>
    <row r="13" spans="1:15" s="6" customFormat="1" ht="15" customHeight="1" x14ac:dyDescent="0.25">
      <c r="A13" s="20">
        <v>8</v>
      </c>
      <c r="B13" s="19" t="s">
        <v>29</v>
      </c>
      <c r="C13" s="126" t="s">
        <v>139</v>
      </c>
      <c r="D13" s="213">
        <v>74</v>
      </c>
      <c r="E13" s="210">
        <v>4.0540540540540544</v>
      </c>
      <c r="F13" s="368">
        <v>3.78</v>
      </c>
      <c r="G13" s="213">
        <v>52</v>
      </c>
      <c r="H13" s="210">
        <v>4.0192307692307692</v>
      </c>
      <c r="I13" s="368">
        <v>3.75</v>
      </c>
      <c r="J13" s="359">
        <v>16</v>
      </c>
      <c r="K13" s="426">
        <v>18</v>
      </c>
      <c r="L13" s="208">
        <f>K13+J13</f>
        <v>34</v>
      </c>
      <c r="M13" s="99"/>
    </row>
    <row r="14" spans="1:15" s="6" customFormat="1" ht="15" customHeight="1" x14ac:dyDescent="0.25">
      <c r="A14" s="20">
        <v>9</v>
      </c>
      <c r="B14" s="84" t="s">
        <v>49</v>
      </c>
      <c r="C14" s="145" t="s">
        <v>57</v>
      </c>
      <c r="D14" s="209">
        <v>27</v>
      </c>
      <c r="E14" s="79">
        <v>3.925925925925926</v>
      </c>
      <c r="F14" s="364">
        <v>3.78</v>
      </c>
      <c r="G14" s="209">
        <v>29</v>
      </c>
      <c r="H14" s="79">
        <v>4.2068965517241379</v>
      </c>
      <c r="I14" s="364">
        <v>3.75</v>
      </c>
      <c r="J14" s="359">
        <v>27</v>
      </c>
      <c r="K14" s="426">
        <v>7</v>
      </c>
      <c r="L14" s="208">
        <f>K14+J14</f>
        <v>34</v>
      </c>
      <c r="M14" s="99"/>
    </row>
    <row r="15" spans="1:15" s="6" customFormat="1" ht="15" customHeight="1" thickBot="1" x14ac:dyDescent="0.3">
      <c r="A15" s="21">
        <v>10</v>
      </c>
      <c r="B15" s="431" t="s">
        <v>1</v>
      </c>
      <c r="C15" s="521" t="s">
        <v>179</v>
      </c>
      <c r="D15" s="101">
        <v>15</v>
      </c>
      <c r="E15" s="497">
        <v>4.2</v>
      </c>
      <c r="F15" s="530">
        <v>3.78</v>
      </c>
      <c r="G15" s="101">
        <v>16</v>
      </c>
      <c r="H15" s="497">
        <v>3.9375</v>
      </c>
      <c r="I15" s="530">
        <v>3.75</v>
      </c>
      <c r="J15" s="360">
        <v>8</v>
      </c>
      <c r="K15" s="427">
        <v>29</v>
      </c>
      <c r="L15" s="91">
        <f>K15+J15</f>
        <v>37</v>
      </c>
      <c r="M15" s="99"/>
    </row>
    <row r="16" spans="1:15" s="6" customFormat="1" ht="15" customHeight="1" x14ac:dyDescent="0.25">
      <c r="A16" s="23">
        <v>11</v>
      </c>
      <c r="B16" s="32" t="s">
        <v>38</v>
      </c>
      <c r="C16" s="150" t="s">
        <v>80</v>
      </c>
      <c r="D16" s="156">
        <v>33</v>
      </c>
      <c r="E16" s="78">
        <v>4.0909090909090908</v>
      </c>
      <c r="F16" s="374">
        <v>3.78</v>
      </c>
      <c r="G16" s="156">
        <v>56</v>
      </c>
      <c r="H16" s="78">
        <v>3.9821428571428572</v>
      </c>
      <c r="I16" s="374">
        <v>3.75</v>
      </c>
      <c r="J16" s="361">
        <v>13</v>
      </c>
      <c r="K16" s="428">
        <v>25</v>
      </c>
      <c r="L16" s="87">
        <f>K16+J16</f>
        <v>38</v>
      </c>
      <c r="M16" s="99"/>
    </row>
    <row r="17" spans="1:13" s="6" customFormat="1" ht="15" customHeight="1" x14ac:dyDescent="0.25">
      <c r="A17" s="20">
        <v>12</v>
      </c>
      <c r="B17" s="95" t="s">
        <v>49</v>
      </c>
      <c r="C17" s="145" t="s">
        <v>56</v>
      </c>
      <c r="D17" s="104">
        <v>57</v>
      </c>
      <c r="E17" s="79">
        <v>3.9298245614035086</v>
      </c>
      <c r="F17" s="364">
        <v>3.78</v>
      </c>
      <c r="G17" s="104">
        <v>62</v>
      </c>
      <c r="H17" s="79">
        <v>4.096774193548387</v>
      </c>
      <c r="I17" s="364">
        <v>3.75</v>
      </c>
      <c r="J17" s="359">
        <v>26</v>
      </c>
      <c r="K17" s="426">
        <v>12</v>
      </c>
      <c r="L17" s="88">
        <f>K17+J17</f>
        <v>38</v>
      </c>
      <c r="M17" s="99"/>
    </row>
    <row r="18" spans="1:13" s="6" customFormat="1" ht="15" customHeight="1" x14ac:dyDescent="0.25">
      <c r="A18" s="20">
        <v>13</v>
      </c>
      <c r="B18" s="95" t="s">
        <v>25</v>
      </c>
      <c r="C18" s="126" t="s">
        <v>130</v>
      </c>
      <c r="D18" s="213">
        <v>25</v>
      </c>
      <c r="E18" s="210">
        <v>4.68</v>
      </c>
      <c r="F18" s="368">
        <v>3.78</v>
      </c>
      <c r="G18" s="213">
        <v>29</v>
      </c>
      <c r="H18" s="210">
        <v>3.8620689655172415</v>
      </c>
      <c r="I18" s="368">
        <v>3.75</v>
      </c>
      <c r="J18" s="359">
        <v>2</v>
      </c>
      <c r="K18" s="426">
        <v>38</v>
      </c>
      <c r="L18" s="88">
        <f>K18+J18</f>
        <v>40</v>
      </c>
      <c r="M18" s="99"/>
    </row>
    <row r="19" spans="1:13" s="6" customFormat="1" ht="15" customHeight="1" x14ac:dyDescent="0.25">
      <c r="A19" s="20">
        <v>14</v>
      </c>
      <c r="B19" s="95" t="s">
        <v>1</v>
      </c>
      <c r="C19" s="478" t="s">
        <v>190</v>
      </c>
      <c r="D19" s="209">
        <v>122</v>
      </c>
      <c r="E19" s="210">
        <v>3.959016393442623</v>
      </c>
      <c r="F19" s="368">
        <v>3.78</v>
      </c>
      <c r="G19" s="209">
        <v>92</v>
      </c>
      <c r="H19" s="210">
        <v>4.0326086956521738</v>
      </c>
      <c r="I19" s="368">
        <v>3.75</v>
      </c>
      <c r="J19" s="359">
        <v>24</v>
      </c>
      <c r="K19" s="426">
        <v>17</v>
      </c>
      <c r="L19" s="88">
        <f>K19+J19</f>
        <v>41</v>
      </c>
      <c r="M19" s="99"/>
    </row>
    <row r="20" spans="1:13" s="6" customFormat="1" ht="15" customHeight="1" x14ac:dyDescent="0.25">
      <c r="A20" s="20">
        <v>15</v>
      </c>
      <c r="B20" s="95" t="s">
        <v>25</v>
      </c>
      <c r="C20" s="146" t="s">
        <v>141</v>
      </c>
      <c r="D20" s="214">
        <v>20</v>
      </c>
      <c r="E20" s="212">
        <v>4.3499999999999996</v>
      </c>
      <c r="F20" s="367">
        <v>3.78</v>
      </c>
      <c r="G20" s="214">
        <v>33</v>
      </c>
      <c r="H20" s="212">
        <v>3.8181818181818183</v>
      </c>
      <c r="I20" s="367">
        <v>3.75</v>
      </c>
      <c r="J20" s="359">
        <v>4</v>
      </c>
      <c r="K20" s="426">
        <v>42</v>
      </c>
      <c r="L20" s="88">
        <f>K20+J20</f>
        <v>46</v>
      </c>
      <c r="M20" s="99"/>
    </row>
    <row r="21" spans="1:13" s="6" customFormat="1" ht="15" customHeight="1" x14ac:dyDescent="0.25">
      <c r="A21" s="20">
        <v>16</v>
      </c>
      <c r="B21" s="95" t="s">
        <v>0</v>
      </c>
      <c r="C21" s="145" t="s">
        <v>88</v>
      </c>
      <c r="D21" s="209">
        <v>30</v>
      </c>
      <c r="E21" s="212">
        <v>4.3</v>
      </c>
      <c r="F21" s="364">
        <v>3.78</v>
      </c>
      <c r="G21" s="209">
        <v>47</v>
      </c>
      <c r="H21" s="212">
        <v>3.8297872340425534</v>
      </c>
      <c r="I21" s="364">
        <v>3.75</v>
      </c>
      <c r="J21" s="359">
        <v>5</v>
      </c>
      <c r="K21" s="426">
        <v>41</v>
      </c>
      <c r="L21" s="88">
        <f>K21+J21</f>
        <v>46</v>
      </c>
      <c r="M21" s="99"/>
    </row>
    <row r="22" spans="1:13" s="6" customFormat="1" ht="15" customHeight="1" x14ac:dyDescent="0.25">
      <c r="A22" s="20">
        <v>17</v>
      </c>
      <c r="B22" s="95" t="s">
        <v>1</v>
      </c>
      <c r="C22" s="476" t="s">
        <v>193</v>
      </c>
      <c r="D22" s="209">
        <v>81</v>
      </c>
      <c r="E22" s="210">
        <v>3.9753086419753085</v>
      </c>
      <c r="F22" s="364">
        <v>3.78</v>
      </c>
      <c r="G22" s="209">
        <v>57</v>
      </c>
      <c r="H22" s="210">
        <v>3.9649122807017543</v>
      </c>
      <c r="I22" s="364">
        <v>3.75</v>
      </c>
      <c r="J22" s="359">
        <v>21</v>
      </c>
      <c r="K22" s="426">
        <v>26</v>
      </c>
      <c r="L22" s="88">
        <f>K22+J22</f>
        <v>47</v>
      </c>
      <c r="M22" s="99"/>
    </row>
    <row r="23" spans="1:13" s="6" customFormat="1" ht="15" customHeight="1" x14ac:dyDescent="0.25">
      <c r="A23" s="20">
        <v>18</v>
      </c>
      <c r="B23" s="95" t="s">
        <v>29</v>
      </c>
      <c r="C23" s="244" t="s">
        <v>83</v>
      </c>
      <c r="D23" s="209">
        <v>91</v>
      </c>
      <c r="E23" s="494">
        <v>4.1318681318681323</v>
      </c>
      <c r="F23" s="375">
        <v>3.78</v>
      </c>
      <c r="G23" s="209">
        <v>74</v>
      </c>
      <c r="H23" s="494">
        <v>3.8648648648648649</v>
      </c>
      <c r="I23" s="375">
        <v>3.75</v>
      </c>
      <c r="J23" s="359">
        <v>11</v>
      </c>
      <c r="K23" s="426">
        <v>37</v>
      </c>
      <c r="L23" s="88">
        <f>K23+J23</f>
        <v>48</v>
      </c>
      <c r="M23" s="99"/>
    </row>
    <row r="24" spans="1:13" s="6" customFormat="1" ht="15" customHeight="1" x14ac:dyDescent="0.25">
      <c r="A24" s="20">
        <v>19</v>
      </c>
      <c r="B24" s="95" t="s">
        <v>38</v>
      </c>
      <c r="C24" s="145" t="s">
        <v>37</v>
      </c>
      <c r="D24" s="209">
        <v>30</v>
      </c>
      <c r="E24" s="210">
        <v>3.9</v>
      </c>
      <c r="F24" s="364">
        <v>3.78</v>
      </c>
      <c r="G24" s="209">
        <v>60</v>
      </c>
      <c r="H24" s="210">
        <v>4.0333333333333332</v>
      </c>
      <c r="I24" s="364">
        <v>3.75</v>
      </c>
      <c r="J24" s="359">
        <v>34</v>
      </c>
      <c r="K24" s="426">
        <v>16</v>
      </c>
      <c r="L24" s="88">
        <f>K24+J24</f>
        <v>50</v>
      </c>
      <c r="M24" s="99"/>
    </row>
    <row r="25" spans="1:13" s="6" customFormat="1" ht="15" customHeight="1" thickBot="1" x14ac:dyDescent="0.3">
      <c r="A25" s="22">
        <v>20</v>
      </c>
      <c r="B25" s="96" t="s">
        <v>38</v>
      </c>
      <c r="C25" s="479" t="s">
        <v>160</v>
      </c>
      <c r="D25" s="439">
        <v>6</v>
      </c>
      <c r="E25" s="215">
        <v>3.8333333333333335</v>
      </c>
      <c r="F25" s="531">
        <v>3.78</v>
      </c>
      <c r="G25" s="439">
        <v>9</v>
      </c>
      <c r="H25" s="215">
        <v>4.2222222222222223</v>
      </c>
      <c r="I25" s="531">
        <v>3.75</v>
      </c>
      <c r="J25" s="360">
        <v>46</v>
      </c>
      <c r="K25" s="427">
        <v>6</v>
      </c>
      <c r="L25" s="91">
        <f>K25+J25</f>
        <v>52</v>
      </c>
      <c r="M25" s="99"/>
    </row>
    <row r="26" spans="1:13" s="6" customFormat="1" ht="15" customHeight="1" x14ac:dyDescent="0.25">
      <c r="A26" s="23">
        <v>21</v>
      </c>
      <c r="B26" s="32" t="s">
        <v>49</v>
      </c>
      <c r="C26" s="151" t="s">
        <v>55</v>
      </c>
      <c r="D26" s="106">
        <v>47</v>
      </c>
      <c r="E26" s="78">
        <v>3.8510638297872339</v>
      </c>
      <c r="F26" s="380">
        <v>3.78</v>
      </c>
      <c r="G26" s="106">
        <v>38</v>
      </c>
      <c r="H26" s="78">
        <v>4.0263157894736841</v>
      </c>
      <c r="I26" s="380">
        <v>3.75</v>
      </c>
      <c r="J26" s="361">
        <v>42</v>
      </c>
      <c r="K26" s="428">
        <v>15</v>
      </c>
      <c r="L26" s="87">
        <f>K26+J26</f>
        <v>57</v>
      </c>
      <c r="M26" s="99"/>
    </row>
    <row r="27" spans="1:13" s="6" customFormat="1" ht="15" customHeight="1" x14ac:dyDescent="0.25">
      <c r="A27" s="20">
        <v>22</v>
      </c>
      <c r="B27" s="95" t="s">
        <v>49</v>
      </c>
      <c r="C27" s="150" t="s">
        <v>53</v>
      </c>
      <c r="D27" s="209">
        <v>17</v>
      </c>
      <c r="E27" s="210">
        <v>3.8823529411764706</v>
      </c>
      <c r="F27" s="374">
        <v>3.78</v>
      </c>
      <c r="G27" s="209">
        <v>8</v>
      </c>
      <c r="H27" s="210">
        <v>4</v>
      </c>
      <c r="I27" s="374">
        <v>3.75</v>
      </c>
      <c r="J27" s="361">
        <v>38</v>
      </c>
      <c r="K27" s="428">
        <v>20</v>
      </c>
      <c r="L27" s="88">
        <f>K27+J27</f>
        <v>58</v>
      </c>
    </row>
    <row r="28" spans="1:13" s="6" customFormat="1" ht="15" customHeight="1" x14ac:dyDescent="0.25">
      <c r="A28" s="20">
        <v>23</v>
      </c>
      <c r="B28" s="95" t="s">
        <v>58</v>
      </c>
      <c r="C28" s="511" t="s">
        <v>77</v>
      </c>
      <c r="D28" s="209">
        <v>66</v>
      </c>
      <c r="E28" s="210">
        <v>3.8484848484848486</v>
      </c>
      <c r="F28" s="498">
        <v>3.78</v>
      </c>
      <c r="G28" s="209">
        <v>67</v>
      </c>
      <c r="H28" s="210">
        <v>4.0149253731343286</v>
      </c>
      <c r="I28" s="498">
        <v>3.75</v>
      </c>
      <c r="J28" s="361">
        <v>43</v>
      </c>
      <c r="K28" s="428">
        <v>19</v>
      </c>
      <c r="L28" s="88">
        <f>K28+J28</f>
        <v>62</v>
      </c>
    </row>
    <row r="29" spans="1:13" s="6" customFormat="1" ht="15" customHeight="1" x14ac:dyDescent="0.25">
      <c r="A29" s="20">
        <v>24</v>
      </c>
      <c r="B29" s="84" t="s">
        <v>29</v>
      </c>
      <c r="C29" s="145" t="s">
        <v>133</v>
      </c>
      <c r="D29" s="104">
        <v>11</v>
      </c>
      <c r="E29" s="79">
        <v>4.2727272727272725</v>
      </c>
      <c r="F29" s="364">
        <v>3.78</v>
      </c>
      <c r="G29" s="104">
        <v>20</v>
      </c>
      <c r="H29" s="79">
        <v>3.7</v>
      </c>
      <c r="I29" s="364">
        <v>3.75</v>
      </c>
      <c r="J29" s="361">
        <v>6</v>
      </c>
      <c r="K29" s="428">
        <v>59</v>
      </c>
      <c r="L29" s="88">
        <f>K29+J29</f>
        <v>65</v>
      </c>
    </row>
    <row r="30" spans="1:13" s="6" customFormat="1" ht="15" customHeight="1" x14ac:dyDescent="0.25">
      <c r="A30" s="20">
        <v>25</v>
      </c>
      <c r="B30" s="95" t="s">
        <v>1</v>
      </c>
      <c r="C30" s="145" t="s">
        <v>14</v>
      </c>
      <c r="D30" s="211">
        <v>81</v>
      </c>
      <c r="E30" s="210">
        <v>3.9753086419753085</v>
      </c>
      <c r="F30" s="364">
        <v>3.78</v>
      </c>
      <c r="G30" s="211">
        <v>116</v>
      </c>
      <c r="H30" s="210">
        <v>3.8189655172413794</v>
      </c>
      <c r="I30" s="364">
        <v>3.75</v>
      </c>
      <c r="J30" s="361">
        <v>22</v>
      </c>
      <c r="K30" s="428">
        <v>43</v>
      </c>
      <c r="L30" s="88">
        <f>K30+J30</f>
        <v>65</v>
      </c>
    </row>
    <row r="31" spans="1:13" s="6" customFormat="1" ht="15" customHeight="1" x14ac:dyDescent="0.25">
      <c r="A31" s="20">
        <v>26</v>
      </c>
      <c r="B31" s="95" t="s">
        <v>29</v>
      </c>
      <c r="C31" s="245" t="s">
        <v>35</v>
      </c>
      <c r="D31" s="213">
        <v>47</v>
      </c>
      <c r="E31" s="434">
        <v>3.7659574468085109</v>
      </c>
      <c r="F31" s="373">
        <v>3.78</v>
      </c>
      <c r="G31" s="213">
        <v>33</v>
      </c>
      <c r="H31" s="219">
        <v>4.1212121212121211</v>
      </c>
      <c r="I31" s="373">
        <v>3.75</v>
      </c>
      <c r="J31" s="361">
        <v>58</v>
      </c>
      <c r="K31" s="428">
        <v>9</v>
      </c>
      <c r="L31" s="88">
        <f>K31+J31</f>
        <v>67</v>
      </c>
    </row>
    <row r="32" spans="1:13" s="6" customFormat="1" ht="15" customHeight="1" x14ac:dyDescent="0.25">
      <c r="A32" s="20">
        <v>27</v>
      </c>
      <c r="B32" s="95" t="s">
        <v>58</v>
      </c>
      <c r="C32" s="476" t="s">
        <v>151</v>
      </c>
      <c r="D32" s="209">
        <v>30</v>
      </c>
      <c r="E32" s="210">
        <v>3.9</v>
      </c>
      <c r="F32" s="364">
        <v>3.78</v>
      </c>
      <c r="G32" s="209">
        <v>29</v>
      </c>
      <c r="H32" s="210">
        <v>3.8620689655172415</v>
      </c>
      <c r="I32" s="364">
        <v>3.75</v>
      </c>
      <c r="J32" s="361">
        <v>33</v>
      </c>
      <c r="K32" s="428">
        <v>35</v>
      </c>
      <c r="L32" s="88">
        <f>K32+J32</f>
        <v>68</v>
      </c>
    </row>
    <row r="33" spans="1:12" s="6" customFormat="1" ht="15" customHeight="1" x14ac:dyDescent="0.25">
      <c r="A33" s="20">
        <v>28</v>
      </c>
      <c r="B33" s="95" t="s">
        <v>1</v>
      </c>
      <c r="C33" s="476" t="s">
        <v>192</v>
      </c>
      <c r="D33" s="211">
        <v>49</v>
      </c>
      <c r="E33" s="212">
        <v>3.8163265306122449</v>
      </c>
      <c r="F33" s="364">
        <v>3.78</v>
      </c>
      <c r="G33" s="211">
        <v>46</v>
      </c>
      <c r="H33" s="212">
        <v>4</v>
      </c>
      <c r="I33" s="364">
        <v>3.75</v>
      </c>
      <c r="J33" s="361">
        <v>50</v>
      </c>
      <c r="K33" s="428">
        <v>24</v>
      </c>
      <c r="L33" s="88">
        <f>K33+J33</f>
        <v>74</v>
      </c>
    </row>
    <row r="34" spans="1:12" s="6" customFormat="1" ht="15" customHeight="1" x14ac:dyDescent="0.25">
      <c r="A34" s="20">
        <v>29</v>
      </c>
      <c r="B34" s="95" t="s">
        <v>38</v>
      </c>
      <c r="C34" s="145" t="s">
        <v>47</v>
      </c>
      <c r="D34" s="209">
        <v>34</v>
      </c>
      <c r="E34" s="210">
        <v>3.9705882352941178</v>
      </c>
      <c r="F34" s="364">
        <v>3.78</v>
      </c>
      <c r="G34" s="209">
        <v>33</v>
      </c>
      <c r="H34" s="210">
        <v>3.7272727272727271</v>
      </c>
      <c r="I34" s="364">
        <v>3.75</v>
      </c>
      <c r="J34" s="361">
        <v>23</v>
      </c>
      <c r="K34" s="428">
        <v>52</v>
      </c>
      <c r="L34" s="88">
        <f>K34+J34</f>
        <v>75</v>
      </c>
    </row>
    <row r="35" spans="1:12" s="6" customFormat="1" ht="15" customHeight="1" thickBot="1" x14ac:dyDescent="0.3">
      <c r="A35" s="22">
        <v>30</v>
      </c>
      <c r="B35" s="96" t="s">
        <v>1</v>
      </c>
      <c r="C35" s="485" t="s">
        <v>191</v>
      </c>
      <c r="D35" s="105">
        <v>127</v>
      </c>
      <c r="E35" s="215">
        <v>3.9133858267716537</v>
      </c>
      <c r="F35" s="377">
        <v>3.78</v>
      </c>
      <c r="G35" s="105">
        <v>108</v>
      </c>
      <c r="H35" s="215">
        <v>3.8055555555555554</v>
      </c>
      <c r="I35" s="377">
        <v>3.75</v>
      </c>
      <c r="J35" s="362">
        <v>30</v>
      </c>
      <c r="K35" s="429">
        <v>45</v>
      </c>
      <c r="L35" s="89">
        <f>K35+J35</f>
        <v>75</v>
      </c>
    </row>
    <row r="36" spans="1:12" s="6" customFormat="1" ht="15" customHeight="1" x14ac:dyDescent="0.25">
      <c r="A36" s="20">
        <v>31</v>
      </c>
      <c r="B36" s="19" t="s">
        <v>29</v>
      </c>
      <c r="C36" s="515" t="s">
        <v>65</v>
      </c>
      <c r="D36" s="104">
        <v>12</v>
      </c>
      <c r="E36" s="526">
        <v>3.9166666666666665</v>
      </c>
      <c r="F36" s="528">
        <v>3.78</v>
      </c>
      <c r="G36" s="104">
        <v>10</v>
      </c>
      <c r="H36" s="526">
        <v>3.8</v>
      </c>
      <c r="I36" s="528">
        <v>3.75</v>
      </c>
      <c r="J36" s="363">
        <v>29</v>
      </c>
      <c r="K36" s="430">
        <v>47</v>
      </c>
      <c r="L36" s="90">
        <f>K36+J36</f>
        <v>76</v>
      </c>
    </row>
    <row r="37" spans="1:12" s="6" customFormat="1" ht="15" customHeight="1" x14ac:dyDescent="0.25">
      <c r="A37" s="20">
        <v>32</v>
      </c>
      <c r="B37" s="95" t="s">
        <v>25</v>
      </c>
      <c r="C37" s="150" t="s">
        <v>142</v>
      </c>
      <c r="D37" s="213">
        <v>38</v>
      </c>
      <c r="E37" s="210">
        <v>3.8421052631578947</v>
      </c>
      <c r="F37" s="374">
        <v>3.78</v>
      </c>
      <c r="G37" s="213">
        <v>35</v>
      </c>
      <c r="H37" s="210">
        <v>3.9142857142857141</v>
      </c>
      <c r="I37" s="374">
        <v>3.75</v>
      </c>
      <c r="J37" s="361">
        <v>45</v>
      </c>
      <c r="K37" s="428">
        <v>31</v>
      </c>
      <c r="L37" s="88">
        <f>K37+J37</f>
        <v>76</v>
      </c>
    </row>
    <row r="38" spans="1:12" s="6" customFormat="1" ht="15" customHeight="1" x14ac:dyDescent="0.25">
      <c r="A38" s="20">
        <v>33</v>
      </c>
      <c r="B38" s="95" t="s">
        <v>58</v>
      </c>
      <c r="C38" s="476" t="s">
        <v>152</v>
      </c>
      <c r="D38" s="209">
        <v>19</v>
      </c>
      <c r="E38" s="212">
        <v>3.6842105263157894</v>
      </c>
      <c r="F38" s="364">
        <v>3.78</v>
      </c>
      <c r="G38" s="209">
        <v>10</v>
      </c>
      <c r="H38" s="212">
        <v>4.0999999999999996</v>
      </c>
      <c r="I38" s="364">
        <v>3.75</v>
      </c>
      <c r="J38" s="361">
        <v>66</v>
      </c>
      <c r="K38" s="428">
        <v>11</v>
      </c>
      <c r="L38" s="88">
        <f>K38+J38</f>
        <v>77</v>
      </c>
    </row>
    <row r="39" spans="1:12" s="6" customFormat="1" ht="15" customHeight="1" x14ac:dyDescent="0.25">
      <c r="A39" s="20">
        <v>34</v>
      </c>
      <c r="B39" s="95" t="s">
        <v>1</v>
      </c>
      <c r="C39" s="126" t="s">
        <v>5</v>
      </c>
      <c r="D39" s="104">
        <v>20</v>
      </c>
      <c r="E39" s="79">
        <v>4.05</v>
      </c>
      <c r="F39" s="368">
        <v>3.78</v>
      </c>
      <c r="G39" s="104">
        <v>30</v>
      </c>
      <c r="H39" s="79">
        <v>3.7</v>
      </c>
      <c r="I39" s="368">
        <v>3.75</v>
      </c>
      <c r="J39" s="361">
        <v>17</v>
      </c>
      <c r="K39" s="428">
        <v>61</v>
      </c>
      <c r="L39" s="88">
        <f>K39+J39</f>
        <v>78</v>
      </c>
    </row>
    <row r="40" spans="1:12" s="6" customFormat="1" ht="15" customHeight="1" x14ac:dyDescent="0.25">
      <c r="A40" s="20">
        <v>35</v>
      </c>
      <c r="B40" s="95" t="s">
        <v>0</v>
      </c>
      <c r="C40" s="145" t="s">
        <v>92</v>
      </c>
      <c r="D40" s="214">
        <v>21</v>
      </c>
      <c r="E40" s="212">
        <v>3.9047619047619047</v>
      </c>
      <c r="F40" s="364">
        <v>3.78</v>
      </c>
      <c r="G40" s="214">
        <v>16</v>
      </c>
      <c r="H40" s="212">
        <v>3.8125</v>
      </c>
      <c r="I40" s="364">
        <v>3.75</v>
      </c>
      <c r="J40" s="361">
        <v>32</v>
      </c>
      <c r="K40" s="428">
        <v>46</v>
      </c>
      <c r="L40" s="88">
        <f>K40+J40</f>
        <v>78</v>
      </c>
    </row>
    <row r="41" spans="1:12" s="6" customFormat="1" ht="15" customHeight="1" x14ac:dyDescent="0.25">
      <c r="A41" s="20">
        <v>36</v>
      </c>
      <c r="B41" s="84" t="s">
        <v>29</v>
      </c>
      <c r="C41" s="145" t="s">
        <v>33</v>
      </c>
      <c r="D41" s="209">
        <v>44</v>
      </c>
      <c r="E41" s="210">
        <v>3.7727272727272729</v>
      </c>
      <c r="F41" s="364">
        <v>3.78</v>
      </c>
      <c r="G41" s="209">
        <v>27</v>
      </c>
      <c r="H41" s="210">
        <v>4</v>
      </c>
      <c r="I41" s="364">
        <v>3.75</v>
      </c>
      <c r="J41" s="361">
        <v>56</v>
      </c>
      <c r="K41" s="428">
        <v>22</v>
      </c>
      <c r="L41" s="88">
        <f>K41+J41</f>
        <v>78</v>
      </c>
    </row>
    <row r="42" spans="1:12" s="6" customFormat="1" ht="15" customHeight="1" x14ac:dyDescent="0.25">
      <c r="A42" s="20">
        <v>37</v>
      </c>
      <c r="B42" s="95" t="s">
        <v>1</v>
      </c>
      <c r="C42" s="478" t="s">
        <v>181</v>
      </c>
      <c r="D42" s="213">
        <v>88</v>
      </c>
      <c r="E42" s="210">
        <v>3.8181818181818183</v>
      </c>
      <c r="F42" s="368">
        <v>3.78</v>
      </c>
      <c r="G42" s="213">
        <v>64</v>
      </c>
      <c r="H42" s="210">
        <v>3.890625</v>
      </c>
      <c r="I42" s="368">
        <v>3.75</v>
      </c>
      <c r="J42" s="361">
        <v>49</v>
      </c>
      <c r="K42" s="428">
        <v>33</v>
      </c>
      <c r="L42" s="88">
        <f>K42+J42</f>
        <v>82</v>
      </c>
    </row>
    <row r="43" spans="1:12" s="6" customFormat="1" ht="15" customHeight="1" x14ac:dyDescent="0.25">
      <c r="A43" s="20">
        <v>38</v>
      </c>
      <c r="B43" s="95" t="s">
        <v>25</v>
      </c>
      <c r="C43" s="478" t="s">
        <v>173</v>
      </c>
      <c r="D43" s="209">
        <v>86</v>
      </c>
      <c r="E43" s="217">
        <v>3.8139534883720931</v>
      </c>
      <c r="F43" s="368">
        <v>3.78</v>
      </c>
      <c r="G43" s="209">
        <v>37</v>
      </c>
      <c r="H43" s="217">
        <v>3.8918918918918921</v>
      </c>
      <c r="I43" s="368">
        <v>3.75</v>
      </c>
      <c r="J43" s="361">
        <v>51</v>
      </c>
      <c r="K43" s="428">
        <v>32</v>
      </c>
      <c r="L43" s="88">
        <f>K43+J43</f>
        <v>83</v>
      </c>
    </row>
    <row r="44" spans="1:12" s="6" customFormat="1" ht="15" customHeight="1" x14ac:dyDescent="0.25">
      <c r="A44" s="20">
        <v>39</v>
      </c>
      <c r="B44" s="95" t="s">
        <v>25</v>
      </c>
      <c r="C44" s="476" t="s">
        <v>166</v>
      </c>
      <c r="D44" s="214">
        <v>53</v>
      </c>
      <c r="E44" s="210">
        <v>3.9056603773584904</v>
      </c>
      <c r="F44" s="364">
        <v>3.78</v>
      </c>
      <c r="G44" s="214">
        <v>59</v>
      </c>
      <c r="H44" s="210">
        <v>3.7288135593220337</v>
      </c>
      <c r="I44" s="364">
        <v>3.75</v>
      </c>
      <c r="J44" s="361">
        <v>31</v>
      </c>
      <c r="K44" s="428">
        <v>53</v>
      </c>
      <c r="L44" s="88">
        <f>K44+J44</f>
        <v>84</v>
      </c>
    </row>
    <row r="45" spans="1:12" s="6" customFormat="1" ht="15" customHeight="1" thickBot="1" x14ac:dyDescent="0.3">
      <c r="A45" s="22">
        <v>40</v>
      </c>
      <c r="B45" s="96" t="s">
        <v>1</v>
      </c>
      <c r="C45" s="479" t="s">
        <v>196</v>
      </c>
      <c r="D45" s="105">
        <v>52</v>
      </c>
      <c r="E45" s="215">
        <v>3.8461538461538463</v>
      </c>
      <c r="F45" s="371">
        <v>3.78</v>
      </c>
      <c r="G45" s="105">
        <v>26</v>
      </c>
      <c r="H45" s="215">
        <v>3.8461538461538463</v>
      </c>
      <c r="I45" s="371">
        <v>3.75</v>
      </c>
      <c r="J45" s="360">
        <v>44</v>
      </c>
      <c r="K45" s="427">
        <v>40</v>
      </c>
      <c r="L45" s="91">
        <f>K45+J45</f>
        <v>84</v>
      </c>
    </row>
    <row r="46" spans="1:12" s="6" customFormat="1" ht="15" customHeight="1" x14ac:dyDescent="0.25">
      <c r="A46" s="23">
        <v>41</v>
      </c>
      <c r="B46" s="32" t="s">
        <v>38</v>
      </c>
      <c r="C46" s="484" t="s">
        <v>159</v>
      </c>
      <c r="D46" s="106">
        <v>48</v>
      </c>
      <c r="E46" s="78">
        <v>3.8541666666666665</v>
      </c>
      <c r="F46" s="501">
        <v>3.78</v>
      </c>
      <c r="G46" s="106">
        <v>53</v>
      </c>
      <c r="H46" s="78">
        <v>3.8113207547169812</v>
      </c>
      <c r="I46" s="501">
        <v>3.75</v>
      </c>
      <c r="J46" s="361">
        <v>41</v>
      </c>
      <c r="K46" s="428">
        <v>44</v>
      </c>
      <c r="L46" s="87">
        <f>K46+J46</f>
        <v>85</v>
      </c>
    </row>
    <row r="47" spans="1:12" s="6" customFormat="1" ht="15" customHeight="1" x14ac:dyDescent="0.25">
      <c r="A47" s="20">
        <v>42</v>
      </c>
      <c r="B47" s="95" t="s">
        <v>29</v>
      </c>
      <c r="C47" s="145" t="s">
        <v>93</v>
      </c>
      <c r="D47" s="209">
        <v>91</v>
      </c>
      <c r="E47" s="210">
        <v>3.7362637362637363</v>
      </c>
      <c r="F47" s="364">
        <v>3.78</v>
      </c>
      <c r="G47" s="209">
        <v>105</v>
      </c>
      <c r="H47" s="210">
        <v>3.9428571428571431</v>
      </c>
      <c r="I47" s="364">
        <v>3.75</v>
      </c>
      <c r="J47" s="361">
        <v>60</v>
      </c>
      <c r="K47" s="428">
        <v>28</v>
      </c>
      <c r="L47" s="88">
        <f>K47+J47</f>
        <v>88</v>
      </c>
    </row>
    <row r="48" spans="1:12" s="6" customFormat="1" ht="15" customHeight="1" x14ac:dyDescent="0.25">
      <c r="A48" s="20">
        <v>43</v>
      </c>
      <c r="B48" s="95" t="s">
        <v>58</v>
      </c>
      <c r="C48" s="126" t="s">
        <v>135</v>
      </c>
      <c r="D48" s="213">
        <v>30</v>
      </c>
      <c r="E48" s="79">
        <v>3.7333333333333334</v>
      </c>
      <c r="F48" s="368">
        <v>3.78</v>
      </c>
      <c r="G48" s="213">
        <v>22</v>
      </c>
      <c r="H48" s="79">
        <v>3.9545454545454546</v>
      </c>
      <c r="I48" s="368">
        <v>3.75</v>
      </c>
      <c r="J48" s="361">
        <v>62</v>
      </c>
      <c r="K48" s="428">
        <v>27</v>
      </c>
      <c r="L48" s="88">
        <f>K48+J48</f>
        <v>89</v>
      </c>
    </row>
    <row r="49" spans="1:13" s="6" customFormat="1" ht="15" customHeight="1" x14ac:dyDescent="0.25">
      <c r="A49" s="20">
        <v>44</v>
      </c>
      <c r="B49" s="19" t="s">
        <v>25</v>
      </c>
      <c r="C49" s="150" t="s">
        <v>96</v>
      </c>
      <c r="D49" s="209">
        <v>47</v>
      </c>
      <c r="E49" s="210">
        <v>3.9361702127659575</v>
      </c>
      <c r="F49" s="374">
        <v>3.78</v>
      </c>
      <c r="G49" s="209">
        <v>26</v>
      </c>
      <c r="H49" s="210">
        <v>3.6538461538461537</v>
      </c>
      <c r="I49" s="374">
        <v>3.75</v>
      </c>
      <c r="J49" s="361">
        <v>25</v>
      </c>
      <c r="K49" s="428">
        <v>65</v>
      </c>
      <c r="L49" s="88">
        <f>K49+J49</f>
        <v>90</v>
      </c>
    </row>
    <row r="50" spans="1:13" s="6" customFormat="1" ht="15" customHeight="1" x14ac:dyDescent="0.25">
      <c r="A50" s="20">
        <v>45</v>
      </c>
      <c r="B50" s="19" t="s">
        <v>49</v>
      </c>
      <c r="C50" s="476" t="s">
        <v>158</v>
      </c>
      <c r="D50" s="209">
        <v>25</v>
      </c>
      <c r="E50" s="212">
        <v>4.08</v>
      </c>
      <c r="F50" s="364">
        <v>3.78</v>
      </c>
      <c r="G50" s="209">
        <v>35</v>
      </c>
      <c r="H50" s="212">
        <v>3.5714285714285716</v>
      </c>
      <c r="I50" s="364">
        <v>3.75</v>
      </c>
      <c r="J50" s="361">
        <v>14</v>
      </c>
      <c r="K50" s="428">
        <v>77</v>
      </c>
      <c r="L50" s="88">
        <f>K50+J50</f>
        <v>91</v>
      </c>
    </row>
    <row r="51" spans="1:13" s="6" customFormat="1" ht="15" customHeight="1" x14ac:dyDescent="0.25">
      <c r="A51" s="20">
        <v>46</v>
      </c>
      <c r="B51" s="19" t="s">
        <v>29</v>
      </c>
      <c r="C51" s="126" t="s">
        <v>36</v>
      </c>
      <c r="D51" s="102">
        <v>26</v>
      </c>
      <c r="E51" s="79">
        <v>4</v>
      </c>
      <c r="F51" s="368">
        <v>3.78</v>
      </c>
      <c r="G51" s="102">
        <v>30</v>
      </c>
      <c r="H51" s="79">
        <v>3.6</v>
      </c>
      <c r="I51" s="368">
        <v>3.75</v>
      </c>
      <c r="J51" s="361">
        <v>19</v>
      </c>
      <c r="K51" s="428">
        <v>73</v>
      </c>
      <c r="L51" s="88">
        <f>K51+J51</f>
        <v>92</v>
      </c>
    </row>
    <row r="52" spans="1:13" s="6" customFormat="1" ht="15" customHeight="1" x14ac:dyDescent="0.25">
      <c r="A52" s="20">
        <v>47</v>
      </c>
      <c r="B52" s="19" t="s">
        <v>49</v>
      </c>
      <c r="C52" s="477" t="s">
        <v>155</v>
      </c>
      <c r="D52" s="209">
        <v>46</v>
      </c>
      <c r="E52" s="212">
        <v>3.8913043478260869</v>
      </c>
      <c r="F52" s="440">
        <v>3.78</v>
      </c>
      <c r="G52" s="209">
        <v>38</v>
      </c>
      <c r="H52" s="212">
        <v>3.7105263157894739</v>
      </c>
      <c r="I52" s="440">
        <v>3.75</v>
      </c>
      <c r="J52" s="361">
        <v>37</v>
      </c>
      <c r="K52" s="428">
        <v>55</v>
      </c>
      <c r="L52" s="88">
        <f>K52+J52</f>
        <v>92</v>
      </c>
    </row>
    <row r="53" spans="1:13" s="6" customFormat="1" ht="15" customHeight="1" x14ac:dyDescent="0.25">
      <c r="A53" s="20">
        <v>48</v>
      </c>
      <c r="B53" s="25" t="s">
        <v>1</v>
      </c>
      <c r="C53" s="503" t="s">
        <v>187</v>
      </c>
      <c r="D53" s="209">
        <v>42</v>
      </c>
      <c r="E53" s="210">
        <v>3.5714285714285716</v>
      </c>
      <c r="F53" s="376">
        <v>3.78</v>
      </c>
      <c r="G53" s="209">
        <v>19</v>
      </c>
      <c r="H53" s="210">
        <v>4.1052631578947372</v>
      </c>
      <c r="I53" s="376">
        <v>3.75</v>
      </c>
      <c r="J53" s="361">
        <v>82</v>
      </c>
      <c r="K53" s="428">
        <v>10</v>
      </c>
      <c r="L53" s="88">
        <f>K53+J53</f>
        <v>92</v>
      </c>
    </row>
    <row r="54" spans="1:13" s="6" customFormat="1" ht="15" customHeight="1" x14ac:dyDescent="0.25">
      <c r="A54" s="20">
        <v>49</v>
      </c>
      <c r="B54" s="19" t="s">
        <v>1</v>
      </c>
      <c r="C54" s="476" t="s">
        <v>176</v>
      </c>
      <c r="D54" s="209">
        <v>45</v>
      </c>
      <c r="E54" s="210">
        <v>4</v>
      </c>
      <c r="F54" s="364">
        <v>3.78</v>
      </c>
      <c r="G54" s="209">
        <v>20</v>
      </c>
      <c r="H54" s="210">
        <v>3.6</v>
      </c>
      <c r="I54" s="364">
        <v>3.75</v>
      </c>
      <c r="J54" s="361">
        <v>20</v>
      </c>
      <c r="K54" s="428">
        <v>75</v>
      </c>
      <c r="L54" s="88">
        <f>K54+J54</f>
        <v>95</v>
      </c>
    </row>
    <row r="55" spans="1:13" s="6" customFormat="1" ht="15" customHeight="1" thickBot="1" x14ac:dyDescent="0.3">
      <c r="A55" s="22">
        <v>50</v>
      </c>
      <c r="B55" s="33" t="s">
        <v>1</v>
      </c>
      <c r="C55" s="479" t="s">
        <v>194</v>
      </c>
      <c r="D55" s="107">
        <v>79</v>
      </c>
      <c r="E55" s="215">
        <v>3.7341772151898733</v>
      </c>
      <c r="F55" s="371">
        <v>3.78</v>
      </c>
      <c r="G55" s="107">
        <v>53</v>
      </c>
      <c r="H55" s="215">
        <v>3.8679245283018866</v>
      </c>
      <c r="I55" s="371">
        <v>3.75</v>
      </c>
      <c r="J55" s="362">
        <v>61</v>
      </c>
      <c r="K55" s="429">
        <v>34</v>
      </c>
      <c r="L55" s="89">
        <f>K55+J55</f>
        <v>95</v>
      </c>
    </row>
    <row r="56" spans="1:13" s="6" customFormat="1" ht="15" customHeight="1" x14ac:dyDescent="0.25">
      <c r="A56" s="23">
        <v>51</v>
      </c>
      <c r="B56" s="32" t="s">
        <v>25</v>
      </c>
      <c r="C56" s="484" t="s">
        <v>172</v>
      </c>
      <c r="D56" s="156">
        <v>30</v>
      </c>
      <c r="E56" s="78">
        <v>3.6333333333333333</v>
      </c>
      <c r="F56" s="380">
        <v>3.78</v>
      </c>
      <c r="G56" s="156">
        <v>7</v>
      </c>
      <c r="H56" s="78">
        <v>4</v>
      </c>
      <c r="I56" s="380">
        <v>3.75</v>
      </c>
      <c r="J56" s="363">
        <v>72</v>
      </c>
      <c r="K56" s="430">
        <v>23</v>
      </c>
      <c r="L56" s="90">
        <f>K56+J56</f>
        <v>95</v>
      </c>
      <c r="M56" s="99"/>
    </row>
    <row r="57" spans="1:13" s="6" customFormat="1" ht="15" customHeight="1" x14ac:dyDescent="0.25">
      <c r="A57" s="20">
        <v>52</v>
      </c>
      <c r="B57" s="19" t="s">
        <v>1</v>
      </c>
      <c r="C57" s="478" t="s">
        <v>174</v>
      </c>
      <c r="D57" s="490">
        <v>37</v>
      </c>
      <c r="E57" s="210">
        <v>3.6486486486486487</v>
      </c>
      <c r="F57" s="368">
        <v>3.78</v>
      </c>
      <c r="G57" s="490">
        <v>24</v>
      </c>
      <c r="H57" s="210">
        <v>3.9166666666666665</v>
      </c>
      <c r="I57" s="368">
        <v>3.75</v>
      </c>
      <c r="J57" s="361">
        <v>68</v>
      </c>
      <c r="K57" s="428">
        <v>30</v>
      </c>
      <c r="L57" s="88">
        <f>K57+J57</f>
        <v>98</v>
      </c>
      <c r="M57" s="99"/>
    </row>
    <row r="58" spans="1:13" s="6" customFormat="1" ht="15" customHeight="1" x14ac:dyDescent="0.25">
      <c r="A58" s="20">
        <v>53</v>
      </c>
      <c r="B58" s="19" t="s">
        <v>1</v>
      </c>
      <c r="C58" s="514" t="s">
        <v>182</v>
      </c>
      <c r="D58" s="209">
        <v>70</v>
      </c>
      <c r="E58" s="210">
        <v>3.9</v>
      </c>
      <c r="F58" s="374">
        <v>3.78</v>
      </c>
      <c r="G58" s="209">
        <v>69</v>
      </c>
      <c r="H58" s="210">
        <v>3.652173913043478</v>
      </c>
      <c r="I58" s="374">
        <v>3.75</v>
      </c>
      <c r="J58" s="361">
        <v>35</v>
      </c>
      <c r="K58" s="428">
        <v>66</v>
      </c>
      <c r="L58" s="88">
        <f>K58+J58</f>
        <v>101</v>
      </c>
      <c r="M58" s="99"/>
    </row>
    <row r="59" spans="1:13" s="6" customFormat="1" ht="15" customHeight="1" x14ac:dyDescent="0.25">
      <c r="A59" s="20">
        <v>54</v>
      </c>
      <c r="B59" s="19" t="s">
        <v>58</v>
      </c>
      <c r="C59" s="476" t="s">
        <v>78</v>
      </c>
      <c r="D59" s="209">
        <v>34</v>
      </c>
      <c r="E59" s="210">
        <v>3.7941176470588234</v>
      </c>
      <c r="F59" s="364">
        <v>3.78</v>
      </c>
      <c r="G59" s="209">
        <v>25</v>
      </c>
      <c r="H59" s="210">
        <v>3.76</v>
      </c>
      <c r="I59" s="364">
        <v>3.75</v>
      </c>
      <c r="J59" s="361">
        <v>52</v>
      </c>
      <c r="K59" s="428">
        <v>51</v>
      </c>
      <c r="L59" s="88">
        <f>K59+J59</f>
        <v>103</v>
      </c>
      <c r="M59" s="99"/>
    </row>
    <row r="60" spans="1:13" s="6" customFormat="1" ht="15" customHeight="1" x14ac:dyDescent="0.25">
      <c r="A60" s="20">
        <v>55</v>
      </c>
      <c r="B60" s="19" t="s">
        <v>1</v>
      </c>
      <c r="C60" s="150" t="s">
        <v>22</v>
      </c>
      <c r="D60" s="433">
        <v>18</v>
      </c>
      <c r="E60" s="79">
        <v>4.166666666666667</v>
      </c>
      <c r="F60" s="374">
        <v>3.78</v>
      </c>
      <c r="G60" s="433">
        <v>5</v>
      </c>
      <c r="H60" s="79">
        <v>3.4</v>
      </c>
      <c r="I60" s="374">
        <v>3.75</v>
      </c>
      <c r="J60" s="361">
        <v>10</v>
      </c>
      <c r="K60" s="428">
        <v>96</v>
      </c>
      <c r="L60" s="88">
        <f>K60+J60</f>
        <v>106</v>
      </c>
      <c r="M60" s="99"/>
    </row>
    <row r="61" spans="1:13" s="6" customFormat="1" ht="15" customHeight="1" x14ac:dyDescent="0.25">
      <c r="A61" s="20">
        <v>56</v>
      </c>
      <c r="B61" s="19" t="s">
        <v>25</v>
      </c>
      <c r="C61" s="478" t="s">
        <v>168</v>
      </c>
      <c r="D61" s="209">
        <v>12</v>
      </c>
      <c r="E61" s="157">
        <v>3.8333333333333335</v>
      </c>
      <c r="F61" s="368">
        <v>3.78</v>
      </c>
      <c r="G61" s="209">
        <v>7</v>
      </c>
      <c r="H61" s="157">
        <v>3.7142857142857144</v>
      </c>
      <c r="I61" s="368">
        <v>3.75</v>
      </c>
      <c r="J61" s="361">
        <v>48</v>
      </c>
      <c r="K61" s="428">
        <v>58</v>
      </c>
      <c r="L61" s="88">
        <f>K61+J61</f>
        <v>106</v>
      </c>
      <c r="M61" s="99"/>
    </row>
    <row r="62" spans="1:13" s="6" customFormat="1" ht="15" customHeight="1" x14ac:dyDescent="0.25">
      <c r="A62" s="20">
        <v>57</v>
      </c>
      <c r="B62" s="19" t="s">
        <v>29</v>
      </c>
      <c r="C62" s="436" t="s">
        <v>197</v>
      </c>
      <c r="D62" s="209"/>
      <c r="E62" s="212"/>
      <c r="F62" s="364">
        <v>3.78</v>
      </c>
      <c r="G62" s="209">
        <v>1</v>
      </c>
      <c r="H62" s="212">
        <v>5</v>
      </c>
      <c r="I62" s="364">
        <v>3.75</v>
      </c>
      <c r="J62" s="361">
        <v>108</v>
      </c>
      <c r="K62" s="428">
        <v>1</v>
      </c>
      <c r="L62" s="88">
        <f>K62+J62</f>
        <v>109</v>
      </c>
      <c r="M62" s="99"/>
    </row>
    <row r="63" spans="1:13" s="6" customFormat="1" ht="15" customHeight="1" x14ac:dyDescent="0.25">
      <c r="A63" s="20">
        <v>58</v>
      </c>
      <c r="B63" s="19" t="s">
        <v>29</v>
      </c>
      <c r="C63" s="145" t="s">
        <v>28</v>
      </c>
      <c r="D63" s="104">
        <v>42</v>
      </c>
      <c r="E63" s="493">
        <v>3.8809523809523809</v>
      </c>
      <c r="F63" s="364">
        <v>3.78</v>
      </c>
      <c r="G63" s="104">
        <v>58</v>
      </c>
      <c r="H63" s="493">
        <v>3.603448275862069</v>
      </c>
      <c r="I63" s="364">
        <v>3.75</v>
      </c>
      <c r="J63" s="361">
        <v>39</v>
      </c>
      <c r="K63" s="428">
        <v>74</v>
      </c>
      <c r="L63" s="88">
        <f>K63+J63</f>
        <v>113</v>
      </c>
      <c r="M63" s="99"/>
    </row>
    <row r="64" spans="1:13" s="6" customFormat="1" ht="15" customHeight="1" x14ac:dyDescent="0.25">
      <c r="A64" s="20">
        <v>59</v>
      </c>
      <c r="B64" s="19" t="s">
        <v>1</v>
      </c>
      <c r="C64" s="146" t="s">
        <v>13</v>
      </c>
      <c r="D64" s="209">
        <v>13</v>
      </c>
      <c r="E64" s="210">
        <v>3.9230769230769229</v>
      </c>
      <c r="F64" s="367">
        <v>3.78</v>
      </c>
      <c r="G64" s="209">
        <v>4</v>
      </c>
      <c r="H64" s="210">
        <v>3.5</v>
      </c>
      <c r="I64" s="367">
        <v>3.75</v>
      </c>
      <c r="J64" s="361">
        <v>28</v>
      </c>
      <c r="K64" s="428">
        <v>87</v>
      </c>
      <c r="L64" s="88">
        <f>K64+J64</f>
        <v>115</v>
      </c>
      <c r="M64" s="99"/>
    </row>
    <row r="65" spans="1:13" s="6" customFormat="1" ht="15" customHeight="1" thickBot="1" x14ac:dyDescent="0.3">
      <c r="A65" s="22">
        <v>60</v>
      </c>
      <c r="B65" s="33" t="s">
        <v>38</v>
      </c>
      <c r="C65" s="154" t="s">
        <v>138</v>
      </c>
      <c r="D65" s="105">
        <v>44</v>
      </c>
      <c r="E65" s="215">
        <v>3.6818181818181817</v>
      </c>
      <c r="F65" s="371">
        <v>3.78</v>
      </c>
      <c r="G65" s="105">
        <v>42</v>
      </c>
      <c r="H65" s="215">
        <v>3.7857142857142856</v>
      </c>
      <c r="I65" s="371">
        <v>3.75</v>
      </c>
      <c r="J65" s="360">
        <v>67</v>
      </c>
      <c r="K65" s="427">
        <v>48</v>
      </c>
      <c r="L65" s="91">
        <f>K65+J65</f>
        <v>115</v>
      </c>
      <c r="M65" s="99"/>
    </row>
    <row r="66" spans="1:13" s="6" customFormat="1" ht="15" customHeight="1" x14ac:dyDescent="0.25">
      <c r="A66" s="23">
        <v>61</v>
      </c>
      <c r="B66" s="153" t="s">
        <v>38</v>
      </c>
      <c r="C66" s="516" t="s">
        <v>72</v>
      </c>
      <c r="D66" s="103">
        <v>52</v>
      </c>
      <c r="E66" s="78">
        <v>3.8653846153846154</v>
      </c>
      <c r="F66" s="500">
        <v>3.78</v>
      </c>
      <c r="G66" s="103">
        <v>51</v>
      </c>
      <c r="H66" s="78">
        <v>3.5490196078431371</v>
      </c>
      <c r="I66" s="500">
        <v>3.75</v>
      </c>
      <c r="J66" s="361">
        <v>40</v>
      </c>
      <c r="K66" s="428">
        <v>80</v>
      </c>
      <c r="L66" s="87">
        <f>K66+J66</f>
        <v>120</v>
      </c>
      <c r="M66" s="99"/>
    </row>
    <row r="67" spans="1:13" s="6" customFormat="1" ht="15" customHeight="1" x14ac:dyDescent="0.25">
      <c r="A67" s="20">
        <v>62</v>
      </c>
      <c r="B67" s="95" t="s">
        <v>38</v>
      </c>
      <c r="C67" s="126" t="s">
        <v>70</v>
      </c>
      <c r="D67" s="209">
        <v>38</v>
      </c>
      <c r="E67" s="435">
        <v>3.8947368421052633</v>
      </c>
      <c r="F67" s="368">
        <v>3.78</v>
      </c>
      <c r="G67" s="209">
        <v>30</v>
      </c>
      <c r="H67" s="435">
        <v>3.5</v>
      </c>
      <c r="I67" s="368">
        <v>3.75</v>
      </c>
      <c r="J67" s="361">
        <v>36</v>
      </c>
      <c r="K67" s="428">
        <v>86</v>
      </c>
      <c r="L67" s="88">
        <f>K67+J67</f>
        <v>122</v>
      </c>
    </row>
    <row r="68" spans="1:13" s="6" customFormat="1" ht="15" customHeight="1" x14ac:dyDescent="0.25">
      <c r="A68" s="20">
        <v>63</v>
      </c>
      <c r="B68" s="84" t="s">
        <v>0</v>
      </c>
      <c r="C68" s="483" t="s">
        <v>132</v>
      </c>
      <c r="D68" s="211">
        <v>69</v>
      </c>
      <c r="E68" s="210">
        <v>3.7536231884057969</v>
      </c>
      <c r="F68" s="370">
        <v>3.78</v>
      </c>
      <c r="G68" s="211">
        <v>16</v>
      </c>
      <c r="H68" s="210">
        <v>3.6875</v>
      </c>
      <c r="I68" s="370">
        <v>3.75</v>
      </c>
      <c r="J68" s="361">
        <v>59</v>
      </c>
      <c r="K68" s="428">
        <v>63</v>
      </c>
      <c r="L68" s="88">
        <f>K68+J68</f>
        <v>122</v>
      </c>
    </row>
    <row r="69" spans="1:13" s="6" customFormat="1" ht="15" customHeight="1" x14ac:dyDescent="0.25">
      <c r="A69" s="20">
        <v>64</v>
      </c>
      <c r="B69" s="95" t="s">
        <v>38</v>
      </c>
      <c r="C69" s="476" t="s">
        <v>164</v>
      </c>
      <c r="D69" s="209">
        <v>18</v>
      </c>
      <c r="E69" s="210">
        <v>3.8333333333333335</v>
      </c>
      <c r="F69" s="364">
        <v>3.78</v>
      </c>
      <c r="G69" s="209">
        <v>17</v>
      </c>
      <c r="H69" s="210">
        <v>3.5882352941176472</v>
      </c>
      <c r="I69" s="364">
        <v>3.75</v>
      </c>
      <c r="J69" s="361">
        <v>47</v>
      </c>
      <c r="K69" s="428">
        <v>76</v>
      </c>
      <c r="L69" s="88">
        <f>K69+J69</f>
        <v>123</v>
      </c>
    </row>
    <row r="70" spans="1:13" s="6" customFormat="1" ht="15" customHeight="1" x14ac:dyDescent="0.25">
      <c r="A70" s="20">
        <v>65</v>
      </c>
      <c r="B70" s="95" t="s">
        <v>29</v>
      </c>
      <c r="C70" s="146" t="s">
        <v>34</v>
      </c>
      <c r="D70" s="209">
        <v>62</v>
      </c>
      <c r="E70" s="210">
        <v>3.693548387096774</v>
      </c>
      <c r="F70" s="367">
        <v>3.78</v>
      </c>
      <c r="G70" s="209">
        <v>77</v>
      </c>
      <c r="H70" s="210">
        <v>3.7012987012987013</v>
      </c>
      <c r="I70" s="367">
        <v>3.75</v>
      </c>
      <c r="J70" s="361">
        <v>64</v>
      </c>
      <c r="K70" s="428">
        <v>60</v>
      </c>
      <c r="L70" s="88">
        <f>K70+J70</f>
        <v>124</v>
      </c>
    </row>
    <row r="71" spans="1:13" s="6" customFormat="1" ht="15" customHeight="1" x14ac:dyDescent="0.25">
      <c r="A71" s="20">
        <v>66</v>
      </c>
      <c r="B71" s="95" t="s">
        <v>38</v>
      </c>
      <c r="C71" s="480" t="s">
        <v>161</v>
      </c>
      <c r="D71" s="209">
        <v>10</v>
      </c>
      <c r="E71" s="210">
        <v>3.2</v>
      </c>
      <c r="F71" s="369">
        <v>3.78</v>
      </c>
      <c r="G71" s="209">
        <v>3</v>
      </c>
      <c r="H71" s="210">
        <v>4</v>
      </c>
      <c r="I71" s="369">
        <v>3.75</v>
      </c>
      <c r="J71" s="361">
        <v>105</v>
      </c>
      <c r="K71" s="428">
        <v>21</v>
      </c>
      <c r="L71" s="88">
        <f>K71+J71</f>
        <v>126</v>
      </c>
    </row>
    <row r="72" spans="1:13" s="6" customFormat="1" ht="15" customHeight="1" x14ac:dyDescent="0.25">
      <c r="A72" s="20">
        <v>67</v>
      </c>
      <c r="B72" s="84" t="s">
        <v>0</v>
      </c>
      <c r="C72" s="145" t="s">
        <v>63</v>
      </c>
      <c r="D72" s="214">
        <v>13</v>
      </c>
      <c r="E72" s="210">
        <v>3.6923076923076925</v>
      </c>
      <c r="F72" s="364">
        <v>3.78</v>
      </c>
      <c r="G72" s="214">
        <v>20</v>
      </c>
      <c r="H72" s="210">
        <v>3.65</v>
      </c>
      <c r="I72" s="364">
        <v>3.75</v>
      </c>
      <c r="J72" s="361">
        <v>65</v>
      </c>
      <c r="K72" s="428">
        <v>67</v>
      </c>
      <c r="L72" s="88">
        <f>K72+J72</f>
        <v>132</v>
      </c>
    </row>
    <row r="73" spans="1:13" s="6" customFormat="1" ht="15" customHeight="1" x14ac:dyDescent="0.25">
      <c r="A73" s="20">
        <v>68</v>
      </c>
      <c r="B73" s="95" t="s">
        <v>25</v>
      </c>
      <c r="C73" s="126" t="s">
        <v>140</v>
      </c>
      <c r="D73" s="213">
        <v>26</v>
      </c>
      <c r="E73" s="210">
        <v>3.5769230769230771</v>
      </c>
      <c r="F73" s="368">
        <v>3.78</v>
      </c>
      <c r="G73" s="213">
        <v>33</v>
      </c>
      <c r="H73" s="210">
        <v>3.7272727272727271</v>
      </c>
      <c r="I73" s="368">
        <v>3.75</v>
      </c>
      <c r="J73" s="361">
        <v>80</v>
      </c>
      <c r="K73" s="428">
        <v>54</v>
      </c>
      <c r="L73" s="88">
        <f>K73+J73</f>
        <v>134</v>
      </c>
    </row>
    <row r="74" spans="1:13" s="6" customFormat="1" ht="15" customHeight="1" x14ac:dyDescent="0.25">
      <c r="A74" s="20">
        <v>69</v>
      </c>
      <c r="B74" s="95" t="s">
        <v>29</v>
      </c>
      <c r="C74" s="126" t="s">
        <v>82</v>
      </c>
      <c r="D74" s="102">
        <v>54</v>
      </c>
      <c r="E74" s="79">
        <v>3.6481481481481484</v>
      </c>
      <c r="F74" s="368">
        <v>3.78</v>
      </c>
      <c r="G74" s="102">
        <v>41</v>
      </c>
      <c r="H74" s="79">
        <v>3.6341463414634148</v>
      </c>
      <c r="I74" s="368">
        <v>3.75</v>
      </c>
      <c r="J74" s="361">
        <v>69</v>
      </c>
      <c r="K74" s="428">
        <v>69</v>
      </c>
      <c r="L74" s="88">
        <f>K74+J74</f>
        <v>138</v>
      </c>
    </row>
    <row r="75" spans="1:13" s="6" customFormat="1" ht="15" customHeight="1" thickBot="1" x14ac:dyDescent="0.3">
      <c r="A75" s="22">
        <v>70</v>
      </c>
      <c r="B75" s="96" t="s">
        <v>1</v>
      </c>
      <c r="C75" s="148" t="s">
        <v>3</v>
      </c>
      <c r="D75" s="504">
        <v>49</v>
      </c>
      <c r="E75" s="505">
        <v>3.6122448979591835</v>
      </c>
      <c r="F75" s="381">
        <v>3.78</v>
      </c>
      <c r="G75" s="504">
        <v>25</v>
      </c>
      <c r="H75" s="505">
        <v>3.68</v>
      </c>
      <c r="I75" s="381">
        <v>3.75</v>
      </c>
      <c r="J75" s="362">
        <v>74</v>
      </c>
      <c r="K75" s="429">
        <v>64</v>
      </c>
      <c r="L75" s="89">
        <f>K75+J75</f>
        <v>138</v>
      </c>
    </row>
    <row r="76" spans="1:13" s="6" customFormat="1" ht="15" customHeight="1" x14ac:dyDescent="0.25">
      <c r="A76" s="23">
        <v>71</v>
      </c>
      <c r="B76" s="32" t="s">
        <v>1</v>
      </c>
      <c r="C76" s="486" t="s">
        <v>175</v>
      </c>
      <c r="D76" s="523">
        <v>33</v>
      </c>
      <c r="E76" s="525">
        <v>3.606060606060606</v>
      </c>
      <c r="F76" s="372">
        <v>3.78</v>
      </c>
      <c r="G76" s="523">
        <v>26</v>
      </c>
      <c r="H76" s="525">
        <v>3.6923076923076925</v>
      </c>
      <c r="I76" s="372">
        <v>3.75</v>
      </c>
      <c r="J76" s="363">
        <v>76</v>
      </c>
      <c r="K76" s="430">
        <v>62</v>
      </c>
      <c r="L76" s="90">
        <f>K76+J76</f>
        <v>138</v>
      </c>
    </row>
    <row r="77" spans="1:13" s="6" customFormat="1" ht="15" customHeight="1" x14ac:dyDescent="0.25">
      <c r="A77" s="20">
        <v>72</v>
      </c>
      <c r="B77" s="95" t="s">
        <v>38</v>
      </c>
      <c r="C77" s="126" t="s">
        <v>42</v>
      </c>
      <c r="D77" s="213">
        <v>20</v>
      </c>
      <c r="E77" s="210">
        <v>3.25</v>
      </c>
      <c r="F77" s="368">
        <v>3.78</v>
      </c>
      <c r="G77" s="213">
        <v>14</v>
      </c>
      <c r="H77" s="210">
        <v>3.8571428571428572</v>
      </c>
      <c r="I77" s="368">
        <v>3.75</v>
      </c>
      <c r="J77" s="361">
        <v>104</v>
      </c>
      <c r="K77" s="428">
        <v>36</v>
      </c>
      <c r="L77" s="88">
        <f>K77+J77</f>
        <v>140</v>
      </c>
    </row>
    <row r="78" spans="1:13" s="6" customFormat="1" ht="15" customHeight="1" x14ac:dyDescent="0.25">
      <c r="A78" s="20">
        <v>73</v>
      </c>
      <c r="B78" s="95" t="s">
        <v>1</v>
      </c>
      <c r="C78" s="517" t="s">
        <v>15</v>
      </c>
      <c r="D78" s="209">
        <v>19</v>
      </c>
      <c r="E78" s="219">
        <v>3.263157894736842</v>
      </c>
      <c r="F78" s="529">
        <v>3.78</v>
      </c>
      <c r="G78" s="209">
        <v>20</v>
      </c>
      <c r="H78" s="219">
        <v>3.85</v>
      </c>
      <c r="I78" s="529">
        <v>3.75</v>
      </c>
      <c r="J78" s="361">
        <v>102</v>
      </c>
      <c r="K78" s="428">
        <v>39</v>
      </c>
      <c r="L78" s="88">
        <f>K78+J78</f>
        <v>141</v>
      </c>
    </row>
    <row r="79" spans="1:13" s="6" customFormat="1" ht="15" customHeight="1" x14ac:dyDescent="0.25">
      <c r="A79" s="20">
        <v>74</v>
      </c>
      <c r="B79" s="95" t="s">
        <v>1</v>
      </c>
      <c r="C79" s="483" t="s">
        <v>184</v>
      </c>
      <c r="D79" s="209">
        <v>54</v>
      </c>
      <c r="E79" s="210">
        <v>3.7037037037037037</v>
      </c>
      <c r="F79" s="370">
        <v>3.78</v>
      </c>
      <c r="G79" s="209">
        <v>18</v>
      </c>
      <c r="H79" s="210">
        <v>3.5555555555555554</v>
      </c>
      <c r="I79" s="370">
        <v>3.75</v>
      </c>
      <c r="J79" s="361">
        <v>63</v>
      </c>
      <c r="K79" s="428">
        <v>79</v>
      </c>
      <c r="L79" s="88">
        <f>K79+J79</f>
        <v>142</v>
      </c>
    </row>
    <row r="80" spans="1:13" s="6" customFormat="1" ht="15" customHeight="1" x14ac:dyDescent="0.25">
      <c r="A80" s="20">
        <v>75</v>
      </c>
      <c r="B80" s="95" t="s">
        <v>29</v>
      </c>
      <c r="C80" s="126" t="s">
        <v>66</v>
      </c>
      <c r="D80" s="211">
        <v>4</v>
      </c>
      <c r="E80" s="210">
        <v>3.5</v>
      </c>
      <c r="F80" s="368">
        <v>3.78</v>
      </c>
      <c r="G80" s="211">
        <v>7</v>
      </c>
      <c r="H80" s="210">
        <v>3.7142857142857144</v>
      </c>
      <c r="I80" s="368">
        <v>3.75</v>
      </c>
      <c r="J80" s="361">
        <v>87</v>
      </c>
      <c r="K80" s="428">
        <v>57</v>
      </c>
      <c r="L80" s="88">
        <f>K80+J80</f>
        <v>144</v>
      </c>
    </row>
    <row r="81" spans="1:13" s="6" customFormat="1" ht="15" customHeight="1" x14ac:dyDescent="0.25">
      <c r="A81" s="20">
        <v>76</v>
      </c>
      <c r="B81" s="95" t="s">
        <v>29</v>
      </c>
      <c r="C81" s="126" t="s">
        <v>116</v>
      </c>
      <c r="D81" s="209">
        <v>58</v>
      </c>
      <c r="E81" s="210">
        <v>3.7931034482758621</v>
      </c>
      <c r="F81" s="368">
        <v>3.78</v>
      </c>
      <c r="G81" s="209">
        <v>41</v>
      </c>
      <c r="H81" s="210">
        <v>3.4634146341463414</v>
      </c>
      <c r="I81" s="368">
        <v>3.75</v>
      </c>
      <c r="J81" s="361">
        <v>53</v>
      </c>
      <c r="K81" s="428">
        <v>92</v>
      </c>
      <c r="L81" s="88">
        <f>K81+J81</f>
        <v>145</v>
      </c>
      <c r="M81" s="99"/>
    </row>
    <row r="82" spans="1:13" s="6" customFormat="1" ht="15" customHeight="1" x14ac:dyDescent="0.25">
      <c r="A82" s="20">
        <v>77</v>
      </c>
      <c r="B82" s="95" t="s">
        <v>49</v>
      </c>
      <c r="C82" s="482" t="s">
        <v>154</v>
      </c>
      <c r="D82" s="213">
        <v>46</v>
      </c>
      <c r="E82" s="210">
        <v>3.6086956521739131</v>
      </c>
      <c r="F82" s="374">
        <v>3.78</v>
      </c>
      <c r="G82" s="213">
        <v>37</v>
      </c>
      <c r="H82" s="210">
        <v>3.6216216216216215</v>
      </c>
      <c r="I82" s="374">
        <v>3.75</v>
      </c>
      <c r="J82" s="361">
        <v>75</v>
      </c>
      <c r="K82" s="428">
        <v>70</v>
      </c>
      <c r="L82" s="88">
        <f>K82+J82</f>
        <v>145</v>
      </c>
      <c r="M82" s="99"/>
    </row>
    <row r="83" spans="1:13" s="6" customFormat="1" ht="15" customHeight="1" x14ac:dyDescent="0.25">
      <c r="A83" s="20">
        <v>78</v>
      </c>
      <c r="B83" s="95" t="s">
        <v>38</v>
      </c>
      <c r="C83" s="489" t="s">
        <v>69</v>
      </c>
      <c r="D83" s="213">
        <v>33</v>
      </c>
      <c r="E83" s="210">
        <v>3.4848484848484849</v>
      </c>
      <c r="F83" s="499">
        <v>3.78</v>
      </c>
      <c r="G83" s="213">
        <v>24</v>
      </c>
      <c r="H83" s="210">
        <v>3.7083333333333335</v>
      </c>
      <c r="I83" s="499">
        <v>3.75</v>
      </c>
      <c r="J83" s="361">
        <v>89</v>
      </c>
      <c r="K83" s="428">
        <v>56</v>
      </c>
      <c r="L83" s="88">
        <f>K83+J83</f>
        <v>145</v>
      </c>
      <c r="M83" s="99"/>
    </row>
    <row r="84" spans="1:13" s="6" customFormat="1" ht="15" customHeight="1" x14ac:dyDescent="0.25">
      <c r="A84" s="20">
        <v>79</v>
      </c>
      <c r="B84" s="95" t="s">
        <v>49</v>
      </c>
      <c r="C84" s="478" t="s">
        <v>157</v>
      </c>
      <c r="D84" s="102">
        <v>77</v>
      </c>
      <c r="E84" s="79">
        <v>3.779220779220779</v>
      </c>
      <c r="F84" s="368">
        <v>3.78</v>
      </c>
      <c r="G84" s="102">
        <v>61</v>
      </c>
      <c r="H84" s="79">
        <v>3.459016393442623</v>
      </c>
      <c r="I84" s="368">
        <v>3.75</v>
      </c>
      <c r="J84" s="361">
        <v>55</v>
      </c>
      <c r="K84" s="428">
        <v>91</v>
      </c>
      <c r="L84" s="88">
        <f>K84+J84</f>
        <v>146</v>
      </c>
      <c r="M84" s="99"/>
    </row>
    <row r="85" spans="1:13" s="6" customFormat="1" ht="15" customHeight="1" thickBot="1" x14ac:dyDescent="0.3">
      <c r="A85" s="22">
        <v>80</v>
      </c>
      <c r="B85" s="33" t="s">
        <v>0</v>
      </c>
      <c r="C85" s="155" t="s">
        <v>90</v>
      </c>
      <c r="D85" s="101">
        <v>22</v>
      </c>
      <c r="E85" s="215">
        <v>3.4545454545454546</v>
      </c>
      <c r="F85" s="377">
        <v>3.78</v>
      </c>
      <c r="G85" s="101">
        <v>17</v>
      </c>
      <c r="H85" s="215">
        <v>3.7647058823529411</v>
      </c>
      <c r="I85" s="377">
        <v>3.75</v>
      </c>
      <c r="J85" s="360">
        <v>96</v>
      </c>
      <c r="K85" s="427">
        <v>50</v>
      </c>
      <c r="L85" s="91">
        <f>K85+J85</f>
        <v>146</v>
      </c>
      <c r="M85" s="99"/>
    </row>
    <row r="86" spans="1:13" s="6" customFormat="1" ht="15" customHeight="1" x14ac:dyDescent="0.25">
      <c r="A86" s="23">
        <v>81</v>
      </c>
      <c r="B86" s="32" t="s">
        <v>1</v>
      </c>
      <c r="C86" s="481" t="s">
        <v>180</v>
      </c>
      <c r="D86" s="103">
        <v>50</v>
      </c>
      <c r="E86" s="80">
        <v>3.78</v>
      </c>
      <c r="F86" s="506">
        <v>3.78</v>
      </c>
      <c r="G86" s="103">
        <v>55</v>
      </c>
      <c r="H86" s="80">
        <v>3.418181818181818</v>
      </c>
      <c r="I86" s="506">
        <v>3.75</v>
      </c>
      <c r="J86" s="361">
        <v>54</v>
      </c>
      <c r="K86" s="428">
        <v>93</v>
      </c>
      <c r="L86" s="87">
        <f>K86+J86</f>
        <v>147</v>
      </c>
      <c r="M86" s="99"/>
    </row>
    <row r="87" spans="1:13" s="6" customFormat="1" ht="15" customHeight="1" x14ac:dyDescent="0.25">
      <c r="A87" s="20">
        <v>82</v>
      </c>
      <c r="B87" s="19" t="s">
        <v>25</v>
      </c>
      <c r="C87" s="478" t="s">
        <v>169</v>
      </c>
      <c r="D87" s="213">
        <v>31</v>
      </c>
      <c r="E87" s="210">
        <v>3.6451612903225805</v>
      </c>
      <c r="F87" s="368">
        <v>3.78</v>
      </c>
      <c r="G87" s="213">
        <v>16</v>
      </c>
      <c r="H87" s="210">
        <v>3.5625</v>
      </c>
      <c r="I87" s="368">
        <v>3.75</v>
      </c>
      <c r="J87" s="361">
        <v>70</v>
      </c>
      <c r="K87" s="428">
        <v>78</v>
      </c>
      <c r="L87" s="88">
        <f>K87+J87</f>
        <v>148</v>
      </c>
      <c r="M87" s="99"/>
    </row>
    <row r="88" spans="1:13" s="6" customFormat="1" ht="15" customHeight="1" x14ac:dyDescent="0.25">
      <c r="A88" s="20">
        <v>83</v>
      </c>
      <c r="B88" s="19" t="s">
        <v>1</v>
      </c>
      <c r="C88" s="476" t="s">
        <v>189</v>
      </c>
      <c r="D88" s="209">
        <v>33</v>
      </c>
      <c r="E88" s="210">
        <v>3.6363636363636362</v>
      </c>
      <c r="F88" s="367">
        <v>3.78</v>
      </c>
      <c r="G88" s="209">
        <v>11</v>
      </c>
      <c r="H88" s="210">
        <v>3.5454545454545454</v>
      </c>
      <c r="I88" s="367">
        <v>3.75</v>
      </c>
      <c r="J88" s="361">
        <v>71</v>
      </c>
      <c r="K88" s="428">
        <v>82</v>
      </c>
      <c r="L88" s="88">
        <f>K88+J88</f>
        <v>153</v>
      </c>
      <c r="M88" s="99"/>
    </row>
    <row r="89" spans="1:13" s="6" customFormat="1" ht="15" customHeight="1" x14ac:dyDescent="0.25">
      <c r="A89" s="20">
        <v>84</v>
      </c>
      <c r="B89" s="19" t="s">
        <v>25</v>
      </c>
      <c r="C89" s="476" t="s">
        <v>167</v>
      </c>
      <c r="D89" s="209">
        <v>13</v>
      </c>
      <c r="E89" s="210">
        <v>3.7692307692307692</v>
      </c>
      <c r="F89" s="364">
        <v>3.78</v>
      </c>
      <c r="G89" s="209">
        <v>29</v>
      </c>
      <c r="H89" s="210">
        <v>3.3793103448275863</v>
      </c>
      <c r="I89" s="364">
        <v>3.75</v>
      </c>
      <c r="J89" s="361">
        <v>57</v>
      </c>
      <c r="K89" s="428">
        <v>99</v>
      </c>
      <c r="L89" s="88">
        <f>K89+J89</f>
        <v>156</v>
      </c>
      <c r="M89" s="99"/>
    </row>
    <row r="90" spans="1:13" s="6" customFormat="1" ht="15" customHeight="1" x14ac:dyDescent="0.25">
      <c r="A90" s="20">
        <v>85</v>
      </c>
      <c r="B90" s="19" t="s">
        <v>25</v>
      </c>
      <c r="C90" s="126" t="s">
        <v>24</v>
      </c>
      <c r="D90" s="209">
        <v>39</v>
      </c>
      <c r="E90" s="216">
        <v>3.1794871794871793</v>
      </c>
      <c r="F90" s="368">
        <v>3.78</v>
      </c>
      <c r="G90" s="209">
        <v>13</v>
      </c>
      <c r="H90" s="216">
        <v>3.7692307692307692</v>
      </c>
      <c r="I90" s="368">
        <v>3.75</v>
      </c>
      <c r="J90" s="361">
        <v>107</v>
      </c>
      <c r="K90" s="428">
        <v>49</v>
      </c>
      <c r="L90" s="88">
        <f>K90+J90</f>
        <v>156</v>
      </c>
      <c r="M90" s="99"/>
    </row>
    <row r="91" spans="1:13" s="6" customFormat="1" ht="15" customHeight="1" x14ac:dyDescent="0.25">
      <c r="A91" s="20">
        <v>86</v>
      </c>
      <c r="B91" s="19" t="s">
        <v>38</v>
      </c>
      <c r="C91" s="126" t="s">
        <v>45</v>
      </c>
      <c r="D91" s="213">
        <v>22</v>
      </c>
      <c r="E91" s="210">
        <v>3.5</v>
      </c>
      <c r="F91" s="368">
        <v>3.78</v>
      </c>
      <c r="G91" s="213">
        <v>52</v>
      </c>
      <c r="H91" s="210">
        <v>3.5961538461538463</v>
      </c>
      <c r="I91" s="368">
        <v>3.75</v>
      </c>
      <c r="J91" s="361">
        <v>86</v>
      </c>
      <c r="K91" s="428">
        <v>72</v>
      </c>
      <c r="L91" s="88">
        <f>K91+J91</f>
        <v>158</v>
      </c>
      <c r="M91" s="99"/>
    </row>
    <row r="92" spans="1:13" s="6" customFormat="1" ht="15" customHeight="1" x14ac:dyDescent="0.25">
      <c r="A92" s="20">
        <v>87</v>
      </c>
      <c r="B92" s="19" t="s">
        <v>1</v>
      </c>
      <c r="C92" s="483" t="s">
        <v>185</v>
      </c>
      <c r="D92" s="220">
        <v>68</v>
      </c>
      <c r="E92" s="246">
        <v>3.4558823529411766</v>
      </c>
      <c r="F92" s="379">
        <v>3.78</v>
      </c>
      <c r="G92" s="220">
        <v>53</v>
      </c>
      <c r="H92" s="246">
        <v>3.641509433962264</v>
      </c>
      <c r="I92" s="379">
        <v>3.75</v>
      </c>
      <c r="J92" s="361">
        <v>95</v>
      </c>
      <c r="K92" s="428">
        <v>68</v>
      </c>
      <c r="L92" s="88">
        <f>K92+J92</f>
        <v>163</v>
      </c>
      <c r="M92" s="99"/>
    </row>
    <row r="93" spans="1:13" s="6" customFormat="1" ht="15" customHeight="1" x14ac:dyDescent="0.25">
      <c r="A93" s="20">
        <v>88</v>
      </c>
      <c r="B93" s="19" t="s">
        <v>49</v>
      </c>
      <c r="C93" s="150" t="s">
        <v>52</v>
      </c>
      <c r="D93" s="209">
        <v>13</v>
      </c>
      <c r="E93" s="210">
        <v>3.4615384615384617</v>
      </c>
      <c r="F93" s="374">
        <v>3.78</v>
      </c>
      <c r="G93" s="209">
        <v>13</v>
      </c>
      <c r="H93" s="210">
        <v>3.6153846153846154</v>
      </c>
      <c r="I93" s="374">
        <v>3.75</v>
      </c>
      <c r="J93" s="361">
        <v>93</v>
      </c>
      <c r="K93" s="428">
        <v>71</v>
      </c>
      <c r="L93" s="88">
        <f>K93+J93</f>
        <v>164</v>
      </c>
      <c r="M93" s="99"/>
    </row>
    <row r="94" spans="1:13" s="6" customFormat="1" ht="15" customHeight="1" x14ac:dyDescent="0.25">
      <c r="A94" s="20">
        <v>89</v>
      </c>
      <c r="B94" s="19" t="s">
        <v>29</v>
      </c>
      <c r="C94" s="145" t="s">
        <v>32</v>
      </c>
      <c r="D94" s="209">
        <v>38</v>
      </c>
      <c r="E94" s="210">
        <v>3.6052631578947367</v>
      </c>
      <c r="F94" s="364">
        <v>3.78</v>
      </c>
      <c r="G94" s="209">
        <v>49</v>
      </c>
      <c r="H94" s="210">
        <v>3.489795918367347</v>
      </c>
      <c r="I94" s="364">
        <v>3.75</v>
      </c>
      <c r="J94" s="361">
        <v>78</v>
      </c>
      <c r="K94" s="428">
        <v>88</v>
      </c>
      <c r="L94" s="88">
        <f>K94+J94</f>
        <v>166</v>
      </c>
      <c r="M94" s="99"/>
    </row>
    <row r="95" spans="1:13" s="6" customFormat="1" ht="15" customHeight="1" thickBot="1" x14ac:dyDescent="0.3">
      <c r="A95" s="22">
        <v>90</v>
      </c>
      <c r="B95" s="33" t="s">
        <v>1</v>
      </c>
      <c r="C95" s="479" t="s">
        <v>178</v>
      </c>
      <c r="D95" s="432">
        <v>82</v>
      </c>
      <c r="E95" s="77">
        <v>3.5487804878048781</v>
      </c>
      <c r="F95" s="371">
        <v>3.78</v>
      </c>
      <c r="G95" s="432">
        <v>49</v>
      </c>
      <c r="H95" s="77">
        <v>3.510204081632653</v>
      </c>
      <c r="I95" s="371">
        <v>3.75</v>
      </c>
      <c r="J95" s="362">
        <v>83</v>
      </c>
      <c r="K95" s="429">
        <v>85</v>
      </c>
      <c r="L95" s="89">
        <f>K95+J95</f>
        <v>168</v>
      </c>
    </row>
    <row r="96" spans="1:13" s="6" customFormat="1" ht="15" customHeight="1" x14ac:dyDescent="0.25">
      <c r="A96" s="23">
        <v>91</v>
      </c>
      <c r="B96" s="32" t="s">
        <v>25</v>
      </c>
      <c r="C96" s="486" t="s">
        <v>170</v>
      </c>
      <c r="D96" s="103">
        <v>53</v>
      </c>
      <c r="E96" s="78">
        <v>3.5849056603773586</v>
      </c>
      <c r="F96" s="372">
        <v>3.78</v>
      </c>
      <c r="G96" s="103">
        <v>58</v>
      </c>
      <c r="H96" s="78">
        <v>3.4827586206896552</v>
      </c>
      <c r="I96" s="372">
        <v>3.75</v>
      </c>
      <c r="J96" s="363">
        <v>79</v>
      </c>
      <c r="K96" s="430">
        <v>90</v>
      </c>
      <c r="L96" s="90">
        <f>K96+J96</f>
        <v>169</v>
      </c>
    </row>
    <row r="97" spans="1:12" s="6" customFormat="1" ht="15" customHeight="1" x14ac:dyDescent="0.25">
      <c r="A97" s="20">
        <v>92</v>
      </c>
      <c r="B97" s="19" t="s">
        <v>49</v>
      </c>
      <c r="C97" s="149" t="s">
        <v>54</v>
      </c>
      <c r="D97" s="209">
        <v>33</v>
      </c>
      <c r="E97" s="210">
        <v>3.5151515151515151</v>
      </c>
      <c r="F97" s="382">
        <v>3.78</v>
      </c>
      <c r="G97" s="209">
        <v>35</v>
      </c>
      <c r="H97" s="210">
        <v>3.5428571428571427</v>
      </c>
      <c r="I97" s="382">
        <v>3.75</v>
      </c>
      <c r="J97" s="361">
        <v>85</v>
      </c>
      <c r="K97" s="428">
        <v>84</v>
      </c>
      <c r="L97" s="88">
        <f>K97+J97</f>
        <v>169</v>
      </c>
    </row>
    <row r="98" spans="1:12" s="6" customFormat="1" ht="15" customHeight="1" x14ac:dyDescent="0.25">
      <c r="A98" s="20">
        <v>93</v>
      </c>
      <c r="B98" s="19" t="s">
        <v>38</v>
      </c>
      <c r="C98" s="483" t="s">
        <v>162</v>
      </c>
      <c r="D98" s="209">
        <v>66</v>
      </c>
      <c r="E98" s="210">
        <v>3.5757575757575757</v>
      </c>
      <c r="F98" s="370">
        <v>3.78</v>
      </c>
      <c r="G98" s="209">
        <v>63</v>
      </c>
      <c r="H98" s="210">
        <v>3.4761904761904763</v>
      </c>
      <c r="I98" s="370">
        <v>3.75</v>
      </c>
      <c r="J98" s="361">
        <v>81</v>
      </c>
      <c r="K98" s="428">
        <v>89</v>
      </c>
      <c r="L98" s="88">
        <f>K98+J98</f>
        <v>170</v>
      </c>
    </row>
    <row r="99" spans="1:12" s="6" customFormat="1" ht="15" customHeight="1" x14ac:dyDescent="0.25">
      <c r="A99" s="20">
        <v>94</v>
      </c>
      <c r="B99" s="19" t="s">
        <v>38</v>
      </c>
      <c r="C99" s="147" t="s">
        <v>43</v>
      </c>
      <c r="D99" s="491">
        <v>13</v>
      </c>
      <c r="E99" s="495">
        <v>3.6153846153846154</v>
      </c>
      <c r="F99" s="370">
        <v>3.78</v>
      </c>
      <c r="G99" s="491">
        <v>13</v>
      </c>
      <c r="H99" s="495">
        <v>3.3846153846153846</v>
      </c>
      <c r="I99" s="370">
        <v>3.75</v>
      </c>
      <c r="J99" s="361">
        <v>73</v>
      </c>
      <c r="K99" s="428">
        <v>98</v>
      </c>
      <c r="L99" s="88">
        <f>K99+J99</f>
        <v>171</v>
      </c>
    </row>
    <row r="100" spans="1:12" s="6" customFormat="1" ht="15" customHeight="1" x14ac:dyDescent="0.25">
      <c r="A100" s="20">
        <v>95</v>
      </c>
      <c r="B100" s="19" t="s">
        <v>1</v>
      </c>
      <c r="C100" s="483" t="s">
        <v>177</v>
      </c>
      <c r="D100" s="209">
        <v>58</v>
      </c>
      <c r="E100" s="210">
        <v>3.4827586206896552</v>
      </c>
      <c r="F100" s="379">
        <v>3.78</v>
      </c>
      <c r="G100" s="209">
        <v>31</v>
      </c>
      <c r="H100" s="210">
        <v>3.5483870967741935</v>
      </c>
      <c r="I100" s="379">
        <v>3.75</v>
      </c>
      <c r="J100" s="361">
        <v>90</v>
      </c>
      <c r="K100" s="428">
        <v>81</v>
      </c>
      <c r="L100" s="88">
        <f>K100+J100</f>
        <v>171</v>
      </c>
    </row>
    <row r="101" spans="1:12" s="6" customFormat="1" ht="15" customHeight="1" x14ac:dyDescent="0.25">
      <c r="A101" s="20">
        <v>96</v>
      </c>
      <c r="B101" s="19" t="s">
        <v>0</v>
      </c>
      <c r="C101" s="147" t="s">
        <v>136</v>
      </c>
      <c r="D101" s="209">
        <v>62</v>
      </c>
      <c r="E101" s="210">
        <v>3.467741935483871</v>
      </c>
      <c r="F101" s="370">
        <v>3.78</v>
      </c>
      <c r="G101" s="209">
        <v>38</v>
      </c>
      <c r="H101" s="210">
        <v>3.5526315789473686</v>
      </c>
      <c r="I101" s="370">
        <v>3.75</v>
      </c>
      <c r="J101" s="361">
        <v>92</v>
      </c>
      <c r="K101" s="428">
        <v>83</v>
      </c>
      <c r="L101" s="88">
        <f>K101+J101</f>
        <v>175</v>
      </c>
    </row>
    <row r="102" spans="1:12" s="6" customFormat="1" ht="15" customHeight="1" x14ac:dyDescent="0.25">
      <c r="A102" s="20">
        <v>97</v>
      </c>
      <c r="B102" s="19" t="s">
        <v>49</v>
      </c>
      <c r="C102" s="438" t="s">
        <v>51</v>
      </c>
      <c r="D102" s="209">
        <v>38</v>
      </c>
      <c r="E102" s="210">
        <v>3.6052631578947367</v>
      </c>
      <c r="F102" s="442">
        <v>3.78</v>
      </c>
      <c r="G102" s="209">
        <v>24</v>
      </c>
      <c r="H102" s="210">
        <v>3.3333333333333335</v>
      </c>
      <c r="I102" s="442">
        <v>3.75</v>
      </c>
      <c r="J102" s="361">
        <v>77</v>
      </c>
      <c r="K102" s="428">
        <v>102</v>
      </c>
      <c r="L102" s="88">
        <f>K102+J102</f>
        <v>179</v>
      </c>
    </row>
    <row r="103" spans="1:12" s="6" customFormat="1" ht="15" customHeight="1" x14ac:dyDescent="0.25">
      <c r="A103" s="20">
        <v>98</v>
      </c>
      <c r="B103" s="19" t="s">
        <v>1</v>
      </c>
      <c r="C103" s="476" t="s">
        <v>186</v>
      </c>
      <c r="D103" s="104">
        <v>58</v>
      </c>
      <c r="E103" s="79">
        <v>3.4827586206896552</v>
      </c>
      <c r="F103" s="364">
        <v>3.78</v>
      </c>
      <c r="G103" s="104">
        <v>73</v>
      </c>
      <c r="H103" s="79">
        <v>3.4246575342465753</v>
      </c>
      <c r="I103" s="364">
        <v>3.75</v>
      </c>
      <c r="J103" s="361">
        <v>91</v>
      </c>
      <c r="K103" s="428">
        <v>95</v>
      </c>
      <c r="L103" s="88">
        <f>K103+J103</f>
        <v>186</v>
      </c>
    </row>
    <row r="104" spans="1:12" s="6" customFormat="1" ht="15" customHeight="1" x14ac:dyDescent="0.25">
      <c r="A104" s="20">
        <v>99</v>
      </c>
      <c r="B104" s="19" t="s">
        <v>38</v>
      </c>
      <c r="C104" s="476" t="s">
        <v>163</v>
      </c>
      <c r="D104" s="218">
        <v>13</v>
      </c>
      <c r="E104" s="378">
        <v>3.5384615384615383</v>
      </c>
      <c r="F104" s="364">
        <v>3.78</v>
      </c>
      <c r="G104" s="218">
        <v>29</v>
      </c>
      <c r="H104" s="378">
        <v>3.2068965517241379</v>
      </c>
      <c r="I104" s="364">
        <v>3.75</v>
      </c>
      <c r="J104" s="361">
        <v>84</v>
      </c>
      <c r="K104" s="428">
        <v>105</v>
      </c>
      <c r="L104" s="88">
        <f>K104+J104</f>
        <v>189</v>
      </c>
    </row>
    <row r="105" spans="1:12" s="6" customFormat="1" ht="15" customHeight="1" thickBot="1" x14ac:dyDescent="0.3">
      <c r="A105" s="22">
        <v>100</v>
      </c>
      <c r="B105" s="33" t="s">
        <v>1</v>
      </c>
      <c r="C105" s="502" t="s">
        <v>183</v>
      </c>
      <c r="D105" s="105">
        <v>63</v>
      </c>
      <c r="E105" s="215">
        <v>3.4444444444444446</v>
      </c>
      <c r="F105" s="381">
        <v>3.78</v>
      </c>
      <c r="G105" s="105">
        <v>33</v>
      </c>
      <c r="H105" s="215">
        <v>3.4242424242424243</v>
      </c>
      <c r="I105" s="381">
        <v>3.75</v>
      </c>
      <c r="J105" s="360">
        <v>97</v>
      </c>
      <c r="K105" s="427">
        <v>94</v>
      </c>
      <c r="L105" s="91">
        <f>K105+J105</f>
        <v>191</v>
      </c>
    </row>
    <row r="106" spans="1:12" s="6" customFormat="1" ht="15" customHeight="1" x14ac:dyDescent="0.25">
      <c r="A106" s="23">
        <v>101</v>
      </c>
      <c r="B106" s="32" t="s">
        <v>25</v>
      </c>
      <c r="C106" s="513" t="s">
        <v>171</v>
      </c>
      <c r="D106" s="522">
        <v>46</v>
      </c>
      <c r="E106" s="524">
        <v>3.5</v>
      </c>
      <c r="F106" s="527">
        <v>3.78</v>
      </c>
      <c r="G106" s="522">
        <v>75</v>
      </c>
      <c r="H106" s="524">
        <v>3.2</v>
      </c>
      <c r="I106" s="527">
        <v>3.75</v>
      </c>
      <c r="J106" s="363">
        <v>88</v>
      </c>
      <c r="K106" s="430">
        <v>106</v>
      </c>
      <c r="L106" s="90">
        <f>K106+J106</f>
        <v>194</v>
      </c>
    </row>
    <row r="107" spans="1:12" s="6" customFormat="1" ht="15" customHeight="1" x14ac:dyDescent="0.25">
      <c r="A107" s="20">
        <v>102</v>
      </c>
      <c r="B107" s="19" t="s">
        <v>38</v>
      </c>
      <c r="C107" s="518" t="s">
        <v>44</v>
      </c>
      <c r="D107" s="213">
        <v>30</v>
      </c>
      <c r="E107" s="210">
        <v>3.4</v>
      </c>
      <c r="F107" s="366">
        <v>3.78</v>
      </c>
      <c r="G107" s="213">
        <v>18</v>
      </c>
      <c r="H107" s="210">
        <v>3.3888888888888888</v>
      </c>
      <c r="I107" s="366">
        <v>3.75</v>
      </c>
      <c r="J107" s="361">
        <v>99</v>
      </c>
      <c r="K107" s="428">
        <v>97</v>
      </c>
      <c r="L107" s="208">
        <f>K107+J107</f>
        <v>196</v>
      </c>
    </row>
    <row r="108" spans="1:12" s="6" customFormat="1" ht="15" customHeight="1" x14ac:dyDescent="0.25">
      <c r="A108" s="20">
        <v>103</v>
      </c>
      <c r="B108" s="19" t="s">
        <v>1</v>
      </c>
      <c r="C108" s="509" t="s">
        <v>188</v>
      </c>
      <c r="D108" s="209">
        <v>46</v>
      </c>
      <c r="E108" s="212">
        <v>3.347826086956522</v>
      </c>
      <c r="F108" s="382">
        <v>3.78</v>
      </c>
      <c r="G108" s="209">
        <v>55</v>
      </c>
      <c r="H108" s="212">
        <v>3.3636363636363638</v>
      </c>
      <c r="I108" s="382">
        <v>3.75</v>
      </c>
      <c r="J108" s="361">
        <v>100</v>
      </c>
      <c r="K108" s="428">
        <v>100</v>
      </c>
      <c r="L108" s="208">
        <f>K108+J108</f>
        <v>200</v>
      </c>
    </row>
    <row r="109" spans="1:12" s="6" customFormat="1" ht="15" customHeight="1" x14ac:dyDescent="0.25">
      <c r="A109" s="20">
        <v>104</v>
      </c>
      <c r="B109" s="19" t="s">
        <v>29</v>
      </c>
      <c r="C109" s="386" t="s">
        <v>30</v>
      </c>
      <c r="D109" s="209">
        <v>48</v>
      </c>
      <c r="E109" s="210">
        <v>3.4583333333333335</v>
      </c>
      <c r="F109" s="364">
        <v>3.78</v>
      </c>
      <c r="G109" s="209">
        <v>39</v>
      </c>
      <c r="H109" s="210">
        <v>3.1538461538461537</v>
      </c>
      <c r="I109" s="364">
        <v>3.75</v>
      </c>
      <c r="J109" s="361">
        <v>94</v>
      </c>
      <c r="K109" s="428">
        <v>108</v>
      </c>
      <c r="L109" s="208">
        <f>K109+J109</f>
        <v>202</v>
      </c>
    </row>
    <row r="110" spans="1:12" s="6" customFormat="1" ht="15" customHeight="1" x14ac:dyDescent="0.25">
      <c r="A110" s="20">
        <v>105</v>
      </c>
      <c r="B110" s="19" t="s">
        <v>1</v>
      </c>
      <c r="C110" s="488" t="s">
        <v>64</v>
      </c>
      <c r="D110" s="213">
        <v>26</v>
      </c>
      <c r="E110" s="434">
        <v>3.2692307692307692</v>
      </c>
      <c r="F110" s="368">
        <v>3.78</v>
      </c>
      <c r="G110" s="213">
        <v>13</v>
      </c>
      <c r="H110" s="434">
        <v>3.3076923076923075</v>
      </c>
      <c r="I110" s="368">
        <v>3.75</v>
      </c>
      <c r="J110" s="361">
        <v>101</v>
      </c>
      <c r="K110" s="428">
        <v>103</v>
      </c>
      <c r="L110" s="208">
        <f>K110+J110</f>
        <v>204</v>
      </c>
    </row>
    <row r="111" spans="1:12" s="6" customFormat="1" ht="15" customHeight="1" x14ac:dyDescent="0.25">
      <c r="A111" s="20">
        <v>106</v>
      </c>
      <c r="B111" s="19" t="s">
        <v>29</v>
      </c>
      <c r="C111" s="520" t="s">
        <v>81</v>
      </c>
      <c r="D111" s="492">
        <v>26</v>
      </c>
      <c r="E111" s="496">
        <v>3.4230769230769229</v>
      </c>
      <c r="F111" s="375">
        <v>3.78</v>
      </c>
      <c r="G111" s="492">
        <v>33</v>
      </c>
      <c r="H111" s="496">
        <v>3.1818181818181817</v>
      </c>
      <c r="I111" s="375">
        <v>3.75</v>
      </c>
      <c r="J111" s="361">
        <v>98</v>
      </c>
      <c r="K111" s="428">
        <v>107</v>
      </c>
      <c r="L111" s="208">
        <f>K111+J111</f>
        <v>205</v>
      </c>
    </row>
    <row r="112" spans="1:12" s="6" customFormat="1" ht="15" customHeight="1" x14ac:dyDescent="0.25">
      <c r="A112" s="20">
        <v>107</v>
      </c>
      <c r="B112" s="487" t="s">
        <v>0</v>
      </c>
      <c r="C112" s="437" t="s">
        <v>62</v>
      </c>
      <c r="D112" s="209">
        <v>19</v>
      </c>
      <c r="E112" s="210">
        <v>3.263157894736842</v>
      </c>
      <c r="F112" s="441">
        <v>3.78</v>
      </c>
      <c r="G112" s="209">
        <v>23</v>
      </c>
      <c r="H112" s="210">
        <v>3.2608695652173911</v>
      </c>
      <c r="I112" s="441">
        <v>3.75</v>
      </c>
      <c r="J112" s="361">
        <v>103</v>
      </c>
      <c r="K112" s="428">
        <v>104</v>
      </c>
      <c r="L112" s="208">
        <f>K112+J112</f>
        <v>207</v>
      </c>
    </row>
    <row r="113" spans="1:12" s="6" customFormat="1" ht="15" customHeight="1" thickBot="1" x14ac:dyDescent="0.3">
      <c r="A113" s="22">
        <v>108</v>
      </c>
      <c r="B113" s="387" t="s">
        <v>49</v>
      </c>
      <c r="C113" s="519" t="s">
        <v>156</v>
      </c>
      <c r="D113" s="101">
        <v>57</v>
      </c>
      <c r="E113" s="77">
        <v>3.192982456140351</v>
      </c>
      <c r="F113" s="381">
        <v>3.78</v>
      </c>
      <c r="G113" s="101">
        <v>37</v>
      </c>
      <c r="H113" s="77">
        <v>3.3513513513513513</v>
      </c>
      <c r="I113" s="381">
        <v>3.75</v>
      </c>
      <c r="J113" s="360">
        <v>106</v>
      </c>
      <c r="K113" s="427">
        <v>101</v>
      </c>
      <c r="L113" s="91">
        <f>K113+J113</f>
        <v>207</v>
      </c>
    </row>
    <row r="114" spans="1:12" s="6" customFormat="1" x14ac:dyDescent="0.25">
      <c r="A114" s="9"/>
      <c r="B114" s="7"/>
      <c r="C114" s="40" t="s">
        <v>91</v>
      </c>
      <c r="D114" s="40"/>
      <c r="E114" s="82">
        <f>AVERAGE(E6:E113)</f>
        <v>3.7749119143132228</v>
      </c>
      <c r="F114" s="383"/>
      <c r="G114" s="40"/>
      <c r="H114" s="82">
        <f>AVERAGE(H6:H113)</f>
        <v>3.7493906205944989</v>
      </c>
      <c r="I114" s="383"/>
      <c r="J114" s="383"/>
      <c r="K114" s="383"/>
      <c r="L114" s="247"/>
    </row>
    <row r="115" spans="1:12" s="6" customFormat="1" x14ac:dyDescent="0.25">
      <c r="A115" s="7"/>
      <c r="B115" s="7"/>
      <c r="C115" s="39" t="s">
        <v>110</v>
      </c>
      <c r="D115" s="39"/>
      <c r="E115" s="384">
        <v>3.78</v>
      </c>
      <c r="F115" s="385"/>
      <c r="G115" s="39"/>
      <c r="H115" s="384">
        <v>3.75</v>
      </c>
      <c r="I115" s="385"/>
      <c r="J115" s="385"/>
      <c r="K115" s="385"/>
      <c r="L115" s="247"/>
    </row>
    <row r="118" spans="1:12" x14ac:dyDescent="0.25">
      <c r="C118" s="31"/>
      <c r="D118" s="31"/>
      <c r="E118" s="31"/>
      <c r="F118" s="31"/>
      <c r="G118" s="31"/>
      <c r="H118" s="31"/>
      <c r="I118" s="31"/>
      <c r="J118" s="31"/>
      <c r="K118" s="31"/>
    </row>
  </sheetData>
  <mergeCells count="7">
    <mergeCell ref="L4:L5"/>
    <mergeCell ref="A4:A5"/>
    <mergeCell ref="B4:B5"/>
    <mergeCell ref="C4:C5"/>
    <mergeCell ref="J4:K4"/>
    <mergeCell ref="D4:F4"/>
    <mergeCell ref="G4:I4"/>
  </mergeCells>
  <conditionalFormatting sqref="E6:E115">
    <cfRule type="containsBlanks" dxfId="20" priority="3">
      <formula>LEN(TRIM(E6))=0</formula>
    </cfRule>
    <cfRule type="cellIs" dxfId="19" priority="10" stopIfTrue="1" operator="between">
      <formula>$E$114</formula>
      <formula>3.765</formula>
    </cfRule>
    <cfRule type="cellIs" dxfId="18" priority="11" stopIfTrue="1" operator="lessThan">
      <formula>3.5</formula>
    </cfRule>
    <cfRule type="cellIs" dxfId="17" priority="12" stopIfTrue="1" operator="between">
      <formula>$E$114</formula>
      <formula>3.5</formula>
    </cfRule>
    <cfRule type="cellIs" dxfId="16" priority="13" stopIfTrue="1" operator="between">
      <formula>4.499</formula>
      <formula>$E$114</formula>
    </cfRule>
    <cfRule type="cellIs" dxfId="15" priority="14" stopIfTrue="1" operator="greaterThanOrEqual">
      <formula>4.5</formula>
    </cfRule>
  </conditionalFormatting>
  <conditionalFormatting sqref="H6:H115">
    <cfRule type="cellIs" dxfId="14" priority="6" stopIfTrue="1" operator="lessThan">
      <formula>3.5</formula>
    </cfRule>
    <cfRule type="cellIs" dxfId="13" priority="7" stopIfTrue="1" operator="between">
      <formula>$H$114</formula>
      <formula>3.5</formula>
    </cfRule>
    <cfRule type="cellIs" dxfId="12" priority="8" stopIfTrue="1" operator="between">
      <formula>4.499</formula>
      <formula>$H$114</formula>
    </cfRule>
    <cfRule type="cellIs" dxfId="11" priority="9" stopIfTrue="1" operator="greaterThanOrEqual">
      <formula>4.5</formula>
    </cfRule>
  </conditionalFormatting>
  <conditionalFormatting sqref="H96:H115">
    <cfRule type="cellIs" dxfId="10" priority="1" operator="between">
      <formula>$H$114</formula>
      <formula>3.745</formula>
    </cfRule>
  </conditionalFormatting>
  <pageMargins left="0.23622047244094488" right="0" top="0" bottom="0" header="0.31496062992125984" footer="0.31496062992125984"/>
  <pageSetup paperSize="9" scale="7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4" customWidth="1"/>
    <col min="2" max="2" width="18.7109375" style="4" customWidth="1"/>
    <col min="3" max="3" width="31.7109375" style="4" customWidth="1"/>
    <col min="4" max="5" width="8.7109375" style="5" customWidth="1"/>
    <col min="6" max="6" width="7.7109375" style="4" customWidth="1"/>
    <col min="7" max="7" width="9.7109375" style="4" customWidth="1"/>
    <col min="8" max="16384" width="8.85546875" style="4"/>
  </cols>
  <sheetData>
    <row r="1" spans="1:8" s="1" customFormat="1" ht="15" customHeight="1" x14ac:dyDescent="0.25">
      <c r="C1" s="10"/>
      <c r="D1" s="50"/>
      <c r="E1" s="2"/>
      <c r="G1" s="66"/>
      <c r="H1" s="36" t="s">
        <v>106</v>
      </c>
    </row>
    <row r="2" spans="1:8" s="1" customFormat="1" ht="15" customHeight="1" x14ac:dyDescent="0.25">
      <c r="A2" s="12"/>
      <c r="B2" s="463" t="s">
        <v>134</v>
      </c>
      <c r="C2" s="463"/>
      <c r="D2" s="463"/>
      <c r="E2" s="15">
        <v>2023</v>
      </c>
      <c r="G2" s="65"/>
      <c r="H2" s="36" t="s">
        <v>107</v>
      </c>
    </row>
    <row r="3" spans="1:8" s="1" customFormat="1" ht="15" customHeight="1" thickBot="1" x14ac:dyDescent="0.3">
      <c r="A3" s="12"/>
      <c r="B3" s="16"/>
      <c r="C3" s="16"/>
      <c r="D3" s="16"/>
      <c r="E3" s="14"/>
      <c r="G3" s="474"/>
      <c r="H3" s="36" t="s">
        <v>108</v>
      </c>
    </row>
    <row r="4" spans="1:8" s="1" customFormat="1" ht="15" customHeight="1" x14ac:dyDescent="0.25">
      <c r="A4" s="451" t="s">
        <v>61</v>
      </c>
      <c r="B4" s="466" t="s">
        <v>60</v>
      </c>
      <c r="C4" s="466" t="s">
        <v>95</v>
      </c>
      <c r="D4" s="458" t="s">
        <v>98</v>
      </c>
      <c r="E4" s="460" t="s">
        <v>127</v>
      </c>
      <c r="G4" s="37"/>
      <c r="H4" s="36" t="s">
        <v>109</v>
      </c>
    </row>
    <row r="5" spans="1:8" s="1" customFormat="1" ht="27" customHeight="1" thickBot="1" x14ac:dyDescent="0.3">
      <c r="A5" s="465"/>
      <c r="B5" s="467"/>
      <c r="C5" s="467"/>
      <c r="D5" s="468"/>
      <c r="E5" s="464"/>
    </row>
    <row r="6" spans="1:8" s="1" customFormat="1" ht="15" customHeight="1" thickBot="1" x14ac:dyDescent="0.3">
      <c r="A6" s="42"/>
      <c r="B6" s="62"/>
      <c r="C6" s="62" t="s">
        <v>126</v>
      </c>
      <c r="D6" s="63">
        <f>SUM(D7:D113)</f>
        <v>4539</v>
      </c>
      <c r="E6" s="64">
        <f>AVERAGE(E7:E113)</f>
        <v>3.7749119143132224</v>
      </c>
    </row>
    <row r="7" spans="1:8" s="1" customFormat="1" ht="15" customHeight="1" x14ac:dyDescent="0.25">
      <c r="A7" s="507">
        <v>1</v>
      </c>
      <c r="B7" s="411" t="s">
        <v>0</v>
      </c>
      <c r="C7" s="92" t="s">
        <v>89</v>
      </c>
      <c r="D7" s="75">
        <v>16</v>
      </c>
      <c r="E7" s="68">
        <v>4.6875</v>
      </c>
    </row>
    <row r="8" spans="1:8" s="3" customFormat="1" ht="15" customHeight="1" x14ac:dyDescent="0.25">
      <c r="A8" s="221">
        <v>2</v>
      </c>
      <c r="B8" s="237" t="s">
        <v>25</v>
      </c>
      <c r="C8" s="206" t="s">
        <v>130</v>
      </c>
      <c r="D8" s="223">
        <v>25</v>
      </c>
      <c r="E8" s="222">
        <v>4.68</v>
      </c>
    </row>
    <row r="9" spans="1:8" s="3" customFormat="1" ht="15" customHeight="1" x14ac:dyDescent="0.25">
      <c r="A9" s="221">
        <v>3</v>
      </c>
      <c r="B9" s="237" t="s">
        <v>58</v>
      </c>
      <c r="C9" s="206" t="s">
        <v>73</v>
      </c>
      <c r="D9" s="223">
        <v>43</v>
      </c>
      <c r="E9" s="227">
        <v>4.558139534883721</v>
      </c>
    </row>
    <row r="10" spans="1:8" s="3" customFormat="1" ht="15" customHeight="1" x14ac:dyDescent="0.25">
      <c r="A10" s="221">
        <v>4</v>
      </c>
      <c r="B10" s="343" t="s">
        <v>25</v>
      </c>
      <c r="C10" s="299" t="s">
        <v>141</v>
      </c>
      <c r="D10" s="344">
        <v>20</v>
      </c>
      <c r="E10" s="222">
        <v>4.3499999999999996</v>
      </c>
    </row>
    <row r="11" spans="1:8" s="3" customFormat="1" ht="15" customHeight="1" x14ac:dyDescent="0.25">
      <c r="A11" s="221">
        <v>5</v>
      </c>
      <c r="B11" s="237" t="s">
        <v>0</v>
      </c>
      <c r="C11" s="206" t="s">
        <v>88</v>
      </c>
      <c r="D11" s="223">
        <v>30</v>
      </c>
      <c r="E11" s="222">
        <v>4.3</v>
      </c>
    </row>
    <row r="12" spans="1:8" s="3" customFormat="1" ht="15" customHeight="1" x14ac:dyDescent="0.25">
      <c r="A12" s="221">
        <v>6</v>
      </c>
      <c r="B12" s="237" t="s">
        <v>29</v>
      </c>
      <c r="C12" s="206" t="s">
        <v>133</v>
      </c>
      <c r="D12" s="223">
        <v>11</v>
      </c>
      <c r="E12" s="222">
        <v>4.2727272727272725</v>
      </c>
    </row>
    <row r="13" spans="1:8" s="3" customFormat="1" ht="15" customHeight="1" x14ac:dyDescent="0.25">
      <c r="A13" s="221">
        <v>7</v>
      </c>
      <c r="B13" s="237" t="s">
        <v>0</v>
      </c>
      <c r="C13" s="206" t="s">
        <v>125</v>
      </c>
      <c r="D13" s="223">
        <v>45</v>
      </c>
      <c r="E13" s="222">
        <v>4.2666666666666666</v>
      </c>
    </row>
    <row r="14" spans="1:8" s="3" customFormat="1" ht="15" customHeight="1" x14ac:dyDescent="0.25">
      <c r="A14" s="221">
        <v>8</v>
      </c>
      <c r="B14" s="237" t="s">
        <v>1</v>
      </c>
      <c r="C14" s="206" t="s">
        <v>179</v>
      </c>
      <c r="D14" s="223">
        <v>15</v>
      </c>
      <c r="E14" s="222">
        <v>4.2</v>
      </c>
    </row>
    <row r="15" spans="1:8" s="3" customFormat="1" ht="15" customHeight="1" x14ac:dyDescent="0.25">
      <c r="A15" s="221">
        <v>9</v>
      </c>
      <c r="B15" s="237" t="s">
        <v>1</v>
      </c>
      <c r="C15" s="206" t="s">
        <v>195</v>
      </c>
      <c r="D15" s="223">
        <v>101</v>
      </c>
      <c r="E15" s="72">
        <v>4.1683168316831685</v>
      </c>
      <c r="G15" s="8"/>
      <c r="H15" s="8"/>
    </row>
    <row r="16" spans="1:8" s="3" customFormat="1" ht="15" customHeight="1" thickBot="1" x14ac:dyDescent="0.3">
      <c r="A16" s="22">
        <v>10</v>
      </c>
      <c r="B16" s="76" t="s">
        <v>1</v>
      </c>
      <c r="C16" s="417" t="s">
        <v>22</v>
      </c>
      <c r="D16" s="135">
        <v>18</v>
      </c>
      <c r="E16" s="351">
        <v>4.166666666666667</v>
      </c>
    </row>
    <row r="17" spans="1:5" s="3" customFormat="1" ht="15" customHeight="1" x14ac:dyDescent="0.25">
      <c r="A17" s="23">
        <v>11</v>
      </c>
      <c r="B17" s="26" t="s">
        <v>29</v>
      </c>
      <c r="C17" s="27" t="s">
        <v>83</v>
      </c>
      <c r="D17" s="69">
        <v>91</v>
      </c>
      <c r="E17" s="68">
        <v>4.1318681318681323</v>
      </c>
    </row>
    <row r="18" spans="1:5" s="3" customFormat="1" ht="15" customHeight="1" x14ac:dyDescent="0.25">
      <c r="A18" s="221">
        <v>12</v>
      </c>
      <c r="B18" s="237" t="s">
        <v>58</v>
      </c>
      <c r="C18" s="206" t="s">
        <v>74</v>
      </c>
      <c r="D18" s="223">
        <v>30</v>
      </c>
      <c r="E18" s="222">
        <v>4.0999999999999996</v>
      </c>
    </row>
    <row r="19" spans="1:5" s="3" customFormat="1" ht="15" customHeight="1" x14ac:dyDescent="0.25">
      <c r="A19" s="221">
        <v>13</v>
      </c>
      <c r="B19" s="237" t="s">
        <v>38</v>
      </c>
      <c r="C19" s="354" t="s">
        <v>80</v>
      </c>
      <c r="D19" s="223">
        <v>33</v>
      </c>
      <c r="E19" s="222">
        <v>4.0909090909090908</v>
      </c>
    </row>
    <row r="20" spans="1:5" s="3" customFormat="1" ht="15" customHeight="1" x14ac:dyDescent="0.25">
      <c r="A20" s="221">
        <v>14</v>
      </c>
      <c r="B20" s="237" t="s">
        <v>49</v>
      </c>
      <c r="C20" s="418" t="s">
        <v>158</v>
      </c>
      <c r="D20" s="223">
        <v>25</v>
      </c>
      <c r="E20" s="222">
        <v>4.08</v>
      </c>
    </row>
    <row r="21" spans="1:5" s="3" customFormat="1" ht="15" customHeight="1" x14ac:dyDescent="0.25">
      <c r="A21" s="221">
        <v>15</v>
      </c>
      <c r="B21" s="237" t="s">
        <v>29</v>
      </c>
      <c r="C21" s="206" t="s">
        <v>165</v>
      </c>
      <c r="D21" s="223">
        <v>29</v>
      </c>
      <c r="E21" s="222">
        <v>4.068965517241379</v>
      </c>
    </row>
    <row r="22" spans="1:5" s="3" customFormat="1" ht="15" customHeight="1" x14ac:dyDescent="0.25">
      <c r="A22" s="221">
        <v>16</v>
      </c>
      <c r="B22" s="237" t="s">
        <v>29</v>
      </c>
      <c r="C22" s="416" t="s">
        <v>139</v>
      </c>
      <c r="D22" s="223">
        <v>74</v>
      </c>
      <c r="E22" s="222">
        <v>4.0540540540540544</v>
      </c>
    </row>
    <row r="23" spans="1:5" s="3" customFormat="1" ht="15" customHeight="1" x14ac:dyDescent="0.25">
      <c r="A23" s="221">
        <v>17</v>
      </c>
      <c r="B23" s="237" t="s">
        <v>1</v>
      </c>
      <c r="C23" s="206" t="s">
        <v>5</v>
      </c>
      <c r="D23" s="223">
        <v>20</v>
      </c>
      <c r="E23" s="222">
        <v>4.05</v>
      </c>
    </row>
    <row r="24" spans="1:5" s="3" customFormat="1" ht="15" customHeight="1" x14ac:dyDescent="0.25">
      <c r="A24" s="221">
        <v>18</v>
      </c>
      <c r="B24" s="237" t="s">
        <v>58</v>
      </c>
      <c r="C24" s="354" t="s">
        <v>153</v>
      </c>
      <c r="D24" s="223">
        <v>42</v>
      </c>
      <c r="E24" s="222">
        <v>4.0238095238095237</v>
      </c>
    </row>
    <row r="25" spans="1:5" s="3" customFormat="1" ht="15" customHeight="1" x14ac:dyDescent="0.25">
      <c r="A25" s="221">
        <v>19</v>
      </c>
      <c r="B25" s="237" t="s">
        <v>29</v>
      </c>
      <c r="C25" s="206" t="s">
        <v>36</v>
      </c>
      <c r="D25" s="223">
        <v>26</v>
      </c>
      <c r="E25" s="222">
        <v>4</v>
      </c>
    </row>
    <row r="26" spans="1:5" s="3" customFormat="1" ht="15" customHeight="1" thickBot="1" x14ac:dyDescent="0.3">
      <c r="A26" s="342">
        <v>20</v>
      </c>
      <c r="B26" s="343" t="s">
        <v>1</v>
      </c>
      <c r="C26" s="299" t="s">
        <v>176</v>
      </c>
      <c r="D26" s="344">
        <v>45</v>
      </c>
      <c r="E26" s="227">
        <v>4</v>
      </c>
    </row>
    <row r="27" spans="1:5" s="3" customFormat="1" ht="15" customHeight="1" x14ac:dyDescent="0.25">
      <c r="A27" s="23">
        <v>21</v>
      </c>
      <c r="B27" s="26" t="s">
        <v>1</v>
      </c>
      <c r="C27" s="27" t="s">
        <v>193</v>
      </c>
      <c r="D27" s="69">
        <v>81</v>
      </c>
      <c r="E27" s="68">
        <v>3.9753086419753085</v>
      </c>
    </row>
    <row r="28" spans="1:5" s="3" customFormat="1" ht="15" customHeight="1" x14ac:dyDescent="0.25">
      <c r="A28" s="342">
        <v>22</v>
      </c>
      <c r="B28" s="343" t="s">
        <v>1</v>
      </c>
      <c r="C28" s="299" t="s">
        <v>14</v>
      </c>
      <c r="D28" s="344">
        <v>81</v>
      </c>
      <c r="E28" s="222">
        <v>3.9753086419753085</v>
      </c>
    </row>
    <row r="29" spans="1:5" ht="15" customHeight="1" x14ac:dyDescent="0.25">
      <c r="A29" s="221">
        <v>23</v>
      </c>
      <c r="B29" s="237" t="s">
        <v>38</v>
      </c>
      <c r="C29" s="355" t="s">
        <v>47</v>
      </c>
      <c r="D29" s="223">
        <v>34</v>
      </c>
      <c r="E29" s="227">
        <v>3.9705882352941178</v>
      </c>
    </row>
    <row r="30" spans="1:5" ht="15" customHeight="1" x14ac:dyDescent="0.25">
      <c r="A30" s="221">
        <v>24</v>
      </c>
      <c r="B30" s="237" t="s">
        <v>1</v>
      </c>
      <c r="C30" s="206" t="s">
        <v>190</v>
      </c>
      <c r="D30" s="223">
        <v>122</v>
      </c>
      <c r="E30" s="222">
        <v>3.959016393442623</v>
      </c>
    </row>
    <row r="31" spans="1:5" ht="15" customHeight="1" x14ac:dyDescent="0.25">
      <c r="A31" s="221">
        <v>25</v>
      </c>
      <c r="B31" s="343" t="s">
        <v>25</v>
      </c>
      <c r="C31" s="299" t="s">
        <v>96</v>
      </c>
      <c r="D31" s="344">
        <v>47</v>
      </c>
      <c r="E31" s="222">
        <v>3.9361702127659575</v>
      </c>
    </row>
    <row r="32" spans="1:5" ht="15" customHeight="1" x14ac:dyDescent="0.25">
      <c r="A32" s="221">
        <v>26</v>
      </c>
      <c r="B32" s="237" t="s">
        <v>49</v>
      </c>
      <c r="C32" s="206" t="s">
        <v>56</v>
      </c>
      <c r="D32" s="223">
        <v>57</v>
      </c>
      <c r="E32" s="222">
        <v>3.9298245614035086</v>
      </c>
    </row>
    <row r="33" spans="1:5" ht="15" customHeight="1" x14ac:dyDescent="0.25">
      <c r="A33" s="221">
        <v>27</v>
      </c>
      <c r="B33" s="237" t="s">
        <v>49</v>
      </c>
      <c r="C33" s="355" t="s">
        <v>57</v>
      </c>
      <c r="D33" s="223">
        <v>27</v>
      </c>
      <c r="E33" s="222">
        <v>3.925925925925926</v>
      </c>
    </row>
    <row r="34" spans="1:5" ht="15" customHeight="1" x14ac:dyDescent="0.25">
      <c r="A34" s="221">
        <v>28</v>
      </c>
      <c r="B34" s="237" t="s">
        <v>1</v>
      </c>
      <c r="C34" s="206" t="s">
        <v>13</v>
      </c>
      <c r="D34" s="223">
        <v>13</v>
      </c>
      <c r="E34" s="222">
        <v>3.9230769230769229</v>
      </c>
    </row>
    <row r="35" spans="1:5" ht="15" customHeight="1" x14ac:dyDescent="0.25">
      <c r="A35" s="221">
        <v>29</v>
      </c>
      <c r="B35" s="237" t="s">
        <v>29</v>
      </c>
      <c r="C35" s="206" t="s">
        <v>65</v>
      </c>
      <c r="D35" s="223">
        <v>12</v>
      </c>
      <c r="E35" s="222">
        <v>3.9166666666666665</v>
      </c>
    </row>
    <row r="36" spans="1:5" ht="15" customHeight="1" thickBot="1" x14ac:dyDescent="0.3">
      <c r="A36" s="34">
        <v>30</v>
      </c>
      <c r="B36" s="238" t="s">
        <v>1</v>
      </c>
      <c r="C36" s="350" t="s">
        <v>191</v>
      </c>
      <c r="D36" s="239">
        <v>127</v>
      </c>
      <c r="E36" s="351">
        <v>3.9133858267716537</v>
      </c>
    </row>
    <row r="37" spans="1:5" ht="15" customHeight="1" x14ac:dyDescent="0.25">
      <c r="A37" s="23">
        <v>31</v>
      </c>
      <c r="B37" s="26" t="s">
        <v>25</v>
      </c>
      <c r="C37" s="27" t="s">
        <v>166</v>
      </c>
      <c r="D37" s="69">
        <v>53</v>
      </c>
      <c r="E37" s="68">
        <v>3.9056603773584904</v>
      </c>
    </row>
    <row r="38" spans="1:5" ht="15" customHeight="1" x14ac:dyDescent="0.25">
      <c r="A38" s="221">
        <v>32</v>
      </c>
      <c r="B38" s="237" t="s">
        <v>0</v>
      </c>
      <c r="C38" s="206" t="s">
        <v>92</v>
      </c>
      <c r="D38" s="223">
        <v>21</v>
      </c>
      <c r="E38" s="222">
        <v>3.9047619047619047</v>
      </c>
    </row>
    <row r="39" spans="1:5" ht="15" customHeight="1" x14ac:dyDescent="0.25">
      <c r="A39" s="221">
        <v>33</v>
      </c>
      <c r="B39" s="237" t="s">
        <v>58</v>
      </c>
      <c r="C39" s="206" t="s">
        <v>151</v>
      </c>
      <c r="D39" s="223">
        <v>30</v>
      </c>
      <c r="E39" s="222">
        <v>3.9</v>
      </c>
    </row>
    <row r="40" spans="1:5" ht="15" customHeight="1" x14ac:dyDescent="0.25">
      <c r="A40" s="221">
        <v>34</v>
      </c>
      <c r="B40" s="237" t="s">
        <v>38</v>
      </c>
      <c r="C40" s="206" t="s">
        <v>37</v>
      </c>
      <c r="D40" s="223">
        <v>30</v>
      </c>
      <c r="E40" s="222">
        <v>3.9</v>
      </c>
    </row>
    <row r="41" spans="1:5" ht="15" customHeight="1" x14ac:dyDescent="0.25">
      <c r="A41" s="221">
        <v>35</v>
      </c>
      <c r="B41" s="237" t="s">
        <v>1</v>
      </c>
      <c r="C41" s="206" t="s">
        <v>182</v>
      </c>
      <c r="D41" s="223">
        <v>70</v>
      </c>
      <c r="E41" s="222">
        <v>3.9</v>
      </c>
    </row>
    <row r="42" spans="1:5" ht="15" customHeight="1" x14ac:dyDescent="0.25">
      <c r="A42" s="221">
        <v>36</v>
      </c>
      <c r="B42" s="343" t="s">
        <v>38</v>
      </c>
      <c r="C42" s="357" t="s">
        <v>70</v>
      </c>
      <c r="D42" s="344">
        <v>38</v>
      </c>
      <c r="E42" s="227">
        <v>3.8947368421052633</v>
      </c>
    </row>
    <row r="43" spans="1:5" ht="15" customHeight="1" x14ac:dyDescent="0.25">
      <c r="A43" s="342">
        <v>37</v>
      </c>
      <c r="B43" s="237" t="s">
        <v>49</v>
      </c>
      <c r="C43" s="355" t="s">
        <v>155</v>
      </c>
      <c r="D43" s="223">
        <v>46</v>
      </c>
      <c r="E43" s="222">
        <v>3.8913043478260869</v>
      </c>
    </row>
    <row r="44" spans="1:5" ht="15" customHeight="1" x14ac:dyDescent="0.25">
      <c r="A44" s="342">
        <v>38</v>
      </c>
      <c r="B44" s="343" t="s">
        <v>49</v>
      </c>
      <c r="C44" s="356" t="s">
        <v>53</v>
      </c>
      <c r="D44" s="344">
        <v>17</v>
      </c>
      <c r="E44" s="227">
        <v>3.8823529411764706</v>
      </c>
    </row>
    <row r="45" spans="1:5" ht="15" customHeight="1" x14ac:dyDescent="0.25">
      <c r="A45" s="342">
        <v>39</v>
      </c>
      <c r="B45" s="343" t="s">
        <v>29</v>
      </c>
      <c r="C45" s="299" t="s">
        <v>28</v>
      </c>
      <c r="D45" s="344">
        <v>42</v>
      </c>
      <c r="E45" s="227">
        <v>3.8809523809523809</v>
      </c>
    </row>
    <row r="46" spans="1:5" ht="15" customHeight="1" thickBot="1" x14ac:dyDescent="0.3">
      <c r="A46" s="34">
        <v>40</v>
      </c>
      <c r="B46" s="238" t="s">
        <v>38</v>
      </c>
      <c r="C46" s="350" t="s">
        <v>72</v>
      </c>
      <c r="D46" s="239">
        <v>52</v>
      </c>
      <c r="E46" s="351">
        <v>3.8653846153846154</v>
      </c>
    </row>
    <row r="47" spans="1:5" ht="15" customHeight="1" x14ac:dyDescent="0.25">
      <c r="A47" s="352">
        <v>41</v>
      </c>
      <c r="B47" s="297" t="s">
        <v>38</v>
      </c>
      <c r="C47" s="92" t="s">
        <v>159</v>
      </c>
      <c r="D47" s="75">
        <v>48</v>
      </c>
      <c r="E47" s="353">
        <v>3.8541666666666665</v>
      </c>
    </row>
    <row r="48" spans="1:5" ht="15" customHeight="1" x14ac:dyDescent="0.25">
      <c r="A48" s="342">
        <v>42</v>
      </c>
      <c r="B48" s="343" t="s">
        <v>49</v>
      </c>
      <c r="C48" s="299" t="s">
        <v>55</v>
      </c>
      <c r="D48" s="344">
        <v>47</v>
      </c>
      <c r="E48" s="227">
        <v>3.8510638297872339</v>
      </c>
    </row>
    <row r="49" spans="1:5" ht="15" customHeight="1" x14ac:dyDescent="0.25">
      <c r="A49" s="342">
        <v>43</v>
      </c>
      <c r="B49" s="413" t="s">
        <v>58</v>
      </c>
      <c r="C49" s="299" t="s">
        <v>77</v>
      </c>
      <c r="D49" s="344">
        <v>66</v>
      </c>
      <c r="E49" s="227">
        <v>3.8484848484848486</v>
      </c>
    </row>
    <row r="50" spans="1:5" ht="15" customHeight="1" x14ac:dyDescent="0.25">
      <c r="A50" s="342">
        <v>44</v>
      </c>
      <c r="B50" s="343" t="s">
        <v>1</v>
      </c>
      <c r="C50" s="299" t="s">
        <v>196</v>
      </c>
      <c r="D50" s="344">
        <v>52</v>
      </c>
      <c r="E50" s="227">
        <v>3.8461538461538463</v>
      </c>
    </row>
    <row r="51" spans="1:5" ht="15" customHeight="1" x14ac:dyDescent="0.25">
      <c r="A51" s="342">
        <v>45</v>
      </c>
      <c r="B51" s="343" t="s">
        <v>25</v>
      </c>
      <c r="C51" s="299" t="s">
        <v>142</v>
      </c>
      <c r="D51" s="344">
        <v>38</v>
      </c>
      <c r="E51" s="227">
        <v>3.8421052631578947</v>
      </c>
    </row>
    <row r="52" spans="1:5" ht="15" customHeight="1" x14ac:dyDescent="0.25">
      <c r="A52" s="342">
        <v>46</v>
      </c>
      <c r="B52" s="343" t="s">
        <v>38</v>
      </c>
      <c r="C52" s="299" t="s">
        <v>160</v>
      </c>
      <c r="D52" s="344">
        <v>6</v>
      </c>
      <c r="E52" s="227">
        <v>3.8333333333333335</v>
      </c>
    </row>
    <row r="53" spans="1:5" ht="15" customHeight="1" x14ac:dyDescent="0.25">
      <c r="A53" s="342">
        <v>47</v>
      </c>
      <c r="B53" s="412" t="s">
        <v>38</v>
      </c>
      <c r="C53" s="356" t="s">
        <v>164</v>
      </c>
      <c r="D53" s="344">
        <v>18</v>
      </c>
      <c r="E53" s="227">
        <v>3.8333333333333335</v>
      </c>
    </row>
    <row r="54" spans="1:5" ht="15" customHeight="1" x14ac:dyDescent="0.25">
      <c r="A54" s="342">
        <v>48</v>
      </c>
      <c r="B54" s="343" t="s">
        <v>25</v>
      </c>
      <c r="C54" s="299" t="s">
        <v>168</v>
      </c>
      <c r="D54" s="344">
        <v>12</v>
      </c>
      <c r="E54" s="227">
        <v>3.8333333333333335</v>
      </c>
    </row>
    <row r="55" spans="1:5" ht="15" customHeight="1" x14ac:dyDescent="0.25">
      <c r="A55" s="342">
        <v>49</v>
      </c>
      <c r="B55" s="343" t="s">
        <v>1</v>
      </c>
      <c r="C55" s="299" t="s">
        <v>181</v>
      </c>
      <c r="D55" s="344">
        <v>88</v>
      </c>
      <c r="E55" s="227">
        <v>3.8181818181818183</v>
      </c>
    </row>
    <row r="56" spans="1:5" ht="15" customHeight="1" thickBot="1" x14ac:dyDescent="0.3">
      <c r="A56" s="34">
        <v>50</v>
      </c>
      <c r="B56" s="238" t="s">
        <v>1</v>
      </c>
      <c r="C56" s="350" t="s">
        <v>192</v>
      </c>
      <c r="D56" s="239">
        <v>49</v>
      </c>
      <c r="E56" s="351">
        <v>3.8163265306122449</v>
      </c>
    </row>
    <row r="57" spans="1:5" ht="15" customHeight="1" x14ac:dyDescent="0.25">
      <c r="A57" s="352">
        <v>51</v>
      </c>
      <c r="B57" s="297" t="s">
        <v>25</v>
      </c>
      <c r="C57" s="92" t="s">
        <v>173</v>
      </c>
      <c r="D57" s="75">
        <v>86</v>
      </c>
      <c r="E57" s="353">
        <v>3.8139534883720931</v>
      </c>
    </row>
    <row r="58" spans="1:5" ht="15" customHeight="1" x14ac:dyDescent="0.25">
      <c r="A58" s="342">
        <v>52</v>
      </c>
      <c r="B58" s="343" t="s">
        <v>58</v>
      </c>
      <c r="C58" s="299" t="s">
        <v>78</v>
      </c>
      <c r="D58" s="344">
        <v>34</v>
      </c>
      <c r="E58" s="227">
        <v>3.7941176470588234</v>
      </c>
    </row>
    <row r="59" spans="1:5" ht="15" customHeight="1" x14ac:dyDescent="0.25">
      <c r="A59" s="342">
        <v>53</v>
      </c>
      <c r="B59" s="343" t="s">
        <v>29</v>
      </c>
      <c r="C59" s="299" t="s">
        <v>116</v>
      </c>
      <c r="D59" s="344">
        <v>58</v>
      </c>
      <c r="E59" s="227">
        <v>3.7931034482758621</v>
      </c>
    </row>
    <row r="60" spans="1:5" ht="15" customHeight="1" x14ac:dyDescent="0.25">
      <c r="A60" s="342">
        <v>54</v>
      </c>
      <c r="B60" s="343" t="s">
        <v>1</v>
      </c>
      <c r="C60" s="299" t="s">
        <v>180</v>
      </c>
      <c r="D60" s="344">
        <v>50</v>
      </c>
      <c r="E60" s="227">
        <v>3.78</v>
      </c>
    </row>
    <row r="61" spans="1:5" ht="15" customHeight="1" x14ac:dyDescent="0.25">
      <c r="A61" s="342">
        <v>55</v>
      </c>
      <c r="B61" s="343" t="s">
        <v>49</v>
      </c>
      <c r="C61" s="414" t="s">
        <v>157</v>
      </c>
      <c r="D61" s="344">
        <v>77</v>
      </c>
      <c r="E61" s="227">
        <v>3.779220779220779</v>
      </c>
    </row>
    <row r="62" spans="1:5" ht="15" customHeight="1" x14ac:dyDescent="0.25">
      <c r="A62" s="342">
        <v>56</v>
      </c>
      <c r="B62" s="343" t="s">
        <v>29</v>
      </c>
      <c r="C62" s="299" t="s">
        <v>33</v>
      </c>
      <c r="D62" s="344">
        <v>44</v>
      </c>
      <c r="E62" s="227">
        <v>3.7727272727272729</v>
      </c>
    </row>
    <row r="63" spans="1:5" ht="15" customHeight="1" x14ac:dyDescent="0.25">
      <c r="A63" s="342">
        <v>57</v>
      </c>
      <c r="B63" s="346" t="s">
        <v>25</v>
      </c>
      <c r="C63" s="299" t="s">
        <v>167</v>
      </c>
      <c r="D63" s="344">
        <v>13</v>
      </c>
      <c r="E63" s="227">
        <v>3.7692307692307692</v>
      </c>
    </row>
    <row r="64" spans="1:5" ht="15" customHeight="1" x14ac:dyDescent="0.25">
      <c r="A64" s="342">
        <v>58</v>
      </c>
      <c r="B64" s="343" t="s">
        <v>29</v>
      </c>
      <c r="C64" s="299" t="s">
        <v>35</v>
      </c>
      <c r="D64" s="344">
        <v>47</v>
      </c>
      <c r="E64" s="227">
        <v>3.7659574468085109</v>
      </c>
    </row>
    <row r="65" spans="1:5" ht="15" customHeight="1" x14ac:dyDescent="0.25">
      <c r="A65" s="342">
        <v>59</v>
      </c>
      <c r="B65" s="343" t="s">
        <v>0</v>
      </c>
      <c r="C65" s="206" t="s">
        <v>132</v>
      </c>
      <c r="D65" s="223">
        <v>69</v>
      </c>
      <c r="E65" s="222">
        <v>3.7536231884057969</v>
      </c>
    </row>
    <row r="66" spans="1:5" ht="15" customHeight="1" thickBot="1" x14ac:dyDescent="0.3">
      <c r="A66" s="34">
        <v>60</v>
      </c>
      <c r="B66" s="238" t="s">
        <v>29</v>
      </c>
      <c r="C66" s="348" t="s">
        <v>93</v>
      </c>
      <c r="D66" s="349">
        <v>91</v>
      </c>
      <c r="E66" s="308">
        <v>3.7362637362637363</v>
      </c>
    </row>
    <row r="67" spans="1:5" ht="15" customHeight="1" x14ac:dyDescent="0.25">
      <c r="A67" s="352">
        <v>61</v>
      </c>
      <c r="B67" s="297" t="s">
        <v>1</v>
      </c>
      <c r="C67" s="92" t="s">
        <v>194</v>
      </c>
      <c r="D67" s="75">
        <v>79</v>
      </c>
      <c r="E67" s="353">
        <v>3.7341772151898733</v>
      </c>
    </row>
    <row r="68" spans="1:5" ht="15" customHeight="1" x14ac:dyDescent="0.25">
      <c r="A68" s="342">
        <v>62</v>
      </c>
      <c r="B68" s="343" t="s">
        <v>58</v>
      </c>
      <c r="C68" s="299" t="s">
        <v>135</v>
      </c>
      <c r="D68" s="344">
        <v>30</v>
      </c>
      <c r="E68" s="227">
        <v>3.7333333333333334</v>
      </c>
    </row>
    <row r="69" spans="1:5" ht="15" customHeight="1" x14ac:dyDescent="0.25">
      <c r="A69" s="342">
        <v>63</v>
      </c>
      <c r="B69" s="343" t="s">
        <v>1</v>
      </c>
      <c r="C69" s="299" t="s">
        <v>184</v>
      </c>
      <c r="D69" s="344">
        <v>54</v>
      </c>
      <c r="E69" s="227">
        <v>3.7037037037037037</v>
      </c>
    </row>
    <row r="70" spans="1:5" ht="15" customHeight="1" x14ac:dyDescent="0.25">
      <c r="A70" s="342">
        <v>64</v>
      </c>
      <c r="B70" s="343" t="s">
        <v>29</v>
      </c>
      <c r="C70" s="299" t="s">
        <v>34</v>
      </c>
      <c r="D70" s="344">
        <v>62</v>
      </c>
      <c r="E70" s="227">
        <v>3.693548387096774</v>
      </c>
    </row>
    <row r="71" spans="1:5" ht="15" customHeight="1" x14ac:dyDescent="0.25">
      <c r="A71" s="342">
        <v>65</v>
      </c>
      <c r="B71" s="343" t="s">
        <v>0</v>
      </c>
      <c r="C71" s="299" t="s">
        <v>63</v>
      </c>
      <c r="D71" s="344">
        <v>13</v>
      </c>
      <c r="E71" s="227">
        <v>3.6923076923076925</v>
      </c>
    </row>
    <row r="72" spans="1:5" ht="15" customHeight="1" x14ac:dyDescent="0.25">
      <c r="A72" s="342">
        <v>66</v>
      </c>
      <c r="B72" s="343" t="s">
        <v>58</v>
      </c>
      <c r="C72" s="299" t="s">
        <v>152</v>
      </c>
      <c r="D72" s="344">
        <v>19</v>
      </c>
      <c r="E72" s="227">
        <v>3.6842105263157894</v>
      </c>
    </row>
    <row r="73" spans="1:5" ht="15" customHeight="1" x14ac:dyDescent="0.25">
      <c r="A73" s="342">
        <v>67</v>
      </c>
      <c r="B73" s="343" t="s">
        <v>38</v>
      </c>
      <c r="C73" s="299" t="s">
        <v>138</v>
      </c>
      <c r="D73" s="344">
        <v>44</v>
      </c>
      <c r="E73" s="227">
        <v>3.6818181818181817</v>
      </c>
    </row>
    <row r="74" spans="1:5" ht="15" customHeight="1" x14ac:dyDescent="0.25">
      <c r="A74" s="342">
        <v>68</v>
      </c>
      <c r="B74" s="410" t="s">
        <v>1</v>
      </c>
      <c r="C74" s="299" t="s">
        <v>174</v>
      </c>
      <c r="D74" s="344">
        <v>37</v>
      </c>
      <c r="E74" s="227">
        <v>3.6486486486486487</v>
      </c>
    </row>
    <row r="75" spans="1:5" ht="15" customHeight="1" x14ac:dyDescent="0.25">
      <c r="A75" s="342">
        <v>69</v>
      </c>
      <c r="B75" s="343" t="s">
        <v>29</v>
      </c>
      <c r="C75" s="299" t="s">
        <v>82</v>
      </c>
      <c r="D75" s="344">
        <v>54</v>
      </c>
      <c r="E75" s="227">
        <v>3.6481481481481484</v>
      </c>
    </row>
    <row r="76" spans="1:5" ht="15" customHeight="1" thickBot="1" x14ac:dyDescent="0.3">
      <c r="A76" s="34">
        <v>70</v>
      </c>
      <c r="B76" s="238" t="s">
        <v>25</v>
      </c>
      <c r="C76" s="350" t="s">
        <v>169</v>
      </c>
      <c r="D76" s="239">
        <v>31</v>
      </c>
      <c r="E76" s="351">
        <v>3.6451612903225805</v>
      </c>
    </row>
    <row r="77" spans="1:5" ht="15" customHeight="1" x14ac:dyDescent="0.25">
      <c r="A77" s="352">
        <v>71</v>
      </c>
      <c r="B77" s="297" t="s">
        <v>1</v>
      </c>
      <c r="C77" s="92" t="s">
        <v>189</v>
      </c>
      <c r="D77" s="75">
        <v>33</v>
      </c>
      <c r="E77" s="353">
        <v>3.6363636363636362</v>
      </c>
    </row>
    <row r="78" spans="1:5" ht="15" customHeight="1" x14ac:dyDescent="0.25">
      <c r="A78" s="342">
        <v>72</v>
      </c>
      <c r="B78" s="343" t="s">
        <v>25</v>
      </c>
      <c r="C78" s="299" t="s">
        <v>172</v>
      </c>
      <c r="D78" s="344">
        <v>30</v>
      </c>
      <c r="E78" s="227">
        <v>3.6333333333333333</v>
      </c>
    </row>
    <row r="79" spans="1:5" ht="15" customHeight="1" x14ac:dyDescent="0.25">
      <c r="A79" s="342">
        <v>73</v>
      </c>
      <c r="B79" s="343" t="s">
        <v>38</v>
      </c>
      <c r="C79" s="299" t="s">
        <v>43</v>
      </c>
      <c r="D79" s="344">
        <v>13</v>
      </c>
      <c r="E79" s="227">
        <v>3.6153846153846154</v>
      </c>
    </row>
    <row r="80" spans="1:5" ht="15" customHeight="1" x14ac:dyDescent="0.25">
      <c r="A80" s="342">
        <v>74</v>
      </c>
      <c r="B80" s="343" t="s">
        <v>1</v>
      </c>
      <c r="C80" s="299" t="s">
        <v>3</v>
      </c>
      <c r="D80" s="344">
        <v>49</v>
      </c>
      <c r="E80" s="227">
        <v>3.6122448979591835</v>
      </c>
    </row>
    <row r="81" spans="1:5" ht="15" customHeight="1" x14ac:dyDescent="0.25">
      <c r="A81" s="342">
        <v>75</v>
      </c>
      <c r="B81" s="343" t="s">
        <v>49</v>
      </c>
      <c r="C81" s="356" t="s">
        <v>154</v>
      </c>
      <c r="D81" s="344">
        <v>46</v>
      </c>
      <c r="E81" s="227">
        <v>3.6086956521739131</v>
      </c>
    </row>
    <row r="82" spans="1:5" ht="15" customHeight="1" x14ac:dyDescent="0.25">
      <c r="A82" s="342">
        <v>76</v>
      </c>
      <c r="B82" s="343" t="s">
        <v>1</v>
      </c>
      <c r="C82" s="299" t="s">
        <v>175</v>
      </c>
      <c r="D82" s="344">
        <v>33</v>
      </c>
      <c r="E82" s="227">
        <v>3.606060606060606</v>
      </c>
    </row>
    <row r="83" spans="1:5" ht="15" customHeight="1" x14ac:dyDescent="0.25">
      <c r="A83" s="342">
        <v>77</v>
      </c>
      <c r="B83" s="343" t="s">
        <v>49</v>
      </c>
      <c r="C83" s="299" t="s">
        <v>51</v>
      </c>
      <c r="D83" s="344">
        <v>38</v>
      </c>
      <c r="E83" s="227">
        <v>3.6052631578947367</v>
      </c>
    </row>
    <row r="84" spans="1:5" ht="15" customHeight="1" x14ac:dyDescent="0.25">
      <c r="A84" s="342">
        <v>78</v>
      </c>
      <c r="B84" s="343" t="s">
        <v>29</v>
      </c>
      <c r="C84" s="299" t="s">
        <v>32</v>
      </c>
      <c r="D84" s="344">
        <v>38</v>
      </c>
      <c r="E84" s="227">
        <v>3.6052631578947367</v>
      </c>
    </row>
    <row r="85" spans="1:5" ht="15" customHeight="1" x14ac:dyDescent="0.25">
      <c r="A85" s="342">
        <v>79</v>
      </c>
      <c r="B85" s="237" t="s">
        <v>25</v>
      </c>
      <c r="C85" s="206" t="s">
        <v>170</v>
      </c>
      <c r="D85" s="223">
        <v>53</v>
      </c>
      <c r="E85" s="222">
        <v>3.5849056603773586</v>
      </c>
    </row>
    <row r="86" spans="1:5" ht="15" customHeight="1" thickBot="1" x14ac:dyDescent="0.3">
      <c r="A86" s="342">
        <v>80</v>
      </c>
      <c r="B86" s="347" t="s">
        <v>25</v>
      </c>
      <c r="C86" s="348" t="s">
        <v>140</v>
      </c>
      <c r="D86" s="349">
        <v>26</v>
      </c>
      <c r="E86" s="308">
        <v>3.5769230769230771</v>
      </c>
    </row>
    <row r="87" spans="1:5" ht="15" customHeight="1" x14ac:dyDescent="0.25">
      <c r="A87" s="352">
        <v>81</v>
      </c>
      <c r="B87" s="297" t="s">
        <v>38</v>
      </c>
      <c r="C87" s="92" t="s">
        <v>162</v>
      </c>
      <c r="D87" s="75">
        <v>66</v>
      </c>
      <c r="E87" s="353">
        <v>3.5757575757575757</v>
      </c>
    </row>
    <row r="88" spans="1:5" ht="15" customHeight="1" x14ac:dyDescent="0.25">
      <c r="A88" s="342">
        <v>82</v>
      </c>
      <c r="B88" s="343" t="s">
        <v>1</v>
      </c>
      <c r="C88" s="299" t="s">
        <v>187</v>
      </c>
      <c r="D88" s="344">
        <v>42</v>
      </c>
      <c r="E88" s="227">
        <v>3.5714285714285716</v>
      </c>
    </row>
    <row r="89" spans="1:5" ht="15" customHeight="1" x14ac:dyDescent="0.25">
      <c r="A89" s="342">
        <v>83</v>
      </c>
      <c r="B89" s="237" t="s">
        <v>1</v>
      </c>
      <c r="C89" s="206" t="s">
        <v>178</v>
      </c>
      <c r="D89" s="223">
        <v>82</v>
      </c>
      <c r="E89" s="222">
        <v>3.5487804878048781</v>
      </c>
    </row>
    <row r="90" spans="1:5" ht="15" customHeight="1" x14ac:dyDescent="0.25">
      <c r="A90" s="342">
        <v>84</v>
      </c>
      <c r="B90" s="347" t="s">
        <v>38</v>
      </c>
      <c r="C90" s="348" t="s">
        <v>163</v>
      </c>
      <c r="D90" s="349">
        <v>13</v>
      </c>
      <c r="E90" s="308">
        <v>3.5384615384615383</v>
      </c>
    </row>
    <row r="91" spans="1:5" ht="15" customHeight="1" x14ac:dyDescent="0.25">
      <c r="A91" s="342">
        <v>85</v>
      </c>
      <c r="B91" s="343" t="s">
        <v>49</v>
      </c>
      <c r="C91" s="356" t="s">
        <v>54</v>
      </c>
      <c r="D91" s="344">
        <v>33</v>
      </c>
      <c r="E91" s="227">
        <v>3.5151515151515151</v>
      </c>
    </row>
    <row r="92" spans="1:5" ht="15" customHeight="1" x14ac:dyDescent="0.25">
      <c r="A92" s="342">
        <v>86</v>
      </c>
      <c r="B92" s="343" t="s">
        <v>38</v>
      </c>
      <c r="C92" s="299" t="s">
        <v>45</v>
      </c>
      <c r="D92" s="344">
        <v>22</v>
      </c>
      <c r="E92" s="227">
        <v>3.5</v>
      </c>
    </row>
    <row r="93" spans="1:5" ht="15" customHeight="1" x14ac:dyDescent="0.25">
      <c r="A93" s="342">
        <v>87</v>
      </c>
      <c r="B93" s="343" t="s">
        <v>29</v>
      </c>
      <c r="C93" s="299" t="s">
        <v>66</v>
      </c>
      <c r="D93" s="344">
        <v>4</v>
      </c>
      <c r="E93" s="227">
        <v>3.5</v>
      </c>
    </row>
    <row r="94" spans="1:5" ht="15" customHeight="1" x14ac:dyDescent="0.25">
      <c r="A94" s="342">
        <v>88</v>
      </c>
      <c r="B94" s="343" t="s">
        <v>25</v>
      </c>
      <c r="C94" s="299" t="s">
        <v>171</v>
      </c>
      <c r="D94" s="344">
        <v>46</v>
      </c>
      <c r="E94" s="227">
        <v>3.5</v>
      </c>
    </row>
    <row r="95" spans="1:5" ht="15" customHeight="1" x14ac:dyDescent="0.25">
      <c r="A95" s="342">
        <v>89</v>
      </c>
      <c r="B95" s="237" t="s">
        <v>38</v>
      </c>
      <c r="C95" s="354" t="s">
        <v>69</v>
      </c>
      <c r="D95" s="223">
        <v>33</v>
      </c>
      <c r="E95" s="222">
        <v>3.4848484848484849</v>
      </c>
    </row>
    <row r="96" spans="1:5" ht="15" customHeight="1" thickBot="1" x14ac:dyDescent="0.3">
      <c r="A96" s="342">
        <v>90</v>
      </c>
      <c r="B96" s="347" t="s">
        <v>1</v>
      </c>
      <c r="C96" s="348" t="s">
        <v>177</v>
      </c>
      <c r="D96" s="349">
        <v>58</v>
      </c>
      <c r="E96" s="308">
        <v>3.4827586206896552</v>
      </c>
    </row>
    <row r="97" spans="1:5" ht="15" customHeight="1" x14ac:dyDescent="0.25">
      <c r="A97" s="352">
        <v>91</v>
      </c>
      <c r="B97" s="26" t="s">
        <v>1</v>
      </c>
      <c r="C97" s="27" t="s">
        <v>186</v>
      </c>
      <c r="D97" s="69">
        <v>58</v>
      </c>
      <c r="E97" s="68">
        <v>3.4827586206896552</v>
      </c>
    </row>
    <row r="98" spans="1:5" ht="15" customHeight="1" x14ac:dyDescent="0.25">
      <c r="A98" s="342">
        <v>92</v>
      </c>
      <c r="B98" s="347" t="s">
        <v>0</v>
      </c>
      <c r="C98" s="348" t="s">
        <v>136</v>
      </c>
      <c r="D98" s="349">
        <v>62</v>
      </c>
      <c r="E98" s="308">
        <v>3.467741935483871</v>
      </c>
    </row>
    <row r="99" spans="1:5" ht="15" customHeight="1" x14ac:dyDescent="0.25">
      <c r="A99" s="342">
        <v>93</v>
      </c>
      <c r="B99" s="343" t="s">
        <v>49</v>
      </c>
      <c r="C99" s="299" t="s">
        <v>52</v>
      </c>
      <c r="D99" s="344">
        <v>13</v>
      </c>
      <c r="E99" s="227">
        <v>3.4615384615384617</v>
      </c>
    </row>
    <row r="100" spans="1:5" ht="15" customHeight="1" x14ac:dyDescent="0.25">
      <c r="A100" s="342">
        <v>94</v>
      </c>
      <c r="B100" s="343" t="s">
        <v>29</v>
      </c>
      <c r="C100" s="299" t="s">
        <v>30</v>
      </c>
      <c r="D100" s="344">
        <v>48</v>
      </c>
      <c r="E100" s="227">
        <v>3.4583333333333335</v>
      </c>
    </row>
    <row r="101" spans="1:5" ht="15" customHeight="1" x14ac:dyDescent="0.25">
      <c r="A101" s="342">
        <v>95</v>
      </c>
      <c r="B101" s="343" t="s">
        <v>1</v>
      </c>
      <c r="C101" s="299" t="s">
        <v>185</v>
      </c>
      <c r="D101" s="344">
        <v>68</v>
      </c>
      <c r="E101" s="227">
        <v>3.4558823529411766</v>
      </c>
    </row>
    <row r="102" spans="1:5" ht="15" customHeight="1" x14ac:dyDescent="0.25">
      <c r="A102" s="342">
        <v>96</v>
      </c>
      <c r="B102" s="343" t="s">
        <v>0</v>
      </c>
      <c r="C102" s="299" t="s">
        <v>90</v>
      </c>
      <c r="D102" s="344">
        <v>22</v>
      </c>
      <c r="E102" s="227">
        <v>3.4545454545454546</v>
      </c>
    </row>
    <row r="103" spans="1:5" ht="15" customHeight="1" x14ac:dyDescent="0.25">
      <c r="A103" s="342">
        <v>97</v>
      </c>
      <c r="B103" s="343" t="s">
        <v>1</v>
      </c>
      <c r="C103" s="299" t="s">
        <v>183</v>
      </c>
      <c r="D103" s="344">
        <v>63</v>
      </c>
      <c r="E103" s="227">
        <v>3.4444444444444446</v>
      </c>
    </row>
    <row r="104" spans="1:5" ht="15" customHeight="1" x14ac:dyDescent="0.25">
      <c r="A104" s="342">
        <v>98</v>
      </c>
      <c r="B104" s="343" t="s">
        <v>29</v>
      </c>
      <c r="C104" s="299" t="s">
        <v>81</v>
      </c>
      <c r="D104" s="344">
        <v>26</v>
      </c>
      <c r="E104" s="227">
        <v>3.4230769230769229</v>
      </c>
    </row>
    <row r="105" spans="1:5" ht="15" customHeight="1" x14ac:dyDescent="0.25">
      <c r="A105" s="342">
        <v>99</v>
      </c>
      <c r="B105" s="343" t="s">
        <v>38</v>
      </c>
      <c r="C105" s="299" t="s">
        <v>44</v>
      </c>
      <c r="D105" s="344">
        <v>30</v>
      </c>
      <c r="E105" s="227">
        <v>3.4</v>
      </c>
    </row>
    <row r="106" spans="1:5" ht="15" customHeight="1" thickBot="1" x14ac:dyDescent="0.3">
      <c r="A106" s="34">
        <v>100</v>
      </c>
      <c r="B106" s="238" t="s">
        <v>1</v>
      </c>
      <c r="C106" s="350" t="s">
        <v>188</v>
      </c>
      <c r="D106" s="239">
        <v>46</v>
      </c>
      <c r="E106" s="351">
        <v>3.347826086956522</v>
      </c>
    </row>
    <row r="107" spans="1:5" ht="15" customHeight="1" x14ac:dyDescent="0.25">
      <c r="A107" s="352">
        <v>101</v>
      </c>
      <c r="B107" s="297" t="s">
        <v>1</v>
      </c>
      <c r="C107" s="92" t="s">
        <v>64</v>
      </c>
      <c r="D107" s="75">
        <v>26</v>
      </c>
      <c r="E107" s="353">
        <v>3.2692307692307692</v>
      </c>
    </row>
    <row r="108" spans="1:5" ht="15" customHeight="1" x14ac:dyDescent="0.25">
      <c r="A108" s="342">
        <v>102</v>
      </c>
      <c r="B108" s="343" t="s">
        <v>1</v>
      </c>
      <c r="C108" s="299" t="s">
        <v>15</v>
      </c>
      <c r="D108" s="344">
        <v>19</v>
      </c>
      <c r="E108" s="227">
        <v>3.263157894736842</v>
      </c>
    </row>
    <row r="109" spans="1:5" ht="15" customHeight="1" x14ac:dyDescent="0.25">
      <c r="A109" s="342">
        <v>103</v>
      </c>
      <c r="B109" s="343" t="s">
        <v>0</v>
      </c>
      <c r="C109" s="356" t="s">
        <v>62</v>
      </c>
      <c r="D109" s="344">
        <v>19</v>
      </c>
      <c r="E109" s="227">
        <v>3.263157894736842</v>
      </c>
    </row>
    <row r="110" spans="1:5" ht="15" customHeight="1" x14ac:dyDescent="0.25">
      <c r="A110" s="342">
        <v>104</v>
      </c>
      <c r="B110" s="343" t="s">
        <v>38</v>
      </c>
      <c r="C110" s="299" t="s">
        <v>42</v>
      </c>
      <c r="D110" s="344">
        <v>20</v>
      </c>
      <c r="E110" s="227">
        <v>3.25</v>
      </c>
    </row>
    <row r="111" spans="1:5" ht="15" customHeight="1" x14ac:dyDescent="0.25">
      <c r="A111" s="342">
        <v>105</v>
      </c>
      <c r="B111" s="343" t="s">
        <v>38</v>
      </c>
      <c r="C111" s="299" t="s">
        <v>161</v>
      </c>
      <c r="D111" s="344">
        <v>10</v>
      </c>
      <c r="E111" s="227">
        <v>3.2</v>
      </c>
    </row>
    <row r="112" spans="1:5" ht="15" customHeight="1" x14ac:dyDescent="0.25">
      <c r="A112" s="342">
        <v>106</v>
      </c>
      <c r="B112" s="413" t="s">
        <v>49</v>
      </c>
      <c r="C112" s="415" t="s">
        <v>156</v>
      </c>
      <c r="D112" s="344">
        <v>57</v>
      </c>
      <c r="E112" s="227">
        <v>3.192982456140351</v>
      </c>
    </row>
    <row r="113" spans="1:5" ht="15" customHeight="1" thickBot="1" x14ac:dyDescent="0.3">
      <c r="A113" s="34">
        <v>107</v>
      </c>
      <c r="B113" s="238" t="s">
        <v>25</v>
      </c>
      <c r="C113" s="350" t="s">
        <v>24</v>
      </c>
      <c r="D113" s="239">
        <v>39</v>
      </c>
      <c r="E113" s="508">
        <v>3.1794871794871793</v>
      </c>
    </row>
    <row r="114" spans="1:5" ht="15" customHeight="1" x14ac:dyDescent="0.25">
      <c r="A114" s="17"/>
      <c r="B114" s="17"/>
      <c r="C114" s="28"/>
      <c r="D114" s="74" t="s">
        <v>91</v>
      </c>
      <c r="E114" s="29">
        <f>AVERAGE(E7:E113)</f>
        <v>3.7749119143132224</v>
      </c>
    </row>
    <row r="115" spans="1:5" ht="15" customHeight="1" x14ac:dyDescent="0.25">
      <c r="A115" s="17"/>
      <c r="B115" s="17"/>
      <c r="C115" s="28"/>
      <c r="D115" s="51" t="s">
        <v>100</v>
      </c>
      <c r="E115" s="61">
        <v>3.78</v>
      </c>
    </row>
    <row r="116" spans="1:5" ht="15" customHeight="1" x14ac:dyDescent="0.25">
      <c r="A116" s="17"/>
      <c r="B116" s="17"/>
      <c r="C116" s="17"/>
      <c r="D116" s="18"/>
      <c r="E116" s="18"/>
    </row>
    <row r="117" spans="1:5" x14ac:dyDescent="0.25">
      <c r="A117" s="17"/>
      <c r="B117" s="17"/>
      <c r="C117" s="17"/>
      <c r="D117" s="18"/>
      <c r="E117" s="18"/>
    </row>
    <row r="118" spans="1:5" x14ac:dyDescent="0.25">
      <c r="A118" s="17"/>
      <c r="B118" s="17"/>
      <c r="C118" s="17"/>
      <c r="D118" s="18"/>
      <c r="E118" s="18"/>
    </row>
    <row r="119" spans="1:5" x14ac:dyDescent="0.25">
      <c r="A119" s="17"/>
      <c r="B119" s="17"/>
      <c r="C119" s="17"/>
      <c r="D119" s="18"/>
      <c r="E119" s="18"/>
    </row>
  </sheetData>
  <mergeCells count="6">
    <mergeCell ref="B2:D2"/>
    <mergeCell ref="E4:E5"/>
    <mergeCell ref="A4:A5"/>
    <mergeCell ref="B4:B5"/>
    <mergeCell ref="C4:C5"/>
    <mergeCell ref="D4:D5"/>
  </mergeCells>
  <conditionalFormatting sqref="E6:E115">
    <cfRule type="cellIs" dxfId="9" priority="601" stopIfTrue="1" operator="between">
      <formula>$E$114</formula>
      <formula>3.765</formula>
    </cfRule>
    <cfRule type="cellIs" dxfId="8" priority="602" stopIfTrue="1" operator="lessThan">
      <formula>3.5</formula>
    </cfRule>
    <cfRule type="cellIs" dxfId="7" priority="603" stopIfTrue="1" operator="between">
      <formula>$E$114</formula>
      <formula>3.5</formula>
    </cfRule>
    <cfRule type="cellIs" dxfId="6" priority="604" stopIfTrue="1" operator="between">
      <formula>4.499</formula>
      <formula>$E$114</formula>
    </cfRule>
    <cfRule type="cellIs" dxfId="5" priority="605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4" customWidth="1"/>
    <col min="2" max="2" width="10.42578125" style="4" customWidth="1"/>
    <col min="3" max="3" width="31.7109375" style="4" customWidth="1"/>
    <col min="4" max="8" width="7.7109375" style="5" customWidth="1"/>
    <col min="9" max="9" width="8.7109375" style="5" customWidth="1"/>
    <col min="10" max="10" width="7.7109375" style="4" customWidth="1"/>
    <col min="11" max="11" width="9.7109375" style="4" customWidth="1"/>
    <col min="12" max="16384" width="8.85546875" style="4"/>
  </cols>
  <sheetData>
    <row r="1" spans="1:12" s="1" customFormat="1" ht="15" customHeight="1" x14ac:dyDescent="0.25">
      <c r="C1" s="10"/>
      <c r="D1" s="469"/>
      <c r="E1" s="469"/>
      <c r="F1" s="2"/>
      <c r="G1" s="2"/>
      <c r="H1" s="2"/>
      <c r="I1" s="2"/>
      <c r="K1" s="66"/>
      <c r="L1" s="36" t="s">
        <v>106</v>
      </c>
    </row>
    <row r="2" spans="1:12" s="1" customFormat="1" ht="15" customHeight="1" x14ac:dyDescent="0.25">
      <c r="A2" s="12"/>
      <c r="B2" s="463" t="s">
        <v>134</v>
      </c>
      <c r="C2" s="463"/>
      <c r="D2" s="73"/>
      <c r="E2" s="73"/>
      <c r="F2" s="14"/>
      <c r="G2" s="14"/>
      <c r="H2" s="14"/>
      <c r="I2" s="15">
        <v>2023</v>
      </c>
      <c r="K2" s="65"/>
      <c r="L2" s="36" t="s">
        <v>107</v>
      </c>
    </row>
    <row r="3" spans="1:12" s="1" customFormat="1" ht="15" customHeight="1" thickBot="1" x14ac:dyDescent="0.3">
      <c r="A3" s="12"/>
      <c r="B3" s="12"/>
      <c r="C3" s="16"/>
      <c r="D3" s="16"/>
      <c r="E3" s="13"/>
      <c r="F3" s="14"/>
      <c r="G3" s="14"/>
      <c r="H3" s="14"/>
      <c r="I3" s="14"/>
      <c r="K3" s="67"/>
      <c r="L3" s="36" t="s">
        <v>108</v>
      </c>
    </row>
    <row r="4" spans="1:12" s="1" customFormat="1" ht="15" customHeight="1" x14ac:dyDescent="0.25">
      <c r="A4" s="451" t="s">
        <v>61</v>
      </c>
      <c r="B4" s="466" t="s">
        <v>97</v>
      </c>
      <c r="C4" s="466" t="s">
        <v>95</v>
      </c>
      <c r="D4" s="458" t="s">
        <v>98</v>
      </c>
      <c r="E4" s="470" t="s">
        <v>99</v>
      </c>
      <c r="F4" s="471"/>
      <c r="G4" s="471"/>
      <c r="H4" s="472"/>
      <c r="I4" s="460" t="s">
        <v>117</v>
      </c>
      <c r="K4" s="37"/>
      <c r="L4" s="36" t="s">
        <v>109</v>
      </c>
    </row>
    <row r="5" spans="1:12" s="1" customFormat="1" ht="27" customHeight="1" thickBot="1" x14ac:dyDescent="0.3">
      <c r="A5" s="465"/>
      <c r="B5" s="467"/>
      <c r="C5" s="467"/>
      <c r="D5" s="468"/>
      <c r="E5" s="30">
        <v>5</v>
      </c>
      <c r="F5" s="30">
        <v>4</v>
      </c>
      <c r="G5" s="30">
        <v>3</v>
      </c>
      <c r="H5" s="30">
        <v>2</v>
      </c>
      <c r="I5" s="464"/>
    </row>
    <row r="6" spans="1:12" s="1" customFormat="1" ht="15" customHeight="1" thickBot="1" x14ac:dyDescent="0.3">
      <c r="A6" s="225"/>
      <c r="B6" s="62"/>
      <c r="C6" s="62" t="s">
        <v>126</v>
      </c>
      <c r="D6" s="63">
        <f>D7+D16+D29+D47+D65+D80+D111</f>
        <v>4539</v>
      </c>
      <c r="E6" s="300">
        <f>E7+E16+E29+E47+E65+E80+E111</f>
        <v>717</v>
      </c>
      <c r="F6" s="300">
        <f>F7+F16+F29+F47+F65+F80+F111</f>
        <v>2195</v>
      </c>
      <c r="G6" s="300">
        <f>G7+G16+G29+G47+G65+G80+G111</f>
        <v>1548</v>
      </c>
      <c r="H6" s="300">
        <f>H7+H16+H29+H47+H65+H80+H111</f>
        <v>79</v>
      </c>
      <c r="I6" s="228">
        <f>(H6*2+G6*3+F6*4+E6*5)/D6</f>
        <v>3.7821105970478079</v>
      </c>
    </row>
    <row r="7" spans="1:12" s="1" customFormat="1" ht="15" customHeight="1" thickBot="1" x14ac:dyDescent="0.3">
      <c r="A7" s="52"/>
      <c r="B7" s="53"/>
      <c r="C7" s="53" t="s">
        <v>118</v>
      </c>
      <c r="D7" s="54">
        <f>SUM(D8:D15)</f>
        <v>294</v>
      </c>
      <c r="E7" s="301">
        <f>SUM(E8:E15)</f>
        <v>68</v>
      </c>
      <c r="F7" s="301">
        <f t="shared" ref="F7:H7" si="0">SUM(F8:F15)</f>
        <v>155</v>
      </c>
      <c r="G7" s="301">
        <f t="shared" si="0"/>
        <v>68</v>
      </c>
      <c r="H7" s="301">
        <f t="shared" si="0"/>
        <v>3</v>
      </c>
      <c r="I7" s="70">
        <f>AVERAGE(I8:I15)</f>
        <v>3.9552619267357545</v>
      </c>
    </row>
    <row r="8" spans="1:12" s="3" customFormat="1" ht="15" customHeight="1" x14ac:dyDescent="0.25">
      <c r="A8" s="127">
        <v>1</v>
      </c>
      <c r="B8" s="130">
        <v>10002</v>
      </c>
      <c r="C8" s="399" t="s">
        <v>151</v>
      </c>
      <c r="D8" s="226">
        <v>30</v>
      </c>
      <c r="E8" s="302">
        <v>2</v>
      </c>
      <c r="F8" s="302">
        <v>23</v>
      </c>
      <c r="G8" s="302">
        <v>5</v>
      </c>
      <c r="H8" s="302"/>
      <c r="I8" s="131">
        <f t="shared" ref="I8:I15" si="1">(H8*2+G8*3+F8*4+E8*5)/D8</f>
        <v>3.9</v>
      </c>
    </row>
    <row r="9" spans="1:12" s="3" customFormat="1" ht="15" customHeight="1" x14ac:dyDescent="0.25">
      <c r="A9" s="127">
        <v>2</v>
      </c>
      <c r="B9" s="128">
        <v>10090</v>
      </c>
      <c r="C9" s="83" t="s">
        <v>77</v>
      </c>
      <c r="D9" s="226">
        <v>66</v>
      </c>
      <c r="E9" s="302">
        <v>15</v>
      </c>
      <c r="F9" s="302">
        <v>28</v>
      </c>
      <c r="G9" s="302">
        <v>21</v>
      </c>
      <c r="H9" s="302">
        <v>2</v>
      </c>
      <c r="I9" s="129">
        <f t="shared" si="1"/>
        <v>3.8484848484848486</v>
      </c>
    </row>
    <row r="10" spans="1:12" s="3" customFormat="1" ht="15" customHeight="1" x14ac:dyDescent="0.25">
      <c r="A10" s="221">
        <v>3</v>
      </c>
      <c r="B10" s="298">
        <v>10004</v>
      </c>
      <c r="C10" s="299" t="s">
        <v>73</v>
      </c>
      <c r="D10" s="234">
        <v>43</v>
      </c>
      <c r="E10" s="302">
        <v>26</v>
      </c>
      <c r="F10" s="302">
        <v>15</v>
      </c>
      <c r="G10" s="302">
        <v>2</v>
      </c>
      <c r="H10" s="302"/>
      <c r="I10" s="227">
        <f t="shared" si="1"/>
        <v>4.558139534883721</v>
      </c>
    </row>
    <row r="11" spans="1:12" s="3" customFormat="1" ht="15" customHeight="1" x14ac:dyDescent="0.25">
      <c r="A11" s="221">
        <v>4</v>
      </c>
      <c r="B11" s="298">
        <v>10001</v>
      </c>
      <c r="C11" s="299" t="s">
        <v>74</v>
      </c>
      <c r="D11" s="234">
        <v>30</v>
      </c>
      <c r="E11" s="302">
        <v>8</v>
      </c>
      <c r="F11" s="302">
        <v>17</v>
      </c>
      <c r="G11" s="302">
        <v>5</v>
      </c>
      <c r="H11" s="302"/>
      <c r="I11" s="227">
        <f t="shared" si="1"/>
        <v>4.0999999999999996</v>
      </c>
    </row>
    <row r="12" spans="1:12" s="3" customFormat="1" ht="15" customHeight="1" x14ac:dyDescent="0.25">
      <c r="A12" s="221">
        <v>5</v>
      </c>
      <c r="B12" s="298">
        <v>10120</v>
      </c>
      <c r="C12" s="400" t="s">
        <v>152</v>
      </c>
      <c r="D12" s="234">
        <v>19</v>
      </c>
      <c r="E12" s="302"/>
      <c r="F12" s="302">
        <v>13</v>
      </c>
      <c r="G12" s="302">
        <v>6</v>
      </c>
      <c r="H12" s="302"/>
      <c r="I12" s="227">
        <f t="shared" si="1"/>
        <v>3.6842105263157894</v>
      </c>
    </row>
    <row r="13" spans="1:12" s="3" customFormat="1" ht="15" customHeight="1" x14ac:dyDescent="0.25">
      <c r="A13" s="127">
        <v>6</v>
      </c>
      <c r="B13" s="130">
        <v>10190</v>
      </c>
      <c r="C13" s="399" t="s">
        <v>153</v>
      </c>
      <c r="D13" s="226">
        <v>42</v>
      </c>
      <c r="E13" s="302">
        <v>12</v>
      </c>
      <c r="F13" s="302">
        <v>20</v>
      </c>
      <c r="G13" s="302">
        <v>9</v>
      </c>
      <c r="H13" s="302">
        <v>1</v>
      </c>
      <c r="I13" s="131">
        <f t="shared" si="1"/>
        <v>4.0238095238095237</v>
      </c>
    </row>
    <row r="14" spans="1:12" s="3" customFormat="1" ht="15" customHeight="1" x14ac:dyDescent="0.25">
      <c r="A14" s="127">
        <v>7</v>
      </c>
      <c r="B14" s="130">
        <v>10320</v>
      </c>
      <c r="C14" s="84" t="s">
        <v>78</v>
      </c>
      <c r="D14" s="226">
        <v>34</v>
      </c>
      <c r="E14" s="302">
        <v>2</v>
      </c>
      <c r="F14" s="302">
        <v>23</v>
      </c>
      <c r="G14" s="302">
        <v>9</v>
      </c>
      <c r="H14" s="302"/>
      <c r="I14" s="131">
        <f t="shared" si="1"/>
        <v>3.7941176470588234</v>
      </c>
    </row>
    <row r="15" spans="1:12" s="3" customFormat="1" ht="15" customHeight="1" thickBot="1" x14ac:dyDescent="0.3">
      <c r="A15" s="127">
        <v>8</v>
      </c>
      <c r="B15" s="130">
        <v>10086</v>
      </c>
      <c r="C15" s="93" t="s">
        <v>135</v>
      </c>
      <c r="D15" s="226">
        <v>30</v>
      </c>
      <c r="E15" s="302">
        <v>3</v>
      </c>
      <c r="F15" s="302">
        <v>16</v>
      </c>
      <c r="G15" s="302">
        <v>11</v>
      </c>
      <c r="H15" s="302"/>
      <c r="I15" s="131">
        <f t="shared" si="1"/>
        <v>3.7333333333333334</v>
      </c>
      <c r="K15" s="8"/>
      <c r="L15" s="8"/>
    </row>
    <row r="16" spans="1:12" s="3" customFormat="1" ht="15" customHeight="1" thickBot="1" x14ac:dyDescent="0.25">
      <c r="A16" s="235"/>
      <c r="B16" s="314"/>
      <c r="C16" s="55" t="s">
        <v>119</v>
      </c>
      <c r="D16" s="56">
        <f>SUM(D17:D28)</f>
        <v>483</v>
      </c>
      <c r="E16" s="303">
        <f t="shared" ref="E16:H16" si="2">SUM(E17:E28)</f>
        <v>59</v>
      </c>
      <c r="F16" s="303">
        <f t="shared" si="2"/>
        <v>234</v>
      </c>
      <c r="G16" s="303">
        <f t="shared" si="2"/>
        <v>184</v>
      </c>
      <c r="H16" s="303">
        <f t="shared" si="2"/>
        <v>6</v>
      </c>
      <c r="I16" s="57">
        <f>AVERAGE(I17:I28)</f>
        <v>3.7269436356865815</v>
      </c>
      <c r="L16" s="8"/>
    </row>
    <row r="17" spans="1:12" s="3" customFormat="1" ht="15" customHeight="1" x14ac:dyDescent="0.2">
      <c r="A17" s="312">
        <v>1</v>
      </c>
      <c r="B17" s="315">
        <v>20040</v>
      </c>
      <c r="C17" s="339" t="s">
        <v>54</v>
      </c>
      <c r="D17" s="332">
        <v>33</v>
      </c>
      <c r="E17" s="333"/>
      <c r="F17" s="333">
        <v>17</v>
      </c>
      <c r="G17" s="333">
        <v>16</v>
      </c>
      <c r="H17" s="333"/>
      <c r="I17" s="334">
        <f t="shared" ref="I17:I27" si="3">(H17*2+G17*3+F17*4+E17*5)/D17</f>
        <v>3.5151515151515151</v>
      </c>
      <c r="L17" s="8"/>
    </row>
    <row r="18" spans="1:12" s="3" customFormat="1" ht="15" customHeight="1" x14ac:dyDescent="0.2">
      <c r="A18" s="313">
        <v>2</v>
      </c>
      <c r="B18" s="316">
        <v>20061</v>
      </c>
      <c r="C18" s="331" t="s">
        <v>53</v>
      </c>
      <c r="D18" s="320">
        <v>17</v>
      </c>
      <c r="E18" s="321">
        <v>5</v>
      </c>
      <c r="F18" s="321">
        <v>5</v>
      </c>
      <c r="G18" s="321">
        <v>7</v>
      </c>
      <c r="H18" s="321"/>
      <c r="I18" s="322">
        <f t="shared" si="3"/>
        <v>3.8823529411764706</v>
      </c>
      <c r="L18" s="8"/>
    </row>
    <row r="19" spans="1:12" s="3" customFormat="1" ht="15" customHeight="1" x14ac:dyDescent="0.2">
      <c r="A19" s="313">
        <v>3</v>
      </c>
      <c r="B19" s="316">
        <v>21020</v>
      </c>
      <c r="C19" s="331" t="s">
        <v>55</v>
      </c>
      <c r="D19" s="320">
        <v>47</v>
      </c>
      <c r="E19" s="321">
        <v>7</v>
      </c>
      <c r="F19" s="321">
        <v>27</v>
      </c>
      <c r="G19" s="321">
        <v>12</v>
      </c>
      <c r="H19" s="321">
        <v>1</v>
      </c>
      <c r="I19" s="322">
        <f t="shared" si="3"/>
        <v>3.8510638297872339</v>
      </c>
      <c r="L19" s="8"/>
    </row>
    <row r="20" spans="1:12" s="3" customFormat="1" ht="15" customHeight="1" x14ac:dyDescent="0.2">
      <c r="A20" s="313">
        <v>4</v>
      </c>
      <c r="B20" s="316">
        <v>20060</v>
      </c>
      <c r="C20" s="331" t="s">
        <v>56</v>
      </c>
      <c r="D20" s="320">
        <v>57</v>
      </c>
      <c r="E20" s="321">
        <v>6</v>
      </c>
      <c r="F20" s="321">
        <v>41</v>
      </c>
      <c r="G20" s="321">
        <v>10</v>
      </c>
      <c r="H20" s="321"/>
      <c r="I20" s="322">
        <f t="shared" si="3"/>
        <v>3.9298245614035086</v>
      </c>
      <c r="L20" s="8"/>
    </row>
    <row r="21" spans="1:12" s="3" customFormat="1" ht="15" customHeight="1" x14ac:dyDescent="0.2">
      <c r="A21" s="313">
        <v>5</v>
      </c>
      <c r="B21" s="316">
        <v>20400</v>
      </c>
      <c r="C21" s="331" t="s">
        <v>57</v>
      </c>
      <c r="D21" s="320">
        <v>27</v>
      </c>
      <c r="E21" s="321">
        <v>5</v>
      </c>
      <c r="F21" s="321">
        <v>15</v>
      </c>
      <c r="G21" s="321">
        <v>7</v>
      </c>
      <c r="H21" s="321"/>
      <c r="I21" s="322">
        <f t="shared" si="3"/>
        <v>3.925925925925926</v>
      </c>
      <c r="L21" s="8"/>
    </row>
    <row r="22" spans="1:12" s="3" customFormat="1" ht="15" customHeight="1" x14ac:dyDescent="0.2">
      <c r="A22" s="313">
        <v>6</v>
      </c>
      <c r="B22" s="316">
        <v>20080</v>
      </c>
      <c r="C22" s="398" t="s">
        <v>154</v>
      </c>
      <c r="D22" s="320">
        <v>46</v>
      </c>
      <c r="E22" s="321">
        <v>4</v>
      </c>
      <c r="F22" s="321">
        <v>21</v>
      </c>
      <c r="G22" s="321">
        <v>20</v>
      </c>
      <c r="H22" s="321">
        <v>1</v>
      </c>
      <c r="I22" s="322">
        <f t="shared" si="3"/>
        <v>3.6086956521739131</v>
      </c>
      <c r="L22" s="8"/>
    </row>
    <row r="23" spans="1:12" s="3" customFormat="1" ht="15" customHeight="1" x14ac:dyDescent="0.2">
      <c r="A23" s="313">
        <v>7</v>
      </c>
      <c r="B23" s="316">
        <v>20460</v>
      </c>
      <c r="C23" s="398" t="s">
        <v>155</v>
      </c>
      <c r="D23" s="320">
        <v>46</v>
      </c>
      <c r="E23" s="321">
        <v>9</v>
      </c>
      <c r="F23" s="321">
        <v>23</v>
      </c>
      <c r="G23" s="321">
        <v>14</v>
      </c>
      <c r="H23" s="321"/>
      <c r="I23" s="322">
        <f t="shared" si="3"/>
        <v>3.8913043478260869</v>
      </c>
      <c r="L23" s="8"/>
    </row>
    <row r="24" spans="1:12" s="3" customFormat="1" ht="15" customHeight="1" x14ac:dyDescent="0.2">
      <c r="A24" s="313">
        <v>8</v>
      </c>
      <c r="B24" s="316">
        <v>20550</v>
      </c>
      <c r="C24" s="331" t="s">
        <v>51</v>
      </c>
      <c r="D24" s="320">
        <v>38</v>
      </c>
      <c r="E24" s="321">
        <v>5</v>
      </c>
      <c r="F24" s="321">
        <v>13</v>
      </c>
      <c r="G24" s="321">
        <v>20</v>
      </c>
      <c r="H24" s="321"/>
      <c r="I24" s="322">
        <f t="shared" si="3"/>
        <v>3.6052631578947367</v>
      </c>
      <c r="L24" s="8"/>
    </row>
    <row r="25" spans="1:12" s="3" customFormat="1" ht="15" customHeight="1" x14ac:dyDescent="0.2">
      <c r="A25" s="313">
        <v>9</v>
      </c>
      <c r="B25" s="316">
        <v>20630</v>
      </c>
      <c r="C25" s="331" t="s">
        <v>52</v>
      </c>
      <c r="D25" s="320">
        <v>13</v>
      </c>
      <c r="E25" s="321">
        <v>1</v>
      </c>
      <c r="F25" s="321">
        <v>4</v>
      </c>
      <c r="G25" s="321">
        <v>8</v>
      </c>
      <c r="H25" s="321"/>
      <c r="I25" s="322">
        <f t="shared" si="3"/>
        <v>3.4615384615384617</v>
      </c>
      <c r="L25" s="8"/>
    </row>
    <row r="26" spans="1:12" s="3" customFormat="1" ht="15" customHeight="1" x14ac:dyDescent="0.25">
      <c r="A26" s="20">
        <v>10</v>
      </c>
      <c r="B26" s="24">
        <v>20810</v>
      </c>
      <c r="C26" s="401" t="s">
        <v>156</v>
      </c>
      <c r="D26" s="325">
        <v>57</v>
      </c>
      <c r="E26" s="326">
        <v>1</v>
      </c>
      <c r="F26" s="326">
        <v>13</v>
      </c>
      <c r="G26" s="326">
        <v>39</v>
      </c>
      <c r="H26" s="326">
        <v>4</v>
      </c>
      <c r="I26" s="72">
        <f t="shared" si="3"/>
        <v>3.192982456140351</v>
      </c>
    </row>
    <row r="27" spans="1:12" s="3" customFormat="1" ht="15" customHeight="1" x14ac:dyDescent="0.25">
      <c r="A27" s="127">
        <v>11</v>
      </c>
      <c r="B27" s="130">
        <v>20900</v>
      </c>
      <c r="C27" s="402" t="s">
        <v>157</v>
      </c>
      <c r="D27" s="229">
        <v>77</v>
      </c>
      <c r="E27" s="302">
        <v>12</v>
      </c>
      <c r="F27" s="302">
        <v>36</v>
      </c>
      <c r="G27" s="302">
        <v>29</v>
      </c>
      <c r="H27" s="304"/>
      <c r="I27" s="131">
        <f t="shared" si="3"/>
        <v>3.779220779220779</v>
      </c>
    </row>
    <row r="28" spans="1:12" s="3" customFormat="1" ht="15" customHeight="1" thickBot="1" x14ac:dyDescent="0.3">
      <c r="A28" s="127">
        <v>12</v>
      </c>
      <c r="B28" s="128">
        <v>21349</v>
      </c>
      <c r="C28" s="402" t="s">
        <v>158</v>
      </c>
      <c r="D28" s="230">
        <v>25</v>
      </c>
      <c r="E28" s="302">
        <v>4</v>
      </c>
      <c r="F28" s="302">
        <v>19</v>
      </c>
      <c r="G28" s="302">
        <v>2</v>
      </c>
      <c r="H28" s="305"/>
      <c r="I28" s="131">
        <f>(H28*2+G28*3+F28*4+E28*5)/D28</f>
        <v>4.08</v>
      </c>
    </row>
    <row r="29" spans="1:12" s="3" customFormat="1" ht="15" customHeight="1" thickBot="1" x14ac:dyDescent="0.25">
      <c r="A29" s="235"/>
      <c r="B29" s="314"/>
      <c r="C29" s="55" t="s">
        <v>120</v>
      </c>
      <c r="D29" s="56">
        <f>SUM(D30:D46)</f>
        <v>510</v>
      </c>
      <c r="E29" s="303">
        <f>SUM(E30:E46)</f>
        <v>60</v>
      </c>
      <c r="F29" s="303">
        <f>SUM(F30:F46)</f>
        <v>251</v>
      </c>
      <c r="G29" s="303">
        <f>SUM(G30:G46)</f>
        <v>193</v>
      </c>
      <c r="H29" s="303">
        <f>SUM(H30:H46)</f>
        <v>6</v>
      </c>
      <c r="I29" s="57">
        <f>AVERAGE(I30:I46)</f>
        <v>3.6758072066645191</v>
      </c>
    </row>
    <row r="30" spans="1:12" s="3" customFormat="1" ht="15" customHeight="1" x14ac:dyDescent="0.2">
      <c r="A30" s="312">
        <v>1</v>
      </c>
      <c r="B30" s="315">
        <v>30070</v>
      </c>
      <c r="C30" s="339" t="s">
        <v>80</v>
      </c>
      <c r="D30" s="332">
        <v>33</v>
      </c>
      <c r="E30" s="333">
        <v>6</v>
      </c>
      <c r="F30" s="333">
        <v>24</v>
      </c>
      <c r="G30" s="333">
        <v>3</v>
      </c>
      <c r="H30" s="333"/>
      <c r="I30" s="334">
        <f t="shared" ref="I30:I46" si="4">(H30*2+G30*3+F30*4+E30*5)/D30</f>
        <v>4.0909090909090908</v>
      </c>
    </row>
    <row r="31" spans="1:12" s="3" customFormat="1" ht="15" customHeight="1" x14ac:dyDescent="0.2">
      <c r="A31" s="313">
        <v>2</v>
      </c>
      <c r="B31" s="316">
        <v>30480</v>
      </c>
      <c r="C31" s="331" t="s">
        <v>138</v>
      </c>
      <c r="D31" s="320">
        <v>44</v>
      </c>
      <c r="E31" s="321">
        <v>5</v>
      </c>
      <c r="F31" s="321">
        <v>20</v>
      </c>
      <c r="G31" s="321">
        <v>19</v>
      </c>
      <c r="H31" s="321"/>
      <c r="I31" s="322">
        <f t="shared" si="4"/>
        <v>3.6818181818181817</v>
      </c>
    </row>
    <row r="32" spans="1:12" s="3" customFormat="1" ht="15" customHeight="1" x14ac:dyDescent="0.2">
      <c r="A32" s="313">
        <v>3</v>
      </c>
      <c r="B32" s="316">
        <v>30460</v>
      </c>
      <c r="C32" s="331" t="s">
        <v>72</v>
      </c>
      <c r="D32" s="320">
        <v>52</v>
      </c>
      <c r="E32" s="321">
        <v>10</v>
      </c>
      <c r="F32" s="321">
        <v>25</v>
      </c>
      <c r="G32" s="321">
        <v>17</v>
      </c>
      <c r="H32" s="321"/>
      <c r="I32" s="322">
        <f t="shared" si="4"/>
        <v>3.8653846153846154</v>
      </c>
    </row>
    <row r="33" spans="1:9" s="3" customFormat="1" ht="15" customHeight="1" x14ac:dyDescent="0.2">
      <c r="A33" s="313">
        <v>4</v>
      </c>
      <c r="B33" s="316">
        <v>30030</v>
      </c>
      <c r="C33" s="398" t="s">
        <v>159</v>
      </c>
      <c r="D33" s="320">
        <v>48</v>
      </c>
      <c r="E33" s="321">
        <v>9</v>
      </c>
      <c r="F33" s="321">
        <v>23</v>
      </c>
      <c r="G33" s="321">
        <v>16</v>
      </c>
      <c r="H33" s="321"/>
      <c r="I33" s="322">
        <f t="shared" si="4"/>
        <v>3.8541666666666665</v>
      </c>
    </row>
    <row r="34" spans="1:9" s="3" customFormat="1" ht="15" customHeight="1" x14ac:dyDescent="0.2">
      <c r="A34" s="313">
        <v>5</v>
      </c>
      <c r="B34" s="316">
        <v>31000</v>
      </c>
      <c r="C34" s="331" t="s">
        <v>70</v>
      </c>
      <c r="D34" s="320">
        <v>38</v>
      </c>
      <c r="E34" s="321">
        <v>4</v>
      </c>
      <c r="F34" s="321">
        <v>26</v>
      </c>
      <c r="G34" s="321">
        <v>8</v>
      </c>
      <c r="H34" s="321"/>
      <c r="I34" s="322">
        <f t="shared" si="4"/>
        <v>3.8947368421052633</v>
      </c>
    </row>
    <row r="35" spans="1:9" s="3" customFormat="1" ht="15" customHeight="1" x14ac:dyDescent="0.2">
      <c r="A35" s="313">
        <v>6</v>
      </c>
      <c r="B35" s="316">
        <v>30130</v>
      </c>
      <c r="C35" s="331" t="s">
        <v>44</v>
      </c>
      <c r="D35" s="320">
        <v>30</v>
      </c>
      <c r="E35" s="321">
        <v>2</v>
      </c>
      <c r="F35" s="321">
        <v>8</v>
      </c>
      <c r="G35" s="321">
        <v>20</v>
      </c>
      <c r="H35" s="321"/>
      <c r="I35" s="322">
        <f t="shared" si="4"/>
        <v>3.4</v>
      </c>
    </row>
    <row r="36" spans="1:9" s="3" customFormat="1" ht="15" customHeight="1" x14ac:dyDescent="0.2">
      <c r="A36" s="313">
        <v>7</v>
      </c>
      <c r="B36" s="316">
        <v>30160</v>
      </c>
      <c r="C36" s="398" t="s">
        <v>160</v>
      </c>
      <c r="D36" s="320">
        <v>6</v>
      </c>
      <c r="E36" s="321"/>
      <c r="F36" s="321">
        <v>5</v>
      </c>
      <c r="G36" s="321">
        <v>1</v>
      </c>
      <c r="H36" s="321"/>
      <c r="I36" s="322">
        <f t="shared" si="4"/>
        <v>3.8333333333333335</v>
      </c>
    </row>
    <row r="37" spans="1:9" s="3" customFormat="1" ht="15" customHeight="1" x14ac:dyDescent="0.2">
      <c r="A37" s="313">
        <v>8</v>
      </c>
      <c r="B37" s="316">
        <v>30310</v>
      </c>
      <c r="C37" s="331" t="s">
        <v>42</v>
      </c>
      <c r="D37" s="320">
        <v>20</v>
      </c>
      <c r="E37" s="321">
        <v>1</v>
      </c>
      <c r="F37" s="321">
        <v>6</v>
      </c>
      <c r="G37" s="321">
        <v>10</v>
      </c>
      <c r="H37" s="321">
        <v>3</v>
      </c>
      <c r="I37" s="322">
        <f t="shared" si="4"/>
        <v>3.25</v>
      </c>
    </row>
    <row r="38" spans="1:9" s="3" customFormat="1" ht="15" customHeight="1" x14ac:dyDescent="0.2">
      <c r="A38" s="313">
        <v>9</v>
      </c>
      <c r="B38" s="316">
        <v>30440</v>
      </c>
      <c r="C38" s="331" t="s">
        <v>43</v>
      </c>
      <c r="D38" s="320">
        <v>13</v>
      </c>
      <c r="E38" s="321">
        <v>2</v>
      </c>
      <c r="F38" s="321">
        <v>5</v>
      </c>
      <c r="G38" s="321">
        <v>5</v>
      </c>
      <c r="H38" s="321">
        <v>1</v>
      </c>
      <c r="I38" s="322">
        <f t="shared" si="4"/>
        <v>3.6153846153846154</v>
      </c>
    </row>
    <row r="39" spans="1:9" s="3" customFormat="1" ht="15" customHeight="1" x14ac:dyDescent="0.2">
      <c r="A39" s="313">
        <v>10</v>
      </c>
      <c r="B39" s="316">
        <v>30500</v>
      </c>
      <c r="C39" s="398" t="s">
        <v>161</v>
      </c>
      <c r="D39" s="320">
        <v>10</v>
      </c>
      <c r="E39" s="321"/>
      <c r="F39" s="321">
        <v>3</v>
      </c>
      <c r="G39" s="321">
        <v>6</v>
      </c>
      <c r="H39" s="321">
        <v>1</v>
      </c>
      <c r="I39" s="322">
        <f t="shared" si="4"/>
        <v>3.2</v>
      </c>
    </row>
    <row r="40" spans="1:9" s="3" customFormat="1" ht="15" customHeight="1" x14ac:dyDescent="0.2">
      <c r="A40" s="313">
        <v>11</v>
      </c>
      <c r="B40" s="316">
        <v>30530</v>
      </c>
      <c r="C40" s="398" t="s">
        <v>162</v>
      </c>
      <c r="D40" s="320">
        <v>66</v>
      </c>
      <c r="E40" s="321">
        <v>2</v>
      </c>
      <c r="F40" s="321">
        <v>35</v>
      </c>
      <c r="G40" s="321">
        <v>28</v>
      </c>
      <c r="H40" s="321">
        <v>1</v>
      </c>
      <c r="I40" s="322">
        <f t="shared" si="4"/>
        <v>3.5757575757575757</v>
      </c>
    </row>
    <row r="41" spans="1:9" s="3" customFormat="1" ht="15" customHeight="1" x14ac:dyDescent="0.2">
      <c r="A41" s="313">
        <v>12</v>
      </c>
      <c r="B41" s="316">
        <v>30640</v>
      </c>
      <c r="C41" s="331" t="s">
        <v>47</v>
      </c>
      <c r="D41" s="320">
        <v>34</v>
      </c>
      <c r="E41" s="321">
        <v>8</v>
      </c>
      <c r="F41" s="321">
        <v>17</v>
      </c>
      <c r="G41" s="321">
        <v>9</v>
      </c>
      <c r="H41" s="321"/>
      <c r="I41" s="322">
        <f t="shared" si="4"/>
        <v>3.9705882352941178</v>
      </c>
    </row>
    <row r="42" spans="1:9" s="3" customFormat="1" ht="15" customHeight="1" x14ac:dyDescent="0.2">
      <c r="A42" s="313">
        <v>13</v>
      </c>
      <c r="B42" s="316">
        <v>30650</v>
      </c>
      <c r="C42" s="398" t="s">
        <v>164</v>
      </c>
      <c r="D42" s="320">
        <v>18</v>
      </c>
      <c r="E42" s="321">
        <v>3</v>
      </c>
      <c r="F42" s="321">
        <v>9</v>
      </c>
      <c r="G42" s="321">
        <v>6</v>
      </c>
      <c r="H42" s="321"/>
      <c r="I42" s="322">
        <f t="shared" si="4"/>
        <v>3.8333333333333335</v>
      </c>
    </row>
    <row r="43" spans="1:9" s="3" customFormat="1" ht="15" customHeight="1" x14ac:dyDescent="0.2">
      <c r="A43" s="313">
        <v>14</v>
      </c>
      <c r="B43" s="316">
        <v>30790</v>
      </c>
      <c r="C43" s="331" t="s">
        <v>69</v>
      </c>
      <c r="D43" s="320">
        <v>33</v>
      </c>
      <c r="E43" s="321"/>
      <c r="F43" s="321">
        <v>16</v>
      </c>
      <c r="G43" s="321">
        <v>17</v>
      </c>
      <c r="H43" s="321"/>
      <c r="I43" s="322">
        <f t="shared" si="4"/>
        <v>3.4848484848484849</v>
      </c>
    </row>
    <row r="44" spans="1:9" s="3" customFormat="1" ht="15" customHeight="1" x14ac:dyDescent="0.2">
      <c r="A44" s="313">
        <v>15</v>
      </c>
      <c r="B44" s="316">
        <v>30890</v>
      </c>
      <c r="C44" s="398" t="s">
        <v>163</v>
      </c>
      <c r="D44" s="320">
        <v>13</v>
      </c>
      <c r="E44" s="321"/>
      <c r="F44" s="321">
        <v>7</v>
      </c>
      <c r="G44" s="321">
        <v>6</v>
      </c>
      <c r="H44" s="321"/>
      <c r="I44" s="322">
        <f t="shared" si="4"/>
        <v>3.5384615384615383</v>
      </c>
    </row>
    <row r="45" spans="1:9" s="3" customFormat="1" ht="15" customHeight="1" x14ac:dyDescent="0.2">
      <c r="A45" s="313">
        <v>16</v>
      </c>
      <c r="B45" s="316">
        <v>30940</v>
      </c>
      <c r="C45" s="331" t="s">
        <v>37</v>
      </c>
      <c r="D45" s="320">
        <v>30</v>
      </c>
      <c r="E45" s="321">
        <v>8</v>
      </c>
      <c r="F45" s="321">
        <v>11</v>
      </c>
      <c r="G45" s="321">
        <v>11</v>
      </c>
      <c r="H45" s="321"/>
      <c r="I45" s="322">
        <f t="shared" si="4"/>
        <v>3.9</v>
      </c>
    </row>
    <row r="46" spans="1:9" s="3" customFormat="1" ht="15" customHeight="1" thickBot="1" x14ac:dyDescent="0.25">
      <c r="A46" s="313">
        <v>17</v>
      </c>
      <c r="B46" s="316">
        <v>31480</v>
      </c>
      <c r="C46" s="331" t="s">
        <v>45</v>
      </c>
      <c r="D46" s="320">
        <v>22</v>
      </c>
      <c r="E46" s="321"/>
      <c r="F46" s="321">
        <v>11</v>
      </c>
      <c r="G46" s="321">
        <v>11</v>
      </c>
      <c r="H46" s="321"/>
      <c r="I46" s="322">
        <f t="shared" si="4"/>
        <v>3.5</v>
      </c>
    </row>
    <row r="47" spans="1:9" ht="15" customHeight="1" thickBot="1" x14ac:dyDescent="0.3">
      <c r="A47" s="235"/>
      <c r="B47" s="314"/>
      <c r="C47" s="58" t="s">
        <v>121</v>
      </c>
      <c r="D47" s="56">
        <f>SUM(D48:D64)</f>
        <v>757</v>
      </c>
      <c r="E47" s="303">
        <f>SUM(E48:E64)</f>
        <v>130</v>
      </c>
      <c r="F47" s="303">
        <f>SUM(F48:F64)</f>
        <v>373</v>
      </c>
      <c r="G47" s="303">
        <f>SUM(G48:G64)</f>
        <v>240</v>
      </c>
      <c r="H47" s="303">
        <f>SUM(H48:H64)</f>
        <v>14</v>
      </c>
      <c r="I47" s="57">
        <f>AVERAGE(I48:I64)</f>
        <v>3.8071562280667761</v>
      </c>
    </row>
    <row r="48" spans="1:9" ht="15" customHeight="1" x14ac:dyDescent="0.25">
      <c r="A48" s="312">
        <v>1</v>
      </c>
      <c r="B48" s="315">
        <v>40010</v>
      </c>
      <c r="C48" s="317" t="s">
        <v>139</v>
      </c>
      <c r="D48" s="332">
        <v>74</v>
      </c>
      <c r="E48" s="333">
        <v>21</v>
      </c>
      <c r="F48" s="333">
        <v>36</v>
      </c>
      <c r="G48" s="333">
        <v>17</v>
      </c>
      <c r="H48" s="333"/>
      <c r="I48" s="334">
        <f t="shared" ref="I48:I64" si="5">(H48*2+G48*3+F48*4+E48*5)/D48</f>
        <v>4.0540540540540544</v>
      </c>
    </row>
    <row r="49" spans="1:9" ht="15" customHeight="1" x14ac:dyDescent="0.25">
      <c r="A49" s="313">
        <v>2</v>
      </c>
      <c r="B49" s="316">
        <v>40030</v>
      </c>
      <c r="C49" s="318" t="s">
        <v>133</v>
      </c>
      <c r="D49" s="320">
        <v>11</v>
      </c>
      <c r="E49" s="321">
        <v>5</v>
      </c>
      <c r="F49" s="321">
        <v>4</v>
      </c>
      <c r="G49" s="321">
        <v>2</v>
      </c>
      <c r="H49" s="321"/>
      <c r="I49" s="322">
        <f t="shared" si="5"/>
        <v>4.2727272727272725</v>
      </c>
    </row>
    <row r="50" spans="1:9" ht="15" customHeight="1" x14ac:dyDescent="0.25">
      <c r="A50" s="313">
        <v>3</v>
      </c>
      <c r="B50" s="316">
        <v>40410</v>
      </c>
      <c r="C50" s="318" t="s">
        <v>83</v>
      </c>
      <c r="D50" s="320">
        <v>91</v>
      </c>
      <c r="E50" s="321">
        <v>25</v>
      </c>
      <c r="F50" s="321">
        <v>53</v>
      </c>
      <c r="G50" s="321">
        <v>13</v>
      </c>
      <c r="H50" s="321"/>
      <c r="I50" s="322">
        <f t="shared" si="5"/>
        <v>4.1318681318681323</v>
      </c>
    </row>
    <row r="51" spans="1:9" ht="15" customHeight="1" x14ac:dyDescent="0.25">
      <c r="A51" s="313">
        <v>4</v>
      </c>
      <c r="B51" s="316">
        <v>40011</v>
      </c>
      <c r="C51" s="345" t="s">
        <v>93</v>
      </c>
      <c r="D51" s="320">
        <v>91</v>
      </c>
      <c r="E51" s="321">
        <v>16</v>
      </c>
      <c r="F51" s="321">
        <v>40</v>
      </c>
      <c r="G51" s="321">
        <v>30</v>
      </c>
      <c r="H51" s="321">
        <v>5</v>
      </c>
      <c r="I51" s="322">
        <f t="shared" si="5"/>
        <v>3.7362637362637363</v>
      </c>
    </row>
    <row r="52" spans="1:9" ht="15" customHeight="1" x14ac:dyDescent="0.25">
      <c r="A52" s="313">
        <v>5</v>
      </c>
      <c r="B52" s="316">
        <v>40080</v>
      </c>
      <c r="C52" s="318" t="s">
        <v>34</v>
      </c>
      <c r="D52" s="320">
        <v>62</v>
      </c>
      <c r="E52" s="321">
        <v>9</v>
      </c>
      <c r="F52" s="321">
        <v>26</v>
      </c>
      <c r="G52" s="321">
        <v>26</v>
      </c>
      <c r="H52" s="321">
        <v>1</v>
      </c>
      <c r="I52" s="322">
        <f t="shared" si="5"/>
        <v>3.693548387096774</v>
      </c>
    </row>
    <row r="53" spans="1:9" ht="15" customHeight="1" x14ac:dyDescent="0.25">
      <c r="A53" s="313">
        <v>6</v>
      </c>
      <c r="B53" s="316">
        <v>40100</v>
      </c>
      <c r="C53" s="318" t="s">
        <v>33</v>
      </c>
      <c r="D53" s="320">
        <v>44</v>
      </c>
      <c r="E53" s="321">
        <v>6</v>
      </c>
      <c r="F53" s="321">
        <v>22</v>
      </c>
      <c r="G53" s="321">
        <v>16</v>
      </c>
      <c r="H53" s="321"/>
      <c r="I53" s="322">
        <f t="shared" si="5"/>
        <v>3.7727272727272729</v>
      </c>
    </row>
    <row r="54" spans="1:9" ht="15" customHeight="1" x14ac:dyDescent="0.25">
      <c r="A54" s="313">
        <v>7</v>
      </c>
      <c r="B54" s="316">
        <v>40031</v>
      </c>
      <c r="C54" s="392" t="s">
        <v>36</v>
      </c>
      <c r="D54" s="320">
        <v>26</v>
      </c>
      <c r="E54" s="321">
        <v>6</v>
      </c>
      <c r="F54" s="321">
        <v>14</v>
      </c>
      <c r="G54" s="321">
        <v>6</v>
      </c>
      <c r="H54" s="321"/>
      <c r="I54" s="322">
        <f t="shared" si="5"/>
        <v>4</v>
      </c>
    </row>
    <row r="55" spans="1:9" ht="15" customHeight="1" x14ac:dyDescent="0.25">
      <c r="A55" s="313">
        <v>8</v>
      </c>
      <c r="B55" s="316">
        <v>40210</v>
      </c>
      <c r="C55" s="318" t="s">
        <v>81</v>
      </c>
      <c r="D55" s="320">
        <v>26</v>
      </c>
      <c r="E55" s="321">
        <v>1</v>
      </c>
      <c r="F55" s="321">
        <v>10</v>
      </c>
      <c r="G55" s="321">
        <v>14</v>
      </c>
      <c r="H55" s="321">
        <v>1</v>
      </c>
      <c r="I55" s="322">
        <f t="shared" si="5"/>
        <v>3.4230769230769229</v>
      </c>
    </row>
    <row r="56" spans="1:9" ht="15" customHeight="1" x14ac:dyDescent="0.25">
      <c r="A56" s="313">
        <v>9</v>
      </c>
      <c r="B56" s="316">
        <v>40300</v>
      </c>
      <c r="C56" s="318" t="s">
        <v>66</v>
      </c>
      <c r="D56" s="320">
        <v>4</v>
      </c>
      <c r="E56" s="321"/>
      <c r="F56" s="321">
        <v>2</v>
      </c>
      <c r="G56" s="321">
        <v>2</v>
      </c>
      <c r="H56" s="321"/>
      <c r="I56" s="322">
        <f t="shared" si="5"/>
        <v>3.5</v>
      </c>
    </row>
    <row r="57" spans="1:9" ht="15" customHeight="1" x14ac:dyDescent="0.25">
      <c r="A57" s="313">
        <v>10</v>
      </c>
      <c r="B57" s="316">
        <v>40360</v>
      </c>
      <c r="C57" s="318" t="s">
        <v>65</v>
      </c>
      <c r="D57" s="320">
        <v>12</v>
      </c>
      <c r="E57" s="321">
        <v>1</v>
      </c>
      <c r="F57" s="321">
        <v>9</v>
      </c>
      <c r="G57" s="321">
        <v>2</v>
      </c>
      <c r="H57" s="321"/>
      <c r="I57" s="322">
        <f t="shared" si="5"/>
        <v>3.9166666666666665</v>
      </c>
    </row>
    <row r="58" spans="1:9" ht="15" customHeight="1" x14ac:dyDescent="0.25">
      <c r="A58" s="313">
        <v>11</v>
      </c>
      <c r="B58" s="316">
        <v>40390</v>
      </c>
      <c r="C58" s="318" t="s">
        <v>30</v>
      </c>
      <c r="D58" s="320">
        <v>48</v>
      </c>
      <c r="E58" s="321">
        <v>1</v>
      </c>
      <c r="F58" s="321">
        <v>22</v>
      </c>
      <c r="G58" s="321">
        <v>23</v>
      </c>
      <c r="H58" s="321">
        <v>2</v>
      </c>
      <c r="I58" s="322">
        <f t="shared" si="5"/>
        <v>3.4583333333333335</v>
      </c>
    </row>
    <row r="59" spans="1:9" ht="15" customHeight="1" x14ac:dyDescent="0.25">
      <c r="A59" s="207">
        <v>12</v>
      </c>
      <c r="B59" s="309">
        <v>40720</v>
      </c>
      <c r="C59" s="206" t="s">
        <v>116</v>
      </c>
      <c r="D59" s="323">
        <v>58</v>
      </c>
      <c r="E59" s="324">
        <v>12</v>
      </c>
      <c r="F59" s="324">
        <v>23</v>
      </c>
      <c r="G59" s="324">
        <v>22</v>
      </c>
      <c r="H59" s="324">
        <v>1</v>
      </c>
      <c r="I59" s="180">
        <f t="shared" si="5"/>
        <v>3.7931034482758621</v>
      </c>
    </row>
    <row r="60" spans="1:9" ht="15" customHeight="1" x14ac:dyDescent="0.25">
      <c r="A60" s="20">
        <v>13</v>
      </c>
      <c r="B60" s="24">
        <v>40820</v>
      </c>
      <c r="C60" s="25" t="s">
        <v>165</v>
      </c>
      <c r="D60" s="325">
        <v>29</v>
      </c>
      <c r="E60" s="326">
        <v>7</v>
      </c>
      <c r="F60" s="326">
        <v>17</v>
      </c>
      <c r="G60" s="326">
        <v>5</v>
      </c>
      <c r="H60" s="327"/>
      <c r="I60" s="319">
        <f t="shared" si="5"/>
        <v>4.068965517241379</v>
      </c>
    </row>
    <row r="61" spans="1:9" ht="15" customHeight="1" x14ac:dyDescent="0.25">
      <c r="A61" s="127">
        <v>14</v>
      </c>
      <c r="B61" s="130">
        <v>40840</v>
      </c>
      <c r="C61" s="399" t="s">
        <v>32</v>
      </c>
      <c r="D61" s="328">
        <v>38</v>
      </c>
      <c r="E61" s="329">
        <v>4</v>
      </c>
      <c r="F61" s="329">
        <v>17</v>
      </c>
      <c r="G61" s="329">
        <v>15</v>
      </c>
      <c r="H61" s="329">
        <v>2</v>
      </c>
      <c r="I61" s="133">
        <f t="shared" si="5"/>
        <v>3.6052631578947367</v>
      </c>
    </row>
    <row r="62" spans="1:9" ht="15" customHeight="1" x14ac:dyDescent="0.25">
      <c r="A62" s="127">
        <v>15</v>
      </c>
      <c r="B62" s="130">
        <v>40950</v>
      </c>
      <c r="C62" s="94" t="s">
        <v>82</v>
      </c>
      <c r="D62" s="328">
        <v>54</v>
      </c>
      <c r="E62" s="329">
        <v>5</v>
      </c>
      <c r="F62" s="329">
        <v>27</v>
      </c>
      <c r="G62" s="329">
        <v>20</v>
      </c>
      <c r="H62" s="329">
        <v>2</v>
      </c>
      <c r="I62" s="133">
        <f t="shared" si="5"/>
        <v>3.6481481481481484</v>
      </c>
    </row>
    <row r="63" spans="1:9" ht="15" customHeight="1" x14ac:dyDescent="0.25">
      <c r="A63" s="127">
        <v>16</v>
      </c>
      <c r="B63" s="130">
        <v>40990</v>
      </c>
      <c r="C63" s="224" t="s">
        <v>35</v>
      </c>
      <c r="D63" s="328">
        <v>47</v>
      </c>
      <c r="E63" s="329">
        <v>6</v>
      </c>
      <c r="F63" s="329">
        <v>24</v>
      </c>
      <c r="G63" s="329">
        <v>17</v>
      </c>
      <c r="H63" s="330"/>
      <c r="I63" s="133">
        <f t="shared" si="5"/>
        <v>3.7659574468085109</v>
      </c>
    </row>
    <row r="64" spans="1:9" ht="15" customHeight="1" thickBot="1" x14ac:dyDescent="0.3">
      <c r="A64" s="127">
        <v>17</v>
      </c>
      <c r="B64" s="128">
        <v>40133</v>
      </c>
      <c r="C64" s="83" t="s">
        <v>28</v>
      </c>
      <c r="D64" s="328">
        <v>42</v>
      </c>
      <c r="E64" s="329">
        <v>5</v>
      </c>
      <c r="F64" s="329">
        <v>27</v>
      </c>
      <c r="G64" s="329">
        <v>10</v>
      </c>
      <c r="H64" s="329"/>
      <c r="I64" s="134">
        <f t="shared" si="5"/>
        <v>3.8809523809523809</v>
      </c>
    </row>
    <row r="65" spans="1:9" ht="15" customHeight="1" thickBot="1" x14ac:dyDescent="0.3">
      <c r="A65" s="235"/>
      <c r="B65" s="314"/>
      <c r="C65" s="58" t="s">
        <v>122</v>
      </c>
      <c r="D65" s="56">
        <f>SUM(D66:D79)</f>
        <v>519</v>
      </c>
      <c r="E65" s="303">
        <f t="shared" ref="E65:H65" si="6">SUM(E66:E79)</f>
        <v>80</v>
      </c>
      <c r="F65" s="303">
        <f t="shared" si="6"/>
        <v>246</v>
      </c>
      <c r="G65" s="303">
        <f t="shared" si="6"/>
        <v>185</v>
      </c>
      <c r="H65" s="303">
        <f t="shared" si="6"/>
        <v>8</v>
      </c>
      <c r="I65" s="59">
        <f>AVERAGE(I66:I79)</f>
        <v>3.8035902846187191</v>
      </c>
    </row>
    <row r="66" spans="1:9" ht="15" customHeight="1" x14ac:dyDescent="0.25">
      <c r="A66" s="312">
        <v>1</v>
      </c>
      <c r="B66" s="315">
        <v>50040</v>
      </c>
      <c r="C66" s="317" t="s">
        <v>130</v>
      </c>
      <c r="D66" s="332">
        <v>25</v>
      </c>
      <c r="E66" s="333">
        <v>17</v>
      </c>
      <c r="F66" s="333">
        <v>8</v>
      </c>
      <c r="G66" s="333"/>
      <c r="H66" s="333"/>
      <c r="I66" s="341">
        <f t="shared" ref="I66:I79" si="7">(H66*2+G66*3+F66*4+E66*5)/D66</f>
        <v>4.68</v>
      </c>
    </row>
    <row r="67" spans="1:9" ht="15" customHeight="1" x14ac:dyDescent="0.25">
      <c r="A67" s="313">
        <v>2</v>
      </c>
      <c r="B67" s="316">
        <v>50003</v>
      </c>
      <c r="C67" s="318" t="s">
        <v>96</v>
      </c>
      <c r="D67" s="320">
        <v>47</v>
      </c>
      <c r="E67" s="321">
        <v>11</v>
      </c>
      <c r="F67" s="321">
        <v>22</v>
      </c>
      <c r="G67" s="321">
        <v>14</v>
      </c>
      <c r="H67" s="321"/>
      <c r="I67" s="181">
        <f t="shared" si="7"/>
        <v>3.9361702127659575</v>
      </c>
    </row>
    <row r="68" spans="1:9" ht="15" customHeight="1" x14ac:dyDescent="0.25">
      <c r="A68" s="313">
        <v>3</v>
      </c>
      <c r="B68" s="316">
        <v>50060</v>
      </c>
      <c r="C68" s="404" t="s">
        <v>166</v>
      </c>
      <c r="D68" s="320">
        <v>53</v>
      </c>
      <c r="E68" s="321">
        <v>14</v>
      </c>
      <c r="F68" s="321">
        <v>20</v>
      </c>
      <c r="G68" s="321">
        <v>19</v>
      </c>
      <c r="H68" s="321"/>
      <c r="I68" s="181">
        <f t="shared" si="7"/>
        <v>3.9056603773584904</v>
      </c>
    </row>
    <row r="69" spans="1:9" ht="15" customHeight="1" x14ac:dyDescent="0.25">
      <c r="A69" s="313">
        <v>4</v>
      </c>
      <c r="B69" s="316">
        <v>50170</v>
      </c>
      <c r="C69" s="404" t="s">
        <v>167</v>
      </c>
      <c r="D69" s="320">
        <v>13</v>
      </c>
      <c r="E69" s="321">
        <v>2</v>
      </c>
      <c r="F69" s="321">
        <v>6</v>
      </c>
      <c r="G69" s="321">
        <v>5</v>
      </c>
      <c r="H69" s="321"/>
      <c r="I69" s="181">
        <f t="shared" si="7"/>
        <v>3.7692307692307692</v>
      </c>
    </row>
    <row r="70" spans="1:9" ht="15" customHeight="1" x14ac:dyDescent="0.25">
      <c r="A70" s="313">
        <v>5</v>
      </c>
      <c r="B70" s="316">
        <v>50230</v>
      </c>
      <c r="C70" s="318" t="s">
        <v>140</v>
      </c>
      <c r="D70" s="320">
        <v>26</v>
      </c>
      <c r="E70" s="321">
        <v>1</v>
      </c>
      <c r="F70" s="321">
        <v>13</v>
      </c>
      <c r="G70" s="321">
        <v>12</v>
      </c>
      <c r="H70" s="321"/>
      <c r="I70" s="181">
        <f t="shared" si="7"/>
        <v>3.5769230769230771</v>
      </c>
    </row>
    <row r="71" spans="1:9" ht="15" customHeight="1" x14ac:dyDescent="0.25">
      <c r="A71" s="313">
        <v>6</v>
      </c>
      <c r="B71" s="316">
        <v>50340</v>
      </c>
      <c r="C71" s="404" t="s">
        <v>168</v>
      </c>
      <c r="D71" s="320">
        <v>12</v>
      </c>
      <c r="E71" s="321">
        <v>1</v>
      </c>
      <c r="F71" s="321">
        <v>8</v>
      </c>
      <c r="G71" s="321">
        <v>3</v>
      </c>
      <c r="H71" s="321"/>
      <c r="I71" s="181">
        <f t="shared" si="7"/>
        <v>3.8333333333333335</v>
      </c>
    </row>
    <row r="72" spans="1:9" ht="15" customHeight="1" x14ac:dyDescent="0.25">
      <c r="A72" s="313">
        <v>7</v>
      </c>
      <c r="B72" s="316">
        <v>50420</v>
      </c>
      <c r="C72" s="404" t="s">
        <v>169</v>
      </c>
      <c r="D72" s="320">
        <v>31</v>
      </c>
      <c r="E72" s="321">
        <v>3</v>
      </c>
      <c r="F72" s="321">
        <v>14</v>
      </c>
      <c r="G72" s="321">
        <v>14</v>
      </c>
      <c r="H72" s="321"/>
      <c r="I72" s="181">
        <f t="shared" si="7"/>
        <v>3.6451612903225805</v>
      </c>
    </row>
    <row r="73" spans="1:9" ht="15" customHeight="1" x14ac:dyDescent="0.25">
      <c r="A73" s="313">
        <v>8</v>
      </c>
      <c r="B73" s="316">
        <v>50450</v>
      </c>
      <c r="C73" s="404" t="s">
        <v>170</v>
      </c>
      <c r="D73" s="320">
        <v>53</v>
      </c>
      <c r="E73" s="321">
        <v>1</v>
      </c>
      <c r="F73" s="321">
        <v>29</v>
      </c>
      <c r="G73" s="321">
        <v>23</v>
      </c>
      <c r="H73" s="321"/>
      <c r="I73" s="181">
        <f t="shared" si="7"/>
        <v>3.5849056603773586</v>
      </c>
    </row>
    <row r="74" spans="1:9" ht="15" customHeight="1" x14ac:dyDescent="0.25">
      <c r="A74" s="313">
        <v>9</v>
      </c>
      <c r="B74" s="316">
        <v>50620</v>
      </c>
      <c r="C74" s="318" t="s">
        <v>24</v>
      </c>
      <c r="D74" s="320">
        <v>39</v>
      </c>
      <c r="E74" s="321"/>
      <c r="F74" s="321">
        <v>8</v>
      </c>
      <c r="G74" s="321">
        <v>30</v>
      </c>
      <c r="H74" s="321">
        <v>1</v>
      </c>
      <c r="I74" s="181">
        <f t="shared" si="7"/>
        <v>3.1794871794871793</v>
      </c>
    </row>
    <row r="75" spans="1:9" ht="15" customHeight="1" x14ac:dyDescent="0.25">
      <c r="A75" s="20">
        <v>10</v>
      </c>
      <c r="B75" s="24">
        <v>50760</v>
      </c>
      <c r="C75" s="35" t="s">
        <v>141</v>
      </c>
      <c r="D75" s="325">
        <v>20</v>
      </c>
      <c r="E75" s="326">
        <v>11</v>
      </c>
      <c r="F75" s="326">
        <v>5</v>
      </c>
      <c r="G75" s="326">
        <v>4</v>
      </c>
      <c r="H75" s="326"/>
      <c r="I75" s="72">
        <f t="shared" si="7"/>
        <v>4.3499999999999996</v>
      </c>
    </row>
    <row r="76" spans="1:9" ht="15" customHeight="1" x14ac:dyDescent="0.25">
      <c r="A76" s="127">
        <v>11</v>
      </c>
      <c r="B76" s="130">
        <v>50780</v>
      </c>
      <c r="C76" s="405" t="s">
        <v>171</v>
      </c>
      <c r="D76" s="328">
        <v>46</v>
      </c>
      <c r="E76" s="329"/>
      <c r="F76" s="329">
        <v>29</v>
      </c>
      <c r="G76" s="329">
        <v>11</v>
      </c>
      <c r="H76" s="329">
        <v>6</v>
      </c>
      <c r="I76" s="131">
        <f t="shared" si="7"/>
        <v>3.5</v>
      </c>
    </row>
    <row r="77" spans="1:9" ht="15" customHeight="1" x14ac:dyDescent="0.25">
      <c r="A77" s="221">
        <v>12</v>
      </c>
      <c r="B77" s="309">
        <v>50930</v>
      </c>
      <c r="C77" s="406" t="s">
        <v>172</v>
      </c>
      <c r="D77" s="328">
        <v>30</v>
      </c>
      <c r="E77" s="329">
        <v>3</v>
      </c>
      <c r="F77" s="329">
        <v>13</v>
      </c>
      <c r="G77" s="329">
        <v>14</v>
      </c>
      <c r="H77" s="340"/>
      <c r="I77" s="222">
        <f t="shared" si="7"/>
        <v>3.6333333333333333</v>
      </c>
    </row>
    <row r="78" spans="1:9" ht="15" customHeight="1" x14ac:dyDescent="0.25">
      <c r="A78" s="127">
        <v>13</v>
      </c>
      <c r="B78" s="130">
        <v>51370</v>
      </c>
      <c r="C78" s="98" t="s">
        <v>142</v>
      </c>
      <c r="D78" s="328">
        <v>38</v>
      </c>
      <c r="E78" s="329">
        <v>7</v>
      </c>
      <c r="F78" s="329">
        <v>18</v>
      </c>
      <c r="G78" s="329">
        <v>13</v>
      </c>
      <c r="H78" s="330"/>
      <c r="I78" s="131">
        <f t="shared" si="7"/>
        <v>3.8421052631578947</v>
      </c>
    </row>
    <row r="79" spans="1:9" ht="15" customHeight="1" thickBot="1" x14ac:dyDescent="0.3">
      <c r="A79" s="127">
        <v>14</v>
      </c>
      <c r="B79" s="130">
        <v>51580</v>
      </c>
      <c r="C79" s="405" t="s">
        <v>173</v>
      </c>
      <c r="D79" s="328">
        <v>86</v>
      </c>
      <c r="E79" s="329">
        <v>9</v>
      </c>
      <c r="F79" s="329">
        <v>53</v>
      </c>
      <c r="G79" s="329">
        <v>23</v>
      </c>
      <c r="H79" s="329">
        <v>1</v>
      </c>
      <c r="I79" s="131">
        <f t="shared" si="7"/>
        <v>3.8139534883720931</v>
      </c>
    </row>
    <row r="80" spans="1:9" ht="15" customHeight="1" thickBot="1" x14ac:dyDescent="0.3">
      <c r="A80" s="235"/>
      <c r="B80" s="314"/>
      <c r="C80" s="60" t="s">
        <v>123</v>
      </c>
      <c r="D80" s="56">
        <f>SUM(D81:D110)</f>
        <v>1679</v>
      </c>
      <c r="E80" s="303">
        <f>SUM(E81:E110)</f>
        <v>265</v>
      </c>
      <c r="F80" s="303">
        <f>SUM(F81:F110)</f>
        <v>787</v>
      </c>
      <c r="G80" s="303">
        <f>SUM(G81:G110)</f>
        <v>597</v>
      </c>
      <c r="H80" s="303">
        <f>SUM(H81:H110)</f>
        <v>30</v>
      </c>
      <c r="I80" s="57">
        <f>AVERAGE(I81:I110)</f>
        <v>3.7433069559129235</v>
      </c>
    </row>
    <row r="81" spans="1:9" ht="15" customHeight="1" x14ac:dyDescent="0.25">
      <c r="A81" s="312">
        <v>1</v>
      </c>
      <c r="B81" s="315">
        <v>60010</v>
      </c>
      <c r="C81" s="407" t="s">
        <v>174</v>
      </c>
      <c r="D81" s="332">
        <v>37</v>
      </c>
      <c r="E81" s="333">
        <v>5</v>
      </c>
      <c r="F81" s="333">
        <v>15</v>
      </c>
      <c r="G81" s="333">
        <v>16</v>
      </c>
      <c r="H81" s="333">
        <v>1</v>
      </c>
      <c r="I81" s="334">
        <f t="shared" ref="I81:I110" si="8">(H81*2+G81*3+F81*4+E81*5)/D81</f>
        <v>3.6486486486486487</v>
      </c>
    </row>
    <row r="82" spans="1:9" ht="15" customHeight="1" x14ac:dyDescent="0.25">
      <c r="A82" s="313">
        <v>2</v>
      </c>
      <c r="B82" s="316">
        <v>60020</v>
      </c>
      <c r="C82" s="311" t="s">
        <v>64</v>
      </c>
      <c r="D82" s="320">
        <v>26</v>
      </c>
      <c r="E82" s="321"/>
      <c r="F82" s="321">
        <v>7</v>
      </c>
      <c r="G82" s="321">
        <v>19</v>
      </c>
      <c r="H82" s="321"/>
      <c r="I82" s="322">
        <f t="shared" si="8"/>
        <v>3.2692307692307692</v>
      </c>
    </row>
    <row r="83" spans="1:9" ht="15" customHeight="1" x14ac:dyDescent="0.25">
      <c r="A83" s="313">
        <v>3</v>
      </c>
      <c r="B83" s="316">
        <v>60050</v>
      </c>
      <c r="C83" s="408" t="s">
        <v>175</v>
      </c>
      <c r="D83" s="320">
        <v>33</v>
      </c>
      <c r="E83" s="321">
        <v>6</v>
      </c>
      <c r="F83" s="321">
        <v>10</v>
      </c>
      <c r="G83" s="321">
        <v>15</v>
      </c>
      <c r="H83" s="321">
        <v>2</v>
      </c>
      <c r="I83" s="322">
        <f t="shared" si="8"/>
        <v>3.606060606060606</v>
      </c>
    </row>
    <row r="84" spans="1:9" ht="15" customHeight="1" x14ac:dyDescent="0.25">
      <c r="A84" s="313">
        <v>4</v>
      </c>
      <c r="B84" s="316">
        <v>60070</v>
      </c>
      <c r="C84" s="408" t="s">
        <v>176</v>
      </c>
      <c r="D84" s="320">
        <v>45</v>
      </c>
      <c r="E84" s="321">
        <v>12</v>
      </c>
      <c r="F84" s="321">
        <v>22</v>
      </c>
      <c r="G84" s="321">
        <v>10</v>
      </c>
      <c r="H84" s="321">
        <v>1</v>
      </c>
      <c r="I84" s="322">
        <f t="shared" si="8"/>
        <v>4</v>
      </c>
    </row>
    <row r="85" spans="1:9" ht="15" customHeight="1" x14ac:dyDescent="0.25">
      <c r="A85" s="313">
        <v>5</v>
      </c>
      <c r="B85" s="316">
        <v>60180</v>
      </c>
      <c r="C85" s="408" t="s">
        <v>177</v>
      </c>
      <c r="D85" s="320">
        <v>58</v>
      </c>
      <c r="E85" s="321">
        <v>2</v>
      </c>
      <c r="F85" s="321">
        <v>26</v>
      </c>
      <c r="G85" s="321">
        <v>28</v>
      </c>
      <c r="H85" s="321">
        <v>2</v>
      </c>
      <c r="I85" s="322">
        <f t="shared" si="8"/>
        <v>3.4827586206896552</v>
      </c>
    </row>
    <row r="86" spans="1:9" ht="15" customHeight="1" x14ac:dyDescent="0.25">
      <c r="A86" s="313">
        <v>6</v>
      </c>
      <c r="B86" s="316">
        <v>60240</v>
      </c>
      <c r="C86" s="408" t="s">
        <v>178</v>
      </c>
      <c r="D86" s="320">
        <v>82</v>
      </c>
      <c r="E86" s="321">
        <v>6</v>
      </c>
      <c r="F86" s="321">
        <v>36</v>
      </c>
      <c r="G86" s="321">
        <v>37</v>
      </c>
      <c r="H86" s="321">
        <v>3</v>
      </c>
      <c r="I86" s="322">
        <f t="shared" si="8"/>
        <v>3.5487804878048781</v>
      </c>
    </row>
    <row r="87" spans="1:9" ht="15" customHeight="1" x14ac:dyDescent="0.25">
      <c r="A87" s="313">
        <v>7</v>
      </c>
      <c r="B87" s="316">
        <v>60560</v>
      </c>
      <c r="C87" s="311" t="s">
        <v>22</v>
      </c>
      <c r="D87" s="320">
        <v>18</v>
      </c>
      <c r="E87" s="321">
        <v>5</v>
      </c>
      <c r="F87" s="321">
        <v>11</v>
      </c>
      <c r="G87" s="321">
        <v>2</v>
      </c>
      <c r="H87" s="321"/>
      <c r="I87" s="322">
        <f t="shared" si="8"/>
        <v>4.166666666666667</v>
      </c>
    </row>
    <row r="88" spans="1:9" ht="15" customHeight="1" x14ac:dyDescent="0.25">
      <c r="A88" s="313">
        <v>8</v>
      </c>
      <c r="B88" s="316">
        <v>60660</v>
      </c>
      <c r="C88" s="408" t="s">
        <v>179</v>
      </c>
      <c r="D88" s="320">
        <v>15</v>
      </c>
      <c r="E88" s="321">
        <v>4</v>
      </c>
      <c r="F88" s="321">
        <v>10</v>
      </c>
      <c r="G88" s="321">
        <v>1</v>
      </c>
      <c r="H88" s="321"/>
      <c r="I88" s="322">
        <f t="shared" si="8"/>
        <v>4.2</v>
      </c>
    </row>
    <row r="89" spans="1:9" ht="15" customHeight="1" x14ac:dyDescent="0.25">
      <c r="A89" s="313">
        <v>9</v>
      </c>
      <c r="B89" s="316">
        <v>60001</v>
      </c>
      <c r="C89" s="408" t="s">
        <v>180</v>
      </c>
      <c r="D89" s="320">
        <v>50</v>
      </c>
      <c r="E89" s="321">
        <v>5</v>
      </c>
      <c r="F89" s="321">
        <v>29</v>
      </c>
      <c r="G89" s="321">
        <v>16</v>
      </c>
      <c r="H89" s="321"/>
      <c r="I89" s="322">
        <f t="shared" si="8"/>
        <v>3.78</v>
      </c>
    </row>
    <row r="90" spans="1:9" ht="15" customHeight="1" x14ac:dyDescent="0.25">
      <c r="A90" s="313">
        <v>10</v>
      </c>
      <c r="B90" s="316">
        <v>60850</v>
      </c>
      <c r="C90" s="408" t="s">
        <v>181</v>
      </c>
      <c r="D90" s="320">
        <v>88</v>
      </c>
      <c r="E90" s="321">
        <v>18</v>
      </c>
      <c r="F90" s="321">
        <v>36</v>
      </c>
      <c r="G90" s="321">
        <v>34</v>
      </c>
      <c r="H90" s="321"/>
      <c r="I90" s="322">
        <f t="shared" si="8"/>
        <v>3.8181818181818183</v>
      </c>
    </row>
    <row r="91" spans="1:9" ht="15" customHeight="1" x14ac:dyDescent="0.25">
      <c r="A91" s="313">
        <v>11</v>
      </c>
      <c r="B91" s="316">
        <v>60910</v>
      </c>
      <c r="C91" s="311" t="s">
        <v>15</v>
      </c>
      <c r="D91" s="320">
        <v>19</v>
      </c>
      <c r="E91" s="321">
        <v>1</v>
      </c>
      <c r="F91" s="321">
        <v>4</v>
      </c>
      <c r="G91" s="321">
        <v>13</v>
      </c>
      <c r="H91" s="321">
        <v>1</v>
      </c>
      <c r="I91" s="322">
        <f t="shared" si="8"/>
        <v>3.263157894736842</v>
      </c>
    </row>
    <row r="92" spans="1:9" ht="15" customHeight="1" x14ac:dyDescent="0.25">
      <c r="A92" s="313">
        <v>12</v>
      </c>
      <c r="B92" s="316">
        <v>60980</v>
      </c>
      <c r="C92" s="311" t="s">
        <v>5</v>
      </c>
      <c r="D92" s="320">
        <v>20</v>
      </c>
      <c r="E92" s="321">
        <v>7</v>
      </c>
      <c r="F92" s="321">
        <v>7</v>
      </c>
      <c r="G92" s="321">
        <v>6</v>
      </c>
      <c r="H92" s="321"/>
      <c r="I92" s="322">
        <f t="shared" si="8"/>
        <v>4.05</v>
      </c>
    </row>
    <row r="93" spans="1:9" ht="15" customHeight="1" x14ac:dyDescent="0.25">
      <c r="A93" s="313">
        <v>13</v>
      </c>
      <c r="B93" s="316">
        <v>61080</v>
      </c>
      <c r="C93" s="408" t="s">
        <v>182</v>
      </c>
      <c r="D93" s="320">
        <v>70</v>
      </c>
      <c r="E93" s="321">
        <v>17</v>
      </c>
      <c r="F93" s="321">
        <v>30</v>
      </c>
      <c r="G93" s="321">
        <v>22</v>
      </c>
      <c r="H93" s="321">
        <v>1</v>
      </c>
      <c r="I93" s="322">
        <f t="shared" si="8"/>
        <v>3.9</v>
      </c>
    </row>
    <row r="94" spans="1:9" ht="15" customHeight="1" x14ac:dyDescent="0.25">
      <c r="A94" s="313">
        <v>14</v>
      </c>
      <c r="B94" s="316">
        <v>61150</v>
      </c>
      <c r="C94" s="408" t="s">
        <v>183</v>
      </c>
      <c r="D94" s="320">
        <v>63</v>
      </c>
      <c r="E94" s="321">
        <v>1</v>
      </c>
      <c r="F94" s="321">
        <v>29</v>
      </c>
      <c r="G94" s="321">
        <v>30</v>
      </c>
      <c r="H94" s="321">
        <v>3</v>
      </c>
      <c r="I94" s="322">
        <f t="shared" si="8"/>
        <v>3.4444444444444446</v>
      </c>
    </row>
    <row r="95" spans="1:9" ht="15" customHeight="1" x14ac:dyDescent="0.25">
      <c r="A95" s="313">
        <v>15</v>
      </c>
      <c r="B95" s="316">
        <v>61210</v>
      </c>
      <c r="C95" s="408" t="s">
        <v>184</v>
      </c>
      <c r="D95" s="320">
        <v>54</v>
      </c>
      <c r="E95" s="321">
        <v>7</v>
      </c>
      <c r="F95" s="321">
        <v>26</v>
      </c>
      <c r="G95" s="321">
        <v>19</v>
      </c>
      <c r="H95" s="321">
        <v>2</v>
      </c>
      <c r="I95" s="322">
        <f t="shared" si="8"/>
        <v>3.7037037037037037</v>
      </c>
    </row>
    <row r="96" spans="1:9" ht="15" customHeight="1" x14ac:dyDescent="0.25">
      <c r="A96" s="313">
        <v>16</v>
      </c>
      <c r="B96" s="316">
        <v>61290</v>
      </c>
      <c r="C96" s="311" t="s">
        <v>13</v>
      </c>
      <c r="D96" s="320">
        <v>13</v>
      </c>
      <c r="E96" s="321">
        <v>2</v>
      </c>
      <c r="F96" s="321">
        <v>8</v>
      </c>
      <c r="G96" s="321">
        <v>3</v>
      </c>
      <c r="H96" s="321"/>
      <c r="I96" s="322">
        <f t="shared" si="8"/>
        <v>3.9230769230769229</v>
      </c>
    </row>
    <row r="97" spans="1:9" ht="15" customHeight="1" x14ac:dyDescent="0.25">
      <c r="A97" s="313">
        <v>17</v>
      </c>
      <c r="B97" s="316">
        <v>61340</v>
      </c>
      <c r="C97" s="408" t="s">
        <v>185</v>
      </c>
      <c r="D97" s="320">
        <v>68</v>
      </c>
      <c r="E97" s="321">
        <v>5</v>
      </c>
      <c r="F97" s="321">
        <v>23</v>
      </c>
      <c r="G97" s="321">
        <v>38</v>
      </c>
      <c r="H97" s="321">
        <v>2</v>
      </c>
      <c r="I97" s="322">
        <f t="shared" si="8"/>
        <v>3.4558823529411766</v>
      </c>
    </row>
    <row r="98" spans="1:9" ht="15" customHeight="1" x14ac:dyDescent="0.25">
      <c r="A98" s="313">
        <v>18</v>
      </c>
      <c r="B98" s="316">
        <v>61390</v>
      </c>
      <c r="C98" s="408" t="s">
        <v>188</v>
      </c>
      <c r="D98" s="320">
        <v>46</v>
      </c>
      <c r="E98" s="321">
        <v>2</v>
      </c>
      <c r="F98" s="321">
        <v>15</v>
      </c>
      <c r="G98" s="321">
        <v>26</v>
      </c>
      <c r="H98" s="321">
        <v>3</v>
      </c>
      <c r="I98" s="322">
        <f t="shared" si="8"/>
        <v>3.347826086956522</v>
      </c>
    </row>
    <row r="99" spans="1:9" ht="15" customHeight="1" x14ac:dyDescent="0.25">
      <c r="A99" s="313">
        <v>19</v>
      </c>
      <c r="B99" s="316">
        <v>61410</v>
      </c>
      <c r="C99" s="408" t="s">
        <v>189</v>
      </c>
      <c r="D99" s="320">
        <v>33</v>
      </c>
      <c r="E99" s="321">
        <v>3</v>
      </c>
      <c r="F99" s="321">
        <v>15</v>
      </c>
      <c r="G99" s="321">
        <v>15</v>
      </c>
      <c r="H99" s="321"/>
      <c r="I99" s="322">
        <f t="shared" si="8"/>
        <v>3.6363636363636362</v>
      </c>
    </row>
    <row r="100" spans="1:9" ht="15" customHeight="1" x14ac:dyDescent="0.25">
      <c r="A100" s="313">
        <v>20</v>
      </c>
      <c r="B100" s="316">
        <v>61430</v>
      </c>
      <c r="C100" s="408" t="s">
        <v>190</v>
      </c>
      <c r="D100" s="320">
        <v>122</v>
      </c>
      <c r="E100" s="321">
        <v>27</v>
      </c>
      <c r="F100" s="321">
        <v>63</v>
      </c>
      <c r="G100" s="321">
        <v>32</v>
      </c>
      <c r="H100" s="321"/>
      <c r="I100" s="322">
        <f t="shared" si="8"/>
        <v>3.959016393442623</v>
      </c>
    </row>
    <row r="101" spans="1:9" ht="15" customHeight="1" x14ac:dyDescent="0.25">
      <c r="A101" s="313">
        <v>21</v>
      </c>
      <c r="B101" s="316">
        <v>61440</v>
      </c>
      <c r="C101" s="408" t="s">
        <v>191</v>
      </c>
      <c r="D101" s="320">
        <v>127</v>
      </c>
      <c r="E101" s="321">
        <v>26</v>
      </c>
      <c r="F101" s="321">
        <v>65</v>
      </c>
      <c r="G101" s="321">
        <v>35</v>
      </c>
      <c r="H101" s="321">
        <v>1</v>
      </c>
      <c r="I101" s="322">
        <f t="shared" si="8"/>
        <v>3.9133858267716537</v>
      </c>
    </row>
    <row r="102" spans="1:9" ht="15" customHeight="1" x14ac:dyDescent="0.25">
      <c r="A102" s="313">
        <v>22</v>
      </c>
      <c r="B102" s="316">
        <v>61450</v>
      </c>
      <c r="C102" s="408" t="s">
        <v>192</v>
      </c>
      <c r="D102" s="320">
        <v>49</v>
      </c>
      <c r="E102" s="321">
        <v>9</v>
      </c>
      <c r="F102" s="321">
        <v>22</v>
      </c>
      <c r="G102" s="321">
        <v>18</v>
      </c>
      <c r="H102" s="321"/>
      <c r="I102" s="322">
        <f t="shared" si="8"/>
        <v>3.8163265306122449</v>
      </c>
    </row>
    <row r="103" spans="1:9" ht="15" customHeight="1" x14ac:dyDescent="0.25">
      <c r="A103" s="20">
        <v>23</v>
      </c>
      <c r="B103" s="24">
        <v>61470</v>
      </c>
      <c r="C103" s="409" t="s">
        <v>3</v>
      </c>
      <c r="D103" s="236">
        <v>49</v>
      </c>
      <c r="E103" s="306">
        <v>2</v>
      </c>
      <c r="F103" s="306">
        <v>26</v>
      </c>
      <c r="G103" s="306">
        <v>21</v>
      </c>
      <c r="H103" s="306"/>
      <c r="I103" s="72">
        <f t="shared" si="8"/>
        <v>3.6122448979591835</v>
      </c>
    </row>
    <row r="104" spans="1:9" ht="15" customHeight="1" x14ac:dyDescent="0.25">
      <c r="A104" s="127">
        <v>24</v>
      </c>
      <c r="B104" s="130">
        <v>61490</v>
      </c>
      <c r="C104" s="405" t="s">
        <v>193</v>
      </c>
      <c r="D104" s="232">
        <v>81</v>
      </c>
      <c r="E104" s="302">
        <v>19</v>
      </c>
      <c r="F104" s="302">
        <v>43</v>
      </c>
      <c r="G104" s="302">
        <v>17</v>
      </c>
      <c r="H104" s="302">
        <v>2</v>
      </c>
      <c r="I104" s="131">
        <f t="shared" si="8"/>
        <v>3.9753086419753085</v>
      </c>
    </row>
    <row r="105" spans="1:9" ht="15" customHeight="1" x14ac:dyDescent="0.25">
      <c r="A105" s="127">
        <v>25</v>
      </c>
      <c r="B105" s="130">
        <v>61500</v>
      </c>
      <c r="C105" s="405" t="s">
        <v>194</v>
      </c>
      <c r="D105" s="232">
        <v>79</v>
      </c>
      <c r="E105" s="302">
        <v>9</v>
      </c>
      <c r="F105" s="302">
        <v>42</v>
      </c>
      <c r="G105" s="302">
        <v>26</v>
      </c>
      <c r="H105" s="304">
        <v>2</v>
      </c>
      <c r="I105" s="131">
        <f t="shared" si="8"/>
        <v>3.7341772151898733</v>
      </c>
    </row>
    <row r="106" spans="1:9" ht="15" customHeight="1" x14ac:dyDescent="0.25">
      <c r="A106" s="127">
        <v>26</v>
      </c>
      <c r="B106" s="130">
        <v>61510</v>
      </c>
      <c r="C106" s="98" t="s">
        <v>14</v>
      </c>
      <c r="D106" s="232">
        <v>81</v>
      </c>
      <c r="E106" s="302">
        <v>17</v>
      </c>
      <c r="F106" s="302">
        <v>45</v>
      </c>
      <c r="G106" s="302">
        <v>19</v>
      </c>
      <c r="H106" s="302"/>
      <c r="I106" s="131">
        <f t="shared" si="8"/>
        <v>3.9753086419753085</v>
      </c>
    </row>
    <row r="107" spans="1:9" ht="15" customHeight="1" x14ac:dyDescent="0.25">
      <c r="A107" s="127">
        <v>27</v>
      </c>
      <c r="B107" s="130">
        <v>61520</v>
      </c>
      <c r="C107" s="405" t="s">
        <v>195</v>
      </c>
      <c r="D107" s="232">
        <v>101</v>
      </c>
      <c r="E107" s="302">
        <v>32</v>
      </c>
      <c r="F107" s="302">
        <v>54</v>
      </c>
      <c r="G107" s="302">
        <v>15</v>
      </c>
      <c r="H107" s="304"/>
      <c r="I107" s="131">
        <f t="shared" si="8"/>
        <v>4.1683168316831685</v>
      </c>
    </row>
    <row r="108" spans="1:9" ht="15" customHeight="1" x14ac:dyDescent="0.25">
      <c r="A108" s="127">
        <v>28</v>
      </c>
      <c r="B108" s="130">
        <v>61540</v>
      </c>
      <c r="C108" s="405" t="s">
        <v>196</v>
      </c>
      <c r="D108" s="233">
        <v>52</v>
      </c>
      <c r="E108" s="302">
        <v>8</v>
      </c>
      <c r="F108" s="302">
        <v>30</v>
      </c>
      <c r="G108" s="302">
        <v>12</v>
      </c>
      <c r="H108" s="302">
        <v>2</v>
      </c>
      <c r="I108" s="131">
        <f t="shared" si="8"/>
        <v>3.8461538461538463</v>
      </c>
    </row>
    <row r="109" spans="1:9" ht="15" customHeight="1" x14ac:dyDescent="0.25">
      <c r="A109" s="127">
        <v>29</v>
      </c>
      <c r="B109" s="130">
        <v>61560</v>
      </c>
      <c r="C109" s="405" t="s">
        <v>186</v>
      </c>
      <c r="D109" s="233">
        <v>58</v>
      </c>
      <c r="E109" s="302">
        <v>4</v>
      </c>
      <c r="F109" s="302">
        <v>22</v>
      </c>
      <c r="G109" s="302">
        <v>30</v>
      </c>
      <c r="H109" s="302">
        <v>2</v>
      </c>
      <c r="I109" s="131">
        <f t="shared" si="8"/>
        <v>3.4827586206896552</v>
      </c>
    </row>
    <row r="110" spans="1:9" ht="15" customHeight="1" thickBot="1" x14ac:dyDescent="0.3">
      <c r="A110" s="127">
        <v>30</v>
      </c>
      <c r="B110" s="130">
        <v>61570</v>
      </c>
      <c r="C110" s="405" t="s">
        <v>187</v>
      </c>
      <c r="D110" s="233">
        <v>42</v>
      </c>
      <c r="E110" s="302">
        <v>4</v>
      </c>
      <c r="F110" s="302">
        <v>16</v>
      </c>
      <c r="G110" s="302">
        <v>22</v>
      </c>
      <c r="H110" s="302"/>
      <c r="I110" s="131">
        <f t="shared" si="8"/>
        <v>3.5714285714285716</v>
      </c>
    </row>
    <row r="111" spans="1:9" ht="15" customHeight="1" thickBot="1" x14ac:dyDescent="0.3">
      <c r="A111" s="235"/>
      <c r="B111" s="314"/>
      <c r="C111" s="60" t="s">
        <v>124</v>
      </c>
      <c r="D111" s="56">
        <f>SUM(D112:D120)</f>
        <v>297</v>
      </c>
      <c r="E111" s="303">
        <f t="shared" ref="E111:H111" si="9">SUM(E112:E120)</f>
        <v>55</v>
      </c>
      <c r="F111" s="303">
        <f t="shared" si="9"/>
        <v>149</v>
      </c>
      <c r="G111" s="303">
        <f t="shared" si="9"/>
        <v>81</v>
      </c>
      <c r="H111" s="303">
        <f t="shared" si="9"/>
        <v>12</v>
      </c>
      <c r="I111" s="231">
        <f>AVERAGE(I112:I120)</f>
        <v>3.8655894152120251</v>
      </c>
    </row>
    <row r="112" spans="1:9" ht="15" customHeight="1" x14ac:dyDescent="0.25">
      <c r="A112" s="312">
        <v>1</v>
      </c>
      <c r="B112" s="315">
        <v>70020</v>
      </c>
      <c r="C112" s="310" t="s">
        <v>89</v>
      </c>
      <c r="D112" s="332">
        <v>16</v>
      </c>
      <c r="E112" s="333">
        <v>11</v>
      </c>
      <c r="F112" s="333">
        <v>5</v>
      </c>
      <c r="G112" s="333"/>
      <c r="H112" s="333"/>
      <c r="I112" s="336">
        <f t="shared" ref="I112:I120" si="10">(H112*2+G112*3+F112*4+E112*5)/D112</f>
        <v>4.6875</v>
      </c>
    </row>
    <row r="113" spans="1:9" ht="15" customHeight="1" x14ac:dyDescent="0.25">
      <c r="A113" s="313">
        <v>2</v>
      </c>
      <c r="B113" s="316">
        <v>70110</v>
      </c>
      <c r="C113" s="311" t="s">
        <v>92</v>
      </c>
      <c r="D113" s="320">
        <v>21</v>
      </c>
      <c r="E113" s="321">
        <v>4</v>
      </c>
      <c r="F113" s="321">
        <v>11</v>
      </c>
      <c r="G113" s="321">
        <v>6</v>
      </c>
      <c r="H113" s="321"/>
      <c r="I113" s="182">
        <f t="shared" si="10"/>
        <v>3.9047619047619047</v>
      </c>
    </row>
    <row r="114" spans="1:9" ht="15" customHeight="1" x14ac:dyDescent="0.25">
      <c r="A114" s="313">
        <v>3</v>
      </c>
      <c r="B114" s="316">
        <v>70021</v>
      </c>
      <c r="C114" s="311" t="s">
        <v>88</v>
      </c>
      <c r="D114" s="320">
        <v>30</v>
      </c>
      <c r="E114" s="321">
        <v>11</v>
      </c>
      <c r="F114" s="321">
        <v>17</v>
      </c>
      <c r="G114" s="321">
        <v>2</v>
      </c>
      <c r="H114" s="321"/>
      <c r="I114" s="182">
        <f t="shared" si="10"/>
        <v>4.3</v>
      </c>
    </row>
    <row r="115" spans="1:9" ht="15" customHeight="1" x14ac:dyDescent="0.25">
      <c r="A115" s="313">
        <v>4</v>
      </c>
      <c r="B115" s="316">
        <v>70040</v>
      </c>
      <c r="C115" s="311" t="s">
        <v>63</v>
      </c>
      <c r="D115" s="320">
        <v>13</v>
      </c>
      <c r="E115" s="321"/>
      <c r="F115" s="321">
        <v>9</v>
      </c>
      <c r="G115" s="321">
        <v>4</v>
      </c>
      <c r="H115" s="321"/>
      <c r="I115" s="182">
        <f t="shared" si="10"/>
        <v>3.6923076923076925</v>
      </c>
    </row>
    <row r="116" spans="1:9" ht="15" customHeight="1" x14ac:dyDescent="0.25">
      <c r="A116" s="313">
        <v>5</v>
      </c>
      <c r="B116" s="316">
        <v>70100</v>
      </c>
      <c r="C116" s="311" t="s">
        <v>125</v>
      </c>
      <c r="D116" s="320">
        <v>45</v>
      </c>
      <c r="E116" s="321">
        <v>18</v>
      </c>
      <c r="F116" s="321">
        <v>21</v>
      </c>
      <c r="G116" s="321">
        <v>6</v>
      </c>
      <c r="H116" s="321"/>
      <c r="I116" s="182">
        <f t="shared" si="10"/>
        <v>4.2666666666666666</v>
      </c>
    </row>
    <row r="117" spans="1:9" ht="15" customHeight="1" x14ac:dyDescent="0.25">
      <c r="A117" s="313">
        <v>6</v>
      </c>
      <c r="B117" s="316">
        <v>70270</v>
      </c>
      <c r="C117" s="311" t="s">
        <v>90</v>
      </c>
      <c r="D117" s="320">
        <v>22</v>
      </c>
      <c r="E117" s="321">
        <v>3</v>
      </c>
      <c r="F117" s="321">
        <v>8</v>
      </c>
      <c r="G117" s="321">
        <v>7</v>
      </c>
      <c r="H117" s="321">
        <v>4</v>
      </c>
      <c r="I117" s="182">
        <f t="shared" si="10"/>
        <v>3.4545454545454546</v>
      </c>
    </row>
    <row r="118" spans="1:9" ht="15" customHeight="1" x14ac:dyDescent="0.25">
      <c r="A118" s="207">
        <v>7</v>
      </c>
      <c r="B118" s="309">
        <v>70510</v>
      </c>
      <c r="C118" s="206" t="s">
        <v>62</v>
      </c>
      <c r="D118" s="323">
        <v>19</v>
      </c>
      <c r="E118" s="324"/>
      <c r="F118" s="324">
        <v>6</v>
      </c>
      <c r="G118" s="324">
        <v>12</v>
      </c>
      <c r="H118" s="324">
        <v>1</v>
      </c>
      <c r="I118" s="174">
        <f t="shared" si="10"/>
        <v>3.263157894736842</v>
      </c>
    </row>
    <row r="119" spans="1:9" ht="15" customHeight="1" x14ac:dyDescent="0.25">
      <c r="A119" s="21">
        <v>8</v>
      </c>
      <c r="B119" s="24">
        <v>10880</v>
      </c>
      <c r="C119" s="335" t="s">
        <v>136</v>
      </c>
      <c r="D119" s="325">
        <v>62</v>
      </c>
      <c r="E119" s="326">
        <v>2</v>
      </c>
      <c r="F119" s="326">
        <v>30</v>
      </c>
      <c r="G119" s="326">
        <v>25</v>
      </c>
      <c r="H119" s="307">
        <v>5</v>
      </c>
      <c r="I119" s="308">
        <f t="shared" si="10"/>
        <v>3.467741935483871</v>
      </c>
    </row>
    <row r="120" spans="1:9" ht="15" customHeight="1" thickBot="1" x14ac:dyDescent="0.3">
      <c r="A120" s="34">
        <v>9</v>
      </c>
      <c r="B120" s="132">
        <v>10890</v>
      </c>
      <c r="C120" s="403" t="s">
        <v>132</v>
      </c>
      <c r="D120" s="337">
        <v>69</v>
      </c>
      <c r="E120" s="338">
        <v>6</v>
      </c>
      <c r="F120" s="338">
        <v>42</v>
      </c>
      <c r="G120" s="338">
        <v>19</v>
      </c>
      <c r="H120" s="338">
        <v>2</v>
      </c>
      <c r="I120" s="71">
        <f t="shared" si="10"/>
        <v>3.7536231884057969</v>
      </c>
    </row>
    <row r="121" spans="1:9" ht="15" customHeight="1" x14ac:dyDescent="0.25">
      <c r="A121" s="17"/>
      <c r="B121" s="17"/>
      <c r="C121" s="28"/>
      <c r="D121" s="473" t="s">
        <v>91</v>
      </c>
      <c r="E121" s="473"/>
      <c r="F121" s="473"/>
      <c r="G121" s="473"/>
      <c r="H121" s="473"/>
      <c r="I121" s="29">
        <f>AVERAGE(I8:I15,I17:I28,I30:I46,I48:I64,I66:I79,I81:I110,I112:I120)</f>
        <v>3.7749119143132228</v>
      </c>
    </row>
    <row r="122" spans="1:9" ht="15" customHeight="1" x14ac:dyDescent="0.25">
      <c r="A122" s="17"/>
      <c r="B122" s="17"/>
      <c r="C122" s="17"/>
      <c r="D122" s="18"/>
      <c r="E122" s="18"/>
      <c r="F122" s="18"/>
      <c r="G122" s="18"/>
      <c r="H122" s="18"/>
      <c r="I122" s="18"/>
    </row>
    <row r="123" spans="1:9" x14ac:dyDescent="0.25">
      <c r="A123" s="17"/>
      <c r="B123" s="17"/>
      <c r="C123" s="17"/>
      <c r="D123" s="18"/>
      <c r="E123" s="18"/>
      <c r="F123" s="18"/>
      <c r="G123" s="18"/>
      <c r="H123" s="18"/>
      <c r="I123" s="18"/>
    </row>
  </sheetData>
  <mergeCells count="9">
    <mergeCell ref="A4:A5"/>
    <mergeCell ref="B4:B5"/>
    <mergeCell ref="C4:C5"/>
    <mergeCell ref="D4:D5"/>
    <mergeCell ref="I4:I5"/>
    <mergeCell ref="D1:E1"/>
    <mergeCell ref="E4:H4"/>
    <mergeCell ref="D121:H121"/>
    <mergeCell ref="B2:C2"/>
  </mergeCells>
  <conditionalFormatting sqref="I6:I121">
    <cfRule type="cellIs" dxfId="4" priority="586" stopIfTrue="1" operator="between">
      <formula>$I$121</formula>
      <formula>3.765</formula>
    </cfRule>
    <cfRule type="cellIs" dxfId="3" priority="587" stopIfTrue="1" operator="lessThan">
      <formula>3.5</formula>
    </cfRule>
    <cfRule type="cellIs" dxfId="2" priority="588" stopIfTrue="1" operator="between">
      <formula>$I$121</formula>
      <formula>3.5</formula>
    </cfRule>
    <cfRule type="cellIs" dxfId="1" priority="589" stopIfTrue="1" operator="between">
      <formula>4.499</formula>
      <formula>$I$121</formula>
    </cfRule>
    <cfRule type="cellIs" dxfId="0" priority="590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Информат-9 диаграмма по районам</vt:lpstr>
      <vt:lpstr>Информатика-9 диаграмма</vt:lpstr>
      <vt:lpstr>Рейтинги 2022-2023</vt:lpstr>
      <vt:lpstr>Рейтинг по сумме мест</vt:lpstr>
      <vt:lpstr> Информатика-9 2023 Итоги</vt:lpstr>
      <vt:lpstr> Информатика-9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2023-07-25T07:16:44Z</dcterms:modified>
</cp:coreProperties>
</file>