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15" windowWidth="20130" windowHeight="7860" tabRatio="539"/>
  </bookViews>
  <sheets>
    <sheet name="Биология-9 диаграмма по районам" sheetId="12" r:id="rId1"/>
    <sheet name="Биология-9 диаграмма" sheetId="9" r:id="rId2"/>
    <sheet name="Рейтинги 2022-2023" sheetId="7" r:id="rId3"/>
    <sheet name="Рейтинг по сумме мест" sheetId="6" r:id="rId4"/>
    <sheet name="Биология-9 2023 Итоги" sheetId="11" r:id="rId5"/>
    <sheet name="Биология-9 2023 расклад" sheetId="3" r:id="rId6"/>
  </sheets>
  <definedNames>
    <definedName name="_xlnm._FilterDatabase" localSheetId="0" hidden="1">'Биология-9 диаграмма по районам'!#REF!</definedName>
    <definedName name="_xlnm._FilterDatabase" localSheetId="2" hidden="1">'Рейтинги 2022-2023'!#REF!</definedName>
  </definedNames>
  <calcPr calcId="145621"/>
</workbook>
</file>

<file path=xl/calcChain.xml><?xml version="1.0" encoding="utf-8"?>
<calcChain xmlns="http://schemas.openxmlformats.org/spreadsheetml/2006/main">
  <c r="K25" i="12" l="1"/>
  <c r="K25" i="9"/>
  <c r="C27" i="9"/>
  <c r="D27" i="9"/>
  <c r="G27" i="9"/>
  <c r="H27" i="9"/>
  <c r="K119" i="12"/>
  <c r="K118" i="12"/>
  <c r="K117" i="12"/>
  <c r="K116" i="12"/>
  <c r="K115" i="12"/>
  <c r="K114" i="12"/>
  <c r="K113" i="12"/>
  <c r="K112" i="12"/>
  <c r="K111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6" i="12"/>
  <c r="K24" i="12"/>
  <c r="K23" i="12"/>
  <c r="K22" i="12"/>
  <c r="K21" i="12"/>
  <c r="K20" i="12"/>
  <c r="K19" i="12"/>
  <c r="K18" i="12"/>
  <c r="K17" i="12"/>
  <c r="K16" i="12"/>
  <c r="K15" i="12"/>
  <c r="K13" i="12"/>
  <c r="K12" i="12"/>
  <c r="K11" i="12"/>
  <c r="K10" i="12"/>
  <c r="K9" i="12"/>
  <c r="K8" i="12"/>
  <c r="K7" i="12"/>
  <c r="K6" i="12"/>
  <c r="K62" i="9"/>
  <c r="K119" i="9"/>
  <c r="K118" i="9"/>
  <c r="K117" i="9"/>
  <c r="K116" i="9"/>
  <c r="K115" i="9"/>
  <c r="K114" i="9"/>
  <c r="K113" i="9"/>
  <c r="K112" i="9"/>
  <c r="K111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3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6" i="9"/>
  <c r="K24" i="9"/>
  <c r="K23" i="9"/>
  <c r="K22" i="9"/>
  <c r="K21" i="9"/>
  <c r="K20" i="9"/>
  <c r="K19" i="9"/>
  <c r="K18" i="9"/>
  <c r="K17" i="9"/>
  <c r="K16" i="9"/>
  <c r="K15" i="9"/>
  <c r="K13" i="9"/>
  <c r="K12" i="9"/>
  <c r="K11" i="9"/>
  <c r="K10" i="9"/>
  <c r="K9" i="9"/>
  <c r="K8" i="9"/>
  <c r="K7" i="9"/>
  <c r="K6" i="9"/>
  <c r="L105" i="6" l="1"/>
  <c r="L98" i="6"/>
  <c r="E114" i="6"/>
  <c r="I6" i="3"/>
  <c r="I122" i="3"/>
  <c r="I121" i="3"/>
  <c r="I120" i="3"/>
  <c r="I119" i="3"/>
  <c r="I118" i="3"/>
  <c r="I117" i="3"/>
  <c r="I116" i="3"/>
  <c r="I115" i="3"/>
  <c r="I114" i="3"/>
  <c r="I113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8" i="3"/>
  <c r="I27" i="3"/>
  <c r="I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I112" i="3"/>
  <c r="I81" i="3"/>
  <c r="H110" i="12" l="1"/>
  <c r="G110" i="12"/>
  <c r="H79" i="12"/>
  <c r="G79" i="12"/>
  <c r="H64" i="12"/>
  <c r="G64" i="12"/>
  <c r="H45" i="12"/>
  <c r="G45" i="12"/>
  <c r="H27" i="12"/>
  <c r="G27" i="12"/>
  <c r="H14" i="12"/>
  <c r="G14" i="12"/>
  <c r="H5" i="12"/>
  <c r="G5" i="12"/>
  <c r="H4" i="12"/>
  <c r="H120" i="12" s="1"/>
  <c r="G4" i="12"/>
  <c r="D110" i="12"/>
  <c r="C110" i="12"/>
  <c r="D79" i="12"/>
  <c r="C79" i="12"/>
  <c r="D64" i="12"/>
  <c r="C64" i="12"/>
  <c r="D45" i="12"/>
  <c r="C45" i="12"/>
  <c r="D27" i="12"/>
  <c r="C27" i="12"/>
  <c r="D14" i="12"/>
  <c r="C14" i="12"/>
  <c r="D5" i="12"/>
  <c r="C5" i="12"/>
  <c r="D4" i="12"/>
  <c r="D120" i="12" s="1"/>
  <c r="C4" i="12"/>
  <c r="H120" i="9"/>
  <c r="H110" i="9"/>
  <c r="G110" i="9"/>
  <c r="H79" i="9"/>
  <c r="G79" i="9"/>
  <c r="H64" i="9"/>
  <c r="G64" i="9"/>
  <c r="H45" i="9"/>
  <c r="G45" i="9"/>
  <c r="H14" i="9"/>
  <c r="G14" i="9"/>
  <c r="H5" i="9"/>
  <c r="G5" i="9"/>
  <c r="H4" i="9"/>
  <c r="G4" i="9"/>
  <c r="D120" i="9"/>
  <c r="D110" i="9"/>
  <c r="C110" i="9"/>
  <c r="D79" i="9"/>
  <c r="C79" i="9"/>
  <c r="D64" i="9"/>
  <c r="C64" i="9"/>
  <c r="D45" i="9"/>
  <c r="C45" i="9"/>
  <c r="D14" i="9"/>
  <c r="C14" i="9"/>
  <c r="D5" i="9"/>
  <c r="C5" i="9"/>
  <c r="D4" i="9"/>
  <c r="C4" i="9"/>
  <c r="H114" i="7"/>
  <c r="D114" i="7"/>
  <c r="L113" i="6"/>
  <c r="L112" i="6"/>
  <c r="L67" i="6"/>
  <c r="L56" i="6"/>
  <c r="L107" i="6"/>
  <c r="L75" i="6"/>
  <c r="L69" i="6"/>
  <c r="L110" i="6"/>
  <c r="L108" i="6"/>
  <c r="L86" i="6"/>
  <c r="L111" i="6"/>
  <c r="L109" i="6"/>
  <c r="L79" i="6"/>
  <c r="L82" i="6"/>
  <c r="L76" i="6"/>
  <c r="L81" i="6"/>
  <c r="L106" i="6"/>
  <c r="L68" i="6"/>
  <c r="L103" i="6"/>
  <c r="L80" i="6"/>
  <c r="L91" i="6"/>
  <c r="L60" i="6"/>
  <c r="L96" i="6"/>
  <c r="L64" i="6"/>
  <c r="L54" i="6"/>
  <c r="L104" i="6"/>
  <c r="L102" i="6"/>
  <c r="L95" i="6"/>
  <c r="L85" i="6"/>
  <c r="L101" i="6"/>
  <c r="L44" i="6"/>
  <c r="L88" i="6"/>
  <c r="L97" i="6"/>
  <c r="L93" i="6"/>
  <c r="L87" i="6"/>
  <c r="L41" i="6"/>
  <c r="L55" i="6"/>
  <c r="L52" i="6"/>
  <c r="L100" i="6"/>
  <c r="L74" i="6"/>
  <c r="L99" i="6"/>
  <c r="L90" i="6"/>
  <c r="L94" i="6"/>
  <c r="L92" i="6"/>
  <c r="L89" i="6"/>
  <c r="L42" i="6"/>
  <c r="L83" i="6"/>
  <c r="L40" i="6"/>
  <c r="L78" i="6"/>
  <c r="L39" i="6"/>
  <c r="L58" i="6"/>
  <c r="L62" i="6"/>
  <c r="L45" i="6"/>
  <c r="L77" i="6"/>
  <c r="L73" i="6"/>
  <c r="L84" i="6"/>
  <c r="L29" i="6"/>
  <c r="L23" i="6"/>
  <c r="L66" i="6"/>
  <c r="L43" i="6"/>
  <c r="L30" i="6"/>
  <c r="L61" i="6"/>
  <c r="L18" i="6"/>
  <c r="L37" i="6"/>
  <c r="L48" i="6"/>
  <c r="L59" i="6"/>
  <c r="L22" i="6"/>
  <c r="L72" i="6"/>
  <c r="L28" i="6"/>
  <c r="L16" i="6"/>
  <c r="L47" i="6"/>
  <c r="L65" i="6"/>
  <c r="L34" i="6"/>
  <c r="L46" i="6"/>
  <c r="L53" i="6"/>
  <c r="L51" i="6"/>
  <c r="L17" i="6"/>
  <c r="L71" i="6"/>
  <c r="L32" i="6"/>
  <c r="L49" i="6"/>
  <c r="L27" i="6"/>
  <c r="L15" i="6"/>
  <c r="L33" i="6"/>
  <c r="L31" i="6"/>
  <c r="L12" i="6"/>
  <c r="L38" i="6"/>
  <c r="L35" i="6"/>
  <c r="L63" i="6"/>
  <c r="L70" i="6"/>
  <c r="L9" i="6"/>
  <c r="L14" i="6"/>
  <c r="L36" i="6"/>
  <c r="L50" i="6"/>
  <c r="L10" i="6"/>
  <c r="L19" i="6"/>
  <c r="L11" i="6"/>
  <c r="L8" i="6"/>
  <c r="L13" i="6"/>
  <c r="L25" i="6"/>
  <c r="L7" i="6"/>
  <c r="L21" i="6"/>
  <c r="L57" i="6"/>
  <c r="L26" i="6"/>
  <c r="L20" i="6"/>
  <c r="L6" i="6"/>
  <c r="L24" i="6"/>
  <c r="H114" i="6"/>
  <c r="H66" i="3" l="1"/>
  <c r="G66" i="3"/>
  <c r="F66" i="3"/>
  <c r="E66" i="3"/>
  <c r="H47" i="3"/>
  <c r="G47" i="3"/>
  <c r="F47" i="3"/>
  <c r="E47" i="3"/>
  <c r="D47" i="3"/>
  <c r="H29" i="3"/>
  <c r="G29" i="3"/>
  <c r="F29" i="3"/>
  <c r="E29" i="3"/>
  <c r="D29" i="3"/>
  <c r="H16" i="3"/>
  <c r="G16" i="3"/>
  <c r="F16" i="3"/>
  <c r="E16" i="3"/>
  <c r="D16" i="3"/>
  <c r="H81" i="3"/>
  <c r="G81" i="3"/>
  <c r="F81" i="3"/>
  <c r="E81" i="3"/>
  <c r="D81" i="3"/>
  <c r="H112" i="3"/>
  <c r="G112" i="3"/>
  <c r="F112" i="3"/>
  <c r="E112" i="3"/>
  <c r="D112" i="3"/>
  <c r="I16" i="3"/>
  <c r="I7" i="3"/>
  <c r="H7" i="3"/>
  <c r="G7" i="3"/>
  <c r="F7" i="3"/>
  <c r="E7" i="3"/>
  <c r="D7" i="3"/>
  <c r="E6" i="3" l="1"/>
  <c r="F6" i="3"/>
  <c r="G6" i="3"/>
  <c r="H6" i="3"/>
  <c r="D66" i="3" l="1"/>
  <c r="I47" i="3"/>
  <c r="I29" i="3"/>
  <c r="D6" i="3" l="1"/>
  <c r="I66" i="3"/>
  <c r="D6" i="11" l="1"/>
  <c r="E6" i="11" l="1"/>
  <c r="E115" i="11"/>
</calcChain>
</file>

<file path=xl/sharedStrings.xml><?xml version="1.0" encoding="utf-8"?>
<sst xmlns="http://schemas.openxmlformats.org/spreadsheetml/2006/main" count="1299" uniqueCount="198">
  <si>
    <t>МАОУ СШ № 151</t>
  </si>
  <si>
    <t>МБОУ СШ № 147</t>
  </si>
  <si>
    <t>МБОУ СШ № 144</t>
  </si>
  <si>
    <t>МБОУ СШ № 141</t>
  </si>
  <si>
    <t>МБОУ СШ № 139</t>
  </si>
  <si>
    <t>МБОУ СШ № 134</t>
  </si>
  <si>
    <t>МБОУ СШ № 129</t>
  </si>
  <si>
    <t>МБОУ СШ № 121</t>
  </si>
  <si>
    <t>МБОУ СШ № 115</t>
  </si>
  <si>
    <t>МБОУ СШ № 108</t>
  </si>
  <si>
    <t>МБОУ СШ № 98</t>
  </si>
  <si>
    <t>МБОУ СШ № 91</t>
  </si>
  <si>
    <t>МБОУ СШ № 85</t>
  </si>
  <si>
    <t>МБОУ СШ № 66</t>
  </si>
  <si>
    <t>МБОУ СШ № 56</t>
  </si>
  <si>
    <t>МБОУ СШ № 24</t>
  </si>
  <si>
    <t>МБОУ СШ № 18</t>
  </si>
  <si>
    <t>МБОУ СШ № 7</t>
  </si>
  <si>
    <t>МБОУ СШ № 5</t>
  </si>
  <si>
    <t>МБОУ СШ № 2</t>
  </si>
  <si>
    <t>МБОУ СШ № 1</t>
  </si>
  <si>
    <t>МБОУ СШ № 69</t>
  </si>
  <si>
    <t>МБОУ СШ № 17</t>
  </si>
  <si>
    <t>МБОУ СШ № 6</t>
  </si>
  <si>
    <t>МБОУ СШ № 99</t>
  </si>
  <si>
    <t>МБОУ СШ № 84</t>
  </si>
  <si>
    <t>МБОУ СШ № 82</t>
  </si>
  <si>
    <t>МБОУ СШ № 36</t>
  </si>
  <si>
    <t>МБОУ Лицей № 10</t>
  </si>
  <si>
    <t>МБОУ Лицей № 8</t>
  </si>
  <si>
    <t>МБОУ СШ № 3</t>
  </si>
  <si>
    <t>МАОУ СШ № 148</t>
  </si>
  <si>
    <t>МБОУ СШ № 94</t>
  </si>
  <si>
    <t>МБОУ СШ № 89</t>
  </si>
  <si>
    <t>МБОУ СШ № 64</t>
  </si>
  <si>
    <t>МБОУ СШ № 53</t>
  </si>
  <si>
    <t>МБОУ СШ № 44</t>
  </si>
  <si>
    <t>МБОУ СШ № 31</t>
  </si>
  <si>
    <t>МБОУ СШ № 16</t>
  </si>
  <si>
    <t>МБОУ СШ № 13</t>
  </si>
  <si>
    <t>МБОУ СШ № 135</t>
  </si>
  <si>
    <t>МАОУ Гимназия № 10</t>
  </si>
  <si>
    <t>МБОУ СШ № 90</t>
  </si>
  <si>
    <t>МБОУ СШ № 63</t>
  </si>
  <si>
    <t>МАОУ СШ № 55</t>
  </si>
  <si>
    <t>МБОУ СШ № 46</t>
  </si>
  <si>
    <t>МАОУ Лицей № 11</t>
  </si>
  <si>
    <t>МАОУ Гимназия № 6</t>
  </si>
  <si>
    <t>МАОУ Лицей № 6 "Перспектива"</t>
  </si>
  <si>
    <t>МАОУ Гимназия № 4</t>
  </si>
  <si>
    <t>Наименование ОУ (кратко)</t>
  </si>
  <si>
    <t>МБОУ СШ № 39</t>
  </si>
  <si>
    <t>МБОУ СШ № 50</t>
  </si>
  <si>
    <t>МБОУ СШ № 81</t>
  </si>
  <si>
    <t>МБОУ Гимназия № 8</t>
  </si>
  <si>
    <t>МБОУ Лицей № 28</t>
  </si>
  <si>
    <t>№</t>
  </si>
  <si>
    <t>Район</t>
  </si>
  <si>
    <t>МБОУ СШ № 45</t>
  </si>
  <si>
    <t>МБОУ Гимназия № 7</t>
  </si>
  <si>
    <t>МБОУ Лицей № 3</t>
  </si>
  <si>
    <t>МБОУ Лицей № 2</t>
  </si>
  <si>
    <t>МБОУ СШ № 19</t>
  </si>
  <si>
    <t>Код ОУ по КИАСУО</t>
  </si>
  <si>
    <t>Чел.</t>
  </si>
  <si>
    <t>отметки по 5 -балльной шкале</t>
  </si>
  <si>
    <t>Биология, 9 кл.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</si>
  <si>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</si>
  <si>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</si>
  <si>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</si>
  <si>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</si>
  <si>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</si>
  <si>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</si>
  <si>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</si>
  <si>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чел.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</si>
  <si>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</si>
  <si>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</si>
  <si>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</si>
  <si>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</si>
  <si>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</si>
  <si>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</si>
  <si>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Сумма мест</t>
  </si>
  <si>
    <t>ср. балл ОУ</t>
  </si>
  <si>
    <t>ср. балл по городу</t>
  </si>
  <si>
    <t>МАОУ Гимназия № 9</t>
  </si>
  <si>
    <t>МБОУ СШ № 12</t>
  </si>
  <si>
    <t>МАОУ СШ № 32</t>
  </si>
  <si>
    <t>МАОУ Гимназия № 15</t>
  </si>
  <si>
    <t>МБОУ СШ № 65</t>
  </si>
  <si>
    <t>МБОУ СШ № 79</t>
  </si>
  <si>
    <t>МАОУ Лицей № 12</t>
  </si>
  <si>
    <t>МБОУ СШ № 21</t>
  </si>
  <si>
    <t>МАОУ Гимназия № 13 "Академ"</t>
  </si>
  <si>
    <t>МБОУ СШ № 95</t>
  </si>
  <si>
    <t>МАОУ Лицей № 9 "Лидер"</t>
  </si>
  <si>
    <t>МАОУ Гимназия № 2</t>
  </si>
  <si>
    <t>МБОУ СШ № 4</t>
  </si>
  <si>
    <t>МБОУ Гимназия  № 16</t>
  </si>
  <si>
    <t>МБОУ СШ № 27</t>
  </si>
  <si>
    <t>МБОУ СШ № 51</t>
  </si>
  <si>
    <t>Расчётное среднее значение:</t>
  </si>
  <si>
    <t>Наименование ОУ (кратно)</t>
  </si>
  <si>
    <t>ср.балл ОУ</t>
  </si>
  <si>
    <t>ср.балл по городу</t>
  </si>
  <si>
    <t>место</t>
  </si>
  <si>
    <t>Расчётное среднее значение</t>
  </si>
  <si>
    <t xml:space="preserve">МБОУ СШ № 72 </t>
  </si>
  <si>
    <t>МБОУ СШ № 62</t>
  </si>
  <si>
    <t>по городу Красноярску</t>
  </si>
  <si>
    <t>ЖЕЛЕЗНОДОРОЖНЫЙ РАЙОН</t>
  </si>
  <si>
    <t>КИРОВСКИЙ РАЙОН</t>
  </si>
  <si>
    <t>ЛЕНИНСКИЙ РАЙОН</t>
  </si>
  <si>
    <t>МАОУ Гимназия № 11</t>
  </si>
  <si>
    <t>ОКТЯБРЬСКИЙ РАЙОН</t>
  </si>
  <si>
    <t>СВЕРДЛОВСКИЙ РАЙОН</t>
  </si>
  <si>
    <t>СОВЕТСКИЙ РАЙОН</t>
  </si>
  <si>
    <t>ЦЕНТРАЛЬНЫЙ РАЙОН</t>
  </si>
  <si>
    <t>средний балл принят</t>
  </si>
  <si>
    <t xml:space="preserve">МБОУ СШ № 10 </t>
  </si>
  <si>
    <t>МБОУ СШ № 30</t>
  </si>
  <si>
    <t xml:space="preserve">средний балл </t>
  </si>
  <si>
    <t>МБОУ СШ № 34</t>
  </si>
  <si>
    <t>МБОУ СШ № 42</t>
  </si>
  <si>
    <t>МБОУ СШ № 78</t>
  </si>
  <si>
    <t>МБОУ СШ № 93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</si>
  <si>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</si>
  <si>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</si>
  <si>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</si>
  <si>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МАОУ СШ № 155</t>
  </si>
  <si>
    <t>МАОУ СШ № 157</t>
  </si>
  <si>
    <t>МБОУ Гимназия № 3</t>
  </si>
  <si>
    <t>МАОУ Лицей № 7</t>
  </si>
  <si>
    <t>МБОУ СШ № 86</t>
  </si>
  <si>
    <t>МБОУ СШ № 133</t>
  </si>
  <si>
    <t>МАОУ СШ № 23</t>
  </si>
  <si>
    <t>МБОУ СШ № 143</t>
  </si>
  <si>
    <t>МБОУ СШ № 145</t>
  </si>
  <si>
    <t>МБОУ СШ № 149</t>
  </si>
  <si>
    <t>МБОУ СШ № 150</t>
  </si>
  <si>
    <t>МБОУ СШ № 152</t>
  </si>
  <si>
    <t>МБОУ СШ № 154</t>
  </si>
  <si>
    <t>МБОУ СШ № 156</t>
  </si>
  <si>
    <t>МАОУ СШ № 76</t>
  </si>
  <si>
    <t>МАОУ СШ № 137</t>
  </si>
  <si>
    <t>МАОУ СШ № 158</t>
  </si>
  <si>
    <t>МАОУ Гимназия №14</t>
  </si>
  <si>
    <t>МАОУ "КУГ №1 - Универс"</t>
  </si>
  <si>
    <t>МБОУ Лицей № 1</t>
  </si>
  <si>
    <t>МАОУ Гимназия № 8</t>
  </si>
  <si>
    <t>МАОУ СШ № 12</t>
  </si>
  <si>
    <t>МАОУ СШ № 19</t>
  </si>
  <si>
    <t>МАОУ СШ № 46</t>
  </si>
  <si>
    <t xml:space="preserve">МБОУ СОШ № 10 </t>
  </si>
  <si>
    <t>МАОУ СШ № 135</t>
  </si>
  <si>
    <t>МАОУ СШ № 90</t>
  </si>
  <si>
    <t>МАОУ СШ № 81</t>
  </si>
  <si>
    <t>МАОУ Лицей № 3</t>
  </si>
  <si>
    <t>МАОУ СШ № 8 "Созидание"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</si>
  <si>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</si>
  <si>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</si>
  <si>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</si>
  <si>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</si>
  <si>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</si>
  <si>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</si>
  <si>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>МАОУ СШ № 82</t>
  </si>
  <si>
    <t>МАОУ Лицей № 1</t>
  </si>
  <si>
    <t>МАОУ СШ № 158 "Грани"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</si>
  <si>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</si>
  <si>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</si>
  <si>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</si>
  <si>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</si>
  <si>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</si>
  <si>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</si>
  <si>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</si>
  <si>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</si>
  <si>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</si>
  <si>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</si>
  <si>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</si>
  <si>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</si>
  <si>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</si>
  <si>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</si>
  <si>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</si>
  <si>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</si>
  <si>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</si>
  <si>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</si>
  <si>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</si>
  <si>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141</t>
  </si>
  <si>
    <t>МАОУ СШ № 143</t>
  </si>
  <si>
    <t>МАОУ СШ № 144</t>
  </si>
  <si>
    <t>МАОУ СШ № 145</t>
  </si>
  <si>
    <t>МАОУ СШ № 149</t>
  </si>
  <si>
    <t>МАОУ СШ № 150</t>
  </si>
  <si>
    <t>МАОУ СШ № 152</t>
  </si>
  <si>
    <t>МАОУ СШ № 154</t>
  </si>
  <si>
    <t>МАОУ СШ № 156</t>
  </si>
  <si>
    <t>МАОУ СШ № 139</t>
  </si>
  <si>
    <t>МАОУ СШ № 2</t>
  </si>
  <si>
    <t>МАОУ Лицей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</si>
</sst>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14" fillId="0" borderId="0"/>
    <xf numFmtId="0" fontId="12" fillId="0" borderId="0"/>
    <xf numFmtId="0" fontId="15" fillId="0" borderId="0"/>
    <xf numFmtId="0" fontId="10" fillId="0" borderId="0"/>
    <xf numFmtId="0" fontId="14" fillId="0" borderId="0"/>
    <xf numFmtId="164" fontId="15" fillId="0" borderId="0" applyBorder="0" applyProtection="0"/>
    <xf numFmtId="0" fontId="10" fillId="0" borderId="0"/>
    <xf numFmtId="0" fontId="10" fillId="0" borderId="0"/>
    <xf numFmtId="44" fontId="22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15" fillId="0" borderId="0"/>
    <xf numFmtId="0" fontId="6" fillId="0" borderId="0"/>
    <xf numFmtId="0" fontId="2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</cellStyleXfs>
  <cellXfs count="761">
    <xf numFmtId="0" fontId="0" fillId="0" borderId="0" xfId="0"/>
    <xf numFmtId="0" fontId="16" fillId="0" borderId="0" xfId="2" applyFont="1" applyAlignment="1">
      <alignment wrapText="1"/>
    </xf>
    <xf numFmtId="0" fontId="16" fillId="0" borderId="0" xfId="2" applyFont="1"/>
    <xf numFmtId="0" fontId="16" fillId="0" borderId="0" xfId="2" applyFont="1" applyAlignment="1">
      <alignment horizontal="center" vertical="center"/>
    </xf>
    <xf numFmtId="0" fontId="16" fillId="0" borderId="0" xfId="2" applyFont="1" applyBorder="1"/>
    <xf numFmtId="0" fontId="13" fillId="0" borderId="0" xfId="2" applyFont="1" applyAlignment="1">
      <alignment horizontal="center" vertical="center"/>
    </xf>
    <xf numFmtId="0" fontId="10" fillId="0" borderId="0" xfId="4"/>
    <xf numFmtId="0" fontId="23" fillId="0" borderId="0" xfId="4" applyFont="1" applyAlignment="1">
      <alignment horizontal="left" vertical="top"/>
    </xf>
    <xf numFmtId="0" fontId="18" fillId="0" borderId="16" xfId="0" applyFont="1" applyBorder="1" applyAlignment="1">
      <alignment horizontal="right"/>
    </xf>
    <xf numFmtId="0" fontId="13" fillId="0" borderId="1" xfId="2" applyFont="1" applyBorder="1" applyAlignment="1">
      <alignment horizontal="right" vertical="center"/>
    </xf>
    <xf numFmtId="2" fontId="26" fillId="2" borderId="1" xfId="2" applyNumberFormat="1" applyFont="1" applyFill="1" applyBorder="1" applyAlignment="1">
      <alignment horizontal="right" vertical="center"/>
    </xf>
    <xf numFmtId="0" fontId="27" fillId="0" borderId="0" xfId="0" applyFont="1"/>
    <xf numFmtId="0" fontId="27" fillId="4" borderId="0" xfId="0" applyFont="1" applyFill="1"/>
    <xf numFmtId="0" fontId="10" fillId="0" borderId="6" xfId="2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 applyProtection="1">
      <alignment horizontal="left"/>
      <protection locked="0"/>
    </xf>
    <xf numFmtId="0" fontId="10" fillId="0" borderId="11" xfId="2" applyFont="1" applyFill="1" applyBorder="1" applyAlignment="1" applyProtection="1">
      <alignment horizontal="left"/>
      <protection locked="0"/>
    </xf>
    <xf numFmtId="0" fontId="10" fillId="0" borderId="4" xfId="2" applyFont="1" applyFill="1" applyBorder="1" applyAlignment="1" applyProtection="1">
      <alignment horizontal="left"/>
      <protection locked="0"/>
    </xf>
    <xf numFmtId="0" fontId="10" fillId="0" borderId="2" xfId="2" applyFont="1" applyFill="1" applyBorder="1" applyAlignment="1" applyProtection="1">
      <alignment horizontal="left"/>
      <protection locked="0"/>
    </xf>
    <xf numFmtId="0" fontId="20" fillId="0" borderId="43" xfId="0" applyFont="1" applyBorder="1" applyAlignment="1">
      <alignment horizontal="center" vertical="center"/>
    </xf>
    <xf numFmtId="2" fontId="10" fillId="2" borderId="4" xfId="2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/>
    </xf>
    <xf numFmtId="0" fontId="18" fillId="0" borderId="32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11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/>
    </xf>
    <xf numFmtId="0" fontId="18" fillId="0" borderId="3" xfId="2" applyFont="1" applyFill="1" applyBorder="1" applyAlignment="1">
      <alignment horizontal="left" wrapText="1"/>
    </xf>
    <xf numFmtId="0" fontId="28" fillId="0" borderId="0" xfId="2" applyFont="1" applyBorder="1" applyAlignment="1">
      <alignment horizontal="right" vertical="top"/>
    </xf>
    <xf numFmtId="0" fontId="19" fillId="0" borderId="3" xfId="2" applyFont="1" applyFill="1" applyBorder="1" applyAlignment="1">
      <alignment horizontal="left" wrapText="1"/>
    </xf>
    <xf numFmtId="0" fontId="18" fillId="0" borderId="25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5" xfId="0" applyBorder="1"/>
    <xf numFmtId="0" fontId="9" fillId="2" borderId="35" xfId="0" applyFont="1" applyFill="1" applyBorder="1" applyAlignment="1">
      <alignment horizontal="right"/>
    </xf>
    <xf numFmtId="2" fontId="0" fillId="0" borderId="0" xfId="0" applyNumberFormat="1"/>
    <xf numFmtId="0" fontId="0" fillId="0" borderId="8" xfId="0" applyBorder="1"/>
    <xf numFmtId="0" fontId="9" fillId="2" borderId="49" xfId="0" applyFont="1" applyFill="1" applyBorder="1" applyAlignment="1">
      <alignment horizontal="right"/>
    </xf>
    <xf numFmtId="2" fontId="0" fillId="2" borderId="0" xfId="0" applyNumberFormat="1" applyFill="1"/>
    <xf numFmtId="0" fontId="9" fillId="2" borderId="52" xfId="0" applyFont="1" applyFill="1" applyBorder="1" applyAlignment="1">
      <alignment horizontal="right"/>
    </xf>
    <xf numFmtId="0" fontId="0" fillId="0" borderId="10" xfId="0" applyBorder="1"/>
    <xf numFmtId="0" fontId="9" fillId="2" borderId="51" xfId="0" applyFont="1" applyFill="1" applyBorder="1" applyAlignment="1">
      <alignment horizontal="right"/>
    </xf>
    <xf numFmtId="0" fontId="0" fillId="0" borderId="16" xfId="0" applyBorder="1"/>
    <xf numFmtId="0" fontId="26" fillId="0" borderId="0" xfId="0" applyFont="1" applyFill="1" applyBorder="1" applyAlignment="1">
      <alignment horizontal="right" vertical="center"/>
    </xf>
    <xf numFmtId="0" fontId="21" fillId="0" borderId="0" xfId="2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1" fillId="0" borderId="0" xfId="2" applyFont="1" applyAlignment="1"/>
    <xf numFmtId="0" fontId="20" fillId="0" borderId="5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right"/>
    </xf>
    <xf numFmtId="0" fontId="29" fillId="0" borderId="57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20" fillId="0" borderId="57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/>
    </xf>
    <xf numFmtId="2" fontId="13" fillId="2" borderId="58" xfId="2" applyNumberFormat="1" applyFont="1" applyFill="1" applyBorder="1" applyAlignment="1">
      <alignment horizontal="left" vertical="center"/>
    </xf>
    <xf numFmtId="0" fontId="20" fillId="0" borderId="60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right" vertical="center" wrapText="1"/>
    </xf>
    <xf numFmtId="0" fontId="10" fillId="2" borderId="1" xfId="2" applyFont="1" applyFill="1" applyBorder="1" applyAlignment="1">
      <alignment horizontal="right" vertical="center" wrapText="1"/>
    </xf>
    <xf numFmtId="2" fontId="10" fillId="2" borderId="9" xfId="2" applyNumberFormat="1" applyFont="1" applyFill="1" applyBorder="1" applyAlignment="1">
      <alignment horizontal="right" vertical="center"/>
    </xf>
    <xf numFmtId="0" fontId="10" fillId="2" borderId="11" xfId="2" applyFont="1" applyFill="1" applyBorder="1" applyAlignment="1">
      <alignment horizontal="right" vertical="center" wrapText="1"/>
    </xf>
    <xf numFmtId="2" fontId="10" fillId="2" borderId="12" xfId="2" applyNumberFormat="1" applyFont="1" applyFill="1" applyBorder="1" applyAlignment="1">
      <alignment horizontal="right" vertical="center"/>
    </xf>
    <xf numFmtId="2" fontId="10" fillId="2" borderId="17" xfId="2" applyNumberFormat="1" applyFont="1" applyFill="1" applyBorder="1" applyAlignment="1">
      <alignment horizontal="right" vertical="center"/>
    </xf>
    <xf numFmtId="0" fontId="10" fillId="2" borderId="6" xfId="2" applyFont="1" applyFill="1" applyBorder="1" applyAlignment="1">
      <alignment horizontal="right" vertical="center" wrapText="1"/>
    </xf>
    <xf numFmtId="2" fontId="10" fillId="2" borderId="7" xfId="2" applyNumberFormat="1" applyFont="1" applyFill="1" applyBorder="1" applyAlignment="1">
      <alignment horizontal="right" vertical="center"/>
    </xf>
    <xf numFmtId="0" fontId="27" fillId="8" borderId="0" xfId="0" applyFont="1" applyFill="1"/>
    <xf numFmtId="0" fontId="27" fillId="9" borderId="0" xfId="0" applyFont="1" applyFill="1"/>
    <xf numFmtId="0" fontId="10" fillId="0" borderId="29" xfId="2" applyFont="1" applyFill="1" applyBorder="1" applyAlignment="1" applyProtection="1">
      <alignment horizontal="left"/>
      <protection locked="0"/>
    </xf>
    <xf numFmtId="0" fontId="7" fillId="0" borderId="1" xfId="2" applyFont="1" applyFill="1" applyBorder="1"/>
    <xf numFmtId="0" fontId="7" fillId="2" borderId="1" xfId="2" applyFont="1" applyFill="1" applyBorder="1" applyAlignment="1">
      <alignment horizontal="right" vertical="center" wrapText="1"/>
    </xf>
    <xf numFmtId="2" fontId="7" fillId="2" borderId="9" xfId="2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right" vertical="top"/>
    </xf>
    <xf numFmtId="2" fontId="29" fillId="0" borderId="58" xfId="0" applyNumberFormat="1" applyFont="1" applyBorder="1" applyAlignment="1">
      <alignment horizontal="center" vertical="center" wrapText="1"/>
    </xf>
    <xf numFmtId="0" fontId="7" fillId="0" borderId="4" xfId="2" applyFont="1" applyBorder="1"/>
    <xf numFmtId="0" fontId="7" fillId="2" borderId="3" xfId="0" applyFont="1" applyFill="1" applyBorder="1" applyAlignment="1">
      <alignment horizontal="left" wrapText="1"/>
    </xf>
    <xf numFmtId="0" fontId="20" fillId="0" borderId="29" xfId="0" applyFont="1" applyBorder="1" applyAlignment="1">
      <alignment horizontal="center" vertical="center"/>
    </xf>
    <xf numFmtId="0" fontId="10" fillId="2" borderId="29" xfId="2" applyFont="1" applyFill="1" applyBorder="1" applyAlignment="1">
      <alignment horizontal="right" vertical="center" wrapText="1"/>
    </xf>
    <xf numFmtId="0" fontId="20" fillId="0" borderId="61" xfId="0" applyFont="1" applyBorder="1" applyAlignment="1">
      <alignment horizontal="center" vertical="center"/>
    </xf>
    <xf numFmtId="0" fontId="18" fillId="0" borderId="5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8" fillId="0" borderId="3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wrapText="1"/>
    </xf>
    <xf numFmtId="2" fontId="7" fillId="2" borderId="1" xfId="2" applyNumberFormat="1" applyFont="1" applyFill="1" applyBorder="1" applyAlignment="1">
      <alignment horizontal="center" vertical="center"/>
    </xf>
    <xf numFmtId="2" fontId="10" fillId="2" borderId="1" xfId="2" applyNumberFormat="1" applyFont="1" applyFill="1" applyBorder="1" applyAlignment="1">
      <alignment horizontal="center" vertical="center"/>
    </xf>
    <xf numFmtId="2" fontId="10" fillId="2" borderId="6" xfId="2" applyNumberFormat="1" applyFont="1" applyFill="1" applyBorder="1" applyAlignment="1">
      <alignment horizontal="center" vertical="center"/>
    </xf>
    <xf numFmtId="2" fontId="10" fillId="2" borderId="11" xfId="2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right" vertical="top"/>
    </xf>
    <xf numFmtId="0" fontId="0" fillId="0" borderId="55" xfId="0" applyBorder="1"/>
    <xf numFmtId="0" fontId="13" fillId="0" borderId="5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/>
    </xf>
    <xf numFmtId="0" fontId="9" fillId="2" borderId="50" xfId="0" applyFont="1" applyFill="1" applyBorder="1" applyAlignment="1">
      <alignment horizontal="right"/>
    </xf>
    <xf numFmtId="0" fontId="13" fillId="0" borderId="55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13" fillId="0" borderId="59" xfId="2" applyFont="1" applyFill="1" applyBorder="1" applyAlignment="1" applyProtection="1">
      <alignment horizontal="left" vertical="center" wrapText="1"/>
      <protection locked="0"/>
    </xf>
    <xf numFmtId="0" fontId="13" fillId="0" borderId="45" xfId="2" applyFont="1" applyFill="1" applyBorder="1" applyAlignment="1" applyProtection="1">
      <alignment horizontal="left" vertical="center" wrapText="1"/>
      <protection locked="0"/>
    </xf>
    <xf numFmtId="0" fontId="13" fillId="0" borderId="37" xfId="2" applyFont="1" applyFill="1" applyBorder="1" applyAlignment="1" applyProtection="1">
      <alignment horizontal="left" vertical="center" wrapText="1"/>
      <protection locked="0"/>
    </xf>
    <xf numFmtId="0" fontId="20" fillId="0" borderId="45" xfId="2" applyFont="1" applyFill="1" applyBorder="1" applyAlignment="1">
      <alignment horizontal="left" vertical="center" wrapText="1"/>
    </xf>
    <xf numFmtId="0" fontId="20" fillId="0" borderId="37" xfId="2" applyFont="1" applyFill="1" applyBorder="1" applyAlignment="1">
      <alignment horizontal="left" vertical="center" wrapText="1"/>
    </xf>
    <xf numFmtId="0" fontId="13" fillId="2" borderId="59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 wrapText="1"/>
    </xf>
    <xf numFmtId="0" fontId="10" fillId="2" borderId="8" xfId="2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wrapText="1"/>
    </xf>
    <xf numFmtId="0" fontId="18" fillId="0" borderId="1" xfId="2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3" fillId="2" borderId="45" xfId="0" applyFont="1" applyFill="1" applyBorder="1" applyAlignment="1">
      <alignment horizontal="left" vertical="center" wrapText="1"/>
    </xf>
    <xf numFmtId="0" fontId="7" fillId="0" borderId="3" xfId="2" applyFont="1" applyBorder="1"/>
    <xf numFmtId="0" fontId="7" fillId="2" borderId="8" xfId="2" applyFont="1" applyFill="1" applyBorder="1" applyAlignment="1">
      <alignment horizontal="right" vertical="center" wrapText="1"/>
    </xf>
    <xf numFmtId="0" fontId="10" fillId="2" borderId="10" xfId="2" applyFont="1" applyFill="1" applyBorder="1" applyAlignment="1">
      <alignment horizontal="right" vertical="center" wrapText="1"/>
    </xf>
    <xf numFmtId="2" fontId="13" fillId="2" borderId="57" xfId="0" applyNumberFormat="1" applyFont="1" applyFill="1" applyBorder="1" applyAlignment="1">
      <alignment horizontal="left" vertical="center" wrapText="1"/>
    </xf>
    <xf numFmtId="2" fontId="20" fillId="0" borderId="57" xfId="2" applyNumberFormat="1" applyFont="1" applyFill="1" applyBorder="1" applyAlignment="1">
      <alignment horizontal="left" vertical="center" wrapText="1"/>
    </xf>
    <xf numFmtId="2" fontId="20" fillId="0" borderId="57" xfId="0" applyNumberFormat="1" applyFont="1" applyBorder="1" applyAlignment="1">
      <alignment horizontal="left" vertical="center" wrapText="1"/>
    </xf>
    <xf numFmtId="2" fontId="20" fillId="0" borderId="57" xfId="0" applyNumberFormat="1" applyFont="1" applyBorder="1" applyAlignment="1">
      <alignment horizontal="left" vertical="center"/>
    </xf>
    <xf numFmtId="2" fontId="13" fillId="0" borderId="57" xfId="2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" applyFont="1" applyAlignment="1">
      <alignment horizontal="center"/>
    </xf>
    <xf numFmtId="0" fontId="27" fillId="10" borderId="0" xfId="0" applyFont="1" applyFill="1"/>
    <xf numFmtId="0" fontId="27" fillId="11" borderId="0" xfId="0" applyFont="1" applyFill="1"/>
    <xf numFmtId="0" fontId="26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right" vertical="center"/>
    </xf>
    <xf numFmtId="0" fontId="9" fillId="2" borderId="48" xfId="0" applyFont="1" applyFill="1" applyBorder="1" applyAlignment="1">
      <alignment horizontal="right"/>
    </xf>
    <xf numFmtId="0" fontId="10" fillId="2" borderId="5" xfId="2" applyFont="1" applyFill="1" applyBorder="1" applyAlignment="1">
      <alignment horizontal="right" vertical="center" wrapText="1"/>
    </xf>
    <xf numFmtId="0" fontId="0" fillId="0" borderId="49" xfId="0" applyBorder="1"/>
    <xf numFmtId="0" fontId="0" fillId="0" borderId="34" xfId="0" applyFill="1" applyBorder="1"/>
    <xf numFmtId="0" fontId="20" fillId="0" borderId="57" xfId="2" applyFont="1" applyFill="1" applyBorder="1" applyAlignment="1">
      <alignment horizontal="left" vertical="center" wrapText="1"/>
    </xf>
    <xf numFmtId="0" fontId="13" fillId="0" borderId="57" xfId="2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>
      <alignment horizontal="left" wrapText="1"/>
    </xf>
    <xf numFmtId="0" fontId="10" fillId="0" borderId="6" xfId="0" applyFont="1" applyBorder="1" applyAlignment="1">
      <alignment horizontal="right" wrapText="1"/>
    </xf>
    <xf numFmtId="0" fontId="27" fillId="12" borderId="0" xfId="0" applyFont="1" applyFill="1"/>
    <xf numFmtId="0" fontId="7" fillId="0" borderId="8" xfId="2" applyFont="1" applyBorder="1"/>
    <xf numFmtId="0" fontId="18" fillId="0" borderId="54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2" fontId="10" fillId="2" borderId="29" xfId="2" applyNumberFormat="1" applyFont="1" applyFill="1" applyBorder="1" applyAlignment="1">
      <alignment horizontal="center" vertical="center"/>
    </xf>
    <xf numFmtId="2" fontId="7" fillId="7" borderId="4" xfId="14" applyNumberFormat="1" applyFont="1" applyFill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/>
    </xf>
    <xf numFmtId="2" fontId="10" fillId="2" borderId="33" xfId="2" applyNumberFormat="1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0" xfId="0" applyFont="1"/>
    <xf numFmtId="0" fontId="19" fillId="0" borderId="1" xfId="2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2" fontId="29" fillId="0" borderId="57" xfId="0" applyNumberFormat="1" applyFont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left" vertical="center" wrapText="1"/>
    </xf>
    <xf numFmtId="0" fontId="10" fillId="2" borderId="16" xfId="2" applyFont="1" applyFill="1" applyBorder="1" applyAlignment="1">
      <alignment horizontal="right" vertical="center" wrapText="1"/>
    </xf>
    <xf numFmtId="0" fontId="10" fillId="2" borderId="28" xfId="2" applyFont="1" applyFill="1" applyBorder="1" applyAlignment="1">
      <alignment horizontal="right" vertical="center" wrapText="1"/>
    </xf>
    <xf numFmtId="0" fontId="18" fillId="0" borderId="62" xfId="0" applyFont="1" applyBorder="1" applyAlignment="1">
      <alignment horizontal="right"/>
    </xf>
    <xf numFmtId="2" fontId="16" fillId="0" borderId="0" xfId="2" applyNumberFormat="1" applyFont="1"/>
    <xf numFmtId="2" fontId="26" fillId="0" borderId="0" xfId="4" applyNumberFormat="1" applyFont="1"/>
    <xf numFmtId="0" fontId="10" fillId="2" borderId="9" xfId="0" applyFont="1" applyFill="1" applyBorder="1" applyAlignment="1">
      <alignment horizontal="center" wrapText="1"/>
    </xf>
    <xf numFmtId="2" fontId="7" fillId="2" borderId="6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horizontal="center" vertical="top"/>
      <protection locked="0"/>
    </xf>
    <xf numFmtId="0" fontId="5" fillId="0" borderId="1" xfId="2" applyFont="1" applyFill="1" applyBorder="1" applyAlignment="1" applyProtection="1">
      <alignment horizontal="center" vertical="top"/>
      <protection locked="0"/>
    </xf>
    <xf numFmtId="0" fontId="5" fillId="0" borderId="1" xfId="2" applyFont="1" applyBorder="1" applyAlignment="1">
      <alignment horizontal="center"/>
    </xf>
    <xf numFmtId="0" fontId="5" fillId="0" borderId="57" xfId="2" applyFont="1" applyFill="1" applyBorder="1" applyAlignment="1" applyProtection="1">
      <alignment horizontal="center" vertical="top"/>
      <protection locked="0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55" xfId="2" applyFont="1" applyBorder="1"/>
    <xf numFmtId="0" fontId="5" fillId="0" borderId="3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2" borderId="3" xfId="45" applyFont="1" applyFill="1" applyBorder="1" applyAlignment="1" applyProtection="1">
      <alignment horizontal="left" vertical="center" wrapText="1"/>
      <protection locked="0"/>
    </xf>
    <xf numFmtId="0" fontId="13" fillId="2" borderId="59" xfId="45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>
      <alignment wrapText="1"/>
    </xf>
    <xf numFmtId="0" fontId="13" fillId="0" borderId="59" xfId="0" applyFont="1" applyBorder="1" applyAlignment="1">
      <alignment horizontal="left" vertical="center" wrapText="1"/>
    </xf>
    <xf numFmtId="0" fontId="5" fillId="0" borderId="44" xfId="0" applyFont="1" applyBorder="1" applyAlignment="1">
      <alignment wrapText="1"/>
    </xf>
    <xf numFmtId="0" fontId="13" fillId="0" borderId="57" xfId="45" applyFont="1" applyBorder="1" applyAlignment="1">
      <alignment horizontal="left" vertical="center"/>
    </xf>
    <xf numFmtId="0" fontId="5" fillId="0" borderId="57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2" fontId="5" fillId="0" borderId="12" xfId="2" applyNumberFormat="1" applyFont="1" applyBorder="1" applyAlignment="1">
      <alignment horizontal="right" vertical="center"/>
    </xf>
    <xf numFmtId="2" fontId="5" fillId="0" borderId="19" xfId="2" applyNumberFormat="1" applyFont="1" applyBorder="1" applyAlignment="1">
      <alignment horizontal="right" vertical="center"/>
    </xf>
    <xf numFmtId="2" fontId="26" fillId="0" borderId="4" xfId="2" applyNumberFormat="1" applyFont="1" applyBorder="1" applyAlignment="1">
      <alignment horizontal="right" vertical="center"/>
    </xf>
    <xf numFmtId="2" fontId="20" fillId="3" borderId="58" xfId="2" applyNumberFormat="1" applyFont="1" applyFill="1" applyBorder="1" applyAlignment="1">
      <alignment horizontal="left" vertical="center"/>
    </xf>
    <xf numFmtId="2" fontId="5" fillId="2" borderId="9" xfId="2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5" xfId="0" applyFont="1" applyFill="1" applyBorder="1" applyAlignment="1">
      <alignment horizontal="right" vertical="center"/>
    </xf>
    <xf numFmtId="0" fontId="13" fillId="2" borderId="57" xfId="45" applyFont="1" applyFill="1" applyBorder="1" applyAlignment="1">
      <alignment horizontal="left" vertical="center" wrapText="1"/>
    </xf>
    <xf numFmtId="0" fontId="5" fillId="2" borderId="3" xfId="45" applyFont="1" applyFill="1" applyBorder="1" applyAlignment="1" applyProtection="1">
      <alignment horizontal="left" vertical="center"/>
      <protection locked="0"/>
    </xf>
    <xf numFmtId="0" fontId="20" fillId="0" borderId="59" xfId="0" applyFont="1" applyBorder="1" applyAlignment="1">
      <alignment horizontal="left" vertical="center" wrapText="1"/>
    </xf>
    <xf numFmtId="2" fontId="13" fillId="0" borderId="58" xfId="45" applyNumberFormat="1" applyFont="1" applyBorder="1" applyAlignment="1">
      <alignment horizontal="left" vertical="center"/>
    </xf>
    <xf numFmtId="2" fontId="5" fillId="2" borderId="17" xfId="2" applyNumberFormat="1" applyFont="1" applyFill="1" applyBorder="1" applyAlignment="1">
      <alignment horizontal="right" vertical="center"/>
    </xf>
    <xf numFmtId="0" fontId="5" fillId="0" borderId="8" xfId="2" applyFont="1" applyBorder="1"/>
    <xf numFmtId="2" fontId="5" fillId="0" borderId="9" xfId="2" applyNumberFormat="1" applyFont="1" applyBorder="1" applyAlignment="1">
      <alignment horizontal="right" vertical="center"/>
    </xf>
    <xf numFmtId="0" fontId="5" fillId="0" borderId="18" xfId="2" applyFont="1" applyBorder="1"/>
    <xf numFmtId="2" fontId="5" fillId="0" borderId="17" xfId="2" applyNumberFormat="1" applyFont="1" applyBorder="1" applyAlignment="1">
      <alignment horizontal="right" vertical="center"/>
    </xf>
    <xf numFmtId="2" fontId="29" fillId="0" borderId="58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wrapText="1"/>
    </xf>
    <xf numFmtId="0" fontId="18" fillId="0" borderId="10" xfId="0" applyFont="1" applyBorder="1" applyAlignment="1">
      <alignment horizontal="right"/>
    </xf>
    <xf numFmtId="0" fontId="5" fillId="0" borderId="4" xfId="46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38" xfId="0" applyFont="1" applyBorder="1" applyAlignment="1">
      <alignment horizontal="left" wrapText="1"/>
    </xf>
    <xf numFmtId="0" fontId="29" fillId="0" borderId="57" xfId="0" applyFont="1" applyBorder="1" applyAlignment="1">
      <alignment horizontal="center" vertical="center"/>
    </xf>
    <xf numFmtId="0" fontId="18" fillId="0" borderId="8" xfId="0" applyFont="1" applyBorder="1" applyAlignment="1">
      <alignment horizontal="right"/>
    </xf>
    <xf numFmtId="0" fontId="18" fillId="0" borderId="29" xfId="0" applyFont="1" applyBorder="1" applyAlignment="1">
      <alignment horizontal="left" wrapText="1"/>
    </xf>
    <xf numFmtId="0" fontId="20" fillId="0" borderId="5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2" fontId="7" fillId="2" borderId="7" xfId="2" applyNumberFormat="1" applyFont="1" applyFill="1" applyBorder="1" applyAlignment="1">
      <alignment horizontal="right" vertical="center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33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5" fillId="2" borderId="1" xfId="45" applyFont="1" applyFill="1" applyBorder="1" applyAlignment="1" applyProtection="1">
      <alignment horizontal="center" vertical="center"/>
      <protection locked="0"/>
    </xf>
    <xf numFmtId="0" fontId="10" fillId="0" borderId="1" xfId="4" applyBorder="1"/>
    <xf numFmtId="0" fontId="10" fillId="0" borderId="2" xfId="4" applyBorder="1"/>
    <xf numFmtId="0" fontId="10" fillId="0" borderId="6" xfId="4" applyBorder="1"/>
    <xf numFmtId="0" fontId="10" fillId="0" borderId="11" xfId="4" applyBorder="1"/>
    <xf numFmtId="0" fontId="10" fillId="0" borderId="4" xfId="4" applyBorder="1"/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64" xfId="0" applyFont="1" applyBorder="1" applyAlignment="1">
      <alignment horizontal="right" wrapText="1"/>
    </xf>
    <xf numFmtId="0" fontId="18" fillId="0" borderId="49" xfId="0" applyFont="1" applyBorder="1" applyAlignment="1">
      <alignment horizontal="right" wrapText="1"/>
    </xf>
    <xf numFmtId="2" fontId="18" fillId="0" borderId="1" xfId="0" applyNumberFormat="1" applyFont="1" applyBorder="1" applyAlignment="1">
      <alignment horizontal="right" wrapText="1"/>
    </xf>
    <xf numFmtId="0" fontId="18" fillId="0" borderId="64" xfId="0" applyFont="1" applyBorder="1" applyAlignment="1">
      <alignment horizontal="right"/>
    </xf>
    <xf numFmtId="0" fontId="18" fillId="0" borderId="49" xfId="0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0" fontId="10" fillId="0" borderId="64" xfId="0" applyFont="1" applyBorder="1" applyAlignment="1">
      <alignment horizontal="right" wrapText="1"/>
    </xf>
    <xf numFmtId="0" fontId="10" fillId="0" borderId="49" xfId="0" applyFont="1" applyBorder="1" applyAlignment="1">
      <alignment horizontal="right" wrapText="1"/>
    </xf>
    <xf numFmtId="0" fontId="18" fillId="0" borderId="64" xfId="2" applyFont="1" applyFill="1" applyBorder="1" applyAlignment="1">
      <alignment horizontal="right" wrapText="1"/>
    </xf>
    <xf numFmtId="0" fontId="18" fillId="0" borderId="49" xfId="2" applyFont="1" applyFill="1" applyBorder="1" applyAlignment="1">
      <alignment horizontal="right" wrapText="1"/>
    </xf>
    <xf numFmtId="0" fontId="19" fillId="0" borderId="64" xfId="2" applyFont="1" applyFill="1" applyBorder="1" applyAlignment="1">
      <alignment horizontal="right" wrapText="1"/>
    </xf>
    <xf numFmtId="0" fontId="19" fillId="0" borderId="49" xfId="2" applyFont="1" applyFill="1" applyBorder="1" applyAlignment="1">
      <alignment horizontal="right" wrapText="1"/>
    </xf>
    <xf numFmtId="2" fontId="10" fillId="0" borderId="1" xfId="0" applyNumberFormat="1" applyFont="1" applyBorder="1" applyAlignment="1">
      <alignment horizontal="right" wrapText="1"/>
    </xf>
    <xf numFmtId="2" fontId="18" fillId="0" borderId="1" xfId="2" applyNumberFormat="1" applyFont="1" applyFill="1" applyBorder="1" applyAlignment="1">
      <alignment horizontal="right" wrapText="1"/>
    </xf>
    <xf numFmtId="0" fontId="10" fillId="2" borderId="64" xfId="0" applyFont="1" applyFill="1" applyBorder="1" applyAlignment="1">
      <alignment horizontal="right" wrapText="1"/>
    </xf>
    <xf numFmtId="0" fontId="10" fillId="2" borderId="49" xfId="0" applyFont="1" applyFill="1" applyBorder="1" applyAlignment="1">
      <alignment horizontal="right" wrapText="1"/>
    </xf>
    <xf numFmtId="0" fontId="7" fillId="2" borderId="64" xfId="0" applyFont="1" applyFill="1" applyBorder="1" applyAlignment="1">
      <alignment horizontal="right" wrapText="1"/>
    </xf>
    <xf numFmtId="0" fontId="7" fillId="2" borderId="49" xfId="0" applyFont="1" applyFill="1" applyBorder="1" applyAlignment="1">
      <alignment horizontal="right" wrapText="1"/>
    </xf>
    <xf numFmtId="0" fontId="10" fillId="0" borderId="64" xfId="0" applyFont="1" applyFill="1" applyBorder="1" applyAlignment="1">
      <alignment horizontal="right" wrapText="1"/>
    </xf>
    <xf numFmtId="0" fontId="10" fillId="0" borderId="49" xfId="0" applyFont="1" applyFill="1" applyBorder="1" applyAlignment="1">
      <alignment horizontal="right" wrapText="1"/>
    </xf>
    <xf numFmtId="0" fontId="10" fillId="0" borderId="66" xfId="0" applyFont="1" applyBorder="1" applyAlignment="1">
      <alignment horizontal="right" wrapText="1"/>
    </xf>
    <xf numFmtId="0" fontId="10" fillId="0" borderId="35" xfId="0" applyFont="1" applyBorder="1" applyAlignment="1">
      <alignment horizontal="right" wrapText="1"/>
    </xf>
    <xf numFmtId="0" fontId="7" fillId="0" borderId="64" xfId="0" applyFont="1" applyBorder="1" applyAlignment="1">
      <alignment horizontal="right" wrapText="1"/>
    </xf>
    <xf numFmtId="0" fontId="7" fillId="0" borderId="49" xfId="0" applyFont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 wrapText="1"/>
    </xf>
    <xf numFmtId="2" fontId="10" fillId="0" borderId="6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0" fontId="29" fillId="0" borderId="45" xfId="0" applyFont="1" applyBorder="1" applyAlignment="1">
      <alignment horizontal="center" wrapText="1"/>
    </xf>
    <xf numFmtId="2" fontId="19" fillId="0" borderId="1" xfId="2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right" wrapText="1"/>
    </xf>
    <xf numFmtId="0" fontId="18" fillId="0" borderId="34" xfId="0" applyFont="1" applyBorder="1" applyAlignment="1">
      <alignment horizontal="right"/>
    </xf>
    <xf numFmtId="0" fontId="5" fillId="2" borderId="44" xfId="45" applyFont="1" applyFill="1" applyBorder="1" applyAlignment="1" applyProtection="1">
      <alignment horizontal="left" vertical="center"/>
      <protection locked="0"/>
    </xf>
    <xf numFmtId="0" fontId="18" fillId="0" borderId="13" xfId="0" applyFont="1" applyBorder="1" applyAlignment="1">
      <alignment horizontal="right"/>
    </xf>
    <xf numFmtId="0" fontId="5" fillId="0" borderId="14" xfId="2" applyFont="1" applyFill="1" applyBorder="1" applyAlignment="1" applyProtection="1">
      <alignment horizontal="center" vertical="top"/>
      <protection locked="0"/>
    </xf>
    <xf numFmtId="2" fontId="13" fillId="2" borderId="15" xfId="2" applyNumberFormat="1" applyFont="1" applyFill="1" applyBorder="1" applyAlignment="1">
      <alignment horizontal="left" vertical="center"/>
    </xf>
    <xf numFmtId="0" fontId="5" fillId="0" borderId="11" xfId="2" applyFont="1" applyFill="1" applyBorder="1" applyAlignment="1" applyProtection="1">
      <alignment horizontal="center" vertical="top"/>
      <protection locked="0"/>
    </xf>
    <xf numFmtId="0" fontId="5" fillId="0" borderId="38" xfId="0" applyFont="1" applyBorder="1" applyAlignment="1">
      <alignment wrapText="1"/>
    </xf>
    <xf numFmtId="2" fontId="5" fillId="2" borderId="12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4" fillId="2" borderId="15" xfId="2" applyNumberFormat="1" applyFont="1" applyFill="1" applyBorder="1" applyAlignment="1">
      <alignment horizontal="right" vertical="center"/>
    </xf>
    <xf numFmtId="2" fontId="4" fillId="2" borderId="9" xfId="2" applyNumberFormat="1" applyFont="1" applyFill="1" applyBorder="1" applyAlignment="1">
      <alignment horizontal="right" vertical="center"/>
    </xf>
    <xf numFmtId="0" fontId="13" fillId="2" borderId="56" xfId="45" applyFont="1" applyFill="1" applyBorder="1" applyAlignment="1" applyProtection="1">
      <alignment horizontal="left" vertical="center"/>
      <protection locked="0"/>
    </xf>
    <xf numFmtId="0" fontId="13" fillId="0" borderId="14" xfId="45" applyFont="1" applyBorder="1" applyAlignment="1">
      <alignment horizontal="left" vertical="center"/>
    </xf>
    <xf numFmtId="0" fontId="5" fillId="2" borderId="4" xfId="45" applyFont="1" applyFill="1" applyBorder="1" applyAlignment="1" applyProtection="1">
      <alignment horizontal="center" vertical="center"/>
      <protection locked="0"/>
    </xf>
    <xf numFmtId="0" fontId="5" fillId="0" borderId="6" xfId="2" applyFont="1" applyFill="1" applyBorder="1" applyAlignment="1" applyProtection="1">
      <alignment horizontal="center" vertical="top"/>
      <protection locked="0"/>
    </xf>
    <xf numFmtId="2" fontId="17" fillId="2" borderId="12" xfId="2" applyNumberFormat="1" applyFont="1" applyFill="1" applyBorder="1" applyAlignment="1">
      <alignment horizontal="right" vertical="center"/>
    </xf>
    <xf numFmtId="0" fontId="4" fillId="2" borderId="6" xfId="45" applyFont="1" applyFill="1" applyBorder="1" applyAlignment="1" applyProtection="1">
      <alignment horizontal="left" vertical="center"/>
      <protection locked="0"/>
    </xf>
    <xf numFmtId="0" fontId="4" fillId="2" borderId="1" xfId="45" applyFont="1" applyFill="1" applyBorder="1" applyAlignment="1" applyProtection="1">
      <alignment horizontal="left" vertical="center"/>
      <protection locked="0"/>
    </xf>
    <xf numFmtId="2" fontId="4" fillId="2" borderId="7" xfId="2" applyNumberFormat="1" applyFont="1" applyFill="1" applyBorder="1" applyAlignment="1">
      <alignment horizontal="right" vertical="center"/>
    </xf>
    <xf numFmtId="0" fontId="5" fillId="0" borderId="13" xfId="2" applyFont="1" applyBorder="1"/>
    <xf numFmtId="0" fontId="5" fillId="0" borderId="14" xfId="2" applyFont="1" applyBorder="1" applyAlignment="1">
      <alignment horizontal="center"/>
    </xf>
    <xf numFmtId="0" fontId="13" fillId="0" borderId="56" xfId="0" applyFont="1" applyBorder="1" applyAlignment="1">
      <alignment horizontal="left" vertical="center" wrapText="1"/>
    </xf>
    <xf numFmtId="2" fontId="13" fillId="0" borderId="15" xfId="2" applyNumberFormat="1" applyFont="1" applyBorder="1" applyAlignment="1">
      <alignment horizontal="left" vertical="center"/>
    </xf>
    <xf numFmtId="0" fontId="5" fillId="0" borderId="4" xfId="2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2" xfId="0" applyFont="1" applyBorder="1" applyAlignment="1">
      <alignment wrapText="1"/>
    </xf>
    <xf numFmtId="0" fontId="4" fillId="2" borderId="53" xfId="45" applyFont="1" applyFill="1" applyBorder="1" applyAlignment="1" applyProtection="1">
      <alignment horizontal="left" vertical="center"/>
      <protection locked="0"/>
    </xf>
    <xf numFmtId="0" fontId="13" fillId="2" borderId="14" xfId="45" applyFont="1" applyFill="1" applyBorder="1" applyAlignment="1">
      <alignment horizontal="left" vertical="center" wrapText="1"/>
    </xf>
    <xf numFmtId="2" fontId="4" fillId="0" borderId="7" xfId="2" applyNumberFormat="1" applyFont="1" applyBorder="1" applyAlignment="1">
      <alignment horizontal="right" vertical="center"/>
    </xf>
    <xf numFmtId="2" fontId="4" fillId="0" borderId="9" xfId="2" applyNumberFormat="1" applyFont="1" applyBorder="1" applyAlignment="1">
      <alignment horizontal="right" vertical="center"/>
    </xf>
    <xf numFmtId="0" fontId="5" fillId="0" borderId="28" xfId="2" applyFont="1" applyBorder="1"/>
    <xf numFmtId="0" fontId="4" fillId="0" borderId="6" xfId="0" applyFont="1" applyBorder="1" applyAlignment="1">
      <alignment horizontal="left" vertical="center" wrapText="1"/>
    </xf>
    <xf numFmtId="2" fontId="13" fillId="2" borderId="58" xfId="14" applyNumberFormat="1" applyFont="1" applyFill="1" applyBorder="1" applyAlignment="1">
      <alignment horizontal="left" vertical="center"/>
    </xf>
    <xf numFmtId="1" fontId="13" fillId="0" borderId="57" xfId="45" applyNumberFormat="1" applyFont="1" applyBorder="1" applyAlignment="1">
      <alignment horizontal="left" vertical="center"/>
    </xf>
    <xf numFmtId="1" fontId="13" fillId="0" borderId="59" xfId="45" applyNumberFormat="1" applyFont="1" applyBorder="1" applyAlignment="1">
      <alignment horizontal="left" vertical="center"/>
    </xf>
    <xf numFmtId="1" fontId="13" fillId="0" borderId="14" xfId="45" applyNumberFormat="1" applyFont="1" applyBorder="1" applyAlignment="1">
      <alignment horizontal="left" vertical="center"/>
    </xf>
    <xf numFmtId="1" fontId="13" fillId="0" borderId="56" xfId="45" applyNumberFormat="1" applyFont="1" applyBorder="1" applyAlignment="1">
      <alignment horizontal="left" vertical="center"/>
    </xf>
    <xf numFmtId="1" fontId="13" fillId="2" borderId="57" xfId="45" applyNumberFormat="1" applyFont="1" applyFill="1" applyBorder="1" applyAlignment="1">
      <alignment horizontal="left"/>
    </xf>
    <xf numFmtId="1" fontId="13" fillId="2" borderId="59" xfId="45" applyNumberFormat="1" applyFont="1" applyFill="1" applyBorder="1" applyAlignment="1">
      <alignment horizontal="left"/>
    </xf>
    <xf numFmtId="1" fontId="13" fillId="2" borderId="57" xfId="45" applyNumberFormat="1" applyFont="1" applyFill="1" applyBorder="1" applyAlignment="1">
      <alignment horizontal="left" vertical="center"/>
    </xf>
    <xf numFmtId="1" fontId="13" fillId="2" borderId="59" xfId="45" applyNumberFormat="1" applyFont="1" applyFill="1" applyBorder="1" applyAlignment="1">
      <alignment horizontal="left" vertical="center"/>
    </xf>
    <xf numFmtId="1" fontId="5" fillId="0" borderId="1" xfId="45" applyNumberFormat="1" applyFont="1" applyBorder="1" applyAlignment="1">
      <alignment horizontal="center" vertical="center"/>
    </xf>
    <xf numFmtId="1" fontId="13" fillId="2" borderId="14" xfId="45" applyNumberFormat="1" applyFont="1" applyFill="1" applyBorder="1" applyAlignment="1">
      <alignment horizontal="left" vertical="center"/>
    </xf>
    <xf numFmtId="1" fontId="13" fillId="2" borderId="56" xfId="45" applyNumberFormat="1" applyFont="1" applyFill="1" applyBorder="1" applyAlignment="1">
      <alignment horizontal="left" vertical="center"/>
    </xf>
    <xf numFmtId="1" fontId="5" fillId="0" borderId="32" xfId="45" applyNumberFormat="1" applyFont="1" applyBorder="1" applyAlignment="1">
      <alignment horizontal="center" vertical="center"/>
    </xf>
    <xf numFmtId="0" fontId="18" fillId="0" borderId="75" xfId="19" applyFont="1" applyBorder="1" applyAlignment="1">
      <alignment horizontal="center"/>
    </xf>
    <xf numFmtId="1" fontId="18" fillId="0" borderId="42" xfId="19" applyNumberFormat="1" applyFont="1" applyBorder="1" applyAlignment="1">
      <alignment horizontal="center"/>
    </xf>
    <xf numFmtId="1" fontId="18" fillId="0" borderId="72" xfId="19" applyNumberFormat="1" applyFont="1" applyBorder="1" applyAlignment="1">
      <alignment horizontal="center"/>
    </xf>
    <xf numFmtId="0" fontId="18" fillId="0" borderId="70" xfId="19" applyFont="1" applyBorder="1" applyAlignment="1">
      <alignment horizontal="center"/>
    </xf>
    <xf numFmtId="1" fontId="18" fillId="0" borderId="67" xfId="19" applyNumberFormat="1" applyFont="1" applyBorder="1" applyAlignment="1">
      <alignment horizontal="center"/>
    </xf>
    <xf numFmtId="1" fontId="18" fillId="0" borderId="73" xfId="19" applyNumberFormat="1" applyFont="1" applyBorder="1" applyAlignment="1">
      <alignment horizontal="center"/>
    </xf>
    <xf numFmtId="0" fontId="18" fillId="0" borderId="71" xfId="19" applyFont="1" applyBorder="1" applyAlignment="1">
      <alignment horizontal="center"/>
    </xf>
    <xf numFmtId="1" fontId="18" fillId="0" borderId="68" xfId="19" applyNumberFormat="1" applyFont="1" applyBorder="1" applyAlignment="1">
      <alignment horizontal="center"/>
    </xf>
    <xf numFmtId="1" fontId="18" fillId="0" borderId="77" xfId="19" applyNumberFormat="1" applyFont="1" applyBorder="1" applyAlignment="1">
      <alignment horizontal="center"/>
    </xf>
    <xf numFmtId="0" fontId="4" fillId="0" borderId="56" xfId="45" applyFont="1" applyBorder="1" applyAlignment="1">
      <alignment horizontal="center" vertical="center"/>
    </xf>
    <xf numFmtId="1" fontId="4" fillId="0" borderId="6" xfId="45" applyNumberFormat="1" applyFont="1" applyBorder="1" applyAlignment="1">
      <alignment horizontal="center" vertical="center"/>
    </xf>
    <xf numFmtId="0" fontId="4" fillId="0" borderId="3" xfId="45" applyFont="1" applyBorder="1" applyAlignment="1">
      <alignment horizontal="center" vertical="center"/>
    </xf>
    <xf numFmtId="1" fontId="4" fillId="0" borderId="1" xfId="45" applyNumberFormat="1" applyFont="1" applyBorder="1" applyAlignment="1">
      <alignment horizontal="center" vertical="center"/>
    </xf>
    <xf numFmtId="0" fontId="4" fillId="0" borderId="6" xfId="45" applyFont="1" applyBorder="1" applyAlignment="1">
      <alignment horizontal="center" vertical="center"/>
    </xf>
    <xf numFmtId="0" fontId="4" fillId="0" borderId="1" xfId="45" applyFont="1" applyBorder="1" applyAlignment="1">
      <alignment horizontal="center" vertical="center"/>
    </xf>
    <xf numFmtId="1" fontId="4" fillId="0" borderId="3" xfId="45" applyNumberFormat="1" applyFont="1" applyBorder="1" applyAlignment="1">
      <alignment horizontal="center" vertical="center"/>
    </xf>
    <xf numFmtId="1" fontId="4" fillId="0" borderId="38" xfId="45" applyNumberFormat="1" applyFont="1" applyBorder="1" applyAlignment="1">
      <alignment horizontal="center" vertical="center"/>
    </xf>
    <xf numFmtId="1" fontId="5" fillId="0" borderId="0" xfId="45" applyNumberFormat="1" applyFont="1" applyBorder="1" applyAlignment="1">
      <alignment horizontal="center" vertical="center"/>
    </xf>
    <xf numFmtId="0" fontId="18" fillId="0" borderId="76" xfId="19" applyFont="1" applyBorder="1" applyAlignment="1">
      <alignment horizontal="center"/>
    </xf>
    <xf numFmtId="1" fontId="18" fillId="0" borderId="69" xfId="19" applyNumberFormat="1" applyFont="1" applyBorder="1" applyAlignment="1">
      <alignment horizontal="center"/>
    </xf>
    <xf numFmtId="1" fontId="18" fillId="0" borderId="74" xfId="19" applyNumberFormat="1" applyFont="1" applyBorder="1" applyAlignment="1">
      <alignment horizontal="center"/>
    </xf>
    <xf numFmtId="1" fontId="18" fillId="0" borderId="0" xfId="19" applyNumberFormat="1" applyFont="1" applyBorder="1" applyAlignment="1">
      <alignment horizontal="center"/>
    </xf>
    <xf numFmtId="1" fontId="18" fillId="0" borderId="1" xfId="19" applyNumberFormat="1" applyFont="1" applyBorder="1" applyAlignment="1">
      <alignment horizontal="center"/>
    </xf>
    <xf numFmtId="1" fontId="18" fillId="0" borderId="3" xfId="19" applyNumberFormat="1" applyFont="1" applyBorder="1" applyAlignment="1">
      <alignment horizontal="center"/>
    </xf>
    <xf numFmtId="1" fontId="18" fillId="0" borderId="78" xfId="19" applyNumberFormat="1" applyFont="1" applyBorder="1" applyAlignment="1">
      <alignment horizontal="center"/>
    </xf>
    <xf numFmtId="1" fontId="18" fillId="0" borderId="79" xfId="19" applyNumberFormat="1" applyFont="1" applyBorder="1" applyAlignment="1">
      <alignment horizontal="center"/>
    </xf>
    <xf numFmtId="1" fontId="4" fillId="0" borderId="2" xfId="45" applyNumberFormat="1" applyFont="1" applyBorder="1" applyAlignment="1">
      <alignment horizontal="center" vertical="center"/>
    </xf>
    <xf numFmtId="1" fontId="4" fillId="0" borderId="41" xfId="45" applyNumberFormat="1" applyFont="1" applyBorder="1" applyAlignment="1">
      <alignment horizontal="center" vertical="center"/>
    </xf>
    <xf numFmtId="0" fontId="4" fillId="2" borderId="6" xfId="45" applyFont="1" applyFill="1" applyBorder="1" applyAlignment="1">
      <alignment horizontal="center" vertical="center" wrapText="1"/>
    </xf>
    <xf numFmtId="1" fontId="4" fillId="2" borderId="6" xfId="45" applyNumberFormat="1" applyFont="1" applyFill="1" applyBorder="1" applyAlignment="1">
      <alignment horizontal="center" vertical="center"/>
    </xf>
    <xf numFmtId="0" fontId="4" fillId="2" borderId="1" xfId="45" applyFont="1" applyFill="1" applyBorder="1" applyAlignment="1">
      <alignment horizontal="center" vertical="center" wrapText="1"/>
    </xf>
    <xf numFmtId="1" fontId="4" fillId="2" borderId="1" xfId="45" applyNumberFormat="1" applyFont="1" applyFill="1" applyBorder="1" applyAlignment="1">
      <alignment horizontal="center" vertical="center"/>
    </xf>
    <xf numFmtId="1" fontId="4" fillId="0" borderId="32" xfId="45" applyNumberFormat="1" applyFont="1" applyBorder="1" applyAlignment="1">
      <alignment horizontal="center" vertical="center"/>
    </xf>
    <xf numFmtId="1" fontId="16" fillId="0" borderId="0" xfId="2" applyNumberFormat="1" applyFont="1"/>
    <xf numFmtId="1" fontId="29" fillId="0" borderId="40" xfId="0" applyNumberFormat="1" applyFont="1" applyBorder="1" applyAlignment="1" applyProtection="1">
      <alignment horizontal="center" vertical="center"/>
      <protection locked="0"/>
    </xf>
    <xf numFmtId="1" fontId="29" fillId="0" borderId="40" xfId="0" applyNumberFormat="1" applyFont="1" applyBorder="1" applyAlignment="1">
      <alignment horizontal="center" vertical="center"/>
    </xf>
    <xf numFmtId="2" fontId="13" fillId="2" borderId="57" xfId="45" applyNumberFormat="1" applyFont="1" applyFill="1" applyBorder="1" applyAlignment="1">
      <alignment horizontal="left" vertical="center" wrapText="1"/>
    </xf>
    <xf numFmtId="0" fontId="7" fillId="0" borderId="1" xfId="2" applyFont="1" applyBorder="1"/>
    <xf numFmtId="0" fontId="18" fillId="0" borderId="29" xfId="0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7" fillId="2" borderId="6" xfId="2" applyFont="1" applyFill="1" applyBorder="1" applyAlignment="1">
      <alignment horizontal="right" vertical="center" wrapText="1"/>
    </xf>
    <xf numFmtId="2" fontId="10" fillId="2" borderId="48" xfId="2" applyNumberFormat="1" applyFont="1" applyFill="1" applyBorder="1" applyAlignment="1">
      <alignment horizontal="right" vertical="center"/>
    </xf>
    <xf numFmtId="0" fontId="7" fillId="0" borderId="4" xfId="2" applyFont="1" applyFill="1" applyBorder="1"/>
    <xf numFmtId="0" fontId="7" fillId="2" borderId="4" xfId="2" applyFont="1" applyFill="1" applyBorder="1" applyAlignment="1">
      <alignment horizontal="right" vertical="center" wrapText="1"/>
    </xf>
    <xf numFmtId="2" fontId="7" fillId="2" borderId="17" xfId="2" applyNumberFormat="1" applyFont="1" applyFill="1" applyBorder="1" applyAlignment="1">
      <alignment horizontal="right" vertical="center"/>
    </xf>
    <xf numFmtId="0" fontId="7" fillId="2" borderId="11" xfId="2" applyFont="1" applyFill="1" applyBorder="1" applyAlignment="1">
      <alignment horizontal="right" vertical="center" wrapText="1"/>
    </xf>
    <xf numFmtId="2" fontId="7" fillId="2" borderId="24" xfId="2" applyNumberFormat="1" applyFont="1" applyFill="1" applyBorder="1" applyAlignment="1">
      <alignment horizontal="right" vertical="center"/>
    </xf>
    <xf numFmtId="0" fontId="7" fillId="0" borderId="11" xfId="2" applyFont="1" applyFill="1" applyBorder="1"/>
    <xf numFmtId="0" fontId="18" fillId="0" borderId="28" xfId="0" applyFont="1" applyBorder="1" applyAlignment="1">
      <alignment horizontal="right"/>
    </xf>
    <xf numFmtId="2" fontId="10" fillId="2" borderId="24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12" xfId="2" applyNumberFormat="1" applyFont="1" applyFill="1" applyBorder="1" applyAlignment="1">
      <alignment horizontal="right" vertical="center"/>
    </xf>
    <xf numFmtId="2" fontId="10" fillId="2" borderId="25" xfId="2" applyNumberFormat="1" applyFont="1" applyFill="1" applyBorder="1" applyAlignment="1">
      <alignment horizontal="right" vertical="center"/>
    </xf>
    <xf numFmtId="2" fontId="10" fillId="2" borderId="3" xfId="2" applyNumberFormat="1" applyFont="1" applyFill="1" applyBorder="1" applyAlignment="1">
      <alignment horizontal="right" vertical="center"/>
    </xf>
    <xf numFmtId="2" fontId="7" fillId="2" borderId="3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7" fillId="2" borderId="25" xfId="2" applyNumberFormat="1" applyFont="1" applyFill="1" applyBorder="1" applyAlignment="1">
      <alignment horizontal="righ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wrapText="1"/>
    </xf>
    <xf numFmtId="0" fontId="10" fillId="0" borderId="17" xfId="2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8" fillId="0" borderId="17" xfId="2" applyFont="1" applyFill="1" applyBorder="1" applyAlignment="1">
      <alignment horizontal="center" wrapText="1"/>
    </xf>
    <xf numFmtId="0" fontId="18" fillId="0" borderId="9" xfId="2" applyFont="1" applyFill="1" applyBorder="1" applyAlignment="1">
      <alignment horizont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7" fillId="2" borderId="16" xfId="2" applyFont="1" applyFill="1" applyBorder="1" applyAlignment="1">
      <alignment horizontal="right"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10" fillId="2" borderId="34" xfId="2" applyFont="1" applyFill="1" applyBorder="1" applyAlignment="1">
      <alignment horizontal="right" vertical="center" wrapText="1"/>
    </xf>
    <xf numFmtId="0" fontId="7" fillId="2" borderId="10" xfId="2" applyFont="1" applyFill="1" applyBorder="1" applyAlignment="1">
      <alignment horizontal="right" vertical="center" wrapText="1"/>
    </xf>
    <xf numFmtId="2" fontId="7" fillId="2" borderId="4" xfId="2" applyNumberFormat="1" applyFont="1" applyFill="1" applyBorder="1" applyAlignment="1">
      <alignment horizontal="center" vertical="center"/>
    </xf>
    <xf numFmtId="2" fontId="7" fillId="7" borderId="29" xfId="14" applyNumberFormat="1" applyFont="1" applyFill="1" applyBorder="1" applyAlignment="1">
      <alignment horizontal="center" vertical="center"/>
    </xf>
    <xf numFmtId="2" fontId="7" fillId="2" borderId="11" xfId="2" applyNumberFormat="1" applyFont="1" applyFill="1" applyBorder="1" applyAlignment="1">
      <alignment horizontal="center" vertical="center"/>
    </xf>
    <xf numFmtId="2" fontId="7" fillId="2" borderId="29" xfId="2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3" xfId="2" applyFont="1" applyBorder="1" applyAlignment="1">
      <alignment horizontal="left"/>
    </xf>
    <xf numFmtId="0" fontId="3" fillId="0" borderId="64" xfId="2" applyFont="1" applyBorder="1" applyAlignment="1">
      <alignment horizontal="right"/>
    </xf>
    <xf numFmtId="2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49" xfId="2" applyFont="1" applyBorder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3" fillId="0" borderId="16" xfId="0" applyFont="1" applyBorder="1"/>
    <xf numFmtId="0" fontId="3" fillId="2" borderId="52" xfId="0" applyFont="1" applyFill="1" applyBorder="1" applyAlignment="1">
      <alignment horizontal="right"/>
    </xf>
    <xf numFmtId="0" fontId="3" fillId="0" borderId="8" xfId="0" applyFont="1" applyBorder="1"/>
    <xf numFmtId="0" fontId="3" fillId="2" borderId="49" xfId="0" applyFont="1" applyFill="1" applyBorder="1" applyAlignment="1">
      <alignment horizontal="right"/>
    </xf>
    <xf numFmtId="0" fontId="3" fillId="0" borderId="55" xfId="0" applyFont="1" applyBorder="1"/>
    <xf numFmtId="0" fontId="3" fillId="0" borderId="3" xfId="2" applyFont="1" applyFill="1" applyBorder="1" applyAlignment="1" applyProtection="1">
      <alignment horizontal="left" vertical="top" wrapText="1"/>
      <protection locked="0"/>
    </xf>
    <xf numFmtId="0" fontId="3" fillId="0" borderId="64" xfId="2" applyFont="1" applyFill="1" applyBorder="1" applyAlignment="1" applyProtection="1">
      <alignment horizontal="right" vertical="top" wrapText="1"/>
      <protection locked="0"/>
    </xf>
    <xf numFmtId="2" fontId="3" fillId="0" borderId="1" xfId="2" applyNumberFormat="1" applyFont="1" applyFill="1" applyBorder="1" applyAlignment="1" applyProtection="1">
      <alignment horizontal="right" vertical="top" wrapText="1"/>
      <protection locked="0"/>
    </xf>
    <xf numFmtId="0" fontId="3" fillId="0" borderId="1" xfId="2" applyFont="1" applyFill="1" applyBorder="1" applyAlignment="1" applyProtection="1">
      <alignment horizontal="right" vertical="top" wrapText="1"/>
      <protection locked="0"/>
    </xf>
    <xf numFmtId="0" fontId="3" fillId="0" borderId="49" xfId="2" applyFont="1" applyFill="1" applyBorder="1" applyAlignment="1" applyProtection="1">
      <alignment horizontal="right" vertical="top" wrapText="1"/>
      <protection locked="0"/>
    </xf>
    <xf numFmtId="0" fontId="3" fillId="0" borderId="3" xfId="1" applyFont="1" applyBorder="1" applyAlignment="1">
      <alignment horizontal="left" wrapText="1"/>
    </xf>
    <xf numFmtId="0" fontId="3" fillId="0" borderId="64" xfId="1" applyFont="1" applyBorder="1" applyAlignment="1">
      <alignment horizontal="right" wrapText="1"/>
    </xf>
    <xf numFmtId="2" fontId="3" fillId="0" borderId="1" xfId="1" applyNumberFormat="1" applyFont="1" applyBorder="1" applyAlignment="1">
      <alignment horizontal="right" wrapText="1"/>
    </xf>
    <xf numFmtId="0" fontId="3" fillId="0" borderId="1" xfId="1" applyFont="1" applyBorder="1" applyAlignment="1">
      <alignment horizontal="right" wrapText="1"/>
    </xf>
    <xf numFmtId="0" fontId="3" fillId="0" borderId="49" xfId="1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3" fillId="0" borderId="64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49" xfId="0" applyFont="1" applyBorder="1" applyAlignment="1">
      <alignment horizontal="right" wrapText="1"/>
    </xf>
    <xf numFmtId="0" fontId="3" fillId="0" borderId="48" xfId="0" applyFont="1" applyBorder="1"/>
    <xf numFmtId="0" fontId="3" fillId="2" borderId="3" xfId="0" applyFont="1" applyFill="1" applyBorder="1" applyAlignment="1">
      <alignment horizontal="left" wrapText="1"/>
    </xf>
    <xf numFmtId="0" fontId="3" fillId="2" borderId="64" xfId="0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49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right" wrapText="1"/>
    </xf>
    <xf numFmtId="0" fontId="3" fillId="0" borderId="25" xfId="0" applyFont="1" applyBorder="1" applyAlignment="1">
      <alignment horizontal="left" wrapText="1"/>
    </xf>
    <xf numFmtId="0" fontId="3" fillId="0" borderId="66" xfId="0" applyFont="1" applyBorder="1" applyAlignment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0" fontId="3" fillId="0" borderId="10" xfId="0" applyFont="1" applyBorder="1"/>
    <xf numFmtId="0" fontId="3" fillId="0" borderId="38" xfId="0" applyFont="1" applyBorder="1" applyAlignment="1">
      <alignment horizontal="left" wrapText="1"/>
    </xf>
    <xf numFmtId="0" fontId="3" fillId="0" borderId="46" xfId="0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2" borderId="51" xfId="0" applyFont="1" applyFill="1" applyBorder="1" applyAlignment="1">
      <alignment horizontal="right"/>
    </xf>
    <xf numFmtId="0" fontId="3" fillId="0" borderId="0" xfId="0" applyFont="1"/>
    <xf numFmtId="0" fontId="10" fillId="0" borderId="38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10" fillId="0" borderId="51" xfId="0" applyFont="1" applyFill="1" applyBorder="1" applyAlignment="1">
      <alignment horizontal="right" wrapText="1"/>
    </xf>
    <xf numFmtId="0" fontId="21" fillId="0" borderId="0" xfId="2" applyFont="1" applyAlignment="1">
      <alignment horizontal="center"/>
    </xf>
    <xf numFmtId="0" fontId="7" fillId="0" borderId="6" xfId="2" applyFont="1" applyFill="1" applyBorder="1"/>
    <xf numFmtId="0" fontId="7" fillId="0" borderId="6" xfId="2" applyFont="1" applyBorder="1"/>
    <xf numFmtId="0" fontId="30" fillId="0" borderId="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wrapText="1"/>
    </xf>
    <xf numFmtId="0" fontId="10" fillId="2" borderId="65" xfId="0" applyFont="1" applyFill="1" applyBorder="1" applyAlignment="1">
      <alignment horizontal="center" wrapText="1"/>
    </xf>
    <xf numFmtId="0" fontId="18" fillId="0" borderId="64" xfId="0" applyFont="1" applyBorder="1" applyAlignment="1">
      <alignment horizontal="center" wrapText="1"/>
    </xf>
    <xf numFmtId="0" fontId="18" fillId="0" borderId="65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0" fontId="10" fillId="0" borderId="80" xfId="0" applyFont="1" applyBorder="1" applyAlignment="1">
      <alignment horizontal="center" wrapText="1"/>
    </xf>
    <xf numFmtId="0" fontId="10" fillId="0" borderId="80" xfId="2" applyFont="1" applyFill="1" applyBorder="1" applyAlignment="1" applyProtection="1">
      <alignment horizontal="center" vertical="top" wrapText="1"/>
      <protection locked="0"/>
    </xf>
    <xf numFmtId="0" fontId="10" fillId="2" borderId="80" xfId="0" applyFont="1" applyFill="1" applyBorder="1" applyAlignment="1">
      <alignment horizontal="center" wrapText="1"/>
    </xf>
    <xf numFmtId="0" fontId="18" fillId="0" borderId="80" xfId="2" applyFont="1" applyFill="1" applyBorder="1" applyAlignment="1">
      <alignment horizontal="center" wrapText="1"/>
    </xf>
    <xf numFmtId="0" fontId="18" fillId="0" borderId="84" xfId="2" applyFont="1" applyFill="1" applyBorder="1" applyAlignment="1">
      <alignment horizontal="center" wrapText="1"/>
    </xf>
    <xf numFmtId="0" fontId="10" fillId="2" borderId="84" xfId="0" applyFont="1" applyFill="1" applyBorder="1" applyAlignment="1">
      <alignment horizontal="center" wrapText="1"/>
    </xf>
    <xf numFmtId="0" fontId="18" fillId="0" borderId="64" xfId="2" applyFont="1" applyFill="1" applyBorder="1" applyAlignment="1">
      <alignment horizontal="center" wrapText="1"/>
    </xf>
    <xf numFmtId="0" fontId="10" fillId="2" borderId="64" xfId="0" applyFont="1" applyFill="1" applyBorder="1" applyAlignment="1">
      <alignment horizontal="center" wrapText="1"/>
    </xf>
    <xf numFmtId="0" fontId="18" fillId="0" borderId="83" xfId="0" applyFont="1" applyBorder="1" applyAlignment="1">
      <alignment horizontal="center" wrapText="1"/>
    </xf>
    <xf numFmtId="0" fontId="18" fillId="0" borderId="85" xfId="2" applyFont="1" applyFill="1" applyBorder="1" applyAlignment="1">
      <alignment horizontal="center" wrapText="1"/>
    </xf>
    <xf numFmtId="0" fontId="18" fillId="0" borderId="85" xfId="0" applyFont="1" applyBorder="1" applyAlignment="1">
      <alignment horizontal="center"/>
    </xf>
    <xf numFmtId="0" fontId="18" fillId="0" borderId="85" xfId="0" applyFont="1" applyBorder="1" applyAlignment="1">
      <alignment horizontal="center" wrapText="1"/>
    </xf>
    <xf numFmtId="0" fontId="10" fillId="2" borderId="85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64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30" fillId="0" borderId="56" xfId="0" applyFont="1" applyBorder="1" applyAlignment="1">
      <alignment horizontal="center" vertical="center" wrapText="1"/>
    </xf>
    <xf numFmtId="0" fontId="21" fillId="0" borderId="0" xfId="4" applyFont="1" applyAlignment="1">
      <alignment horizontal="center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2" borderId="3" xfId="45" applyFont="1" applyFill="1" applyBorder="1" applyAlignment="1" applyProtection="1">
      <alignment horizontal="left" vertical="center"/>
      <protection locked="0"/>
    </xf>
    <xf numFmtId="0" fontId="2" fillId="2" borderId="1" xfId="45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2" borderId="38" xfId="45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wrapText="1"/>
    </xf>
    <xf numFmtId="0" fontId="2" fillId="2" borderId="32" xfId="45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>
      <alignment wrapText="1"/>
    </xf>
    <xf numFmtId="165" fontId="16" fillId="0" borderId="0" xfId="2" applyNumberFormat="1" applyFont="1"/>
    <xf numFmtId="0" fontId="7" fillId="0" borderId="29" xfId="2" applyFont="1" applyBorder="1"/>
    <xf numFmtId="0" fontId="7" fillId="0" borderId="11" xfId="2" applyFont="1" applyBorder="1"/>
    <xf numFmtId="0" fontId="0" fillId="0" borderId="0" xfId="0" applyBorder="1"/>
    <xf numFmtId="0" fontId="10" fillId="0" borderId="0" xfId="2" applyFont="1" applyBorder="1"/>
    <xf numFmtId="0" fontId="13" fillId="0" borderId="0" xfId="0" applyFont="1" applyBorder="1" applyAlignment="1">
      <alignment horizontal="right"/>
    </xf>
    <xf numFmtId="2" fontId="10" fillId="2" borderId="41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 applyProtection="1">
      <alignment horizontal="left"/>
      <protection locked="0"/>
    </xf>
    <xf numFmtId="2" fontId="10" fillId="2" borderId="2" xfId="2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0" fillId="0" borderId="33" xfId="4" applyBorder="1"/>
    <xf numFmtId="0" fontId="10" fillId="0" borderId="8" xfId="4" applyBorder="1"/>
    <xf numFmtId="0" fontId="10" fillId="0" borderId="7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7" fillId="2" borderId="8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8" fillId="0" borderId="12" xfId="2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8" fillId="0" borderId="46" xfId="2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0" fontId="10" fillId="0" borderId="85" xfId="0" applyFont="1" applyBorder="1" applyAlignment="1">
      <alignment horizontal="center" wrapText="1"/>
    </xf>
    <xf numFmtId="0" fontId="10" fillId="2" borderId="18" xfId="2" applyFont="1" applyFill="1" applyBorder="1" applyAlignment="1">
      <alignment horizontal="right" vertical="center" wrapText="1"/>
    </xf>
    <xf numFmtId="0" fontId="18" fillId="0" borderId="9" xfId="0" applyFont="1" applyBorder="1" applyAlignment="1">
      <alignment horizontal="left" wrapText="1"/>
    </xf>
    <xf numFmtId="0" fontId="13" fillId="0" borderId="4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0" borderId="32" xfId="2" applyFont="1" applyFill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0" fillId="0" borderId="32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0" fillId="0" borderId="32" xfId="2" applyFont="1" applyFill="1" applyBorder="1" applyAlignment="1" applyProtection="1">
      <alignment horizontal="center" vertical="top" wrapText="1"/>
      <protection locked="0"/>
    </xf>
    <xf numFmtId="0" fontId="18" fillId="0" borderId="25" xfId="2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0" fillId="0" borderId="32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3" xfId="2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0" fontId="18" fillId="0" borderId="41" xfId="2" applyFont="1" applyFill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1" fillId="0" borderId="41" xfId="2" applyFont="1" applyFill="1" applyBorder="1" applyAlignment="1" applyProtection="1">
      <alignment horizontal="center" vertical="top" wrapText="1"/>
      <protection locked="0"/>
    </xf>
    <xf numFmtId="0" fontId="7" fillId="2" borderId="41" xfId="0" applyFont="1" applyFill="1" applyBorder="1" applyAlignment="1">
      <alignment horizontal="center" wrapText="1"/>
    </xf>
    <xf numFmtId="0" fontId="18" fillId="0" borderId="38" xfId="2" applyFont="1" applyFill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0" fillId="0" borderId="88" xfId="4" applyFont="1" applyBorder="1" applyAlignment="1">
      <alignment horizontal="right"/>
    </xf>
    <xf numFmtId="0" fontId="10" fillId="0" borderId="89" xfId="4" applyFont="1" applyBorder="1" applyAlignment="1">
      <alignment horizontal="right"/>
    </xf>
    <xf numFmtId="0" fontId="10" fillId="0" borderId="90" xfId="4" applyFont="1" applyBorder="1" applyAlignment="1">
      <alignment horizontal="right"/>
    </xf>
    <xf numFmtId="0" fontId="10" fillId="0" borderId="91" xfId="4" applyFont="1" applyBorder="1" applyAlignment="1">
      <alignment horizontal="right"/>
    </xf>
    <xf numFmtId="0" fontId="10" fillId="0" borderId="92" xfId="4" applyFont="1" applyBorder="1" applyAlignment="1">
      <alignment horizontal="right"/>
    </xf>
    <xf numFmtId="2" fontId="7" fillId="7" borderId="32" xfId="14" applyNumberFormat="1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9" fillId="0" borderId="9" xfId="2" applyFont="1" applyFill="1" applyBorder="1" applyAlignment="1">
      <alignment horizontal="center" wrapText="1"/>
    </xf>
    <xf numFmtId="0" fontId="10" fillId="0" borderId="23" xfId="2" applyFont="1" applyFill="1" applyBorder="1" applyAlignment="1" applyProtection="1">
      <alignment horizontal="center" vertical="top" wrapText="1"/>
      <protection locked="0"/>
    </xf>
    <xf numFmtId="0" fontId="7" fillId="0" borderId="9" xfId="1" applyFont="1" applyBorder="1" applyAlignment="1">
      <alignment horizontal="center" wrapText="1"/>
    </xf>
    <xf numFmtId="0" fontId="11" fillId="0" borderId="85" xfId="2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center"/>
    </xf>
    <xf numFmtId="0" fontId="10" fillId="0" borderId="64" xfId="0" applyFont="1" applyBorder="1" applyAlignment="1">
      <alignment horizontal="center" wrapText="1"/>
    </xf>
    <xf numFmtId="0" fontId="18" fillId="6" borderId="85" xfId="0" applyFont="1" applyFill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0" fillId="0" borderId="61" xfId="0" applyFont="1" applyBorder="1" applyAlignment="1">
      <alignment horizontal="center" wrapText="1"/>
    </xf>
    <xf numFmtId="0" fontId="11" fillId="0" borderId="80" xfId="2" applyFont="1" applyFill="1" applyBorder="1" applyAlignment="1" applyProtection="1">
      <alignment horizontal="center" vertical="top" wrapText="1"/>
      <protection locked="0"/>
    </xf>
    <xf numFmtId="0" fontId="19" fillId="0" borderId="84" xfId="2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0" borderId="84" xfId="1" applyFont="1" applyBorder="1" applyAlignment="1">
      <alignment horizontal="center" wrapText="1"/>
    </xf>
    <xf numFmtId="0" fontId="18" fillId="0" borderId="44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8" fillId="6" borderId="41" xfId="0" applyFont="1" applyFill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0" fillId="2" borderId="38" xfId="0" applyFont="1" applyFill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1" fillId="0" borderId="32" xfId="2" applyFont="1" applyFill="1" applyBorder="1" applyAlignment="1" applyProtection="1">
      <alignment horizontal="center" vertical="top" wrapText="1"/>
      <protection locked="0"/>
    </xf>
    <xf numFmtId="0" fontId="19" fillId="0" borderId="41" xfId="2" applyFont="1" applyFill="1" applyBorder="1" applyAlignment="1">
      <alignment horizontal="center" wrapText="1"/>
    </xf>
    <xf numFmtId="0" fontId="18" fillId="0" borderId="44" xfId="2" applyFont="1" applyFill="1" applyBorder="1" applyAlignment="1">
      <alignment horizontal="center" wrapText="1"/>
    </xf>
    <xf numFmtId="0" fontId="7" fillId="0" borderId="41" xfId="1" applyFont="1" applyBorder="1" applyAlignment="1">
      <alignment horizontal="center" wrapText="1"/>
    </xf>
    <xf numFmtId="0" fontId="1" fillId="0" borderId="3" xfId="2" applyFont="1" applyBorder="1"/>
    <xf numFmtId="2" fontId="7" fillId="0" borderId="3" xfId="2" applyNumberFormat="1" applyFont="1" applyBorder="1"/>
    <xf numFmtId="0" fontId="7" fillId="0" borderId="9" xfId="2" applyFont="1" applyFill="1" applyBorder="1" applyAlignment="1" applyProtection="1">
      <alignment horizontal="center" vertical="top" wrapText="1"/>
      <protection locked="0"/>
    </xf>
    <xf numFmtId="0" fontId="10" fillId="0" borderId="7" xfId="2" applyFont="1" applyFill="1" applyBorder="1" applyAlignment="1" applyProtection="1">
      <alignment horizontal="center" vertical="top" wrapText="1"/>
      <protection locked="0"/>
    </xf>
    <xf numFmtId="0" fontId="18" fillId="0" borderId="65" xfId="0" applyFont="1" applyBorder="1" applyAlignment="1">
      <alignment horizontal="center"/>
    </xf>
    <xf numFmtId="0" fontId="7" fillId="0" borderId="85" xfId="2" applyFont="1" applyFill="1" applyBorder="1" applyAlignment="1" applyProtection="1">
      <alignment horizontal="center" vertical="top" wrapText="1"/>
      <protection locked="0"/>
    </xf>
    <xf numFmtId="0" fontId="18" fillId="0" borderId="81" xfId="0" applyFont="1" applyBorder="1" applyAlignment="1">
      <alignment horizontal="center" wrapText="1"/>
    </xf>
    <xf numFmtId="0" fontId="18" fillId="0" borderId="84" xfId="0" applyFont="1" applyBorder="1" applyAlignment="1">
      <alignment horizontal="center"/>
    </xf>
    <xf numFmtId="0" fontId="10" fillId="0" borderId="66" xfId="2" applyFont="1" applyFill="1" applyBorder="1" applyAlignment="1" applyProtection="1">
      <alignment horizontal="center" vertical="top" wrapText="1"/>
      <protection locked="0"/>
    </xf>
    <xf numFmtId="0" fontId="7" fillId="0" borderId="25" xfId="0" applyFont="1" applyBorder="1" applyAlignment="1">
      <alignment horizontal="center" wrapText="1"/>
    </xf>
    <xf numFmtId="0" fontId="7" fillId="0" borderId="41" xfId="2" applyFont="1" applyFill="1" applyBorder="1" applyAlignment="1" applyProtection="1">
      <alignment horizontal="center" vertical="top" wrapText="1"/>
      <protection locked="0"/>
    </xf>
    <xf numFmtId="0" fontId="10" fillId="0" borderId="25" xfId="2" applyFont="1" applyFill="1" applyBorder="1" applyAlignment="1" applyProtection="1">
      <alignment horizontal="center" vertical="top" wrapText="1"/>
      <protection locked="0"/>
    </xf>
    <xf numFmtId="0" fontId="10" fillId="0" borderId="0" xfId="4" applyBorder="1"/>
    <xf numFmtId="0" fontId="10" fillId="0" borderId="0" xfId="4" applyBorder="1" applyAlignment="1">
      <alignment horizontal="right"/>
    </xf>
    <xf numFmtId="0" fontId="13" fillId="0" borderId="0" xfId="4" applyFont="1" applyBorder="1" applyAlignment="1">
      <alignment horizontal="right"/>
    </xf>
    <xf numFmtId="0" fontId="13" fillId="0" borderId="0" xfId="4" applyFont="1" applyBorder="1"/>
    <xf numFmtId="2" fontId="26" fillId="0" borderId="0" xfId="4" applyNumberFormat="1" applyFont="1" applyBorder="1"/>
    <xf numFmtId="0" fontId="26" fillId="0" borderId="0" xfId="4" applyFont="1" applyBorder="1"/>
    <xf numFmtId="0" fontId="18" fillId="0" borderId="17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2" fontId="7" fillId="2" borderId="38" xfId="2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82" xfId="0" applyFont="1" applyFill="1" applyBorder="1" applyAlignment="1">
      <alignment horizontal="center" wrapText="1"/>
    </xf>
    <xf numFmtId="0" fontId="10" fillId="0" borderId="84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0" xfId="2" applyFont="1" applyFill="1" applyBorder="1" applyAlignment="1" applyProtection="1">
      <alignment horizontal="center" vertical="top" wrapText="1"/>
      <protection locked="0"/>
    </xf>
    <xf numFmtId="0" fontId="18" fillId="0" borderId="66" xfId="2" applyFont="1" applyFill="1" applyBorder="1" applyAlignment="1">
      <alignment horizontal="center" wrapText="1"/>
    </xf>
    <xf numFmtId="0" fontId="10" fillId="0" borderId="44" xfId="2" applyFont="1" applyFill="1" applyBorder="1" applyAlignment="1" applyProtection="1">
      <alignment horizontal="center" vertical="top" wrapText="1"/>
      <protection locked="0"/>
    </xf>
    <xf numFmtId="0" fontId="2" fillId="0" borderId="6" xfId="2" applyFont="1" applyFill="1" applyBorder="1"/>
    <xf numFmtId="0" fontId="18" fillId="0" borderId="3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7" fillId="2" borderId="29" xfId="2" applyFont="1" applyFill="1" applyBorder="1" applyAlignment="1">
      <alignment horizontal="right" vertical="center" wrapText="1"/>
    </xf>
    <xf numFmtId="0" fontId="10" fillId="2" borderId="33" xfId="2" applyFont="1" applyFill="1" applyBorder="1" applyAlignment="1">
      <alignment horizontal="right" vertical="center" wrapText="1"/>
    </xf>
    <xf numFmtId="2" fontId="10" fillId="2" borderId="23" xfId="2" applyNumberFormat="1" applyFont="1" applyFill="1" applyBorder="1" applyAlignment="1">
      <alignment horizontal="right" vertical="center"/>
    </xf>
    <xf numFmtId="2" fontId="7" fillId="7" borderId="12" xfId="14" applyNumberFormat="1" applyFont="1" applyFill="1" applyBorder="1" applyAlignment="1">
      <alignment horizontal="right" vertical="center"/>
    </xf>
    <xf numFmtId="2" fontId="7" fillId="7" borderId="24" xfId="14" applyNumberFormat="1" applyFont="1" applyFill="1" applyBorder="1" applyAlignment="1">
      <alignment horizontal="right" vertical="center"/>
    </xf>
    <xf numFmtId="2" fontId="7" fillId="0" borderId="7" xfId="2" applyNumberFormat="1" applyFont="1" applyBorder="1"/>
    <xf numFmtId="2" fontId="7" fillId="2" borderId="1" xfId="2" applyNumberFormat="1" applyFont="1" applyFill="1" applyBorder="1" applyAlignment="1">
      <alignment horizontal="right" vertical="center"/>
    </xf>
    <xf numFmtId="2" fontId="7" fillId="2" borderId="4" xfId="2" applyNumberFormat="1" applyFont="1" applyFill="1" applyBorder="1" applyAlignment="1">
      <alignment horizontal="right" vertical="center"/>
    </xf>
    <xf numFmtId="2" fontId="7" fillId="2" borderId="6" xfId="2" applyNumberFormat="1" applyFont="1" applyFill="1" applyBorder="1" applyAlignment="1">
      <alignment horizontal="right" vertical="center"/>
    </xf>
    <xf numFmtId="2" fontId="10" fillId="2" borderId="4" xfId="2" applyNumberFormat="1" applyFont="1" applyFill="1" applyBorder="1" applyAlignment="1">
      <alignment horizontal="right" vertical="center"/>
    </xf>
    <xf numFmtId="2" fontId="10" fillId="2" borderId="29" xfId="2" applyNumberFormat="1" applyFont="1" applyFill="1" applyBorder="1" applyAlignment="1">
      <alignment horizontal="right" vertical="center"/>
    </xf>
    <xf numFmtId="2" fontId="10" fillId="2" borderId="6" xfId="2" applyNumberFormat="1" applyFont="1" applyFill="1" applyBorder="1" applyAlignment="1">
      <alignment horizontal="right" vertical="center"/>
    </xf>
    <xf numFmtId="0" fontId="1" fillId="0" borderId="4" xfId="2" applyFont="1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wrapText="1"/>
    </xf>
    <xf numFmtId="2" fontId="7" fillId="7" borderId="4" xfId="14" applyNumberFormat="1" applyFont="1" applyFill="1" applyBorder="1" applyAlignment="1">
      <alignment horizontal="right" vertical="center"/>
    </xf>
    <xf numFmtId="2" fontId="10" fillId="2" borderId="1" xfId="2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10" fillId="0" borderId="82" xfId="0" applyFont="1" applyBorder="1" applyAlignment="1">
      <alignment horizontal="center" wrapText="1"/>
    </xf>
    <xf numFmtId="0" fontId="7" fillId="2" borderId="83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7" fillId="2" borderId="53" xfId="0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0" fontId="7" fillId="0" borderId="9" xfId="2" applyFont="1" applyBorder="1" applyAlignment="1">
      <alignment horizontal="center"/>
    </xf>
    <xf numFmtId="0" fontId="11" fillId="0" borderId="12" xfId="2" applyFont="1" applyFill="1" applyBorder="1" applyAlignment="1" applyProtection="1">
      <alignment horizontal="center" vertical="top" wrapText="1"/>
      <protection locked="0"/>
    </xf>
    <xf numFmtId="0" fontId="18" fillId="0" borderId="19" xfId="0" applyFont="1" applyBorder="1" applyAlignment="1">
      <alignment horizontal="center"/>
    </xf>
    <xf numFmtId="0" fontId="11" fillId="0" borderId="7" xfId="2" applyFont="1" applyFill="1" applyBorder="1" applyAlignment="1" applyProtection="1">
      <alignment horizontal="center" vertical="top" wrapText="1"/>
      <protection locked="0"/>
    </xf>
    <xf numFmtId="0" fontId="10" fillId="0" borderId="65" xfId="2" applyFont="1" applyFill="1" applyBorder="1" applyAlignment="1" applyProtection="1">
      <alignment horizontal="center" vertical="top" wrapText="1"/>
      <protection locked="0"/>
    </xf>
    <xf numFmtId="0" fontId="10" fillId="2" borderId="81" xfId="0" applyFont="1" applyFill="1" applyBorder="1" applyAlignment="1">
      <alignment horizontal="center" wrapText="1"/>
    </xf>
    <xf numFmtId="0" fontId="7" fillId="0" borderId="85" xfId="2" applyFont="1" applyBorder="1" applyAlignment="1">
      <alignment horizontal="center"/>
    </xf>
    <xf numFmtId="0" fontId="11" fillId="0" borderId="82" xfId="2" applyFont="1" applyFill="1" applyBorder="1" applyAlignment="1" applyProtection="1">
      <alignment horizontal="center" vertical="top" wrapText="1"/>
      <protection locked="0"/>
    </xf>
    <xf numFmtId="0" fontId="7" fillId="0" borderId="41" xfId="2" applyFont="1" applyBorder="1" applyAlignment="1">
      <alignment horizontal="center"/>
    </xf>
    <xf numFmtId="0" fontId="11" fillId="0" borderId="38" xfId="2" applyFont="1" applyFill="1" applyBorder="1" applyAlignment="1" applyProtection="1">
      <alignment horizontal="center" vertical="top" wrapText="1"/>
      <protection locked="0"/>
    </xf>
    <xf numFmtId="0" fontId="7" fillId="2" borderId="18" xfId="2" applyFont="1" applyFill="1" applyBorder="1" applyAlignment="1">
      <alignment horizontal="right" vertical="center" wrapText="1"/>
    </xf>
    <xf numFmtId="2" fontId="7" fillId="2" borderId="43" xfId="2" applyNumberFormat="1" applyFont="1" applyFill="1" applyBorder="1" applyAlignment="1">
      <alignment horizontal="right" vertical="center"/>
    </xf>
    <xf numFmtId="2" fontId="7" fillId="2" borderId="41" xfId="2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wrapText="1"/>
    </xf>
    <xf numFmtId="0" fontId="18" fillId="6" borderId="19" xfId="0" applyFont="1" applyFill="1" applyBorder="1" applyAlignment="1">
      <alignment horizontal="center" wrapText="1"/>
    </xf>
    <xf numFmtId="2" fontId="7" fillId="2" borderId="0" xfId="2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wrapText="1"/>
    </xf>
    <xf numFmtId="0" fontId="10" fillId="0" borderId="85" xfId="0" applyFont="1" applyFill="1" applyBorder="1" applyAlignment="1">
      <alignment horizontal="center" wrapText="1"/>
    </xf>
    <xf numFmtId="0" fontId="11" fillId="0" borderId="20" xfId="2" applyFont="1" applyFill="1" applyBorder="1" applyAlignment="1" applyProtection="1">
      <alignment horizontal="center" vertical="top" wrapText="1"/>
      <protection locked="0"/>
    </xf>
    <xf numFmtId="0" fontId="11" fillId="0" borderId="56" xfId="2" applyFont="1" applyFill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>
      <alignment vertical="center" wrapText="1"/>
    </xf>
    <xf numFmtId="2" fontId="10" fillId="2" borderId="1" xfId="2" applyNumberFormat="1" applyFont="1" applyFill="1" applyBorder="1" applyAlignment="1">
      <alignment vertical="center"/>
    </xf>
    <xf numFmtId="0" fontId="1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8" fillId="0" borderId="1" xfId="0" applyFont="1" applyBorder="1" applyAlignment="1"/>
    <xf numFmtId="0" fontId="7" fillId="0" borderId="1" xfId="1" applyFont="1" applyBorder="1" applyAlignment="1">
      <alignment wrapText="1"/>
    </xf>
    <xf numFmtId="0" fontId="18" fillId="0" borderId="1" xfId="2" applyFont="1" applyFill="1" applyBorder="1" applyAlignment="1">
      <alignment wrapText="1"/>
    </xf>
    <xf numFmtId="0" fontId="11" fillId="0" borderId="1" xfId="2" applyFont="1" applyFill="1" applyBorder="1" applyAlignment="1" applyProtection="1">
      <alignment vertical="top" wrapText="1"/>
      <protection locked="0"/>
    </xf>
    <xf numFmtId="0" fontId="7" fillId="2" borderId="1" xfId="2" applyFont="1" applyFill="1" applyBorder="1" applyAlignment="1">
      <alignment vertical="center" wrapText="1"/>
    </xf>
    <xf numFmtId="2" fontId="7" fillId="2" borderId="1" xfId="2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0" fillId="0" borderId="1" xfId="2" applyFont="1" applyFill="1" applyBorder="1" applyAlignment="1" applyProtection="1">
      <alignment vertical="top" wrapText="1"/>
      <protection locked="0"/>
    </xf>
    <xf numFmtId="0" fontId="18" fillId="0" borderId="65" xfId="0" applyFont="1" applyBorder="1" applyAlignment="1">
      <alignment wrapText="1"/>
    </xf>
    <xf numFmtId="2" fontId="18" fillId="0" borderId="4" xfId="0" applyNumberFormat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64" xfId="0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7" fillId="0" borderId="64" xfId="2" applyFont="1" applyBorder="1" applyAlignment="1"/>
    <xf numFmtId="2" fontId="7" fillId="0" borderId="1" xfId="2" applyNumberFormat="1" applyFont="1" applyBorder="1" applyAlignment="1"/>
    <xf numFmtId="0" fontId="7" fillId="0" borderId="1" xfId="2" applyFont="1" applyBorder="1" applyAlignment="1"/>
    <xf numFmtId="0" fontId="7" fillId="0" borderId="49" xfId="2" applyFont="1" applyBorder="1" applyAlignment="1"/>
    <xf numFmtId="0" fontId="20" fillId="0" borderId="36" xfId="0" applyFont="1" applyBorder="1" applyAlignment="1">
      <alignment horizontal="left" vertical="center" wrapText="1"/>
    </xf>
    <xf numFmtId="0" fontId="18" fillId="0" borderId="80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7" fillId="0" borderId="81" xfId="2" applyFont="1" applyBorder="1" applyAlignment="1"/>
    <xf numFmtId="0" fontId="18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0" borderId="3" xfId="2" applyFont="1" applyFill="1" applyBorder="1" applyAlignment="1" applyProtection="1">
      <alignment vertical="top" wrapText="1"/>
      <protection locked="0"/>
    </xf>
    <xf numFmtId="0" fontId="18" fillId="0" borderId="81" xfId="0" applyFont="1" applyBorder="1" applyAlignment="1">
      <alignment horizontal="right" wrapText="1"/>
    </xf>
    <xf numFmtId="0" fontId="18" fillId="0" borderId="81" xfId="0" applyFont="1" applyBorder="1" applyAlignment="1">
      <alignment horizontal="right"/>
    </xf>
    <xf numFmtId="0" fontId="20" fillId="0" borderId="36" xfId="0" applyFont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0" fontId="18" fillId="0" borderId="3" xfId="0" applyFont="1" applyBorder="1" applyAlignment="1"/>
    <xf numFmtId="0" fontId="7" fillId="0" borderId="3" xfId="1" applyFont="1" applyBorder="1" applyAlignment="1">
      <alignment wrapText="1"/>
    </xf>
    <xf numFmtId="0" fontId="18" fillId="0" borderId="3" xfId="2" applyFont="1" applyFill="1" applyBorder="1" applyAlignment="1">
      <alignment wrapText="1"/>
    </xf>
    <xf numFmtId="0" fontId="11" fillId="0" borderId="3" xfId="2" applyFont="1" applyFill="1" applyBorder="1" applyAlignment="1" applyProtection="1">
      <alignment vertical="top" wrapText="1"/>
      <protection locked="0"/>
    </xf>
    <xf numFmtId="0" fontId="13" fillId="0" borderId="36" xfId="2" applyFont="1" applyFill="1" applyBorder="1" applyAlignment="1" applyProtection="1">
      <alignment horizontal="left" vertical="center" wrapText="1"/>
      <protection locked="0"/>
    </xf>
    <xf numFmtId="0" fontId="20" fillId="0" borderId="36" xfId="2" applyFont="1" applyFill="1" applyBorder="1" applyAlignment="1">
      <alignment horizontal="left" vertical="center" wrapText="1"/>
    </xf>
    <xf numFmtId="0" fontId="10" fillId="2" borderId="81" xfId="0" applyFont="1" applyFill="1" applyBorder="1" applyAlignment="1">
      <alignment horizontal="right" wrapText="1"/>
    </xf>
    <xf numFmtId="0" fontId="10" fillId="0" borderId="81" xfId="0" applyFont="1" applyFill="1" applyBorder="1" applyAlignment="1">
      <alignment horizontal="right" wrapText="1"/>
    </xf>
    <xf numFmtId="0" fontId="7" fillId="2" borderId="81" xfId="0" applyFont="1" applyFill="1" applyBorder="1" applyAlignment="1">
      <alignment horizontal="right" wrapText="1"/>
    </xf>
    <xf numFmtId="0" fontId="7" fillId="2" borderId="8" xfId="2" applyFont="1" applyFill="1" applyBorder="1" applyAlignment="1">
      <alignment vertical="center" wrapText="1"/>
    </xf>
    <xf numFmtId="0" fontId="18" fillId="0" borderId="9" xfId="0" applyFont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2" borderId="8" xfId="2" applyFont="1" applyFill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10" fillId="0" borderId="9" xfId="2" applyFont="1" applyFill="1" applyBorder="1" applyAlignment="1" applyProtection="1">
      <alignment vertical="top" wrapText="1"/>
      <protection locked="0"/>
    </xf>
    <xf numFmtId="0" fontId="7" fillId="0" borderId="9" xfId="0" applyFont="1" applyBorder="1" applyAlignment="1">
      <alignment wrapText="1"/>
    </xf>
    <xf numFmtId="0" fontId="18" fillId="0" borderId="9" xfId="0" applyFont="1" applyBorder="1" applyAlignment="1"/>
    <xf numFmtId="0" fontId="7" fillId="0" borderId="9" xfId="1" applyFont="1" applyBorder="1" applyAlignment="1">
      <alignment wrapText="1"/>
    </xf>
    <xf numFmtId="0" fontId="18" fillId="0" borderId="9" xfId="2" applyFont="1" applyFill="1" applyBorder="1" applyAlignment="1">
      <alignment wrapText="1"/>
    </xf>
    <xf numFmtId="0" fontId="11" fillId="0" borderId="9" xfId="2" applyFont="1" applyFill="1" applyBorder="1" applyAlignment="1" applyProtection="1">
      <alignment vertical="top" wrapText="1"/>
      <protection locked="0"/>
    </xf>
    <xf numFmtId="0" fontId="10" fillId="2" borderId="46" xfId="0" applyFont="1" applyFill="1" applyBorder="1" applyAlignment="1">
      <alignment horizontal="right" wrapText="1"/>
    </xf>
    <xf numFmtId="2" fontId="10" fillId="2" borderId="11" xfId="0" applyNumberFormat="1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right" wrapText="1"/>
    </xf>
    <xf numFmtId="0" fontId="10" fillId="2" borderId="51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left" wrapText="1"/>
    </xf>
  </cellXfs>
  <cellStyles count="55">
    <cellStyle name="Excel Built-in Normal" xfId="1"/>
    <cellStyle name="Excel Built-in Normal 1" xfId="6"/>
    <cellStyle name="Excel Built-in Normal 2" xfId="5"/>
    <cellStyle name="TableStyleLight1" xfId="3"/>
    <cellStyle name="Денежный 2" xfId="9"/>
    <cellStyle name="Обычный" xfId="0" builtinId="0"/>
    <cellStyle name="Обычный 2" xfId="2"/>
    <cellStyle name="Обычный 2 2" xfId="7"/>
    <cellStyle name="Обычный 2 2 2" xfId="22"/>
    <cellStyle name="Обычный 2 2 2 2" xfId="45"/>
    <cellStyle name="Обычный 2 2 3" xfId="25"/>
    <cellStyle name="Обычный 2 2 3 2" xfId="47"/>
    <cellStyle name="Обычный 2 2 4" xfId="17"/>
    <cellStyle name="Обычный 2 2 5" xfId="38"/>
    <cellStyle name="Обычный 2 3" xfId="11"/>
    <cellStyle name="Обычный 2 3 2" xfId="26"/>
    <cellStyle name="Обычный 2 3 2 2" xfId="48"/>
    <cellStyle name="Обычный 2 3 3" xfId="21"/>
    <cellStyle name="Обычный 2 3 4" xfId="36"/>
    <cellStyle name="Обычный 2 4" xfId="15"/>
    <cellStyle name="Обычный 2 5" xfId="33"/>
    <cellStyle name="Обычный 3" xfId="4"/>
    <cellStyle name="Обычный 3 2" xfId="12"/>
    <cellStyle name="Обычный 3 2 2" xfId="28"/>
    <cellStyle name="Обычный 3 2 2 2" xfId="50"/>
    <cellStyle name="Обычный 3 2 3" xfId="23"/>
    <cellStyle name="Обычный 3 2 4" xfId="39"/>
    <cellStyle name="Обычный 3 2 5" xfId="53"/>
    <cellStyle name="Обычный 3 3" xfId="27"/>
    <cellStyle name="Обычный 3 3 2" xfId="49"/>
    <cellStyle name="Обычный 3 4" xfId="16"/>
    <cellStyle name="Обычный 3 5" xfId="34"/>
    <cellStyle name="Обычный 4" xfId="10"/>
    <cellStyle name="Обычный 4 2" xfId="13"/>
    <cellStyle name="Обычный 4 2 2" xfId="30"/>
    <cellStyle name="Обычный 4 2 3" xfId="40"/>
    <cellStyle name="Обычный 4 3" xfId="29"/>
    <cellStyle name="Обычный 4 3 2" xfId="41"/>
    <cellStyle name="Обычный 4 4" xfId="18"/>
    <cellStyle name="Обычный 4 4 2" xfId="42"/>
    <cellStyle name="Обычный 4 5" xfId="44"/>
    <cellStyle name="Обычный 4 5 2" xfId="54"/>
    <cellStyle name="Обычный 4 6" xfId="35"/>
    <cellStyle name="Обычный 4 7" xfId="52"/>
    <cellStyle name="Обычный 5" xfId="8"/>
    <cellStyle name="Обычный 5 2" xfId="31"/>
    <cellStyle name="Обычный 5 2 2" xfId="51"/>
    <cellStyle name="Обычный 5 3" xfId="19"/>
    <cellStyle name="Обычный 5 4" xfId="43"/>
    <cellStyle name="Обычный 6" xfId="14"/>
    <cellStyle name="Обычный 6 2" xfId="20"/>
    <cellStyle name="Обычный 6 3" xfId="37"/>
    <cellStyle name="Обычный 7" xfId="24"/>
    <cellStyle name="Обычный 7 2" xfId="46"/>
    <cellStyle name="Обычный 8" xfId="32"/>
  </cellStyles>
  <dxfs count="87"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0066"/>
      <color rgb="FFA0A0A0"/>
      <color rgb="FFFF66CC"/>
      <color rgb="FFFFCCCC"/>
      <color rgb="FFFFFF66"/>
      <color rgb="FFFFFF99"/>
      <color rgb="FF660066"/>
      <color rgb="FFAF010D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 Биология </a:t>
            </a:r>
            <a:r>
              <a:rPr lang="ru-RU" baseline="0"/>
              <a:t> ОГЭ 2022</a:t>
            </a:r>
            <a:r>
              <a:rPr lang="en-US" baseline="0"/>
              <a:t>-2023</a:t>
            </a:r>
            <a:endParaRPr lang="ru-RU"/>
          </a:p>
        </c:rich>
      </c:tx>
      <c:layout>
        <c:manualLayout>
          <c:xMode val="edge"/>
          <c:yMode val="edge"/>
          <c:x val="3.0708433184982308E-2"/>
          <c:y val="9.410785915911455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44529859179549E-2"/>
          <c:y val="7.7490637145675403E-2"/>
          <c:w val="0.97739168260144094"/>
          <c:h val="0.56749900771428463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79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МАОУ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'Биология-9 диаграмма по районам'!$E$5:$E$119</c:f>
              <c:numCache>
                <c:formatCode>Основной</c:formatCode>
                <c:ptCount val="115"/>
                <c:pt idx="0">
                  <c:v>3.82</c:v>
                </c:pt>
                <c:pt idx="1">
                  <c:v>3.82</c:v>
                </c:pt>
                <c:pt idx="2">
                  <c:v>3.82</c:v>
                </c:pt>
                <c:pt idx="3">
                  <c:v>3.82</c:v>
                </c:pt>
                <c:pt idx="4">
                  <c:v>3.82</c:v>
                </c:pt>
                <c:pt idx="5">
                  <c:v>3.82</c:v>
                </c:pt>
                <c:pt idx="6">
                  <c:v>3.82</c:v>
                </c:pt>
                <c:pt idx="7">
                  <c:v>3.82</c:v>
                </c:pt>
                <c:pt idx="8">
                  <c:v>3.82</c:v>
                </c:pt>
                <c:pt idx="9">
                  <c:v>3.82</c:v>
                </c:pt>
                <c:pt idx="10">
                  <c:v>3.82</c:v>
                </c:pt>
                <c:pt idx="11">
                  <c:v>3.82</c:v>
                </c:pt>
                <c:pt idx="12">
                  <c:v>3.82</c:v>
                </c:pt>
                <c:pt idx="13">
                  <c:v>3.82</c:v>
                </c:pt>
                <c:pt idx="14">
                  <c:v>3.82</c:v>
                </c:pt>
                <c:pt idx="15">
                  <c:v>3.82</c:v>
                </c:pt>
                <c:pt idx="16">
                  <c:v>3.82</c:v>
                </c:pt>
                <c:pt idx="17">
                  <c:v>3.82</c:v>
                </c:pt>
                <c:pt idx="18">
                  <c:v>3.82</c:v>
                </c:pt>
                <c:pt idx="19">
                  <c:v>3.82</c:v>
                </c:pt>
                <c:pt idx="20">
                  <c:v>3.82</c:v>
                </c:pt>
                <c:pt idx="21">
                  <c:v>3.82</c:v>
                </c:pt>
                <c:pt idx="22">
                  <c:v>3.82</c:v>
                </c:pt>
                <c:pt idx="23">
                  <c:v>3.82</c:v>
                </c:pt>
                <c:pt idx="24">
                  <c:v>3.82</c:v>
                </c:pt>
                <c:pt idx="25">
                  <c:v>3.82</c:v>
                </c:pt>
                <c:pt idx="26">
                  <c:v>3.82</c:v>
                </c:pt>
                <c:pt idx="27">
                  <c:v>3.82</c:v>
                </c:pt>
                <c:pt idx="28">
                  <c:v>3.82</c:v>
                </c:pt>
                <c:pt idx="29">
                  <c:v>3.82</c:v>
                </c:pt>
                <c:pt idx="30">
                  <c:v>3.82</c:v>
                </c:pt>
                <c:pt idx="31">
                  <c:v>3.82</c:v>
                </c:pt>
                <c:pt idx="32">
                  <c:v>3.82</c:v>
                </c:pt>
                <c:pt idx="33">
                  <c:v>3.82</c:v>
                </c:pt>
                <c:pt idx="34">
                  <c:v>3.82</c:v>
                </c:pt>
                <c:pt idx="35">
                  <c:v>3.82</c:v>
                </c:pt>
                <c:pt idx="36">
                  <c:v>3.82</c:v>
                </c:pt>
                <c:pt idx="37">
                  <c:v>3.82</c:v>
                </c:pt>
                <c:pt idx="38">
                  <c:v>3.82</c:v>
                </c:pt>
                <c:pt idx="39">
                  <c:v>3.82</c:v>
                </c:pt>
                <c:pt idx="40">
                  <c:v>3.82</c:v>
                </c:pt>
                <c:pt idx="41">
                  <c:v>3.82</c:v>
                </c:pt>
                <c:pt idx="42">
                  <c:v>3.82</c:v>
                </c:pt>
                <c:pt idx="43">
                  <c:v>3.82</c:v>
                </c:pt>
                <c:pt idx="44">
                  <c:v>3.82</c:v>
                </c:pt>
                <c:pt idx="45">
                  <c:v>3.82</c:v>
                </c:pt>
                <c:pt idx="46">
                  <c:v>3.82</c:v>
                </c:pt>
                <c:pt idx="47">
                  <c:v>3.82</c:v>
                </c:pt>
                <c:pt idx="48">
                  <c:v>3.82</c:v>
                </c:pt>
                <c:pt idx="49">
                  <c:v>3.82</c:v>
                </c:pt>
                <c:pt idx="50">
                  <c:v>3.82</c:v>
                </c:pt>
                <c:pt idx="51">
                  <c:v>3.82</c:v>
                </c:pt>
                <c:pt idx="52">
                  <c:v>3.82</c:v>
                </c:pt>
                <c:pt idx="53">
                  <c:v>3.82</c:v>
                </c:pt>
                <c:pt idx="54">
                  <c:v>3.82</c:v>
                </c:pt>
                <c:pt idx="55">
                  <c:v>3.82</c:v>
                </c:pt>
                <c:pt idx="56">
                  <c:v>3.82</c:v>
                </c:pt>
                <c:pt idx="57">
                  <c:v>3.82</c:v>
                </c:pt>
                <c:pt idx="58">
                  <c:v>3.82</c:v>
                </c:pt>
                <c:pt idx="59">
                  <c:v>3.82</c:v>
                </c:pt>
                <c:pt idx="60">
                  <c:v>3.82</c:v>
                </c:pt>
                <c:pt idx="61">
                  <c:v>3.82</c:v>
                </c:pt>
                <c:pt idx="62">
                  <c:v>3.82</c:v>
                </c:pt>
                <c:pt idx="63">
                  <c:v>3.82</c:v>
                </c:pt>
                <c:pt idx="64">
                  <c:v>3.82</c:v>
                </c:pt>
                <c:pt idx="65">
                  <c:v>3.82</c:v>
                </c:pt>
                <c:pt idx="66">
                  <c:v>3.82</c:v>
                </c:pt>
                <c:pt idx="67">
                  <c:v>3.82</c:v>
                </c:pt>
                <c:pt idx="68">
                  <c:v>3.82</c:v>
                </c:pt>
                <c:pt idx="69">
                  <c:v>3.82</c:v>
                </c:pt>
                <c:pt idx="70">
                  <c:v>3.82</c:v>
                </c:pt>
                <c:pt idx="71">
                  <c:v>3.82</c:v>
                </c:pt>
                <c:pt idx="72">
                  <c:v>3.82</c:v>
                </c:pt>
                <c:pt idx="73">
                  <c:v>3.82</c:v>
                </c:pt>
                <c:pt idx="74">
                  <c:v>3.82</c:v>
                </c:pt>
                <c:pt idx="75">
                  <c:v>3.82</c:v>
                </c:pt>
                <c:pt idx="76">
                  <c:v>3.82</c:v>
                </c:pt>
                <c:pt idx="77">
                  <c:v>3.82</c:v>
                </c:pt>
                <c:pt idx="78">
                  <c:v>3.82</c:v>
                </c:pt>
                <c:pt idx="79">
                  <c:v>3.82</c:v>
                </c:pt>
                <c:pt idx="80">
                  <c:v>3.82</c:v>
                </c:pt>
                <c:pt idx="81">
                  <c:v>3.82</c:v>
                </c:pt>
                <c:pt idx="82">
                  <c:v>3.82</c:v>
                </c:pt>
                <c:pt idx="83">
                  <c:v>3.82</c:v>
                </c:pt>
                <c:pt idx="84">
                  <c:v>3.82</c:v>
                </c:pt>
                <c:pt idx="85">
                  <c:v>3.82</c:v>
                </c:pt>
                <c:pt idx="86">
                  <c:v>3.82</c:v>
                </c:pt>
                <c:pt idx="87">
                  <c:v>3.82</c:v>
                </c:pt>
                <c:pt idx="88">
                  <c:v>3.82</c:v>
                </c:pt>
                <c:pt idx="89">
                  <c:v>3.82</c:v>
                </c:pt>
                <c:pt idx="90">
                  <c:v>3.82</c:v>
                </c:pt>
                <c:pt idx="91">
                  <c:v>3.82</c:v>
                </c:pt>
                <c:pt idx="92">
                  <c:v>3.82</c:v>
                </c:pt>
                <c:pt idx="93">
                  <c:v>3.82</c:v>
                </c:pt>
                <c:pt idx="94">
                  <c:v>3.82</c:v>
                </c:pt>
                <c:pt idx="95">
                  <c:v>3.82</c:v>
                </c:pt>
                <c:pt idx="96">
                  <c:v>3.82</c:v>
                </c:pt>
                <c:pt idx="97">
                  <c:v>3.82</c:v>
                </c:pt>
                <c:pt idx="98">
                  <c:v>3.82</c:v>
                </c:pt>
                <c:pt idx="99">
                  <c:v>3.82</c:v>
                </c:pt>
                <c:pt idx="100">
                  <c:v>3.82</c:v>
                </c:pt>
                <c:pt idx="101">
                  <c:v>3.82</c:v>
                </c:pt>
                <c:pt idx="102">
                  <c:v>3.82</c:v>
                </c:pt>
                <c:pt idx="103">
                  <c:v>3.82</c:v>
                </c:pt>
                <c:pt idx="104">
                  <c:v>3.82</c:v>
                </c:pt>
                <c:pt idx="105">
                  <c:v>3.82</c:v>
                </c:pt>
                <c:pt idx="106">
                  <c:v>3.82</c:v>
                </c:pt>
                <c:pt idx="107">
                  <c:v>3.82</c:v>
                </c:pt>
                <c:pt idx="108">
                  <c:v>3.82</c:v>
                </c:pt>
                <c:pt idx="109">
                  <c:v>3.82</c:v>
                </c:pt>
                <c:pt idx="110">
                  <c:v>3.82</c:v>
                </c:pt>
                <c:pt idx="111">
                  <c:v>3.82</c:v>
                </c:pt>
                <c:pt idx="112">
                  <c:v>3.82</c:v>
                </c:pt>
                <c:pt idx="113">
                  <c:v>3.82</c:v>
                </c:pt>
                <c:pt idx="114">
                  <c:v>3.82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79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МАОУ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'Биология-9 диаграмма по районам'!$D$5:$D$119</c:f>
              <c:numCache>
                <c:formatCode>0,00</c:formatCode>
                <c:ptCount val="115"/>
                <c:pt idx="0">
                  <c:v>3.7871615312791782</c:v>
                </c:pt>
                <c:pt idx="1">
                  <c:v>4.166666666666667</c:v>
                </c:pt>
                <c:pt idx="2">
                  <c:v>3.6666666666666665</c:v>
                </c:pt>
                <c:pt idx="3">
                  <c:v>4.2941176470588234</c:v>
                </c:pt>
                <c:pt idx="4">
                  <c:v>4</c:v>
                </c:pt>
                <c:pt idx="5">
                  <c:v>3.7142857142857144</c:v>
                </c:pt>
                <c:pt idx="6">
                  <c:v>3.6111111111111112</c:v>
                </c:pt>
                <c:pt idx="7">
                  <c:v>3.4444444444444446</c:v>
                </c:pt>
                <c:pt idx="8">
                  <c:v>3.4</c:v>
                </c:pt>
                <c:pt idx="9">
                  <c:v>3.9079948646125118</c:v>
                </c:pt>
                <c:pt idx="10">
                  <c:v>3.9285714285714284</c:v>
                </c:pt>
                <c:pt idx="11">
                  <c:v>3.75</c:v>
                </c:pt>
                <c:pt idx="12">
                  <c:v>3.9</c:v>
                </c:pt>
                <c:pt idx="13">
                  <c:v>3.8666666666666667</c:v>
                </c:pt>
                <c:pt idx="14">
                  <c:v>3.9411764705882355</c:v>
                </c:pt>
                <c:pt idx="15">
                  <c:v>3.7</c:v>
                </c:pt>
                <c:pt idx="16">
                  <c:v>3.5</c:v>
                </c:pt>
                <c:pt idx="17">
                  <c:v>3.8333333333333335</c:v>
                </c:pt>
                <c:pt idx="18">
                  <c:v>3.3333333333333335</c:v>
                </c:pt>
                <c:pt idx="19">
                  <c:v>4</c:v>
                </c:pt>
                <c:pt idx="20">
                  <c:v>4.1428571428571432</c:v>
                </c:pt>
                <c:pt idx="21">
                  <c:v>5</c:v>
                </c:pt>
                <c:pt idx="22">
                  <c:v>3.6801038998172508</c:v>
                </c:pt>
                <c:pt idx="23">
                  <c:v>4.0555555555555554</c:v>
                </c:pt>
                <c:pt idx="24">
                  <c:v>3.9230769230769229</c:v>
                </c:pt>
                <c:pt idx="25">
                  <c:v>3.7037037037037037</c:v>
                </c:pt>
                <c:pt idx="26">
                  <c:v>4</c:v>
                </c:pt>
                <c:pt idx="27">
                  <c:v>3.7857142857142856</c:v>
                </c:pt>
                <c:pt idx="28">
                  <c:v>4</c:v>
                </c:pt>
                <c:pt idx="29">
                  <c:v>3.3684210526315788</c:v>
                </c:pt>
                <c:pt idx="30">
                  <c:v>3.4736842105263159</c:v>
                </c:pt>
                <c:pt idx="31">
                  <c:v>3.5333333333333332</c:v>
                </c:pt>
                <c:pt idx="32">
                  <c:v>3.55</c:v>
                </c:pt>
                <c:pt idx="33">
                  <c:v>3.28</c:v>
                </c:pt>
                <c:pt idx="34">
                  <c:v>4.125</c:v>
                </c:pt>
                <c:pt idx="35">
                  <c:v>3.6</c:v>
                </c:pt>
                <c:pt idx="36">
                  <c:v>3.4347826086956523</c:v>
                </c:pt>
                <c:pt idx="37">
                  <c:v>3.75</c:v>
                </c:pt>
                <c:pt idx="38">
                  <c:v>3.3333333333333335</c:v>
                </c:pt>
                <c:pt idx="39">
                  <c:v>3.6451612903225805</c:v>
                </c:pt>
                <c:pt idx="40">
                  <c:v>3.8468683412222058</c:v>
                </c:pt>
                <c:pt idx="41">
                  <c:v>4.2</c:v>
                </c:pt>
                <c:pt idx="42">
                  <c:v>3.8</c:v>
                </c:pt>
                <c:pt idx="43">
                  <c:v>4.291666666666667</c:v>
                </c:pt>
                <c:pt idx="44">
                  <c:v>4.0869565217391308</c:v>
                </c:pt>
                <c:pt idx="45">
                  <c:v>3.7037037037037037</c:v>
                </c:pt>
                <c:pt idx="46">
                  <c:v>3.8333333333333335</c:v>
                </c:pt>
                <c:pt idx="47">
                  <c:v>4</c:v>
                </c:pt>
                <c:pt idx="48">
                  <c:v>3.5652173913043477</c:v>
                </c:pt>
                <c:pt idx="49">
                  <c:v>4</c:v>
                </c:pt>
                <c:pt idx="50">
                  <c:v>5</c:v>
                </c:pt>
                <c:pt idx="51">
                  <c:v>3.6</c:v>
                </c:pt>
                <c:pt idx="52">
                  <c:v>3</c:v>
                </c:pt>
                <c:pt idx="53">
                  <c:v>3.625</c:v>
                </c:pt>
                <c:pt idx="54">
                  <c:v>3.8888888888888888</c:v>
                </c:pt>
                <c:pt idx="55">
                  <c:v>3.6363636363636362</c:v>
                </c:pt>
                <c:pt idx="56">
                  <c:v>3</c:v>
                </c:pt>
                <c:pt idx="57">
                  <c:v>3.8125</c:v>
                </c:pt>
                <c:pt idx="58">
                  <c:v>4.2</c:v>
                </c:pt>
                <c:pt idx="59">
                  <c:v>3.8949172850958553</c:v>
                </c:pt>
                <c:pt idx="60">
                  <c:v>4.2</c:v>
                </c:pt>
                <c:pt idx="61">
                  <c:v>4.4375</c:v>
                </c:pt>
                <c:pt idx="62">
                  <c:v>3.9285714285714284</c:v>
                </c:pt>
                <c:pt idx="63">
                  <c:v>4.0999999999999996</c:v>
                </c:pt>
                <c:pt idx="64">
                  <c:v>3.75</c:v>
                </c:pt>
                <c:pt idx="65">
                  <c:v>4</c:v>
                </c:pt>
                <c:pt idx="66">
                  <c:v>4.25</c:v>
                </c:pt>
                <c:pt idx="67">
                  <c:v>3.2857142857142856</c:v>
                </c:pt>
                <c:pt idx="68">
                  <c:v>3.5714285714285716</c:v>
                </c:pt>
                <c:pt idx="69">
                  <c:v>4.05</c:v>
                </c:pt>
                <c:pt idx="70">
                  <c:v>3.6363636363636362</c:v>
                </c:pt>
                <c:pt idx="71">
                  <c:v>3.9166666666666665</c:v>
                </c:pt>
                <c:pt idx="72">
                  <c:v>3.8571428571428572</c:v>
                </c:pt>
                <c:pt idx="73">
                  <c:v>3.5454545454545454</c:v>
                </c:pt>
                <c:pt idx="74">
                  <c:v>3.8434455852391678</c:v>
                </c:pt>
                <c:pt idx="75">
                  <c:v>3.375</c:v>
                </c:pt>
                <c:pt idx="76">
                  <c:v>4.0625</c:v>
                </c:pt>
                <c:pt idx="77">
                  <c:v>3.6315789473684212</c:v>
                </c:pt>
                <c:pt idx="78">
                  <c:v>3.75</c:v>
                </c:pt>
                <c:pt idx="79">
                  <c:v>3.3333333333333335</c:v>
                </c:pt>
                <c:pt idx="80">
                  <c:v>4.1875</c:v>
                </c:pt>
                <c:pt idx="81">
                  <c:v>3.5</c:v>
                </c:pt>
                <c:pt idx="82">
                  <c:v>3.5</c:v>
                </c:pt>
                <c:pt idx="83">
                  <c:v>3.875</c:v>
                </c:pt>
                <c:pt idx="84">
                  <c:v>4</c:v>
                </c:pt>
                <c:pt idx="85">
                  <c:v>4.0999999999999996</c:v>
                </c:pt>
                <c:pt idx="86">
                  <c:v>4</c:v>
                </c:pt>
                <c:pt idx="87">
                  <c:v>4.1739130434782608</c:v>
                </c:pt>
                <c:pt idx="88">
                  <c:v>3.75</c:v>
                </c:pt>
                <c:pt idx="89">
                  <c:v>3.8571428571428572</c:v>
                </c:pt>
                <c:pt idx="90">
                  <c:v>3.5517241379310347</c:v>
                </c:pt>
                <c:pt idx="91">
                  <c:v>3.9</c:v>
                </c:pt>
                <c:pt idx="92">
                  <c:v>3.4090909090909092</c:v>
                </c:pt>
                <c:pt idx="93">
                  <c:v>3.7916666666666665</c:v>
                </c:pt>
                <c:pt idx="94">
                  <c:v>3.774193548387097</c:v>
                </c:pt>
                <c:pt idx="95">
                  <c:v>4.1621621621621623</c:v>
                </c:pt>
                <c:pt idx="96">
                  <c:v>3.8846153846153846</c:v>
                </c:pt>
                <c:pt idx="97">
                  <c:v>3.9</c:v>
                </c:pt>
                <c:pt idx="98">
                  <c:v>4.15625</c:v>
                </c:pt>
                <c:pt idx="99">
                  <c:v>3.9767441860465116</c:v>
                </c:pt>
                <c:pt idx="100">
                  <c:v>4</c:v>
                </c:pt>
                <c:pt idx="101">
                  <c:v>4.0476190476190474</c:v>
                </c:pt>
                <c:pt idx="102">
                  <c:v>3.8333333333333335</c:v>
                </c:pt>
                <c:pt idx="103">
                  <c:v>3.9</c:v>
                </c:pt>
                <c:pt idx="104">
                  <c:v>3.92</c:v>
                </c:pt>
                <c:pt idx="105">
                  <c:v>3.9203478982890752</c:v>
                </c:pt>
                <c:pt idx="106">
                  <c:v>4.5</c:v>
                </c:pt>
                <c:pt idx="107">
                  <c:v>4.3636363636363633</c:v>
                </c:pt>
                <c:pt idx="108">
                  <c:v>4.2307692307692308</c:v>
                </c:pt>
                <c:pt idx="109">
                  <c:v>3.5</c:v>
                </c:pt>
                <c:pt idx="110">
                  <c:v>4.166666666666667</c:v>
                </c:pt>
                <c:pt idx="111">
                  <c:v>3.8</c:v>
                </c:pt>
                <c:pt idx="112">
                  <c:v>3.2</c:v>
                </c:pt>
                <c:pt idx="113">
                  <c:v>3.6470588235294117</c:v>
                </c:pt>
                <c:pt idx="114">
                  <c:v>3.875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79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МАОУ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'Биология-9 диаграмма по районам'!$I$5:$I$119</c:f>
              <c:numCache>
                <c:formatCode>Основной</c:formatCode>
                <c:ptCount val="115"/>
                <c:pt idx="0">
                  <c:v>3.47</c:v>
                </c:pt>
                <c:pt idx="1">
                  <c:v>3.47</c:v>
                </c:pt>
                <c:pt idx="2">
                  <c:v>3.47</c:v>
                </c:pt>
                <c:pt idx="3">
                  <c:v>3.47</c:v>
                </c:pt>
                <c:pt idx="4">
                  <c:v>3.47</c:v>
                </c:pt>
                <c:pt idx="5">
                  <c:v>3.47</c:v>
                </c:pt>
                <c:pt idx="6">
                  <c:v>3.47</c:v>
                </c:pt>
                <c:pt idx="7">
                  <c:v>3.47</c:v>
                </c:pt>
                <c:pt idx="8">
                  <c:v>3.47</c:v>
                </c:pt>
                <c:pt idx="9">
                  <c:v>3.47</c:v>
                </c:pt>
                <c:pt idx="10">
                  <c:v>3.47</c:v>
                </c:pt>
                <c:pt idx="11">
                  <c:v>3.47</c:v>
                </c:pt>
                <c:pt idx="12">
                  <c:v>3.47</c:v>
                </c:pt>
                <c:pt idx="13">
                  <c:v>3.47</c:v>
                </c:pt>
                <c:pt idx="14">
                  <c:v>3.47</c:v>
                </c:pt>
                <c:pt idx="15">
                  <c:v>3.47</c:v>
                </c:pt>
                <c:pt idx="16">
                  <c:v>3.47</c:v>
                </c:pt>
                <c:pt idx="17">
                  <c:v>3.47</c:v>
                </c:pt>
                <c:pt idx="18">
                  <c:v>3.47</c:v>
                </c:pt>
                <c:pt idx="19">
                  <c:v>3.47</c:v>
                </c:pt>
                <c:pt idx="20">
                  <c:v>3.47</c:v>
                </c:pt>
                <c:pt idx="21">
                  <c:v>3.47</c:v>
                </c:pt>
                <c:pt idx="22">
                  <c:v>3.47</c:v>
                </c:pt>
                <c:pt idx="23">
                  <c:v>3.47</c:v>
                </c:pt>
                <c:pt idx="24">
                  <c:v>3.47</c:v>
                </c:pt>
                <c:pt idx="25">
                  <c:v>3.47</c:v>
                </c:pt>
                <c:pt idx="26">
                  <c:v>3.47</c:v>
                </c:pt>
                <c:pt idx="27">
                  <c:v>3.47</c:v>
                </c:pt>
                <c:pt idx="28">
                  <c:v>3.47</c:v>
                </c:pt>
                <c:pt idx="29">
                  <c:v>3.47</c:v>
                </c:pt>
                <c:pt idx="30">
                  <c:v>3.47</c:v>
                </c:pt>
                <c:pt idx="31">
                  <c:v>3.47</c:v>
                </c:pt>
                <c:pt idx="32">
                  <c:v>3.47</c:v>
                </c:pt>
                <c:pt idx="33">
                  <c:v>3.47</c:v>
                </c:pt>
                <c:pt idx="34">
                  <c:v>3.47</c:v>
                </c:pt>
                <c:pt idx="35">
                  <c:v>3.47</c:v>
                </c:pt>
                <c:pt idx="36">
                  <c:v>3.47</c:v>
                </c:pt>
                <c:pt idx="37">
                  <c:v>3.47</c:v>
                </c:pt>
                <c:pt idx="38">
                  <c:v>3.47</c:v>
                </c:pt>
                <c:pt idx="39">
                  <c:v>3.47</c:v>
                </c:pt>
                <c:pt idx="40">
                  <c:v>3.47</c:v>
                </c:pt>
                <c:pt idx="41">
                  <c:v>3.47</c:v>
                </c:pt>
                <c:pt idx="42">
                  <c:v>3.47</c:v>
                </c:pt>
                <c:pt idx="43">
                  <c:v>3.47</c:v>
                </c:pt>
                <c:pt idx="44">
                  <c:v>3.47</c:v>
                </c:pt>
                <c:pt idx="45">
                  <c:v>3.47</c:v>
                </c:pt>
                <c:pt idx="46">
                  <c:v>3.47</c:v>
                </c:pt>
                <c:pt idx="47">
                  <c:v>3.47</c:v>
                </c:pt>
                <c:pt idx="48">
                  <c:v>3.47</c:v>
                </c:pt>
                <c:pt idx="49">
                  <c:v>3.47</c:v>
                </c:pt>
                <c:pt idx="50">
                  <c:v>3.47</c:v>
                </c:pt>
                <c:pt idx="51">
                  <c:v>3.47</c:v>
                </c:pt>
                <c:pt idx="52">
                  <c:v>3.47</c:v>
                </c:pt>
                <c:pt idx="53">
                  <c:v>3.47</c:v>
                </c:pt>
                <c:pt idx="54">
                  <c:v>3.47</c:v>
                </c:pt>
                <c:pt idx="55">
                  <c:v>3.47</c:v>
                </c:pt>
                <c:pt idx="56">
                  <c:v>3.47</c:v>
                </c:pt>
                <c:pt idx="57">
                  <c:v>3.47</c:v>
                </c:pt>
                <c:pt idx="58">
                  <c:v>3.47</c:v>
                </c:pt>
                <c:pt idx="59">
                  <c:v>3.47</c:v>
                </c:pt>
                <c:pt idx="60">
                  <c:v>3.47</c:v>
                </c:pt>
                <c:pt idx="61">
                  <c:v>3.47</c:v>
                </c:pt>
                <c:pt idx="62">
                  <c:v>3.47</c:v>
                </c:pt>
                <c:pt idx="63">
                  <c:v>3.47</c:v>
                </c:pt>
                <c:pt idx="64">
                  <c:v>3.47</c:v>
                </c:pt>
                <c:pt idx="65">
                  <c:v>3.47</c:v>
                </c:pt>
                <c:pt idx="66">
                  <c:v>3.47</c:v>
                </c:pt>
                <c:pt idx="67">
                  <c:v>3.47</c:v>
                </c:pt>
                <c:pt idx="68">
                  <c:v>3.47</c:v>
                </c:pt>
                <c:pt idx="69">
                  <c:v>3.47</c:v>
                </c:pt>
                <c:pt idx="70">
                  <c:v>3.47</c:v>
                </c:pt>
                <c:pt idx="71">
                  <c:v>3.47</c:v>
                </c:pt>
                <c:pt idx="72">
                  <c:v>3.47</c:v>
                </c:pt>
                <c:pt idx="73">
                  <c:v>3.47</c:v>
                </c:pt>
                <c:pt idx="74">
                  <c:v>3.47</c:v>
                </c:pt>
                <c:pt idx="75">
                  <c:v>3.47</c:v>
                </c:pt>
                <c:pt idx="76">
                  <c:v>3.47</c:v>
                </c:pt>
                <c:pt idx="77">
                  <c:v>3.47</c:v>
                </c:pt>
                <c:pt idx="78">
                  <c:v>3.47</c:v>
                </c:pt>
                <c:pt idx="79">
                  <c:v>3.47</c:v>
                </c:pt>
                <c:pt idx="80">
                  <c:v>3.47</c:v>
                </c:pt>
                <c:pt idx="81">
                  <c:v>3.47</c:v>
                </c:pt>
                <c:pt idx="82">
                  <c:v>3.47</c:v>
                </c:pt>
                <c:pt idx="83">
                  <c:v>3.47</c:v>
                </c:pt>
                <c:pt idx="84">
                  <c:v>3.47</c:v>
                </c:pt>
                <c:pt idx="85">
                  <c:v>3.47</c:v>
                </c:pt>
                <c:pt idx="86">
                  <c:v>3.47</c:v>
                </c:pt>
                <c:pt idx="87">
                  <c:v>3.47</c:v>
                </c:pt>
                <c:pt idx="88">
                  <c:v>3.47</c:v>
                </c:pt>
                <c:pt idx="89">
                  <c:v>3.47</c:v>
                </c:pt>
                <c:pt idx="90">
                  <c:v>3.47</c:v>
                </c:pt>
                <c:pt idx="91">
                  <c:v>3.47</c:v>
                </c:pt>
                <c:pt idx="92">
                  <c:v>3.47</c:v>
                </c:pt>
                <c:pt idx="93">
                  <c:v>3.47</c:v>
                </c:pt>
                <c:pt idx="94">
                  <c:v>3.47</c:v>
                </c:pt>
                <c:pt idx="95">
                  <c:v>3.47</c:v>
                </c:pt>
                <c:pt idx="96">
                  <c:v>3.47</c:v>
                </c:pt>
                <c:pt idx="97">
                  <c:v>3.47</c:v>
                </c:pt>
                <c:pt idx="98">
                  <c:v>3.47</c:v>
                </c:pt>
                <c:pt idx="99">
                  <c:v>3.47</c:v>
                </c:pt>
                <c:pt idx="100">
                  <c:v>3.47</c:v>
                </c:pt>
                <c:pt idx="101">
                  <c:v>3.47</c:v>
                </c:pt>
                <c:pt idx="102">
                  <c:v>3.47</c:v>
                </c:pt>
                <c:pt idx="103">
                  <c:v>3.47</c:v>
                </c:pt>
                <c:pt idx="104">
                  <c:v>3.47</c:v>
                </c:pt>
                <c:pt idx="105">
                  <c:v>3.47</c:v>
                </c:pt>
                <c:pt idx="106">
                  <c:v>3.47</c:v>
                </c:pt>
                <c:pt idx="107">
                  <c:v>3.47</c:v>
                </c:pt>
                <c:pt idx="108">
                  <c:v>3.47</c:v>
                </c:pt>
                <c:pt idx="109">
                  <c:v>3.47</c:v>
                </c:pt>
                <c:pt idx="110">
                  <c:v>3.47</c:v>
                </c:pt>
                <c:pt idx="111">
                  <c:v>3.47</c:v>
                </c:pt>
                <c:pt idx="112">
                  <c:v>3.47</c:v>
                </c:pt>
                <c:pt idx="113">
                  <c:v>3.47</c:v>
                </c:pt>
                <c:pt idx="114">
                  <c:v>3.47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районам'!$B$5:$B$119</c:f>
              <c:strCache>
                <c:ptCount val="115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79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№14</c:v>
                </c:pt>
                <c:pt idx="61">
                  <c:v>МАОУ Лицей № 9 "Лидер"</c:v>
                </c:pt>
                <c:pt idx="62">
                  <c:v>МАОУ СШ № 6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МАОУ СШ № 34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МБОУ СШ № 62</c:v>
                </c:pt>
                <c:pt idx="69">
                  <c:v>МАОУ СШ № 76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МАОУ СШ № 137</c:v>
                </c:pt>
                <c:pt idx="73">
                  <c:v>МАОУ СШ № 158 "Грани"</c:v>
                </c:pt>
                <c:pt idx="74">
                  <c:v>СОВЕТСКИЙ РАЙОН</c:v>
                </c:pt>
                <c:pt idx="75">
                  <c:v>МАОУ СШ № 1</c:v>
                </c:pt>
                <c:pt idx="76">
                  <c:v>МБОУ СШ № 2</c:v>
                </c:pt>
                <c:pt idx="77">
                  <c:v>МАОУ СШ № 5</c:v>
                </c:pt>
                <c:pt idx="78">
                  <c:v>МАОУ СШ № 7</c:v>
                </c:pt>
                <c:pt idx="79">
                  <c:v>МАОУ СШ № 18</c:v>
                </c:pt>
                <c:pt idx="80">
                  <c:v>МАОУ СШ № 24</c:v>
                </c:pt>
                <c:pt idx="81">
                  <c:v>МБОУ СШ № 56</c:v>
                </c:pt>
                <c:pt idx="82">
                  <c:v>МАОУ СШ № 66</c:v>
                </c:pt>
                <c:pt idx="83">
                  <c:v>МАОУ СШ № 69</c:v>
                </c:pt>
                <c:pt idx="84">
                  <c:v>МАОУ СШ № 85</c:v>
                </c:pt>
                <c:pt idx="85">
                  <c:v>МБОУ СШ № 91</c:v>
                </c:pt>
                <c:pt idx="86">
                  <c:v>МБОУ СШ № 98</c:v>
                </c:pt>
                <c:pt idx="87">
                  <c:v>МАОУ СШ № 108</c:v>
                </c:pt>
                <c:pt idx="88">
                  <c:v>МАОУ СШ № 115</c:v>
                </c:pt>
                <c:pt idx="89">
                  <c:v>МАОУ СШ № 121</c:v>
                </c:pt>
                <c:pt idx="90">
                  <c:v>МБОУ СШ № 129</c:v>
                </c:pt>
                <c:pt idx="91">
                  <c:v>МАОУ СШ № 134</c:v>
                </c:pt>
                <c:pt idx="92">
                  <c:v>МАОУ СШ № 139</c:v>
                </c:pt>
                <c:pt idx="93">
                  <c:v>МАОУ СШ № 141</c:v>
                </c:pt>
                <c:pt idx="94">
                  <c:v>МАОУ СШ № 143</c:v>
                </c:pt>
                <c:pt idx="95">
                  <c:v>МАОУ СШ № 144</c:v>
                </c:pt>
                <c:pt idx="96">
                  <c:v>МАОУ СШ № 145</c:v>
                </c:pt>
                <c:pt idx="97">
                  <c:v>МБОУ СШ № 147</c:v>
                </c:pt>
                <c:pt idx="98">
                  <c:v>МАОУ СШ № 149</c:v>
                </c:pt>
                <c:pt idx="99">
                  <c:v>МАОУ СШ № 150</c:v>
                </c:pt>
                <c:pt idx="100">
                  <c:v>МАОУ СШ № 151</c:v>
                </c:pt>
                <c:pt idx="101">
                  <c:v>МАОУ СШ № 152</c:v>
                </c:pt>
                <c:pt idx="102">
                  <c:v>МАОУ СШ № 154</c:v>
                </c:pt>
                <c:pt idx="103">
                  <c:v>МАОУ СШ № 156</c:v>
                </c:pt>
                <c:pt idx="104">
                  <c:v>МАОУ СШ № 157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МАОУ Лицей № 2</c:v>
                </c:pt>
                <c:pt idx="109">
                  <c:v>МБОУ СШ № 4</c:v>
                </c:pt>
                <c:pt idx="110">
                  <c:v>МБОУ СШ № 10 </c:v>
                </c:pt>
                <c:pt idx="111">
                  <c:v>МБОУ СШ № 27</c:v>
                </c:pt>
                <c:pt idx="112">
                  <c:v>МБОУ СШ № 51</c:v>
                </c:pt>
                <c:pt idx="113">
                  <c:v>МАОУ СШ "Комплекс Покровский"</c:v>
                </c:pt>
                <c:pt idx="114">
                  <c:v>МАОУ СШ № 155</c:v>
                </c:pt>
              </c:strCache>
            </c:strRef>
          </c:cat>
          <c:val>
            <c:numRef>
              <c:f>'Биология-9 диаграмма по районам'!$H$5:$H$119</c:f>
              <c:numCache>
                <c:formatCode>0,00</c:formatCode>
                <c:ptCount val="115"/>
                <c:pt idx="0">
                  <c:v>3.4478638154890282</c:v>
                </c:pt>
                <c:pt idx="1">
                  <c:v>3.5238095238095237</c:v>
                </c:pt>
                <c:pt idx="2">
                  <c:v>3.4642857142857144</c:v>
                </c:pt>
                <c:pt idx="3">
                  <c:v>3.5714285714285716</c:v>
                </c:pt>
                <c:pt idx="4">
                  <c:v>3</c:v>
                </c:pt>
                <c:pt idx="5">
                  <c:v>3.6666666666666665</c:v>
                </c:pt>
                <c:pt idx="6">
                  <c:v>3.3225806451612905</c:v>
                </c:pt>
                <c:pt idx="7">
                  <c:v>3.736842105263158</c:v>
                </c:pt>
                <c:pt idx="8">
                  <c:v>3.2972972972972974</c:v>
                </c:pt>
                <c:pt idx="9">
                  <c:v>3.4827193009011195</c:v>
                </c:pt>
                <c:pt idx="10">
                  <c:v>3.6153846153846154</c:v>
                </c:pt>
                <c:pt idx="11">
                  <c:v>3.5714285714285716</c:v>
                </c:pt>
                <c:pt idx="12">
                  <c:v>3.7142857142857144</c:v>
                </c:pt>
                <c:pt idx="13">
                  <c:v>4</c:v>
                </c:pt>
                <c:pt idx="14">
                  <c:v>3.1904761904761907</c:v>
                </c:pt>
                <c:pt idx="16">
                  <c:v>3.2</c:v>
                </c:pt>
                <c:pt idx="17">
                  <c:v>3.6</c:v>
                </c:pt>
                <c:pt idx="18">
                  <c:v>3.3636363636363638</c:v>
                </c:pt>
                <c:pt idx="19">
                  <c:v>3.2</c:v>
                </c:pt>
                <c:pt idx="20">
                  <c:v>3.0769230769230771</c:v>
                </c:pt>
                <c:pt idx="21">
                  <c:v>3.7777777777777777</c:v>
                </c:pt>
                <c:pt idx="22">
                  <c:v>3.434986704901565</c:v>
                </c:pt>
                <c:pt idx="23">
                  <c:v>3.8</c:v>
                </c:pt>
                <c:pt idx="24">
                  <c:v>3.5625</c:v>
                </c:pt>
                <c:pt idx="25">
                  <c:v>3.6190476190476191</c:v>
                </c:pt>
                <c:pt idx="26">
                  <c:v>3.9</c:v>
                </c:pt>
                <c:pt idx="27">
                  <c:v>3.8421052631578947</c:v>
                </c:pt>
                <c:pt idx="28">
                  <c:v>3.25</c:v>
                </c:pt>
                <c:pt idx="29">
                  <c:v>3.0909090909090908</c:v>
                </c:pt>
                <c:pt idx="30">
                  <c:v>3.2</c:v>
                </c:pt>
                <c:pt idx="31">
                  <c:v>3.5</c:v>
                </c:pt>
                <c:pt idx="32">
                  <c:v>3.1111111111111112</c:v>
                </c:pt>
                <c:pt idx="33">
                  <c:v>3.12</c:v>
                </c:pt>
                <c:pt idx="34">
                  <c:v>3.5714285714285716</c:v>
                </c:pt>
                <c:pt idx="35">
                  <c:v>3</c:v>
                </c:pt>
                <c:pt idx="36">
                  <c:v>3.2727272727272729</c:v>
                </c:pt>
                <c:pt idx="37">
                  <c:v>3.2857142857142856</c:v>
                </c:pt>
                <c:pt idx="38">
                  <c:v>3.7692307692307692</c:v>
                </c:pt>
                <c:pt idx="39">
                  <c:v>3.5</c:v>
                </c:pt>
                <c:pt idx="40">
                  <c:v>3.3888418287879167</c:v>
                </c:pt>
                <c:pt idx="41">
                  <c:v>3.8888888888888888</c:v>
                </c:pt>
                <c:pt idx="42">
                  <c:v>4</c:v>
                </c:pt>
                <c:pt idx="43">
                  <c:v>3.875</c:v>
                </c:pt>
                <c:pt idx="44">
                  <c:v>3.4736842105263159</c:v>
                </c:pt>
                <c:pt idx="45">
                  <c:v>3.3103448275862069</c:v>
                </c:pt>
                <c:pt idx="46">
                  <c:v>3.7333333333333334</c:v>
                </c:pt>
                <c:pt idx="48">
                  <c:v>3.5833333333333335</c:v>
                </c:pt>
                <c:pt idx="49">
                  <c:v>3.3333333333333335</c:v>
                </c:pt>
                <c:pt idx="50">
                  <c:v>3</c:v>
                </c:pt>
                <c:pt idx="51">
                  <c:v>3.3846153846153846</c:v>
                </c:pt>
                <c:pt idx="52">
                  <c:v>2.8333333333333335</c:v>
                </c:pt>
                <c:pt idx="53">
                  <c:v>3.6111111111111112</c:v>
                </c:pt>
                <c:pt idx="54">
                  <c:v>3.7142857142857144</c:v>
                </c:pt>
                <c:pt idx="55">
                  <c:v>3.25</c:v>
                </c:pt>
                <c:pt idx="56">
                  <c:v>2</c:v>
                </c:pt>
                <c:pt idx="57">
                  <c:v>3.6190476190476191</c:v>
                </c:pt>
                <c:pt idx="58">
                  <c:v>3</c:v>
                </c:pt>
                <c:pt idx="59">
                  <c:v>3.5675503259337651</c:v>
                </c:pt>
                <c:pt idx="60">
                  <c:v>3.5294117647058822</c:v>
                </c:pt>
                <c:pt idx="61">
                  <c:v>3.9</c:v>
                </c:pt>
                <c:pt idx="62">
                  <c:v>3.8823529411764706</c:v>
                </c:pt>
                <c:pt idx="63">
                  <c:v>3.2692307692307692</c:v>
                </c:pt>
                <c:pt idx="64">
                  <c:v>3.5555555555555554</c:v>
                </c:pt>
                <c:pt idx="65">
                  <c:v>3.3333333333333335</c:v>
                </c:pt>
                <c:pt idx="66">
                  <c:v>4.1428571428571432</c:v>
                </c:pt>
                <c:pt idx="67">
                  <c:v>3.3529411764705883</c:v>
                </c:pt>
                <c:pt idx="68">
                  <c:v>3.875</c:v>
                </c:pt>
                <c:pt idx="69">
                  <c:v>3.4117647058823528</c:v>
                </c:pt>
                <c:pt idx="70">
                  <c:v>3.2758620689655173</c:v>
                </c:pt>
                <c:pt idx="71">
                  <c:v>3.1818181818181817</c:v>
                </c:pt>
                <c:pt idx="72">
                  <c:v>3.9230769230769229</c:v>
                </c:pt>
                <c:pt idx="73">
                  <c:v>3.3125</c:v>
                </c:pt>
                <c:pt idx="74">
                  <c:v>3.4682137769824601</c:v>
                </c:pt>
                <c:pt idx="75">
                  <c:v>3.2727272727272729</c:v>
                </c:pt>
                <c:pt idx="76">
                  <c:v>3.25</c:v>
                </c:pt>
                <c:pt idx="77">
                  <c:v>3.5</c:v>
                </c:pt>
                <c:pt idx="78">
                  <c:v>3.625</c:v>
                </c:pt>
                <c:pt idx="79">
                  <c:v>4</c:v>
                </c:pt>
                <c:pt idx="80">
                  <c:v>3.3055555555555554</c:v>
                </c:pt>
                <c:pt idx="81">
                  <c:v>3.4</c:v>
                </c:pt>
                <c:pt idx="82">
                  <c:v>3.4074074074074074</c:v>
                </c:pt>
                <c:pt idx="83">
                  <c:v>4</c:v>
                </c:pt>
                <c:pt idx="84">
                  <c:v>3.5</c:v>
                </c:pt>
                <c:pt idx="85">
                  <c:v>3.4444444444444446</c:v>
                </c:pt>
                <c:pt idx="86">
                  <c:v>3.1666666666666665</c:v>
                </c:pt>
                <c:pt idx="87">
                  <c:v>3.3333333333333335</c:v>
                </c:pt>
                <c:pt idx="88">
                  <c:v>3.5789473684210527</c:v>
                </c:pt>
                <c:pt idx="89">
                  <c:v>3.5</c:v>
                </c:pt>
                <c:pt idx="90">
                  <c:v>3.4117647058823528</c:v>
                </c:pt>
                <c:pt idx="91">
                  <c:v>3.2</c:v>
                </c:pt>
                <c:pt idx="92">
                  <c:v>3.1489361702127661</c:v>
                </c:pt>
                <c:pt idx="93">
                  <c:v>3.3636363636363638</c:v>
                </c:pt>
                <c:pt idx="94">
                  <c:v>3.25</c:v>
                </c:pt>
                <c:pt idx="95">
                  <c:v>3.6440677966101696</c:v>
                </c:pt>
                <c:pt idx="96">
                  <c:v>3.5789473684210527</c:v>
                </c:pt>
                <c:pt idx="97">
                  <c:v>3.2222222222222223</c:v>
                </c:pt>
                <c:pt idx="98">
                  <c:v>3.5833333333333335</c:v>
                </c:pt>
                <c:pt idx="99">
                  <c:v>3.6756756756756759</c:v>
                </c:pt>
                <c:pt idx="100">
                  <c:v>3.5769230769230771</c:v>
                </c:pt>
                <c:pt idx="101">
                  <c:v>3.5952380952380953</c:v>
                </c:pt>
                <c:pt idx="102">
                  <c:v>3.7272727272727271</c:v>
                </c:pt>
                <c:pt idx="103">
                  <c:v>3.1176470588235294</c:v>
                </c:pt>
                <c:pt idx="104">
                  <c:v>3.6666666666666665</c:v>
                </c:pt>
                <c:pt idx="105">
                  <c:v>3.6905643738977068</c:v>
                </c:pt>
                <c:pt idx="106">
                  <c:v>4</c:v>
                </c:pt>
                <c:pt idx="107">
                  <c:v>3.6</c:v>
                </c:pt>
                <c:pt idx="108">
                  <c:v>3.7222222222222223</c:v>
                </c:pt>
                <c:pt idx="109">
                  <c:v>3.6666666666666665</c:v>
                </c:pt>
                <c:pt idx="110">
                  <c:v>3.7142857142857144</c:v>
                </c:pt>
                <c:pt idx="111">
                  <c:v>4.25</c:v>
                </c:pt>
                <c:pt idx="112">
                  <c:v>3.4285714285714284</c:v>
                </c:pt>
                <c:pt idx="113">
                  <c:v>3.3333333333333335</c:v>
                </c:pt>
                <c:pt idx="114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4640"/>
        <c:axId val="78626176"/>
      </c:lineChart>
      <c:catAx>
        <c:axId val="786246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626176"/>
        <c:crosses val="autoZero"/>
        <c:auto val="1"/>
        <c:lblAlgn val="ctr"/>
        <c:lblOffset val="100"/>
        <c:noMultiLvlLbl val="0"/>
      </c:catAx>
      <c:valAx>
        <c:axId val="78626176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62464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06610467613216"/>
          <c:y val="1.3309828808712358E-2"/>
          <c:w val="0.45552632131124671"/>
          <c:h val="4.7101936234344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 Биология </a:t>
            </a:r>
            <a:r>
              <a:rPr lang="ru-RU" baseline="0"/>
              <a:t> ОГЭ 2022-2023</a:t>
            </a:r>
            <a:endParaRPr lang="ru-RU"/>
          </a:p>
        </c:rich>
      </c:tx>
      <c:layout>
        <c:manualLayout>
          <c:xMode val="edge"/>
          <c:yMode val="edge"/>
          <c:x val="3.0708433184982311E-2"/>
          <c:y val="9.410785915911452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50416524021454E-2"/>
          <c:y val="6.5013330419622914E-2"/>
          <c:w val="0.97954958347597854"/>
          <c:h val="0.57997622938642102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'Биология-9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СШ № 90</c:v>
                </c:pt>
                <c:pt idx="12">
                  <c:v>МАОУ СШ № 81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СШ № 55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МАОУ СШ № 46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МБОУ СШ № 13</c:v>
                </c:pt>
                <c:pt idx="27">
                  <c:v>МАОУ Гимназия № 11</c:v>
                </c:pt>
                <c:pt idx="28">
                  <c:v>МАОУ Лицей № 12</c:v>
                </c:pt>
                <c:pt idx="29">
                  <c:v>МБОУ СШ № 79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СШ № 50</c:v>
                </c:pt>
                <c:pt idx="34">
                  <c:v>МБОУ СШ № 44</c:v>
                </c:pt>
                <c:pt idx="35">
                  <c:v>МБОУ СШ № 31</c:v>
                </c:pt>
                <c:pt idx="36">
                  <c:v>МАОУ СШ № 89</c:v>
                </c:pt>
                <c:pt idx="37">
                  <c:v>МАОУ СШ № 16</c:v>
                </c:pt>
                <c:pt idx="38">
                  <c:v>МБОУ СШ № 94</c:v>
                </c:pt>
                <c:pt idx="39">
                  <c:v>МАОУ СШ № 53</c:v>
                </c:pt>
                <c:pt idx="40">
                  <c:v>ОКТЯБРЬСКИЙ РАЙОН</c:v>
                </c:pt>
                <c:pt idx="41">
                  <c:v>МБОУ СШ № 30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СШ № 133</c:v>
                </c:pt>
                <c:pt idx="45">
                  <c:v>МАОУ Лицей № 1</c:v>
                </c:pt>
                <c:pt idx="46">
                  <c:v>МАОУ Школа-Интернат № 1</c:v>
                </c:pt>
                <c:pt idx="47">
                  <c:v>МБОУ СШ № 21</c:v>
                </c:pt>
                <c:pt idx="48">
                  <c:v>МАОУ СШ № 82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МБОУ Гимназия № 3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72 </c:v>
                </c:pt>
                <c:pt idx="55">
                  <c:v>МБОУ СШ № 36</c:v>
                </c:pt>
                <c:pt idx="56">
                  <c:v>МБОУ СШ № 3</c:v>
                </c:pt>
                <c:pt idx="57">
                  <c:v>МБОУ СШ № 39</c:v>
                </c:pt>
                <c:pt idx="58">
                  <c:v>МБОУ СШ № 95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42</c:v>
                </c:pt>
                <c:pt idx="62">
                  <c:v>МАОУ Гимназия №14</c:v>
                </c:pt>
                <c:pt idx="63">
                  <c:v>МАОУ СШ № 17</c:v>
                </c:pt>
                <c:pt idx="64">
                  <c:v>МАОУ СШ № 76</c:v>
                </c:pt>
                <c:pt idx="65">
                  <c:v>МАОУ СШ № 34</c:v>
                </c:pt>
                <c:pt idx="66">
                  <c:v>МАОУ СШ № 6</c:v>
                </c:pt>
                <c:pt idx="67">
                  <c:v>МАОУ СШ № 93</c:v>
                </c:pt>
                <c:pt idx="68">
                  <c:v>МАОУ СШ № 137</c:v>
                </c:pt>
                <c:pt idx="69">
                  <c:v>МАОУ СШ № 23</c:v>
                </c:pt>
                <c:pt idx="70">
                  <c:v>МАОУ СШ № 78</c:v>
                </c:pt>
                <c:pt idx="71">
                  <c:v>МБОУ СШ № 62</c:v>
                </c:pt>
                <c:pt idx="72">
                  <c:v>МАОУ СШ № 158 "Грани"</c:v>
                </c:pt>
                <c:pt idx="73">
                  <c:v>МАОУ СШ № 45</c:v>
                </c:pt>
                <c:pt idx="74">
                  <c:v>СОВЕТСКИЙ РАЙОН</c:v>
                </c:pt>
                <c:pt idx="75">
                  <c:v>МАОУ СШ № 24</c:v>
                </c:pt>
                <c:pt idx="76">
                  <c:v>МАОУ СШ № 108</c:v>
                </c:pt>
                <c:pt idx="77">
                  <c:v>МАОУ СШ № 144</c:v>
                </c:pt>
                <c:pt idx="78">
                  <c:v>МАОУ СШ № 149</c:v>
                </c:pt>
                <c:pt idx="79">
                  <c:v>МБОУ СШ № 91</c:v>
                </c:pt>
                <c:pt idx="80">
                  <c:v>МБОУ СШ № 2</c:v>
                </c:pt>
                <c:pt idx="81">
                  <c:v>МАОУ СШ № 152</c:v>
                </c:pt>
                <c:pt idx="82">
                  <c:v>МАОУ СШ № 151</c:v>
                </c:pt>
                <c:pt idx="83">
                  <c:v>МАОУ СШ № 85</c:v>
                </c:pt>
                <c:pt idx="84">
                  <c:v>МБОУ СШ № 98</c:v>
                </c:pt>
                <c:pt idx="85">
                  <c:v>МАОУ СШ № 150</c:v>
                </c:pt>
                <c:pt idx="86">
                  <c:v>МАОУ СШ № 157</c:v>
                </c:pt>
                <c:pt idx="87">
                  <c:v>МАОУ СШ № 134</c:v>
                </c:pt>
                <c:pt idx="88">
                  <c:v>МБОУ СШ № 147</c:v>
                </c:pt>
                <c:pt idx="89">
                  <c:v>МАОУ СШ № 156</c:v>
                </c:pt>
                <c:pt idx="90">
                  <c:v>МАОУ СШ № 145</c:v>
                </c:pt>
                <c:pt idx="91">
                  <c:v>МАОУ СШ № 69</c:v>
                </c:pt>
                <c:pt idx="92">
                  <c:v>МАОУ СШ № 121</c:v>
                </c:pt>
                <c:pt idx="93">
                  <c:v>МАОУ СШ № 154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115</c:v>
                </c:pt>
                <c:pt idx="97">
                  <c:v>МАОУ СШ № 7</c:v>
                </c:pt>
                <c:pt idx="98">
                  <c:v>МАОУ СШ № 5</c:v>
                </c:pt>
                <c:pt idx="99">
                  <c:v>МБОУ СШ № 129</c:v>
                </c:pt>
                <c:pt idx="100">
                  <c:v>МАОУ СШ № 66</c:v>
                </c:pt>
                <c:pt idx="101">
                  <c:v>МБОУ СШ № 56</c:v>
                </c:pt>
                <c:pt idx="102">
                  <c:v>МАОУ СШ № 139</c:v>
                </c:pt>
                <c:pt idx="103">
                  <c:v>МАОУ СШ № 1</c:v>
                </c:pt>
                <c:pt idx="104">
                  <c:v>МАОУ СШ № 18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СОШ № 10 </c:v>
                </c:pt>
                <c:pt idx="110">
                  <c:v>МАОУ СШ № 155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'Биология-9 диаграмма'!$E$5:$E$119</c:f>
              <c:numCache>
                <c:formatCode>Основной</c:formatCode>
                <c:ptCount val="115"/>
                <c:pt idx="0">
                  <c:v>3.82</c:v>
                </c:pt>
                <c:pt idx="1">
                  <c:v>3.82</c:v>
                </c:pt>
                <c:pt idx="2">
                  <c:v>3.82</c:v>
                </c:pt>
                <c:pt idx="3">
                  <c:v>3.82</c:v>
                </c:pt>
                <c:pt idx="4">
                  <c:v>3.82</c:v>
                </c:pt>
                <c:pt idx="5">
                  <c:v>3.82</c:v>
                </c:pt>
                <c:pt idx="6">
                  <c:v>3.82</c:v>
                </c:pt>
                <c:pt idx="7">
                  <c:v>3.82</c:v>
                </c:pt>
                <c:pt idx="8">
                  <c:v>3.82</c:v>
                </c:pt>
                <c:pt idx="9">
                  <c:v>3.82</c:v>
                </c:pt>
                <c:pt idx="10">
                  <c:v>3.82</c:v>
                </c:pt>
                <c:pt idx="11">
                  <c:v>3.82</c:v>
                </c:pt>
                <c:pt idx="12">
                  <c:v>3.82</c:v>
                </c:pt>
                <c:pt idx="13">
                  <c:v>3.82</c:v>
                </c:pt>
                <c:pt idx="14">
                  <c:v>3.82</c:v>
                </c:pt>
                <c:pt idx="15">
                  <c:v>3.82</c:v>
                </c:pt>
                <c:pt idx="16">
                  <c:v>3.82</c:v>
                </c:pt>
                <c:pt idx="17">
                  <c:v>3.82</c:v>
                </c:pt>
                <c:pt idx="18">
                  <c:v>3.82</c:v>
                </c:pt>
                <c:pt idx="19">
                  <c:v>3.82</c:v>
                </c:pt>
                <c:pt idx="20">
                  <c:v>3.82</c:v>
                </c:pt>
                <c:pt idx="21">
                  <c:v>3.82</c:v>
                </c:pt>
                <c:pt idx="22">
                  <c:v>3.82</c:v>
                </c:pt>
                <c:pt idx="23">
                  <c:v>3.82</c:v>
                </c:pt>
                <c:pt idx="24">
                  <c:v>3.82</c:v>
                </c:pt>
                <c:pt idx="25">
                  <c:v>3.82</c:v>
                </c:pt>
                <c:pt idx="26">
                  <c:v>3.82</c:v>
                </c:pt>
                <c:pt idx="27">
                  <c:v>3.82</c:v>
                </c:pt>
                <c:pt idx="28">
                  <c:v>3.82</c:v>
                </c:pt>
                <c:pt idx="29">
                  <c:v>3.82</c:v>
                </c:pt>
                <c:pt idx="30">
                  <c:v>3.82</c:v>
                </c:pt>
                <c:pt idx="31">
                  <c:v>3.82</c:v>
                </c:pt>
                <c:pt idx="32">
                  <c:v>3.82</c:v>
                </c:pt>
                <c:pt idx="33">
                  <c:v>3.82</c:v>
                </c:pt>
                <c:pt idx="34">
                  <c:v>3.82</c:v>
                </c:pt>
                <c:pt idx="35">
                  <c:v>3.82</c:v>
                </c:pt>
                <c:pt idx="36">
                  <c:v>3.82</c:v>
                </c:pt>
                <c:pt idx="37">
                  <c:v>3.82</c:v>
                </c:pt>
                <c:pt idx="38">
                  <c:v>3.82</c:v>
                </c:pt>
                <c:pt idx="39">
                  <c:v>3.82</c:v>
                </c:pt>
                <c:pt idx="40">
                  <c:v>3.82</c:v>
                </c:pt>
                <c:pt idx="41">
                  <c:v>3.82</c:v>
                </c:pt>
                <c:pt idx="42">
                  <c:v>3.82</c:v>
                </c:pt>
                <c:pt idx="43">
                  <c:v>3.82</c:v>
                </c:pt>
                <c:pt idx="44">
                  <c:v>3.82</c:v>
                </c:pt>
                <c:pt idx="45">
                  <c:v>3.82</c:v>
                </c:pt>
                <c:pt idx="46">
                  <c:v>3.82</c:v>
                </c:pt>
                <c:pt idx="47">
                  <c:v>3.82</c:v>
                </c:pt>
                <c:pt idx="48">
                  <c:v>3.82</c:v>
                </c:pt>
                <c:pt idx="49">
                  <c:v>3.82</c:v>
                </c:pt>
                <c:pt idx="50">
                  <c:v>3.82</c:v>
                </c:pt>
                <c:pt idx="51">
                  <c:v>3.82</c:v>
                </c:pt>
                <c:pt idx="52">
                  <c:v>3.82</c:v>
                </c:pt>
                <c:pt idx="53">
                  <c:v>3.82</c:v>
                </c:pt>
                <c:pt idx="54">
                  <c:v>3.82</c:v>
                </c:pt>
                <c:pt idx="55">
                  <c:v>3.82</c:v>
                </c:pt>
                <c:pt idx="56">
                  <c:v>3.82</c:v>
                </c:pt>
                <c:pt idx="57">
                  <c:v>3.82</c:v>
                </c:pt>
                <c:pt idx="58">
                  <c:v>3.82</c:v>
                </c:pt>
                <c:pt idx="59">
                  <c:v>3.82</c:v>
                </c:pt>
                <c:pt idx="60">
                  <c:v>3.82</c:v>
                </c:pt>
                <c:pt idx="61">
                  <c:v>3.82</c:v>
                </c:pt>
                <c:pt idx="62">
                  <c:v>3.82</c:v>
                </c:pt>
                <c:pt idx="63">
                  <c:v>3.82</c:v>
                </c:pt>
                <c:pt idx="64">
                  <c:v>3.82</c:v>
                </c:pt>
                <c:pt idx="65">
                  <c:v>3.82</c:v>
                </c:pt>
                <c:pt idx="66">
                  <c:v>3.82</c:v>
                </c:pt>
                <c:pt idx="67">
                  <c:v>3.82</c:v>
                </c:pt>
                <c:pt idx="68">
                  <c:v>3.82</c:v>
                </c:pt>
                <c:pt idx="69">
                  <c:v>3.82</c:v>
                </c:pt>
                <c:pt idx="70">
                  <c:v>3.82</c:v>
                </c:pt>
                <c:pt idx="71">
                  <c:v>3.82</c:v>
                </c:pt>
                <c:pt idx="72">
                  <c:v>3.82</c:v>
                </c:pt>
                <c:pt idx="73">
                  <c:v>3.82</c:v>
                </c:pt>
                <c:pt idx="74">
                  <c:v>3.82</c:v>
                </c:pt>
                <c:pt idx="75">
                  <c:v>3.82</c:v>
                </c:pt>
                <c:pt idx="76">
                  <c:v>3.82</c:v>
                </c:pt>
                <c:pt idx="77">
                  <c:v>3.82</c:v>
                </c:pt>
                <c:pt idx="78">
                  <c:v>3.82</c:v>
                </c:pt>
                <c:pt idx="79">
                  <c:v>3.82</c:v>
                </c:pt>
                <c:pt idx="80">
                  <c:v>3.82</c:v>
                </c:pt>
                <c:pt idx="81">
                  <c:v>3.82</c:v>
                </c:pt>
                <c:pt idx="82">
                  <c:v>3.82</c:v>
                </c:pt>
                <c:pt idx="83">
                  <c:v>3.82</c:v>
                </c:pt>
                <c:pt idx="84">
                  <c:v>3.82</c:v>
                </c:pt>
                <c:pt idx="85">
                  <c:v>3.82</c:v>
                </c:pt>
                <c:pt idx="86">
                  <c:v>3.82</c:v>
                </c:pt>
                <c:pt idx="87">
                  <c:v>3.82</c:v>
                </c:pt>
                <c:pt idx="88">
                  <c:v>3.82</c:v>
                </c:pt>
                <c:pt idx="89">
                  <c:v>3.82</c:v>
                </c:pt>
                <c:pt idx="90">
                  <c:v>3.82</c:v>
                </c:pt>
                <c:pt idx="91">
                  <c:v>3.82</c:v>
                </c:pt>
                <c:pt idx="92">
                  <c:v>3.82</c:v>
                </c:pt>
                <c:pt idx="93">
                  <c:v>3.82</c:v>
                </c:pt>
                <c:pt idx="94">
                  <c:v>3.82</c:v>
                </c:pt>
                <c:pt idx="95">
                  <c:v>3.82</c:v>
                </c:pt>
                <c:pt idx="96">
                  <c:v>3.82</c:v>
                </c:pt>
                <c:pt idx="97">
                  <c:v>3.82</c:v>
                </c:pt>
                <c:pt idx="98">
                  <c:v>3.82</c:v>
                </c:pt>
                <c:pt idx="99">
                  <c:v>3.82</c:v>
                </c:pt>
                <c:pt idx="100">
                  <c:v>3.82</c:v>
                </c:pt>
                <c:pt idx="101">
                  <c:v>3.82</c:v>
                </c:pt>
                <c:pt idx="102">
                  <c:v>3.82</c:v>
                </c:pt>
                <c:pt idx="103">
                  <c:v>3.82</c:v>
                </c:pt>
                <c:pt idx="104">
                  <c:v>3.82</c:v>
                </c:pt>
                <c:pt idx="105">
                  <c:v>3.82</c:v>
                </c:pt>
                <c:pt idx="106">
                  <c:v>3.82</c:v>
                </c:pt>
                <c:pt idx="107">
                  <c:v>3.82</c:v>
                </c:pt>
                <c:pt idx="108">
                  <c:v>3.82</c:v>
                </c:pt>
                <c:pt idx="109">
                  <c:v>3.82</c:v>
                </c:pt>
                <c:pt idx="110">
                  <c:v>3.82</c:v>
                </c:pt>
                <c:pt idx="111">
                  <c:v>3.82</c:v>
                </c:pt>
                <c:pt idx="112">
                  <c:v>3.82</c:v>
                </c:pt>
                <c:pt idx="113">
                  <c:v>3.82</c:v>
                </c:pt>
                <c:pt idx="114">
                  <c:v>3.82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'Биология-9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СШ № 90</c:v>
                </c:pt>
                <c:pt idx="12">
                  <c:v>МАОУ СШ № 81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СШ № 55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МАОУ СШ № 46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МБОУ СШ № 13</c:v>
                </c:pt>
                <c:pt idx="27">
                  <c:v>МАОУ Гимназия № 11</c:v>
                </c:pt>
                <c:pt idx="28">
                  <c:v>МАОУ Лицей № 12</c:v>
                </c:pt>
                <c:pt idx="29">
                  <c:v>МБОУ СШ № 79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СШ № 50</c:v>
                </c:pt>
                <c:pt idx="34">
                  <c:v>МБОУ СШ № 44</c:v>
                </c:pt>
                <c:pt idx="35">
                  <c:v>МБОУ СШ № 31</c:v>
                </c:pt>
                <c:pt idx="36">
                  <c:v>МАОУ СШ № 89</c:v>
                </c:pt>
                <c:pt idx="37">
                  <c:v>МАОУ СШ № 16</c:v>
                </c:pt>
                <c:pt idx="38">
                  <c:v>МБОУ СШ № 94</c:v>
                </c:pt>
                <c:pt idx="39">
                  <c:v>МАОУ СШ № 53</c:v>
                </c:pt>
                <c:pt idx="40">
                  <c:v>ОКТЯБРЬСКИЙ РАЙОН</c:v>
                </c:pt>
                <c:pt idx="41">
                  <c:v>МБОУ СШ № 30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СШ № 133</c:v>
                </c:pt>
                <c:pt idx="45">
                  <c:v>МАОУ Лицей № 1</c:v>
                </c:pt>
                <c:pt idx="46">
                  <c:v>МАОУ Школа-Интернат № 1</c:v>
                </c:pt>
                <c:pt idx="47">
                  <c:v>МБОУ СШ № 21</c:v>
                </c:pt>
                <c:pt idx="48">
                  <c:v>МАОУ СШ № 82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МБОУ Гимназия № 3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72 </c:v>
                </c:pt>
                <c:pt idx="55">
                  <c:v>МБОУ СШ № 36</c:v>
                </c:pt>
                <c:pt idx="56">
                  <c:v>МБОУ СШ № 3</c:v>
                </c:pt>
                <c:pt idx="57">
                  <c:v>МБОУ СШ № 39</c:v>
                </c:pt>
                <c:pt idx="58">
                  <c:v>МБОУ СШ № 95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42</c:v>
                </c:pt>
                <c:pt idx="62">
                  <c:v>МАОУ Гимназия №14</c:v>
                </c:pt>
                <c:pt idx="63">
                  <c:v>МАОУ СШ № 17</c:v>
                </c:pt>
                <c:pt idx="64">
                  <c:v>МАОУ СШ № 76</c:v>
                </c:pt>
                <c:pt idx="65">
                  <c:v>МАОУ СШ № 34</c:v>
                </c:pt>
                <c:pt idx="66">
                  <c:v>МАОУ СШ № 6</c:v>
                </c:pt>
                <c:pt idx="67">
                  <c:v>МАОУ СШ № 93</c:v>
                </c:pt>
                <c:pt idx="68">
                  <c:v>МАОУ СШ № 137</c:v>
                </c:pt>
                <c:pt idx="69">
                  <c:v>МАОУ СШ № 23</c:v>
                </c:pt>
                <c:pt idx="70">
                  <c:v>МАОУ СШ № 78</c:v>
                </c:pt>
                <c:pt idx="71">
                  <c:v>МБОУ СШ № 62</c:v>
                </c:pt>
                <c:pt idx="72">
                  <c:v>МАОУ СШ № 158 "Грани"</c:v>
                </c:pt>
                <c:pt idx="73">
                  <c:v>МАОУ СШ № 45</c:v>
                </c:pt>
                <c:pt idx="74">
                  <c:v>СОВЕТСКИЙ РАЙОН</c:v>
                </c:pt>
                <c:pt idx="75">
                  <c:v>МАОУ СШ № 24</c:v>
                </c:pt>
                <c:pt idx="76">
                  <c:v>МАОУ СШ № 108</c:v>
                </c:pt>
                <c:pt idx="77">
                  <c:v>МАОУ СШ № 144</c:v>
                </c:pt>
                <c:pt idx="78">
                  <c:v>МАОУ СШ № 149</c:v>
                </c:pt>
                <c:pt idx="79">
                  <c:v>МБОУ СШ № 91</c:v>
                </c:pt>
                <c:pt idx="80">
                  <c:v>МБОУ СШ № 2</c:v>
                </c:pt>
                <c:pt idx="81">
                  <c:v>МАОУ СШ № 152</c:v>
                </c:pt>
                <c:pt idx="82">
                  <c:v>МАОУ СШ № 151</c:v>
                </c:pt>
                <c:pt idx="83">
                  <c:v>МАОУ СШ № 85</c:v>
                </c:pt>
                <c:pt idx="84">
                  <c:v>МБОУ СШ № 98</c:v>
                </c:pt>
                <c:pt idx="85">
                  <c:v>МАОУ СШ № 150</c:v>
                </c:pt>
                <c:pt idx="86">
                  <c:v>МАОУ СШ № 157</c:v>
                </c:pt>
                <c:pt idx="87">
                  <c:v>МАОУ СШ № 134</c:v>
                </c:pt>
                <c:pt idx="88">
                  <c:v>МБОУ СШ № 147</c:v>
                </c:pt>
                <c:pt idx="89">
                  <c:v>МАОУ СШ № 156</c:v>
                </c:pt>
                <c:pt idx="90">
                  <c:v>МАОУ СШ № 145</c:v>
                </c:pt>
                <c:pt idx="91">
                  <c:v>МАОУ СШ № 69</c:v>
                </c:pt>
                <c:pt idx="92">
                  <c:v>МАОУ СШ № 121</c:v>
                </c:pt>
                <c:pt idx="93">
                  <c:v>МАОУ СШ № 154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115</c:v>
                </c:pt>
                <c:pt idx="97">
                  <c:v>МАОУ СШ № 7</c:v>
                </c:pt>
                <c:pt idx="98">
                  <c:v>МАОУ СШ № 5</c:v>
                </c:pt>
                <c:pt idx="99">
                  <c:v>МБОУ СШ № 129</c:v>
                </c:pt>
                <c:pt idx="100">
                  <c:v>МАОУ СШ № 66</c:v>
                </c:pt>
                <c:pt idx="101">
                  <c:v>МБОУ СШ № 56</c:v>
                </c:pt>
                <c:pt idx="102">
                  <c:v>МАОУ СШ № 139</c:v>
                </c:pt>
                <c:pt idx="103">
                  <c:v>МАОУ СШ № 1</c:v>
                </c:pt>
                <c:pt idx="104">
                  <c:v>МАОУ СШ № 18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СОШ № 10 </c:v>
                </c:pt>
                <c:pt idx="110">
                  <c:v>МАОУ СШ № 155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'Биология-9 диаграмма'!$D$5:$D$119</c:f>
              <c:numCache>
                <c:formatCode>0,00</c:formatCode>
                <c:ptCount val="115"/>
                <c:pt idx="0">
                  <c:v>3.7871615312791782</c:v>
                </c:pt>
                <c:pt idx="1">
                  <c:v>4.2941176470588234</c:v>
                </c:pt>
                <c:pt idx="2">
                  <c:v>4.166666666666667</c:v>
                </c:pt>
                <c:pt idx="3">
                  <c:v>4</c:v>
                </c:pt>
                <c:pt idx="4">
                  <c:v>3.7142857142857144</c:v>
                </c:pt>
                <c:pt idx="5">
                  <c:v>3.6666666666666665</c:v>
                </c:pt>
                <c:pt idx="6">
                  <c:v>3.6111111111111112</c:v>
                </c:pt>
                <c:pt idx="7">
                  <c:v>3.4444444444444446</c:v>
                </c:pt>
                <c:pt idx="8">
                  <c:v>3.4</c:v>
                </c:pt>
                <c:pt idx="9">
                  <c:v>3.9079948646125118</c:v>
                </c:pt>
                <c:pt idx="10">
                  <c:v>5</c:v>
                </c:pt>
                <c:pt idx="11">
                  <c:v>4.1428571428571432</c:v>
                </c:pt>
                <c:pt idx="12">
                  <c:v>4</c:v>
                </c:pt>
                <c:pt idx="13">
                  <c:v>3.9411764705882355</c:v>
                </c:pt>
                <c:pt idx="14">
                  <c:v>3.9285714285714284</c:v>
                </c:pt>
                <c:pt idx="15">
                  <c:v>3.9</c:v>
                </c:pt>
                <c:pt idx="16">
                  <c:v>3.8666666666666667</c:v>
                </c:pt>
                <c:pt idx="17">
                  <c:v>3.8333333333333335</c:v>
                </c:pt>
                <c:pt idx="18">
                  <c:v>3.75</c:v>
                </c:pt>
                <c:pt idx="19">
                  <c:v>3.7</c:v>
                </c:pt>
                <c:pt idx="20">
                  <c:v>3.5</c:v>
                </c:pt>
                <c:pt idx="21">
                  <c:v>3.3333333333333335</c:v>
                </c:pt>
                <c:pt idx="22">
                  <c:v>3.6801038998172508</c:v>
                </c:pt>
                <c:pt idx="23">
                  <c:v>4.125</c:v>
                </c:pt>
                <c:pt idx="24">
                  <c:v>4.0555555555555554</c:v>
                </c:pt>
                <c:pt idx="25">
                  <c:v>4</c:v>
                </c:pt>
                <c:pt idx="26">
                  <c:v>4</c:v>
                </c:pt>
                <c:pt idx="27">
                  <c:v>3.9230769230769229</c:v>
                </c:pt>
                <c:pt idx="28">
                  <c:v>3.7857142857142856</c:v>
                </c:pt>
                <c:pt idx="29">
                  <c:v>3.75</c:v>
                </c:pt>
                <c:pt idx="30">
                  <c:v>3.7037037037037037</c:v>
                </c:pt>
                <c:pt idx="31">
                  <c:v>3.6451612903225805</c:v>
                </c:pt>
                <c:pt idx="32">
                  <c:v>3.6</c:v>
                </c:pt>
                <c:pt idx="33">
                  <c:v>3.55</c:v>
                </c:pt>
                <c:pt idx="34">
                  <c:v>3.5333333333333332</c:v>
                </c:pt>
                <c:pt idx="35">
                  <c:v>3.4736842105263159</c:v>
                </c:pt>
                <c:pt idx="36">
                  <c:v>3.4347826086956523</c:v>
                </c:pt>
                <c:pt idx="37">
                  <c:v>3.3684210526315788</c:v>
                </c:pt>
                <c:pt idx="38">
                  <c:v>3.3333333333333335</c:v>
                </c:pt>
                <c:pt idx="39">
                  <c:v>3.28</c:v>
                </c:pt>
                <c:pt idx="40">
                  <c:v>3.8468683412222058</c:v>
                </c:pt>
                <c:pt idx="41">
                  <c:v>5</c:v>
                </c:pt>
                <c:pt idx="42">
                  <c:v>4.291666666666667</c:v>
                </c:pt>
                <c:pt idx="43">
                  <c:v>4.2</c:v>
                </c:pt>
                <c:pt idx="44">
                  <c:v>4.2</c:v>
                </c:pt>
                <c:pt idx="45">
                  <c:v>4.0869565217391308</c:v>
                </c:pt>
                <c:pt idx="46">
                  <c:v>4</c:v>
                </c:pt>
                <c:pt idx="47">
                  <c:v>4</c:v>
                </c:pt>
                <c:pt idx="48">
                  <c:v>3.8888888888888888</c:v>
                </c:pt>
                <c:pt idx="49">
                  <c:v>3.8333333333333335</c:v>
                </c:pt>
                <c:pt idx="50">
                  <c:v>3.8125</c:v>
                </c:pt>
                <c:pt idx="51">
                  <c:v>3.8</c:v>
                </c:pt>
                <c:pt idx="52">
                  <c:v>3.7037037037037037</c:v>
                </c:pt>
                <c:pt idx="53">
                  <c:v>3.6363636363636362</c:v>
                </c:pt>
                <c:pt idx="54">
                  <c:v>3.625</c:v>
                </c:pt>
                <c:pt idx="55">
                  <c:v>3.6</c:v>
                </c:pt>
                <c:pt idx="56">
                  <c:v>3.5652173913043477</c:v>
                </c:pt>
                <c:pt idx="57">
                  <c:v>3</c:v>
                </c:pt>
                <c:pt idx="58">
                  <c:v>3</c:v>
                </c:pt>
                <c:pt idx="59">
                  <c:v>3.8949172850958553</c:v>
                </c:pt>
                <c:pt idx="60">
                  <c:v>4.4375</c:v>
                </c:pt>
                <c:pt idx="61">
                  <c:v>4.25</c:v>
                </c:pt>
                <c:pt idx="62">
                  <c:v>4.2</c:v>
                </c:pt>
                <c:pt idx="63">
                  <c:v>4.0999999999999996</c:v>
                </c:pt>
                <c:pt idx="64">
                  <c:v>4.05</c:v>
                </c:pt>
                <c:pt idx="65">
                  <c:v>4</c:v>
                </c:pt>
                <c:pt idx="66">
                  <c:v>3.9285714285714284</c:v>
                </c:pt>
                <c:pt idx="67">
                  <c:v>3.9166666666666665</c:v>
                </c:pt>
                <c:pt idx="68">
                  <c:v>3.8571428571428572</c:v>
                </c:pt>
                <c:pt idx="69">
                  <c:v>3.75</c:v>
                </c:pt>
                <c:pt idx="70">
                  <c:v>3.6363636363636362</c:v>
                </c:pt>
                <c:pt idx="71">
                  <c:v>3.5714285714285716</c:v>
                </c:pt>
                <c:pt idx="72">
                  <c:v>3.5454545454545454</c:v>
                </c:pt>
                <c:pt idx="73">
                  <c:v>3.2857142857142856</c:v>
                </c:pt>
                <c:pt idx="74">
                  <c:v>3.8434455852391674</c:v>
                </c:pt>
                <c:pt idx="75">
                  <c:v>4.1875</c:v>
                </c:pt>
                <c:pt idx="76">
                  <c:v>4.1739130434782608</c:v>
                </c:pt>
                <c:pt idx="77">
                  <c:v>4.1621621621621623</c:v>
                </c:pt>
                <c:pt idx="78">
                  <c:v>4.15625</c:v>
                </c:pt>
                <c:pt idx="79">
                  <c:v>4.0999999999999996</c:v>
                </c:pt>
                <c:pt idx="80">
                  <c:v>4.0625</c:v>
                </c:pt>
                <c:pt idx="81">
                  <c:v>4.0476190476190474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3.9767441860465116</c:v>
                </c:pt>
                <c:pt idx="86">
                  <c:v>3.92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3.8846153846153846</c:v>
                </c:pt>
                <c:pt idx="91">
                  <c:v>3.875</c:v>
                </c:pt>
                <c:pt idx="92">
                  <c:v>3.8571428571428572</c:v>
                </c:pt>
                <c:pt idx="93">
                  <c:v>3.8333333333333335</c:v>
                </c:pt>
                <c:pt idx="94">
                  <c:v>3.7916666666666665</c:v>
                </c:pt>
                <c:pt idx="95">
                  <c:v>3.774193548387097</c:v>
                </c:pt>
                <c:pt idx="96">
                  <c:v>3.75</c:v>
                </c:pt>
                <c:pt idx="97">
                  <c:v>3.75</c:v>
                </c:pt>
                <c:pt idx="98">
                  <c:v>3.6315789473684212</c:v>
                </c:pt>
                <c:pt idx="99">
                  <c:v>3.5517241379310347</c:v>
                </c:pt>
                <c:pt idx="100">
                  <c:v>3.5</c:v>
                </c:pt>
                <c:pt idx="101">
                  <c:v>3.5</c:v>
                </c:pt>
                <c:pt idx="102">
                  <c:v>3.4090909090909092</c:v>
                </c:pt>
                <c:pt idx="103">
                  <c:v>3.375</c:v>
                </c:pt>
                <c:pt idx="104">
                  <c:v>3.3333333333333335</c:v>
                </c:pt>
                <c:pt idx="105">
                  <c:v>3.9203478982890752</c:v>
                </c:pt>
                <c:pt idx="106">
                  <c:v>4.5</c:v>
                </c:pt>
                <c:pt idx="107">
                  <c:v>4.3636363636363633</c:v>
                </c:pt>
                <c:pt idx="108">
                  <c:v>4.2307692307692308</c:v>
                </c:pt>
                <c:pt idx="109">
                  <c:v>4.166666666666667</c:v>
                </c:pt>
                <c:pt idx="110">
                  <c:v>3.875</c:v>
                </c:pt>
                <c:pt idx="111">
                  <c:v>3.8</c:v>
                </c:pt>
                <c:pt idx="112">
                  <c:v>3.6470588235294117</c:v>
                </c:pt>
                <c:pt idx="113">
                  <c:v>3.5</c:v>
                </c:pt>
                <c:pt idx="114">
                  <c:v>3.2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'Биология-9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СШ № 90</c:v>
                </c:pt>
                <c:pt idx="12">
                  <c:v>МАОУ СШ № 81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СШ № 55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МАОУ СШ № 46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МБОУ СШ № 13</c:v>
                </c:pt>
                <c:pt idx="27">
                  <c:v>МАОУ Гимназия № 11</c:v>
                </c:pt>
                <c:pt idx="28">
                  <c:v>МАОУ Лицей № 12</c:v>
                </c:pt>
                <c:pt idx="29">
                  <c:v>МБОУ СШ № 79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СШ № 50</c:v>
                </c:pt>
                <c:pt idx="34">
                  <c:v>МБОУ СШ № 44</c:v>
                </c:pt>
                <c:pt idx="35">
                  <c:v>МБОУ СШ № 31</c:v>
                </c:pt>
                <c:pt idx="36">
                  <c:v>МАОУ СШ № 89</c:v>
                </c:pt>
                <c:pt idx="37">
                  <c:v>МАОУ СШ № 16</c:v>
                </c:pt>
                <c:pt idx="38">
                  <c:v>МБОУ СШ № 94</c:v>
                </c:pt>
                <c:pt idx="39">
                  <c:v>МАОУ СШ № 53</c:v>
                </c:pt>
                <c:pt idx="40">
                  <c:v>ОКТЯБРЬСКИЙ РАЙОН</c:v>
                </c:pt>
                <c:pt idx="41">
                  <c:v>МБОУ СШ № 30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СШ № 133</c:v>
                </c:pt>
                <c:pt idx="45">
                  <c:v>МАОУ Лицей № 1</c:v>
                </c:pt>
                <c:pt idx="46">
                  <c:v>МАОУ Школа-Интернат № 1</c:v>
                </c:pt>
                <c:pt idx="47">
                  <c:v>МБОУ СШ № 21</c:v>
                </c:pt>
                <c:pt idx="48">
                  <c:v>МАОУ СШ № 82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МБОУ Гимназия № 3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72 </c:v>
                </c:pt>
                <c:pt idx="55">
                  <c:v>МБОУ СШ № 36</c:v>
                </c:pt>
                <c:pt idx="56">
                  <c:v>МБОУ СШ № 3</c:v>
                </c:pt>
                <c:pt idx="57">
                  <c:v>МБОУ СШ № 39</c:v>
                </c:pt>
                <c:pt idx="58">
                  <c:v>МБОУ СШ № 95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42</c:v>
                </c:pt>
                <c:pt idx="62">
                  <c:v>МАОУ Гимназия №14</c:v>
                </c:pt>
                <c:pt idx="63">
                  <c:v>МАОУ СШ № 17</c:v>
                </c:pt>
                <c:pt idx="64">
                  <c:v>МАОУ СШ № 76</c:v>
                </c:pt>
                <c:pt idx="65">
                  <c:v>МАОУ СШ № 34</c:v>
                </c:pt>
                <c:pt idx="66">
                  <c:v>МАОУ СШ № 6</c:v>
                </c:pt>
                <c:pt idx="67">
                  <c:v>МАОУ СШ № 93</c:v>
                </c:pt>
                <c:pt idx="68">
                  <c:v>МАОУ СШ № 137</c:v>
                </c:pt>
                <c:pt idx="69">
                  <c:v>МАОУ СШ № 23</c:v>
                </c:pt>
                <c:pt idx="70">
                  <c:v>МАОУ СШ № 78</c:v>
                </c:pt>
                <c:pt idx="71">
                  <c:v>МБОУ СШ № 62</c:v>
                </c:pt>
                <c:pt idx="72">
                  <c:v>МАОУ СШ № 158 "Грани"</c:v>
                </c:pt>
                <c:pt idx="73">
                  <c:v>МАОУ СШ № 45</c:v>
                </c:pt>
                <c:pt idx="74">
                  <c:v>СОВЕТСКИЙ РАЙОН</c:v>
                </c:pt>
                <c:pt idx="75">
                  <c:v>МАОУ СШ № 24</c:v>
                </c:pt>
                <c:pt idx="76">
                  <c:v>МАОУ СШ № 108</c:v>
                </c:pt>
                <c:pt idx="77">
                  <c:v>МАОУ СШ № 144</c:v>
                </c:pt>
                <c:pt idx="78">
                  <c:v>МАОУ СШ № 149</c:v>
                </c:pt>
                <c:pt idx="79">
                  <c:v>МБОУ СШ № 91</c:v>
                </c:pt>
                <c:pt idx="80">
                  <c:v>МБОУ СШ № 2</c:v>
                </c:pt>
                <c:pt idx="81">
                  <c:v>МАОУ СШ № 152</c:v>
                </c:pt>
                <c:pt idx="82">
                  <c:v>МАОУ СШ № 151</c:v>
                </c:pt>
                <c:pt idx="83">
                  <c:v>МАОУ СШ № 85</c:v>
                </c:pt>
                <c:pt idx="84">
                  <c:v>МБОУ СШ № 98</c:v>
                </c:pt>
                <c:pt idx="85">
                  <c:v>МАОУ СШ № 150</c:v>
                </c:pt>
                <c:pt idx="86">
                  <c:v>МАОУ СШ № 157</c:v>
                </c:pt>
                <c:pt idx="87">
                  <c:v>МАОУ СШ № 134</c:v>
                </c:pt>
                <c:pt idx="88">
                  <c:v>МБОУ СШ № 147</c:v>
                </c:pt>
                <c:pt idx="89">
                  <c:v>МАОУ СШ № 156</c:v>
                </c:pt>
                <c:pt idx="90">
                  <c:v>МАОУ СШ № 145</c:v>
                </c:pt>
                <c:pt idx="91">
                  <c:v>МАОУ СШ № 69</c:v>
                </c:pt>
                <c:pt idx="92">
                  <c:v>МАОУ СШ № 121</c:v>
                </c:pt>
                <c:pt idx="93">
                  <c:v>МАОУ СШ № 154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115</c:v>
                </c:pt>
                <c:pt idx="97">
                  <c:v>МАОУ СШ № 7</c:v>
                </c:pt>
                <c:pt idx="98">
                  <c:v>МАОУ СШ № 5</c:v>
                </c:pt>
                <c:pt idx="99">
                  <c:v>МБОУ СШ № 129</c:v>
                </c:pt>
                <c:pt idx="100">
                  <c:v>МАОУ СШ № 66</c:v>
                </c:pt>
                <c:pt idx="101">
                  <c:v>МБОУ СШ № 56</c:v>
                </c:pt>
                <c:pt idx="102">
                  <c:v>МАОУ СШ № 139</c:v>
                </c:pt>
                <c:pt idx="103">
                  <c:v>МАОУ СШ № 1</c:v>
                </c:pt>
                <c:pt idx="104">
                  <c:v>МАОУ СШ № 18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СОШ № 10 </c:v>
                </c:pt>
                <c:pt idx="110">
                  <c:v>МАОУ СШ № 155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'Биология-9 диаграмма'!$I$5:$I$119</c:f>
              <c:numCache>
                <c:formatCode>Основной</c:formatCode>
                <c:ptCount val="115"/>
                <c:pt idx="0">
                  <c:v>3.47</c:v>
                </c:pt>
                <c:pt idx="1">
                  <c:v>3.47</c:v>
                </c:pt>
                <c:pt idx="2">
                  <c:v>3.47</c:v>
                </c:pt>
                <c:pt idx="3">
                  <c:v>3.47</c:v>
                </c:pt>
                <c:pt idx="4">
                  <c:v>3.47</c:v>
                </c:pt>
                <c:pt idx="5">
                  <c:v>3.47</c:v>
                </c:pt>
                <c:pt idx="6">
                  <c:v>3.47</c:v>
                </c:pt>
                <c:pt idx="7">
                  <c:v>3.47</c:v>
                </c:pt>
                <c:pt idx="8">
                  <c:v>3.47</c:v>
                </c:pt>
                <c:pt idx="9">
                  <c:v>3.47</c:v>
                </c:pt>
                <c:pt idx="10">
                  <c:v>3.47</c:v>
                </c:pt>
                <c:pt idx="11">
                  <c:v>3.47</c:v>
                </c:pt>
                <c:pt idx="12">
                  <c:v>3.47</c:v>
                </c:pt>
                <c:pt idx="13">
                  <c:v>3.47</c:v>
                </c:pt>
                <c:pt idx="14">
                  <c:v>3.47</c:v>
                </c:pt>
                <c:pt idx="15">
                  <c:v>3.47</c:v>
                </c:pt>
                <c:pt idx="16">
                  <c:v>3.47</c:v>
                </c:pt>
                <c:pt idx="17">
                  <c:v>3.47</c:v>
                </c:pt>
                <c:pt idx="18">
                  <c:v>3.47</c:v>
                </c:pt>
                <c:pt idx="19">
                  <c:v>3.47</c:v>
                </c:pt>
                <c:pt idx="20">
                  <c:v>3.47</c:v>
                </c:pt>
                <c:pt idx="21">
                  <c:v>3.47</c:v>
                </c:pt>
                <c:pt idx="22">
                  <c:v>3.47</c:v>
                </c:pt>
                <c:pt idx="23">
                  <c:v>3.47</c:v>
                </c:pt>
                <c:pt idx="24">
                  <c:v>3.47</c:v>
                </c:pt>
                <c:pt idx="25">
                  <c:v>3.47</c:v>
                </c:pt>
                <c:pt idx="26">
                  <c:v>3.47</c:v>
                </c:pt>
                <c:pt idx="27">
                  <c:v>3.47</c:v>
                </c:pt>
                <c:pt idx="28">
                  <c:v>3.47</c:v>
                </c:pt>
                <c:pt idx="29">
                  <c:v>3.47</c:v>
                </c:pt>
                <c:pt idx="30">
                  <c:v>3.47</c:v>
                </c:pt>
                <c:pt idx="31">
                  <c:v>3.47</c:v>
                </c:pt>
                <c:pt idx="32">
                  <c:v>3.47</c:v>
                </c:pt>
                <c:pt idx="33">
                  <c:v>3.47</c:v>
                </c:pt>
                <c:pt idx="34">
                  <c:v>3.47</c:v>
                </c:pt>
                <c:pt idx="35">
                  <c:v>3.47</c:v>
                </c:pt>
                <c:pt idx="36">
                  <c:v>3.47</c:v>
                </c:pt>
                <c:pt idx="37">
                  <c:v>3.47</c:v>
                </c:pt>
                <c:pt idx="38">
                  <c:v>3.47</c:v>
                </c:pt>
                <c:pt idx="39">
                  <c:v>3.47</c:v>
                </c:pt>
                <c:pt idx="40">
                  <c:v>3.47</c:v>
                </c:pt>
                <c:pt idx="41">
                  <c:v>3.47</c:v>
                </c:pt>
                <c:pt idx="42">
                  <c:v>3.47</c:v>
                </c:pt>
                <c:pt idx="43">
                  <c:v>3.47</c:v>
                </c:pt>
                <c:pt idx="44">
                  <c:v>3.47</c:v>
                </c:pt>
                <c:pt idx="45">
                  <c:v>3.47</c:v>
                </c:pt>
                <c:pt idx="46">
                  <c:v>3.47</c:v>
                </c:pt>
                <c:pt idx="47">
                  <c:v>3.47</c:v>
                </c:pt>
                <c:pt idx="48">
                  <c:v>3.47</c:v>
                </c:pt>
                <c:pt idx="49">
                  <c:v>3.47</c:v>
                </c:pt>
                <c:pt idx="50">
                  <c:v>3.47</c:v>
                </c:pt>
                <c:pt idx="51">
                  <c:v>3.47</c:v>
                </c:pt>
                <c:pt idx="52">
                  <c:v>3.47</c:v>
                </c:pt>
                <c:pt idx="53">
                  <c:v>3.47</c:v>
                </c:pt>
                <c:pt idx="54">
                  <c:v>3.47</c:v>
                </c:pt>
                <c:pt idx="55">
                  <c:v>3.47</c:v>
                </c:pt>
                <c:pt idx="56">
                  <c:v>3.47</c:v>
                </c:pt>
                <c:pt idx="57">
                  <c:v>3.47</c:v>
                </c:pt>
                <c:pt idx="58">
                  <c:v>3.47</c:v>
                </c:pt>
                <c:pt idx="59">
                  <c:v>3.47</c:v>
                </c:pt>
                <c:pt idx="60">
                  <c:v>3.47</c:v>
                </c:pt>
                <c:pt idx="61">
                  <c:v>3.47</c:v>
                </c:pt>
                <c:pt idx="62">
                  <c:v>3.47</c:v>
                </c:pt>
                <c:pt idx="63">
                  <c:v>3.47</c:v>
                </c:pt>
                <c:pt idx="64">
                  <c:v>3.47</c:v>
                </c:pt>
                <c:pt idx="65">
                  <c:v>3.47</c:v>
                </c:pt>
                <c:pt idx="66">
                  <c:v>3.47</c:v>
                </c:pt>
                <c:pt idx="67">
                  <c:v>3.47</c:v>
                </c:pt>
                <c:pt idx="68">
                  <c:v>3.47</c:v>
                </c:pt>
                <c:pt idx="69">
                  <c:v>3.47</c:v>
                </c:pt>
                <c:pt idx="70">
                  <c:v>3.47</c:v>
                </c:pt>
                <c:pt idx="71">
                  <c:v>3.47</c:v>
                </c:pt>
                <c:pt idx="72">
                  <c:v>3.47</c:v>
                </c:pt>
                <c:pt idx="73">
                  <c:v>3.47</c:v>
                </c:pt>
                <c:pt idx="74">
                  <c:v>3.47</c:v>
                </c:pt>
                <c:pt idx="75">
                  <c:v>3.47</c:v>
                </c:pt>
                <c:pt idx="76">
                  <c:v>3.47</c:v>
                </c:pt>
                <c:pt idx="77">
                  <c:v>3.47</c:v>
                </c:pt>
                <c:pt idx="78">
                  <c:v>3.47</c:v>
                </c:pt>
                <c:pt idx="79">
                  <c:v>3.47</c:v>
                </c:pt>
                <c:pt idx="80">
                  <c:v>3.47</c:v>
                </c:pt>
                <c:pt idx="81">
                  <c:v>3.47</c:v>
                </c:pt>
                <c:pt idx="82">
                  <c:v>3.47</c:v>
                </c:pt>
                <c:pt idx="83">
                  <c:v>3.47</c:v>
                </c:pt>
                <c:pt idx="84">
                  <c:v>3.47</c:v>
                </c:pt>
                <c:pt idx="85">
                  <c:v>3.47</c:v>
                </c:pt>
                <c:pt idx="86">
                  <c:v>3.47</c:v>
                </c:pt>
                <c:pt idx="87">
                  <c:v>3.47</c:v>
                </c:pt>
                <c:pt idx="88">
                  <c:v>3.47</c:v>
                </c:pt>
                <c:pt idx="89">
                  <c:v>3.47</c:v>
                </c:pt>
                <c:pt idx="90">
                  <c:v>3.47</c:v>
                </c:pt>
                <c:pt idx="91">
                  <c:v>3.47</c:v>
                </c:pt>
                <c:pt idx="92">
                  <c:v>3.47</c:v>
                </c:pt>
                <c:pt idx="93">
                  <c:v>3.47</c:v>
                </c:pt>
                <c:pt idx="94">
                  <c:v>3.47</c:v>
                </c:pt>
                <c:pt idx="95">
                  <c:v>3.47</c:v>
                </c:pt>
                <c:pt idx="96">
                  <c:v>3.47</c:v>
                </c:pt>
                <c:pt idx="97">
                  <c:v>3.47</c:v>
                </c:pt>
                <c:pt idx="98">
                  <c:v>3.47</c:v>
                </c:pt>
                <c:pt idx="99">
                  <c:v>3.47</c:v>
                </c:pt>
                <c:pt idx="100">
                  <c:v>3.47</c:v>
                </c:pt>
                <c:pt idx="101">
                  <c:v>3.47</c:v>
                </c:pt>
                <c:pt idx="102">
                  <c:v>3.47</c:v>
                </c:pt>
                <c:pt idx="103">
                  <c:v>3.47</c:v>
                </c:pt>
                <c:pt idx="104">
                  <c:v>3.47</c:v>
                </c:pt>
                <c:pt idx="105">
                  <c:v>3.47</c:v>
                </c:pt>
                <c:pt idx="106">
                  <c:v>3.47</c:v>
                </c:pt>
                <c:pt idx="107">
                  <c:v>3.47</c:v>
                </c:pt>
                <c:pt idx="108">
                  <c:v>3.47</c:v>
                </c:pt>
                <c:pt idx="109">
                  <c:v>3.47</c:v>
                </c:pt>
                <c:pt idx="110">
                  <c:v>3.47</c:v>
                </c:pt>
                <c:pt idx="111">
                  <c:v>3.47</c:v>
                </c:pt>
                <c:pt idx="112">
                  <c:v>3.47</c:v>
                </c:pt>
                <c:pt idx="113">
                  <c:v>3.47</c:v>
                </c:pt>
                <c:pt idx="114">
                  <c:v>3.47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'Биология-9 диаграмма'!$B$5:$B$119</c:f>
              <c:strCache>
                <c:ptCount val="115"/>
                <c:pt idx="0">
                  <c:v>ЖЕЛЕЗНОДОРОЖНЫЙ РАЙОН</c:v>
                </c:pt>
                <c:pt idx="1">
                  <c:v>МАОУ Лицей № 7</c:v>
                </c:pt>
                <c:pt idx="2">
                  <c:v>МАОУ Гимназия № 8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СШ № 90</c:v>
                </c:pt>
                <c:pt idx="12">
                  <c:v>МАОУ СШ № 81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СШ № 55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МАОУ СШ № 46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МБОУ Гимназия № 7</c:v>
                </c:pt>
                <c:pt idx="25">
                  <c:v>МАОУ Лицей № 3</c:v>
                </c:pt>
                <c:pt idx="26">
                  <c:v>МБОУ СШ № 13</c:v>
                </c:pt>
                <c:pt idx="27">
                  <c:v>МАОУ Гимназия № 11</c:v>
                </c:pt>
                <c:pt idx="28">
                  <c:v>МАОУ Лицей № 12</c:v>
                </c:pt>
                <c:pt idx="29">
                  <c:v>МБОУ СШ № 79</c:v>
                </c:pt>
                <c:pt idx="30">
                  <c:v>МАОУ Гимназия № 15</c:v>
                </c:pt>
                <c:pt idx="31">
                  <c:v>МАОУ СШ № 148</c:v>
                </c:pt>
                <c:pt idx="32">
                  <c:v>МАОУ СШ № 65</c:v>
                </c:pt>
                <c:pt idx="33">
                  <c:v>МАОУ СШ № 50</c:v>
                </c:pt>
                <c:pt idx="34">
                  <c:v>МБОУ СШ № 44</c:v>
                </c:pt>
                <c:pt idx="35">
                  <c:v>МБОУ СШ № 31</c:v>
                </c:pt>
                <c:pt idx="36">
                  <c:v>МАОУ СШ № 89</c:v>
                </c:pt>
                <c:pt idx="37">
                  <c:v>МАОУ СШ № 16</c:v>
                </c:pt>
                <c:pt idx="38">
                  <c:v>МБОУ СШ № 94</c:v>
                </c:pt>
                <c:pt idx="39">
                  <c:v>МАОУ СШ № 53</c:v>
                </c:pt>
                <c:pt idx="40">
                  <c:v>ОКТЯБРЬСКИЙ РАЙОН</c:v>
                </c:pt>
                <c:pt idx="41">
                  <c:v>МБОУ СШ № 30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СШ № 133</c:v>
                </c:pt>
                <c:pt idx="45">
                  <c:v>МАОУ Лицей № 1</c:v>
                </c:pt>
                <c:pt idx="46">
                  <c:v>МАОУ Школа-Интернат № 1</c:v>
                </c:pt>
                <c:pt idx="47">
                  <c:v>МБОУ СШ № 21</c:v>
                </c:pt>
                <c:pt idx="48">
                  <c:v>МАОУ СШ № 82</c:v>
                </c:pt>
                <c:pt idx="49">
                  <c:v>МБОУ Лицей № 10</c:v>
                </c:pt>
                <c:pt idx="50">
                  <c:v>МБОУ СШ № 99</c:v>
                </c:pt>
                <c:pt idx="51">
                  <c:v>МБОУ Гимназия № 3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72 </c:v>
                </c:pt>
                <c:pt idx="55">
                  <c:v>МБОУ СШ № 36</c:v>
                </c:pt>
                <c:pt idx="56">
                  <c:v>МБОУ СШ № 3</c:v>
                </c:pt>
                <c:pt idx="57">
                  <c:v>МБОУ СШ № 39</c:v>
                </c:pt>
                <c:pt idx="58">
                  <c:v>МБОУ СШ № 95</c:v>
                </c:pt>
                <c:pt idx="59">
                  <c:v>СВЕРДЛОВСКИЙ РАЙОН</c:v>
                </c:pt>
                <c:pt idx="60">
                  <c:v>МАОУ Лицей № 9 "Лидер"</c:v>
                </c:pt>
                <c:pt idx="61">
                  <c:v>МАОУ СШ № 42</c:v>
                </c:pt>
                <c:pt idx="62">
                  <c:v>МАОУ Гимназия №14</c:v>
                </c:pt>
                <c:pt idx="63">
                  <c:v>МАОУ СШ № 17</c:v>
                </c:pt>
                <c:pt idx="64">
                  <c:v>МАОУ СШ № 76</c:v>
                </c:pt>
                <c:pt idx="65">
                  <c:v>МАОУ СШ № 34</c:v>
                </c:pt>
                <c:pt idx="66">
                  <c:v>МАОУ СШ № 6</c:v>
                </c:pt>
                <c:pt idx="67">
                  <c:v>МАОУ СШ № 93</c:v>
                </c:pt>
                <c:pt idx="68">
                  <c:v>МАОУ СШ № 137</c:v>
                </c:pt>
                <c:pt idx="69">
                  <c:v>МАОУ СШ № 23</c:v>
                </c:pt>
                <c:pt idx="70">
                  <c:v>МАОУ СШ № 78</c:v>
                </c:pt>
                <c:pt idx="71">
                  <c:v>МБОУ СШ № 62</c:v>
                </c:pt>
                <c:pt idx="72">
                  <c:v>МАОУ СШ № 158 "Грани"</c:v>
                </c:pt>
                <c:pt idx="73">
                  <c:v>МАОУ СШ № 45</c:v>
                </c:pt>
                <c:pt idx="74">
                  <c:v>СОВЕТСКИЙ РАЙОН</c:v>
                </c:pt>
                <c:pt idx="75">
                  <c:v>МАОУ СШ № 24</c:v>
                </c:pt>
                <c:pt idx="76">
                  <c:v>МАОУ СШ № 108</c:v>
                </c:pt>
                <c:pt idx="77">
                  <c:v>МАОУ СШ № 144</c:v>
                </c:pt>
                <c:pt idx="78">
                  <c:v>МАОУ СШ № 149</c:v>
                </c:pt>
                <c:pt idx="79">
                  <c:v>МБОУ СШ № 91</c:v>
                </c:pt>
                <c:pt idx="80">
                  <c:v>МБОУ СШ № 2</c:v>
                </c:pt>
                <c:pt idx="81">
                  <c:v>МАОУ СШ № 152</c:v>
                </c:pt>
                <c:pt idx="82">
                  <c:v>МАОУ СШ № 151</c:v>
                </c:pt>
                <c:pt idx="83">
                  <c:v>МАОУ СШ № 85</c:v>
                </c:pt>
                <c:pt idx="84">
                  <c:v>МБОУ СШ № 98</c:v>
                </c:pt>
                <c:pt idx="85">
                  <c:v>МАОУ СШ № 150</c:v>
                </c:pt>
                <c:pt idx="86">
                  <c:v>МАОУ СШ № 157</c:v>
                </c:pt>
                <c:pt idx="87">
                  <c:v>МАОУ СШ № 134</c:v>
                </c:pt>
                <c:pt idx="88">
                  <c:v>МБОУ СШ № 147</c:v>
                </c:pt>
                <c:pt idx="89">
                  <c:v>МАОУ СШ № 156</c:v>
                </c:pt>
                <c:pt idx="90">
                  <c:v>МАОУ СШ № 145</c:v>
                </c:pt>
                <c:pt idx="91">
                  <c:v>МАОУ СШ № 69</c:v>
                </c:pt>
                <c:pt idx="92">
                  <c:v>МАОУ СШ № 121</c:v>
                </c:pt>
                <c:pt idx="93">
                  <c:v>МАОУ СШ № 154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115</c:v>
                </c:pt>
                <c:pt idx="97">
                  <c:v>МАОУ СШ № 7</c:v>
                </c:pt>
                <c:pt idx="98">
                  <c:v>МАОУ СШ № 5</c:v>
                </c:pt>
                <c:pt idx="99">
                  <c:v>МБОУ СШ № 129</c:v>
                </c:pt>
                <c:pt idx="100">
                  <c:v>МАОУ СШ № 66</c:v>
                </c:pt>
                <c:pt idx="101">
                  <c:v>МБОУ СШ № 56</c:v>
                </c:pt>
                <c:pt idx="102">
                  <c:v>МАОУ СШ № 139</c:v>
                </c:pt>
                <c:pt idx="103">
                  <c:v>МАОУ СШ № 1</c:v>
                </c:pt>
                <c:pt idx="104">
                  <c:v>МАОУ СШ № 18</c:v>
                </c:pt>
                <c:pt idx="105">
                  <c:v>ЦЕНТРАЛЬНЫЙ РАЙОН</c:v>
                </c:pt>
                <c:pt idx="106">
                  <c:v>МАОУ Гимназия № 2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МБОУ СОШ № 10 </c:v>
                </c:pt>
                <c:pt idx="110">
                  <c:v>МАОУ СШ № 155</c:v>
                </c:pt>
                <c:pt idx="111">
                  <c:v>МБОУ СШ № 27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51</c:v>
                </c:pt>
              </c:strCache>
            </c:strRef>
          </c:cat>
          <c:val>
            <c:numRef>
              <c:f>'Биология-9 диаграмма'!$H$5:$H$119</c:f>
              <c:numCache>
                <c:formatCode>0,00</c:formatCode>
                <c:ptCount val="115"/>
                <c:pt idx="0">
                  <c:v>3.4478638154890278</c:v>
                </c:pt>
                <c:pt idx="1">
                  <c:v>3.5714285714285716</c:v>
                </c:pt>
                <c:pt idx="2">
                  <c:v>3.5238095238095237</c:v>
                </c:pt>
                <c:pt idx="3">
                  <c:v>3</c:v>
                </c:pt>
                <c:pt idx="4">
                  <c:v>3.6666666666666665</c:v>
                </c:pt>
                <c:pt idx="5">
                  <c:v>3.4642857142857144</c:v>
                </c:pt>
                <c:pt idx="6">
                  <c:v>3.3225806451612905</c:v>
                </c:pt>
                <c:pt idx="7">
                  <c:v>3.736842105263158</c:v>
                </c:pt>
                <c:pt idx="8">
                  <c:v>3.2972972972972974</c:v>
                </c:pt>
                <c:pt idx="9">
                  <c:v>3.4827193009011199</c:v>
                </c:pt>
                <c:pt idx="10">
                  <c:v>3.7777777777777777</c:v>
                </c:pt>
                <c:pt idx="11">
                  <c:v>3.0769230769230771</c:v>
                </c:pt>
                <c:pt idx="12">
                  <c:v>3.2</c:v>
                </c:pt>
                <c:pt idx="13">
                  <c:v>3.1904761904761907</c:v>
                </c:pt>
                <c:pt idx="14">
                  <c:v>3.6153846153846154</c:v>
                </c:pt>
                <c:pt idx="15">
                  <c:v>3.7142857142857144</c:v>
                </c:pt>
                <c:pt idx="16">
                  <c:v>4</c:v>
                </c:pt>
                <c:pt idx="17">
                  <c:v>3.6</c:v>
                </c:pt>
                <c:pt idx="18">
                  <c:v>3.5714285714285716</c:v>
                </c:pt>
                <c:pt idx="20">
                  <c:v>3.2</c:v>
                </c:pt>
                <c:pt idx="21">
                  <c:v>3.3636363636363638</c:v>
                </c:pt>
                <c:pt idx="22">
                  <c:v>3.4349867049015659</c:v>
                </c:pt>
                <c:pt idx="23">
                  <c:v>3.5714285714285716</c:v>
                </c:pt>
                <c:pt idx="24">
                  <c:v>3.8</c:v>
                </c:pt>
                <c:pt idx="25">
                  <c:v>3.9</c:v>
                </c:pt>
                <c:pt idx="26">
                  <c:v>3.25</c:v>
                </c:pt>
                <c:pt idx="27">
                  <c:v>3.5625</c:v>
                </c:pt>
                <c:pt idx="28">
                  <c:v>3.8421052631578947</c:v>
                </c:pt>
                <c:pt idx="29">
                  <c:v>3.2857142857142856</c:v>
                </c:pt>
                <c:pt idx="30">
                  <c:v>3.6190476190476191</c:v>
                </c:pt>
                <c:pt idx="31">
                  <c:v>3.5</c:v>
                </c:pt>
                <c:pt idx="32">
                  <c:v>3</c:v>
                </c:pt>
                <c:pt idx="33">
                  <c:v>3.1111111111111112</c:v>
                </c:pt>
                <c:pt idx="34">
                  <c:v>3.5</c:v>
                </c:pt>
                <c:pt idx="35">
                  <c:v>3.2</c:v>
                </c:pt>
                <c:pt idx="36">
                  <c:v>3.2727272727272729</c:v>
                </c:pt>
                <c:pt idx="37">
                  <c:v>3.0909090909090908</c:v>
                </c:pt>
                <c:pt idx="38">
                  <c:v>3.7692307692307692</c:v>
                </c:pt>
                <c:pt idx="39">
                  <c:v>3.12</c:v>
                </c:pt>
                <c:pt idx="40">
                  <c:v>3.3888418287879167</c:v>
                </c:pt>
                <c:pt idx="41">
                  <c:v>3</c:v>
                </c:pt>
                <c:pt idx="42">
                  <c:v>3.875</c:v>
                </c:pt>
                <c:pt idx="43">
                  <c:v>3.8888888888888888</c:v>
                </c:pt>
                <c:pt idx="44">
                  <c:v>3</c:v>
                </c:pt>
                <c:pt idx="45">
                  <c:v>3.4736842105263159</c:v>
                </c:pt>
                <c:pt idx="47">
                  <c:v>3.3333333333333335</c:v>
                </c:pt>
                <c:pt idx="48">
                  <c:v>3.7142857142857144</c:v>
                </c:pt>
                <c:pt idx="49">
                  <c:v>3.7333333333333334</c:v>
                </c:pt>
                <c:pt idx="50">
                  <c:v>3.6190476190476191</c:v>
                </c:pt>
                <c:pt idx="51">
                  <c:v>4</c:v>
                </c:pt>
                <c:pt idx="52">
                  <c:v>3.3103448275862069</c:v>
                </c:pt>
                <c:pt idx="53">
                  <c:v>3.25</c:v>
                </c:pt>
                <c:pt idx="54">
                  <c:v>3.6111111111111112</c:v>
                </c:pt>
                <c:pt idx="55">
                  <c:v>3.3846153846153846</c:v>
                </c:pt>
                <c:pt idx="56">
                  <c:v>3.5833333333333335</c:v>
                </c:pt>
                <c:pt idx="57">
                  <c:v>2.8333333333333335</c:v>
                </c:pt>
                <c:pt idx="58">
                  <c:v>2</c:v>
                </c:pt>
                <c:pt idx="59">
                  <c:v>3.5675503259337651</c:v>
                </c:pt>
                <c:pt idx="60">
                  <c:v>3.9</c:v>
                </c:pt>
                <c:pt idx="61">
                  <c:v>4.1428571428571432</c:v>
                </c:pt>
                <c:pt idx="62">
                  <c:v>3.5294117647058822</c:v>
                </c:pt>
                <c:pt idx="63">
                  <c:v>3.2692307692307692</c:v>
                </c:pt>
                <c:pt idx="64">
                  <c:v>3.4117647058823528</c:v>
                </c:pt>
                <c:pt idx="65">
                  <c:v>3.3333333333333335</c:v>
                </c:pt>
                <c:pt idx="66">
                  <c:v>3.8823529411764706</c:v>
                </c:pt>
                <c:pt idx="67">
                  <c:v>3.1818181818181817</c:v>
                </c:pt>
                <c:pt idx="68">
                  <c:v>3.9230769230769229</c:v>
                </c:pt>
                <c:pt idx="69">
                  <c:v>3.5555555555555554</c:v>
                </c:pt>
                <c:pt idx="70">
                  <c:v>3.2758620689655173</c:v>
                </c:pt>
                <c:pt idx="71">
                  <c:v>3.875</c:v>
                </c:pt>
                <c:pt idx="72">
                  <c:v>3.3125</c:v>
                </c:pt>
                <c:pt idx="73">
                  <c:v>3.3529411764705883</c:v>
                </c:pt>
                <c:pt idx="74">
                  <c:v>3.4682137769824588</c:v>
                </c:pt>
                <c:pt idx="75">
                  <c:v>3.3055555555555554</c:v>
                </c:pt>
                <c:pt idx="76">
                  <c:v>3.3333333333333335</c:v>
                </c:pt>
                <c:pt idx="77">
                  <c:v>3.6440677966101696</c:v>
                </c:pt>
                <c:pt idx="78">
                  <c:v>3.5833333333333335</c:v>
                </c:pt>
                <c:pt idx="79">
                  <c:v>3.4444444444444446</c:v>
                </c:pt>
                <c:pt idx="80">
                  <c:v>3.25</c:v>
                </c:pt>
                <c:pt idx="81">
                  <c:v>3.5952380952380953</c:v>
                </c:pt>
                <c:pt idx="82">
                  <c:v>3.5769230769230771</c:v>
                </c:pt>
                <c:pt idx="83">
                  <c:v>3.5</c:v>
                </c:pt>
                <c:pt idx="84">
                  <c:v>3.1666666666666665</c:v>
                </c:pt>
                <c:pt idx="85">
                  <c:v>3.6756756756756759</c:v>
                </c:pt>
                <c:pt idx="86">
                  <c:v>3.6666666666666665</c:v>
                </c:pt>
                <c:pt idx="87">
                  <c:v>3.2</c:v>
                </c:pt>
                <c:pt idx="88">
                  <c:v>3.2222222222222223</c:v>
                </c:pt>
                <c:pt idx="89">
                  <c:v>3.1176470588235294</c:v>
                </c:pt>
                <c:pt idx="90">
                  <c:v>3.5789473684210527</c:v>
                </c:pt>
                <c:pt idx="91">
                  <c:v>4</c:v>
                </c:pt>
                <c:pt idx="92">
                  <c:v>3.5</c:v>
                </c:pt>
                <c:pt idx="93">
                  <c:v>3.7272727272727271</c:v>
                </c:pt>
                <c:pt idx="94">
                  <c:v>3.3636363636363638</c:v>
                </c:pt>
                <c:pt idx="95">
                  <c:v>3.25</c:v>
                </c:pt>
                <c:pt idx="96">
                  <c:v>3.5789473684210527</c:v>
                </c:pt>
                <c:pt idx="97">
                  <c:v>3.625</c:v>
                </c:pt>
                <c:pt idx="98">
                  <c:v>3.5</c:v>
                </c:pt>
                <c:pt idx="99">
                  <c:v>3.4117647058823528</c:v>
                </c:pt>
                <c:pt idx="100">
                  <c:v>3.4074074074074074</c:v>
                </c:pt>
                <c:pt idx="101">
                  <c:v>3.4</c:v>
                </c:pt>
                <c:pt idx="102">
                  <c:v>3.1489361702127661</c:v>
                </c:pt>
                <c:pt idx="103">
                  <c:v>3.2727272727272729</c:v>
                </c:pt>
                <c:pt idx="104">
                  <c:v>4</c:v>
                </c:pt>
                <c:pt idx="105">
                  <c:v>3.6905643738977076</c:v>
                </c:pt>
                <c:pt idx="106">
                  <c:v>4</c:v>
                </c:pt>
                <c:pt idx="107">
                  <c:v>3.6</c:v>
                </c:pt>
                <c:pt idx="108">
                  <c:v>3.7222222222222223</c:v>
                </c:pt>
                <c:pt idx="109">
                  <c:v>3.7142857142857144</c:v>
                </c:pt>
                <c:pt idx="110">
                  <c:v>3.5</c:v>
                </c:pt>
                <c:pt idx="111">
                  <c:v>4.25</c:v>
                </c:pt>
                <c:pt idx="112">
                  <c:v>3.3333333333333335</c:v>
                </c:pt>
                <c:pt idx="113">
                  <c:v>3.6666666666666665</c:v>
                </c:pt>
                <c:pt idx="114">
                  <c:v>3.4285714285714284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8016"/>
        <c:axId val="90612096"/>
      </c:lineChart>
      <c:catAx>
        <c:axId val="905980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612096"/>
        <c:crosses val="autoZero"/>
        <c:auto val="1"/>
        <c:lblAlgn val="ctr"/>
        <c:lblOffset val="100"/>
        <c:noMultiLvlLbl val="0"/>
      </c:catAx>
      <c:valAx>
        <c:axId val="90612096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59801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65797394650362"/>
          <c:y val="1.3309828808712348E-2"/>
          <c:w val="0.536804747607878"/>
          <c:h val="4.5349161012354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99218</xdr:colOff>
      <xdr:row>0</xdr:row>
      <xdr:rowOff>89959</xdr:rowOff>
    </xdr:from>
    <xdr:to>
      <xdr:col>29</xdr:col>
      <xdr:colOff>547687</xdr:colOff>
      <xdr:row>0</xdr:row>
      <xdr:rowOff>5179219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0.02622</cdr:x>
      <cdr:y>0.06206</cdr:y>
    </cdr:from>
    <cdr:to>
      <cdr:x>0.02651</cdr:x>
      <cdr:y>0.66643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42307" y="315842"/>
          <a:ext cx="4892" cy="3075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0.21304</cdr:x>
      <cdr:y>0.07113</cdr:y>
    </cdr:from>
    <cdr:to>
      <cdr:x>0.21423</cdr:x>
      <cdr:y>0.6713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005135" y="361992"/>
          <a:ext cx="22372" cy="30544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0.3655</cdr:x>
      <cdr:y>0.07051</cdr:y>
    </cdr:from>
    <cdr:to>
      <cdr:x>0.3661</cdr:x>
      <cdr:y>0.66935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871478" y="358837"/>
          <a:ext cx="11280" cy="30476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0.52804</cdr:x>
      <cdr:y>0.0767</cdr:y>
    </cdr:from>
    <cdr:to>
      <cdr:x>0.52839</cdr:x>
      <cdr:y>0.66441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927082" y="390329"/>
          <a:ext cx="6700" cy="29910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0.65497</cdr:x>
      <cdr:y>0.07525</cdr:y>
    </cdr:from>
    <cdr:to>
      <cdr:x>0.65506</cdr:x>
      <cdr:y>0.67903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 rot="5400000">
          <a:off x="10777855" y="1918500"/>
          <a:ext cx="3072793" cy="16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0.91788</cdr:x>
      <cdr:y>0.06774</cdr:y>
    </cdr:from>
    <cdr:to>
      <cdr:x>0.91831</cdr:x>
      <cdr:y>0.66649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 flipH="1">
          <a:off x="15585282" y="344742"/>
          <a:ext cx="7307" cy="30472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0.10264</cdr:x>
      <cdr:y>0.06168</cdr:y>
    </cdr:from>
    <cdr:to>
      <cdr:x>0.10281</cdr:x>
      <cdr:y>0.66233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929629" y="313906"/>
          <a:ext cx="3153" cy="30568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103189</xdr:colOff>
      <xdr:row>0</xdr:row>
      <xdr:rowOff>78055</xdr:rowOff>
    </xdr:from>
    <xdr:to>
      <xdr:col>30</xdr:col>
      <xdr:colOff>31750</xdr:colOff>
      <xdr:row>0</xdr:row>
      <xdr:rowOff>5083969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0.02305</cdr:x>
      <cdr:y>0.07144</cdr:y>
    </cdr:from>
    <cdr:to>
      <cdr:x>0.02373</cdr:x>
      <cdr:y>0.67071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35502" y="357639"/>
          <a:ext cx="12848" cy="29998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0.21083</cdr:x>
      <cdr:y>0.0658</cdr:y>
    </cdr:from>
    <cdr:to>
      <cdr:x>0.21188</cdr:x>
      <cdr:y>0.66728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983414" y="329380"/>
          <a:ext cx="19730" cy="30109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0.36586</cdr:x>
      <cdr:y>0.06191</cdr:y>
    </cdr:from>
    <cdr:to>
      <cdr:x>0.36658</cdr:x>
      <cdr:y>0.65328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6912534" y="309925"/>
          <a:ext cx="13604" cy="29603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0.52621</cdr:x>
      <cdr:y>0.07344</cdr:y>
    </cdr:from>
    <cdr:to>
      <cdr:x>0.52694</cdr:x>
      <cdr:y>0.65909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942191" y="367647"/>
          <a:ext cx="13793" cy="29317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0.65476</cdr:x>
      <cdr:y>0.06952</cdr:y>
    </cdr:from>
    <cdr:to>
      <cdr:x>0.65505</cdr:x>
      <cdr:y>0.6546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2370988" y="348003"/>
          <a:ext cx="5480" cy="29288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0.91598</cdr:x>
      <cdr:y>0.0673</cdr:y>
    </cdr:from>
    <cdr:to>
      <cdr:x>0.91822</cdr:x>
      <cdr:y>0.6694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306442" y="336911"/>
          <a:ext cx="42286" cy="30140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0.10084</cdr:x>
      <cdr:y>0.06897</cdr:y>
    </cdr:from>
    <cdr:to>
      <cdr:x>0.10247</cdr:x>
      <cdr:y>0.66728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905260" y="345279"/>
          <a:ext cx="30797" cy="29950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2.85546875" customWidth="1"/>
    <col min="3" max="10" width="7.7109375" customWidth="1"/>
    <col min="11" max="11" width="8.7109375" customWidth="1"/>
    <col min="12" max="12" width="9.140625" customWidth="1"/>
  </cols>
  <sheetData>
    <row r="1" spans="1:16" ht="409.5" customHeight="1" thickBot="1" x14ac:dyDescent="0.3"/>
    <row r="2" spans="1:16" ht="15" customHeight="1" x14ac:dyDescent="0.25">
      <c r="A2" s="528" t="s">
        <v>56</v>
      </c>
      <c r="B2" s="530" t="s">
        <v>101</v>
      </c>
      <c r="C2" s="532">
        <v>2023</v>
      </c>
      <c r="D2" s="533"/>
      <c r="E2" s="533"/>
      <c r="F2" s="534"/>
      <c r="G2" s="532">
        <v>2022</v>
      </c>
      <c r="H2" s="533"/>
      <c r="I2" s="533"/>
      <c r="J2" s="534"/>
      <c r="K2" s="526" t="s">
        <v>81</v>
      </c>
    </row>
    <row r="3" spans="1:16" ht="45" customHeight="1" thickBot="1" x14ac:dyDescent="0.3">
      <c r="A3" s="529"/>
      <c r="B3" s="531"/>
      <c r="C3" s="168" t="s">
        <v>74</v>
      </c>
      <c r="D3" s="40" t="s">
        <v>82</v>
      </c>
      <c r="E3" s="40" t="s">
        <v>83</v>
      </c>
      <c r="F3" s="169" t="s">
        <v>104</v>
      </c>
      <c r="G3" s="168" t="s">
        <v>74</v>
      </c>
      <c r="H3" s="40" t="s">
        <v>82</v>
      </c>
      <c r="I3" s="40" t="s">
        <v>83</v>
      </c>
      <c r="J3" s="169" t="s">
        <v>104</v>
      </c>
      <c r="K3" s="527"/>
    </row>
    <row r="4" spans="1:16" ht="15" customHeight="1" thickBot="1" x14ac:dyDescent="0.3">
      <c r="A4" s="103"/>
      <c r="B4" s="104" t="s">
        <v>108</v>
      </c>
      <c r="C4" s="278">
        <f>C5+C14+C27+C45+C64+C79+C110</f>
        <v>1629</v>
      </c>
      <c r="D4" s="174">
        <f>AVERAGE(D6:D13,D15:D26,D28:D44,D46:D63,D65:D78,D80:D109,D111:D119)</f>
        <v>3.8343885897925474</v>
      </c>
      <c r="E4" s="232">
        <v>3.82</v>
      </c>
      <c r="F4" s="163"/>
      <c r="G4" s="278">
        <f>G5+G14+G27+G45+G64+G79+G110</f>
        <v>1807</v>
      </c>
      <c r="H4" s="174">
        <f>AVERAGE(H6:H13,H15:H26,H28:H44,H46:H63,H65:H78,H80:H109,H111:H119)</f>
        <v>3.4821236334355823</v>
      </c>
      <c r="I4" s="232">
        <v>3.47</v>
      </c>
      <c r="J4" s="163"/>
      <c r="K4" s="105"/>
      <c r="M4" s="75"/>
      <c r="N4" s="11" t="s">
        <v>76</v>
      </c>
    </row>
    <row r="5" spans="1:16" ht="15" customHeight="1" thickBot="1" x14ac:dyDescent="0.3">
      <c r="A5" s="103"/>
      <c r="B5" s="106" t="s">
        <v>109</v>
      </c>
      <c r="C5" s="164">
        <f>SUM(C6:C13)</f>
        <v>93</v>
      </c>
      <c r="D5" s="132">
        <f>AVERAGE(D6:D13)</f>
        <v>3.7871615312791782</v>
      </c>
      <c r="E5" s="62">
        <v>3.82</v>
      </c>
      <c r="F5" s="722"/>
      <c r="G5" s="164">
        <f>SUM(G6:G13)</f>
        <v>172</v>
      </c>
      <c r="H5" s="132">
        <f>AVERAGE(H6:H13)</f>
        <v>3.4478638154890282</v>
      </c>
      <c r="I5" s="62">
        <v>3.47</v>
      </c>
      <c r="J5" s="165"/>
      <c r="K5" s="107"/>
      <c r="M5" s="74"/>
      <c r="N5" s="11" t="s">
        <v>77</v>
      </c>
    </row>
    <row r="6" spans="1:16" ht="15" customHeight="1" x14ac:dyDescent="0.25">
      <c r="A6" s="50">
        <v>1</v>
      </c>
      <c r="B6" s="24" t="s">
        <v>148</v>
      </c>
      <c r="C6" s="711">
        <v>6</v>
      </c>
      <c r="D6" s="712">
        <v>4.166666666666667</v>
      </c>
      <c r="E6" s="713">
        <v>3.82</v>
      </c>
      <c r="F6" s="723">
        <v>15</v>
      </c>
      <c r="G6" s="711">
        <v>21</v>
      </c>
      <c r="H6" s="712">
        <v>3.5238095238095237</v>
      </c>
      <c r="I6" s="713">
        <v>3.47</v>
      </c>
      <c r="J6" s="714">
        <v>50</v>
      </c>
      <c r="K6" s="42">
        <f>J6+F6</f>
        <v>65</v>
      </c>
      <c r="M6" s="137"/>
      <c r="N6" s="11" t="s">
        <v>78</v>
      </c>
    </row>
    <row r="7" spans="1:16" x14ac:dyDescent="0.25">
      <c r="A7" s="50">
        <v>2</v>
      </c>
      <c r="B7" s="24" t="s">
        <v>84</v>
      </c>
      <c r="C7" s="711">
        <v>15</v>
      </c>
      <c r="D7" s="712">
        <v>3.6666666666666665</v>
      </c>
      <c r="E7" s="713">
        <v>3.82</v>
      </c>
      <c r="F7" s="723">
        <v>74</v>
      </c>
      <c r="G7" s="711">
        <v>28</v>
      </c>
      <c r="H7" s="712">
        <v>3.4642857142857144</v>
      </c>
      <c r="I7" s="713">
        <v>3.47</v>
      </c>
      <c r="J7" s="714">
        <v>58</v>
      </c>
      <c r="K7" s="47">
        <f t="shared" ref="K7:K71" si="0">J7+F7</f>
        <v>132</v>
      </c>
      <c r="M7" s="12"/>
      <c r="N7" s="11" t="s">
        <v>79</v>
      </c>
      <c r="P7" s="43"/>
    </row>
    <row r="8" spans="1:16" x14ac:dyDescent="0.25">
      <c r="A8" s="44">
        <v>3</v>
      </c>
      <c r="B8" s="31" t="s">
        <v>131</v>
      </c>
      <c r="C8" s="715">
        <v>17</v>
      </c>
      <c r="D8" s="716">
        <v>4.2941176470588234</v>
      </c>
      <c r="E8" s="699">
        <v>3.82</v>
      </c>
      <c r="F8" s="724">
        <v>6</v>
      </c>
      <c r="G8" s="715">
        <v>28</v>
      </c>
      <c r="H8" s="716">
        <v>3.5714285714285716</v>
      </c>
      <c r="I8" s="699">
        <v>3.47</v>
      </c>
      <c r="J8" s="717">
        <v>44</v>
      </c>
      <c r="K8" s="47">
        <f t="shared" si="0"/>
        <v>50</v>
      </c>
      <c r="P8" s="43"/>
    </row>
    <row r="9" spans="1:16" x14ac:dyDescent="0.25">
      <c r="A9" s="44">
        <v>4</v>
      </c>
      <c r="B9" s="127" t="s">
        <v>55</v>
      </c>
      <c r="C9" s="718">
        <v>4</v>
      </c>
      <c r="D9" s="719">
        <v>4</v>
      </c>
      <c r="E9" s="720">
        <v>3.82</v>
      </c>
      <c r="F9" s="725">
        <v>28</v>
      </c>
      <c r="G9" s="718">
        <v>2</v>
      </c>
      <c r="H9" s="719">
        <v>3</v>
      </c>
      <c r="I9" s="720">
        <v>3.47</v>
      </c>
      <c r="J9" s="721">
        <v>101</v>
      </c>
      <c r="K9" s="45">
        <f t="shared" si="0"/>
        <v>129</v>
      </c>
      <c r="N9" s="43"/>
      <c r="P9" s="43"/>
    </row>
    <row r="10" spans="1:16" x14ac:dyDescent="0.25">
      <c r="A10" s="44">
        <v>5</v>
      </c>
      <c r="B10" s="31" t="s">
        <v>149</v>
      </c>
      <c r="C10" s="715">
        <v>14</v>
      </c>
      <c r="D10" s="716">
        <v>3.7142857142857144</v>
      </c>
      <c r="E10" s="699">
        <v>3.82</v>
      </c>
      <c r="F10" s="724">
        <v>70</v>
      </c>
      <c r="G10" s="715">
        <v>6</v>
      </c>
      <c r="H10" s="716">
        <v>3.6666666666666665</v>
      </c>
      <c r="I10" s="699">
        <v>3.47</v>
      </c>
      <c r="J10" s="717">
        <v>27</v>
      </c>
      <c r="K10" s="45">
        <f t="shared" si="0"/>
        <v>97</v>
      </c>
      <c r="N10" s="43"/>
      <c r="P10" s="43"/>
    </row>
    <row r="11" spans="1:16" x14ac:dyDescent="0.25">
      <c r="A11" s="44">
        <v>6</v>
      </c>
      <c r="B11" s="31" t="s">
        <v>150</v>
      </c>
      <c r="C11" s="715">
        <v>18</v>
      </c>
      <c r="D11" s="716">
        <v>3.6111111111111112</v>
      </c>
      <c r="E11" s="699">
        <v>3.82</v>
      </c>
      <c r="F11" s="724">
        <v>81</v>
      </c>
      <c r="G11" s="715">
        <v>31</v>
      </c>
      <c r="H11" s="716">
        <v>3.3225806451612905</v>
      </c>
      <c r="I11" s="699">
        <v>3.47</v>
      </c>
      <c r="J11" s="717">
        <v>73</v>
      </c>
      <c r="K11" s="47">
        <f t="shared" si="0"/>
        <v>154</v>
      </c>
      <c r="N11" s="43"/>
      <c r="P11" s="43"/>
    </row>
    <row r="12" spans="1:16" x14ac:dyDescent="0.25">
      <c r="A12" s="44">
        <v>7</v>
      </c>
      <c r="B12" s="31" t="s">
        <v>86</v>
      </c>
      <c r="C12" s="715">
        <v>9</v>
      </c>
      <c r="D12" s="716">
        <v>3.4444444444444446</v>
      </c>
      <c r="E12" s="699">
        <v>3.82</v>
      </c>
      <c r="F12" s="724">
        <v>95</v>
      </c>
      <c r="G12" s="715">
        <v>19</v>
      </c>
      <c r="H12" s="716">
        <v>3.736842105263158</v>
      </c>
      <c r="I12" s="699">
        <v>3.47</v>
      </c>
      <c r="J12" s="717">
        <v>19</v>
      </c>
      <c r="K12" s="45">
        <f t="shared" si="0"/>
        <v>114</v>
      </c>
      <c r="N12" s="43"/>
      <c r="P12" s="43"/>
    </row>
    <row r="13" spans="1:16" ht="15.75" thickBot="1" x14ac:dyDescent="0.3">
      <c r="A13" s="44">
        <v>8</v>
      </c>
      <c r="B13" s="31" t="s">
        <v>132</v>
      </c>
      <c r="C13" s="715">
        <v>10</v>
      </c>
      <c r="D13" s="716">
        <v>3.4</v>
      </c>
      <c r="E13" s="699">
        <v>3.82</v>
      </c>
      <c r="F13" s="724">
        <v>98</v>
      </c>
      <c r="G13" s="715">
        <v>37</v>
      </c>
      <c r="H13" s="716">
        <v>3.2972972972972974</v>
      </c>
      <c r="I13" s="699">
        <v>3.47</v>
      </c>
      <c r="J13" s="717">
        <v>77</v>
      </c>
      <c r="K13" s="45">
        <f t="shared" si="0"/>
        <v>175</v>
      </c>
      <c r="N13" s="43"/>
      <c r="P13" s="43"/>
    </row>
    <row r="14" spans="1:16" ht="15.75" thickBot="1" x14ac:dyDescent="0.3">
      <c r="A14" s="102"/>
      <c r="B14" s="106" t="s">
        <v>110</v>
      </c>
      <c r="C14" s="164">
        <f>SUM(C15:C26)</f>
        <v>100</v>
      </c>
      <c r="D14" s="132">
        <f>AVERAGE(D15:D26)</f>
        <v>3.9079948646125118</v>
      </c>
      <c r="E14" s="62">
        <v>3.82</v>
      </c>
      <c r="F14" s="722"/>
      <c r="G14" s="164">
        <f>SUM(G15:G26)</f>
        <v>126</v>
      </c>
      <c r="H14" s="132">
        <f>AVERAGE(H15:H26)</f>
        <v>3.4827193009011195</v>
      </c>
      <c r="I14" s="62">
        <v>3.47</v>
      </c>
      <c r="J14" s="165"/>
      <c r="K14" s="108"/>
      <c r="N14" s="43"/>
      <c r="P14" s="43"/>
    </row>
    <row r="15" spans="1:16" x14ac:dyDescent="0.25">
      <c r="A15" s="50">
        <v>1</v>
      </c>
      <c r="B15" s="218" t="s">
        <v>49</v>
      </c>
      <c r="C15" s="707">
        <v>14</v>
      </c>
      <c r="D15" s="708">
        <v>3.9285714285714284</v>
      </c>
      <c r="E15" s="699">
        <v>3.82</v>
      </c>
      <c r="F15" s="726">
        <v>40</v>
      </c>
      <c r="G15" s="744">
        <v>13</v>
      </c>
      <c r="H15" s="708">
        <v>3.6153846153846154</v>
      </c>
      <c r="I15" s="699">
        <v>3.47</v>
      </c>
      <c r="J15" s="745">
        <v>34</v>
      </c>
      <c r="K15" s="45">
        <f t="shared" si="0"/>
        <v>74</v>
      </c>
      <c r="N15" s="43"/>
      <c r="P15" s="43"/>
    </row>
    <row r="16" spans="1:16" x14ac:dyDescent="0.25">
      <c r="A16" s="44">
        <v>2</v>
      </c>
      <c r="B16" s="218" t="s">
        <v>47</v>
      </c>
      <c r="C16" s="707">
        <v>8</v>
      </c>
      <c r="D16" s="708">
        <v>3.75</v>
      </c>
      <c r="E16" s="702">
        <v>3.82</v>
      </c>
      <c r="F16" s="727">
        <v>65</v>
      </c>
      <c r="G16" s="744">
        <v>7</v>
      </c>
      <c r="H16" s="708">
        <v>3.5714285714285716</v>
      </c>
      <c r="I16" s="702">
        <v>3.47</v>
      </c>
      <c r="J16" s="746">
        <v>45</v>
      </c>
      <c r="K16" s="45">
        <f t="shared" si="0"/>
        <v>110</v>
      </c>
      <c r="M16" s="43"/>
      <c r="N16" s="43"/>
      <c r="P16" s="43"/>
    </row>
    <row r="17" spans="1:16" x14ac:dyDescent="0.25">
      <c r="A17" s="44">
        <v>3</v>
      </c>
      <c r="B17" s="218" t="s">
        <v>41</v>
      </c>
      <c r="C17" s="707">
        <v>10</v>
      </c>
      <c r="D17" s="708">
        <v>3.9</v>
      </c>
      <c r="E17" s="702">
        <v>3.82</v>
      </c>
      <c r="F17" s="727">
        <v>45</v>
      </c>
      <c r="G17" s="744">
        <v>14</v>
      </c>
      <c r="H17" s="708">
        <v>3.7142857142857144</v>
      </c>
      <c r="I17" s="702">
        <v>3.47</v>
      </c>
      <c r="J17" s="746">
        <v>23</v>
      </c>
      <c r="K17" s="47">
        <f t="shared" si="0"/>
        <v>68</v>
      </c>
      <c r="M17" s="43"/>
      <c r="N17" s="43"/>
      <c r="P17" s="43"/>
    </row>
    <row r="18" spans="1:16" x14ac:dyDescent="0.25">
      <c r="A18" s="44">
        <v>4</v>
      </c>
      <c r="B18" s="218" t="s">
        <v>48</v>
      </c>
      <c r="C18" s="707">
        <v>15</v>
      </c>
      <c r="D18" s="708">
        <v>3.8666666666666667</v>
      </c>
      <c r="E18" s="702">
        <v>3.82</v>
      </c>
      <c r="F18" s="727">
        <v>53</v>
      </c>
      <c r="G18" s="744">
        <v>8</v>
      </c>
      <c r="H18" s="708">
        <v>4</v>
      </c>
      <c r="I18" s="702">
        <v>3.47</v>
      </c>
      <c r="J18" s="746">
        <v>3</v>
      </c>
      <c r="K18" s="45">
        <f t="shared" si="0"/>
        <v>56</v>
      </c>
      <c r="M18" s="43"/>
      <c r="N18" s="43"/>
      <c r="P18" s="43"/>
    </row>
    <row r="19" spans="1:16" x14ac:dyDescent="0.25">
      <c r="A19" s="44">
        <v>5</v>
      </c>
      <c r="B19" s="218" t="s">
        <v>46</v>
      </c>
      <c r="C19" s="707">
        <v>17</v>
      </c>
      <c r="D19" s="708">
        <v>3.9411764705882355</v>
      </c>
      <c r="E19" s="699">
        <v>3.82</v>
      </c>
      <c r="F19" s="726">
        <v>39</v>
      </c>
      <c r="G19" s="744">
        <v>21</v>
      </c>
      <c r="H19" s="708">
        <v>3.1904761904761907</v>
      </c>
      <c r="I19" s="699">
        <v>3.47</v>
      </c>
      <c r="J19" s="745">
        <v>92</v>
      </c>
      <c r="K19" s="45">
        <f t="shared" si="0"/>
        <v>131</v>
      </c>
      <c r="M19" s="43"/>
      <c r="N19" s="43"/>
      <c r="P19" s="43"/>
    </row>
    <row r="20" spans="1:16" x14ac:dyDescent="0.25">
      <c r="A20" s="44">
        <v>6</v>
      </c>
      <c r="B20" s="218" t="s">
        <v>157</v>
      </c>
      <c r="C20" s="697">
        <v>10</v>
      </c>
      <c r="D20" s="698">
        <v>3.7</v>
      </c>
      <c r="E20" s="701">
        <v>3.82</v>
      </c>
      <c r="F20" s="728">
        <v>73</v>
      </c>
      <c r="G20" s="747"/>
      <c r="H20" s="698"/>
      <c r="I20" s="701">
        <v>3.47</v>
      </c>
      <c r="J20" s="748">
        <v>107</v>
      </c>
      <c r="K20" s="45">
        <f t="shared" si="0"/>
        <v>180</v>
      </c>
      <c r="M20" s="43"/>
      <c r="N20" s="43"/>
      <c r="P20" s="43"/>
    </row>
    <row r="21" spans="1:16" x14ac:dyDescent="0.25">
      <c r="A21" s="44">
        <v>7</v>
      </c>
      <c r="B21" s="218" t="s">
        <v>151</v>
      </c>
      <c r="C21" s="707">
        <v>8</v>
      </c>
      <c r="D21" s="708">
        <v>3.5</v>
      </c>
      <c r="E21" s="702">
        <v>3.82</v>
      </c>
      <c r="F21" s="727">
        <v>90</v>
      </c>
      <c r="G21" s="744">
        <v>10</v>
      </c>
      <c r="H21" s="708">
        <v>3.2</v>
      </c>
      <c r="I21" s="702">
        <v>3.47</v>
      </c>
      <c r="J21" s="746">
        <v>88</v>
      </c>
      <c r="K21" s="45">
        <f t="shared" si="0"/>
        <v>178</v>
      </c>
      <c r="M21" s="43"/>
      <c r="N21" s="43"/>
      <c r="P21" s="43"/>
    </row>
    <row r="22" spans="1:16" x14ac:dyDescent="0.25">
      <c r="A22" s="44">
        <v>8</v>
      </c>
      <c r="B22" s="218" t="s">
        <v>44</v>
      </c>
      <c r="C22" s="707">
        <v>6</v>
      </c>
      <c r="D22" s="708">
        <v>3.8333333333333335</v>
      </c>
      <c r="E22" s="709">
        <v>3.82</v>
      </c>
      <c r="F22" s="729">
        <v>56</v>
      </c>
      <c r="G22" s="744">
        <v>10</v>
      </c>
      <c r="H22" s="708">
        <v>3.6</v>
      </c>
      <c r="I22" s="709">
        <v>3.47</v>
      </c>
      <c r="J22" s="749">
        <v>36</v>
      </c>
      <c r="K22" s="45">
        <f t="shared" si="0"/>
        <v>92</v>
      </c>
      <c r="M22" s="43"/>
      <c r="N22" s="43"/>
      <c r="P22" s="43"/>
    </row>
    <row r="23" spans="1:16" x14ac:dyDescent="0.25">
      <c r="A23" s="44">
        <v>9</v>
      </c>
      <c r="B23" s="218" t="s">
        <v>43</v>
      </c>
      <c r="C23" s="707">
        <v>3</v>
      </c>
      <c r="D23" s="708">
        <v>3.3333333333333335</v>
      </c>
      <c r="E23" s="702">
        <v>3.82</v>
      </c>
      <c r="F23" s="727">
        <v>101</v>
      </c>
      <c r="G23" s="744">
        <v>11</v>
      </c>
      <c r="H23" s="708">
        <v>3.3636363636363638</v>
      </c>
      <c r="I23" s="702">
        <v>3.47</v>
      </c>
      <c r="J23" s="746">
        <v>66</v>
      </c>
      <c r="K23" s="45">
        <f t="shared" si="0"/>
        <v>167</v>
      </c>
      <c r="M23" s="43"/>
      <c r="N23" s="43"/>
      <c r="P23" s="43"/>
    </row>
    <row r="24" spans="1:16" x14ac:dyDescent="0.25">
      <c r="A24" s="44">
        <v>10</v>
      </c>
      <c r="B24" s="218" t="s">
        <v>155</v>
      </c>
      <c r="C24" s="707">
        <v>1</v>
      </c>
      <c r="D24" s="708">
        <v>4</v>
      </c>
      <c r="E24" s="702">
        <v>3.82</v>
      </c>
      <c r="F24" s="727">
        <v>29</v>
      </c>
      <c r="G24" s="744">
        <v>10</v>
      </c>
      <c r="H24" s="708">
        <v>3.2</v>
      </c>
      <c r="I24" s="702">
        <v>3.47</v>
      </c>
      <c r="J24" s="746">
        <v>89</v>
      </c>
      <c r="K24" s="45">
        <f t="shared" si="0"/>
        <v>118</v>
      </c>
      <c r="M24" s="43"/>
      <c r="N24" s="43"/>
      <c r="P24" s="43"/>
    </row>
    <row r="25" spans="1:16" x14ac:dyDescent="0.25">
      <c r="A25" s="44">
        <v>11</v>
      </c>
      <c r="B25" s="218" t="s">
        <v>154</v>
      </c>
      <c r="C25" s="707">
        <v>7</v>
      </c>
      <c r="D25" s="708">
        <v>4.1428571428571432</v>
      </c>
      <c r="E25" s="699">
        <v>3.82</v>
      </c>
      <c r="F25" s="726">
        <v>19</v>
      </c>
      <c r="G25" s="744">
        <v>13</v>
      </c>
      <c r="H25" s="708">
        <v>3.0769230769230771</v>
      </c>
      <c r="I25" s="699">
        <v>3.47</v>
      </c>
      <c r="J25" s="745">
        <v>100</v>
      </c>
      <c r="K25" s="45">
        <f t="shared" ref="K25" si="1">J25+F25</f>
        <v>119</v>
      </c>
      <c r="M25" s="43"/>
      <c r="N25" s="43"/>
      <c r="P25" s="43"/>
    </row>
    <row r="26" spans="1:16" ht="15.75" thickBot="1" x14ac:dyDescent="0.3">
      <c r="A26" s="44">
        <v>12</v>
      </c>
      <c r="B26" s="218" t="s">
        <v>153</v>
      </c>
      <c r="C26" s="707">
        <v>1</v>
      </c>
      <c r="D26" s="708">
        <v>5</v>
      </c>
      <c r="E26" s="710">
        <v>3.82</v>
      </c>
      <c r="F26" s="730">
        <v>1</v>
      </c>
      <c r="G26" s="744">
        <v>9</v>
      </c>
      <c r="H26" s="708">
        <v>3.7777777777777777</v>
      </c>
      <c r="I26" s="710">
        <v>3.47</v>
      </c>
      <c r="J26" s="750">
        <v>17</v>
      </c>
      <c r="K26" s="45">
        <f t="shared" si="0"/>
        <v>18</v>
      </c>
      <c r="M26" s="43"/>
      <c r="N26" s="43"/>
      <c r="P26" s="43"/>
    </row>
    <row r="27" spans="1:16" ht="15.75" thickBot="1" x14ac:dyDescent="0.3">
      <c r="A27" s="110"/>
      <c r="B27" s="106" t="s">
        <v>111</v>
      </c>
      <c r="C27" s="164">
        <f>SUM(C28:C44)</f>
        <v>338</v>
      </c>
      <c r="D27" s="132">
        <f>AVERAGE(D28:D44)</f>
        <v>3.6801038998172508</v>
      </c>
      <c r="E27" s="62">
        <v>3.82</v>
      </c>
      <c r="F27" s="722"/>
      <c r="G27" s="164">
        <f>SUM(G28:G44)</f>
        <v>326</v>
      </c>
      <c r="H27" s="132">
        <f>AVERAGE(H28:H44)</f>
        <v>3.434986704901565</v>
      </c>
      <c r="I27" s="62">
        <v>3.47</v>
      </c>
      <c r="J27" s="165"/>
      <c r="K27" s="108"/>
      <c r="M27" s="43"/>
      <c r="N27" s="43"/>
      <c r="P27" s="43"/>
    </row>
    <row r="28" spans="1:16" x14ac:dyDescent="0.25">
      <c r="A28" s="50">
        <v>1</v>
      </c>
      <c r="B28" s="31" t="s">
        <v>59</v>
      </c>
      <c r="C28" s="251">
        <v>36</v>
      </c>
      <c r="D28" s="253">
        <v>4.0555555555555554</v>
      </c>
      <c r="E28" s="121">
        <v>3.82</v>
      </c>
      <c r="F28" s="731">
        <v>25</v>
      </c>
      <c r="G28" s="251">
        <v>25</v>
      </c>
      <c r="H28" s="253">
        <v>3.8</v>
      </c>
      <c r="I28" s="121">
        <v>3.47</v>
      </c>
      <c r="J28" s="252">
        <v>16</v>
      </c>
      <c r="K28" s="45">
        <f t="shared" si="0"/>
        <v>41</v>
      </c>
      <c r="M28" s="43"/>
      <c r="N28" s="43"/>
      <c r="P28" s="43"/>
    </row>
    <row r="29" spans="1:16" ht="15" customHeight="1" x14ac:dyDescent="0.25">
      <c r="A29" s="44">
        <v>2</v>
      </c>
      <c r="B29" s="31" t="s">
        <v>112</v>
      </c>
      <c r="C29" s="251">
        <v>13</v>
      </c>
      <c r="D29" s="253">
        <v>3.9230769230769229</v>
      </c>
      <c r="E29" s="121">
        <v>3.82</v>
      </c>
      <c r="F29" s="731">
        <v>42</v>
      </c>
      <c r="G29" s="251">
        <v>16</v>
      </c>
      <c r="H29" s="253">
        <v>3.5625</v>
      </c>
      <c r="I29" s="121">
        <v>3.47</v>
      </c>
      <c r="J29" s="252">
        <v>47</v>
      </c>
      <c r="K29" s="47">
        <f t="shared" si="0"/>
        <v>89</v>
      </c>
      <c r="M29" s="43"/>
      <c r="N29" s="43"/>
      <c r="P29" s="43"/>
    </row>
    <row r="30" spans="1:16" ht="15" customHeight="1" x14ac:dyDescent="0.25">
      <c r="A30" s="44">
        <v>3</v>
      </c>
      <c r="B30" s="31" t="s">
        <v>87</v>
      </c>
      <c r="C30" s="251">
        <v>27</v>
      </c>
      <c r="D30" s="253">
        <v>3.7037037037037037</v>
      </c>
      <c r="E30" s="121">
        <v>3.82</v>
      </c>
      <c r="F30" s="731">
        <v>71</v>
      </c>
      <c r="G30" s="251">
        <v>21</v>
      </c>
      <c r="H30" s="253">
        <v>3.6190476190476191</v>
      </c>
      <c r="I30" s="121">
        <v>3.47</v>
      </c>
      <c r="J30" s="252">
        <v>32</v>
      </c>
      <c r="K30" s="45">
        <f t="shared" si="0"/>
        <v>103</v>
      </c>
      <c r="M30" s="43"/>
      <c r="N30" s="43"/>
      <c r="P30" s="43"/>
    </row>
    <row r="31" spans="1:16" ht="15" customHeight="1" x14ac:dyDescent="0.25">
      <c r="A31" s="44">
        <v>4</v>
      </c>
      <c r="B31" s="31" t="s">
        <v>156</v>
      </c>
      <c r="C31" s="251">
        <v>8</v>
      </c>
      <c r="D31" s="253">
        <v>4</v>
      </c>
      <c r="E31" s="121">
        <v>3.82</v>
      </c>
      <c r="F31" s="731">
        <v>30</v>
      </c>
      <c r="G31" s="251">
        <v>10</v>
      </c>
      <c r="H31" s="253">
        <v>3.9</v>
      </c>
      <c r="I31" s="121">
        <v>3.47</v>
      </c>
      <c r="J31" s="252">
        <v>9</v>
      </c>
      <c r="K31" s="45">
        <f t="shared" si="0"/>
        <v>39</v>
      </c>
      <c r="M31" s="43"/>
      <c r="N31" s="43"/>
      <c r="P31" s="43"/>
    </row>
    <row r="32" spans="1:16" ht="15" customHeight="1" x14ac:dyDescent="0.25">
      <c r="A32" s="44">
        <v>5</v>
      </c>
      <c r="B32" s="32" t="s">
        <v>90</v>
      </c>
      <c r="C32" s="254">
        <v>14</v>
      </c>
      <c r="D32" s="256">
        <v>3.7857142857142856</v>
      </c>
      <c r="E32" s="222">
        <v>3.82</v>
      </c>
      <c r="F32" s="732">
        <v>63</v>
      </c>
      <c r="G32" s="254">
        <v>19</v>
      </c>
      <c r="H32" s="256">
        <v>3.8421052631578947</v>
      </c>
      <c r="I32" s="222">
        <v>3.47</v>
      </c>
      <c r="J32" s="255">
        <v>15</v>
      </c>
      <c r="K32" s="45">
        <f t="shared" si="0"/>
        <v>78</v>
      </c>
      <c r="M32" s="43"/>
      <c r="N32" s="43"/>
      <c r="P32" s="43"/>
    </row>
    <row r="33" spans="1:16" ht="15" customHeight="1" x14ac:dyDescent="0.25">
      <c r="A33" s="44">
        <v>6</v>
      </c>
      <c r="B33" s="31" t="s">
        <v>39</v>
      </c>
      <c r="C33" s="251">
        <v>1</v>
      </c>
      <c r="D33" s="253">
        <v>4</v>
      </c>
      <c r="E33" s="121">
        <v>3.82</v>
      </c>
      <c r="F33" s="731">
        <v>31</v>
      </c>
      <c r="G33" s="251">
        <v>12</v>
      </c>
      <c r="H33" s="253">
        <v>3.25</v>
      </c>
      <c r="I33" s="121">
        <v>3.47</v>
      </c>
      <c r="J33" s="252">
        <v>83</v>
      </c>
      <c r="K33" s="45">
        <f t="shared" si="0"/>
        <v>114</v>
      </c>
      <c r="M33" s="43"/>
      <c r="N33" s="43"/>
      <c r="P33" s="43"/>
    </row>
    <row r="34" spans="1:16" ht="15" customHeight="1" x14ac:dyDescent="0.25">
      <c r="A34" s="44">
        <v>7</v>
      </c>
      <c r="B34" s="31" t="s">
        <v>158</v>
      </c>
      <c r="C34" s="251">
        <v>57</v>
      </c>
      <c r="D34" s="253">
        <v>3.3684210526315788</v>
      </c>
      <c r="E34" s="121">
        <v>3.82</v>
      </c>
      <c r="F34" s="731">
        <v>100</v>
      </c>
      <c r="G34" s="251">
        <v>55</v>
      </c>
      <c r="H34" s="253">
        <v>3.0909090909090908</v>
      </c>
      <c r="I34" s="121">
        <v>3.47</v>
      </c>
      <c r="J34" s="252">
        <v>99</v>
      </c>
      <c r="K34" s="45">
        <f t="shared" si="0"/>
        <v>199</v>
      </c>
      <c r="M34" s="43"/>
      <c r="N34" s="43"/>
      <c r="P34" s="43"/>
    </row>
    <row r="35" spans="1:16" ht="15" customHeight="1" x14ac:dyDescent="0.25">
      <c r="A35" s="44">
        <v>8</v>
      </c>
      <c r="B35" s="31" t="s">
        <v>37</v>
      </c>
      <c r="C35" s="251">
        <v>19</v>
      </c>
      <c r="D35" s="253">
        <v>3.4736842105263159</v>
      </c>
      <c r="E35" s="121">
        <v>3.82</v>
      </c>
      <c r="F35" s="731">
        <v>94</v>
      </c>
      <c r="G35" s="251">
        <v>20</v>
      </c>
      <c r="H35" s="253">
        <v>3.2</v>
      </c>
      <c r="I35" s="121">
        <v>3.47</v>
      </c>
      <c r="J35" s="252">
        <v>90</v>
      </c>
      <c r="K35" s="45">
        <f t="shared" si="0"/>
        <v>184</v>
      </c>
      <c r="M35" s="43"/>
      <c r="N35" s="43"/>
      <c r="P35" s="43"/>
    </row>
    <row r="36" spans="1:16" ht="15" customHeight="1" x14ac:dyDescent="0.25">
      <c r="A36" s="44">
        <v>9</v>
      </c>
      <c r="B36" s="31" t="s">
        <v>36</v>
      </c>
      <c r="C36" s="251">
        <v>15</v>
      </c>
      <c r="D36" s="253">
        <v>3.5333333333333332</v>
      </c>
      <c r="E36" s="121">
        <v>3.82</v>
      </c>
      <c r="F36" s="731">
        <v>89</v>
      </c>
      <c r="G36" s="251">
        <v>6</v>
      </c>
      <c r="H36" s="253">
        <v>3.5</v>
      </c>
      <c r="I36" s="121">
        <v>3.47</v>
      </c>
      <c r="J36" s="252">
        <v>51</v>
      </c>
      <c r="K36" s="45">
        <f t="shared" si="0"/>
        <v>140</v>
      </c>
      <c r="M36" s="43"/>
      <c r="N36" s="43"/>
      <c r="P36" s="43"/>
    </row>
    <row r="37" spans="1:16" ht="15" customHeight="1" x14ac:dyDescent="0.25">
      <c r="A37" s="44">
        <v>10</v>
      </c>
      <c r="B37" s="31" t="s">
        <v>159</v>
      </c>
      <c r="C37" s="251">
        <v>20</v>
      </c>
      <c r="D37" s="253">
        <v>3.55</v>
      </c>
      <c r="E37" s="121">
        <v>3.82</v>
      </c>
      <c r="F37" s="731">
        <v>87</v>
      </c>
      <c r="G37" s="251">
        <v>18</v>
      </c>
      <c r="H37" s="253">
        <v>3.1111111111111112</v>
      </c>
      <c r="I37" s="121">
        <v>3.47</v>
      </c>
      <c r="J37" s="252">
        <v>98</v>
      </c>
      <c r="K37" s="45">
        <f t="shared" si="0"/>
        <v>185</v>
      </c>
      <c r="M37" s="43"/>
      <c r="N37" s="43"/>
      <c r="P37" s="43"/>
    </row>
    <row r="38" spans="1:16" ht="15" customHeight="1" x14ac:dyDescent="0.25">
      <c r="A38" s="44">
        <v>11</v>
      </c>
      <c r="B38" s="32" t="s">
        <v>160</v>
      </c>
      <c r="C38" s="254">
        <v>25</v>
      </c>
      <c r="D38" s="256">
        <v>3.28</v>
      </c>
      <c r="E38" s="222">
        <v>3.82</v>
      </c>
      <c r="F38" s="732">
        <v>105</v>
      </c>
      <c r="G38" s="254">
        <v>25</v>
      </c>
      <c r="H38" s="256">
        <v>3.12</v>
      </c>
      <c r="I38" s="222">
        <v>3.47</v>
      </c>
      <c r="J38" s="255">
        <v>96</v>
      </c>
      <c r="K38" s="45">
        <f t="shared" si="0"/>
        <v>201</v>
      </c>
      <c r="M38" s="43"/>
      <c r="N38" s="43"/>
      <c r="P38" s="43"/>
    </row>
    <row r="39" spans="1:16" ht="15" customHeight="1" x14ac:dyDescent="0.25">
      <c r="A39" s="44">
        <v>12</v>
      </c>
      <c r="B39" s="32" t="s">
        <v>34</v>
      </c>
      <c r="C39" s="254">
        <v>8</v>
      </c>
      <c r="D39" s="256">
        <v>4.125</v>
      </c>
      <c r="E39" s="222">
        <v>3.82</v>
      </c>
      <c r="F39" s="732">
        <v>20</v>
      </c>
      <c r="G39" s="254">
        <v>14</v>
      </c>
      <c r="H39" s="256">
        <v>3.5714285714285716</v>
      </c>
      <c r="I39" s="222">
        <v>3.47</v>
      </c>
      <c r="J39" s="255">
        <v>46</v>
      </c>
      <c r="K39" s="45">
        <f t="shared" si="0"/>
        <v>66</v>
      </c>
      <c r="M39" s="43"/>
      <c r="N39" s="43"/>
      <c r="P39" s="43"/>
    </row>
    <row r="40" spans="1:16" ht="15" customHeight="1" x14ac:dyDescent="0.25">
      <c r="A40" s="44">
        <v>13</v>
      </c>
      <c r="B40" s="32" t="s">
        <v>161</v>
      </c>
      <c r="C40" s="254">
        <v>5</v>
      </c>
      <c r="D40" s="256">
        <v>3.6</v>
      </c>
      <c r="E40" s="222">
        <v>3.82</v>
      </c>
      <c r="F40" s="732">
        <v>82</v>
      </c>
      <c r="G40" s="254">
        <v>27</v>
      </c>
      <c r="H40" s="256">
        <v>3</v>
      </c>
      <c r="I40" s="222">
        <v>3.47</v>
      </c>
      <c r="J40" s="255">
        <v>102</v>
      </c>
      <c r="K40" s="45">
        <f t="shared" si="0"/>
        <v>184</v>
      </c>
      <c r="M40" s="43"/>
      <c r="N40" s="43"/>
      <c r="P40" s="43"/>
    </row>
    <row r="41" spans="1:16" ht="15" customHeight="1" x14ac:dyDescent="0.25">
      <c r="A41" s="44">
        <v>14</v>
      </c>
      <c r="B41" s="32" t="s">
        <v>162</v>
      </c>
      <c r="C41" s="254">
        <v>46</v>
      </c>
      <c r="D41" s="256">
        <v>3.4347826086956523</v>
      </c>
      <c r="E41" s="222">
        <v>3.82</v>
      </c>
      <c r="F41" s="732">
        <v>96</v>
      </c>
      <c r="G41" s="254">
        <v>22</v>
      </c>
      <c r="H41" s="256">
        <v>3.2727272727272729</v>
      </c>
      <c r="I41" s="222">
        <v>3.47</v>
      </c>
      <c r="J41" s="255">
        <v>80</v>
      </c>
      <c r="K41" s="45">
        <f t="shared" si="0"/>
        <v>176</v>
      </c>
      <c r="M41" s="43"/>
      <c r="N41" s="43"/>
      <c r="P41" s="43"/>
    </row>
    <row r="42" spans="1:16" ht="15" customHeight="1" x14ac:dyDescent="0.25">
      <c r="A42" s="44">
        <v>15</v>
      </c>
      <c r="B42" s="32" t="s">
        <v>89</v>
      </c>
      <c r="C42" s="254">
        <v>4</v>
      </c>
      <c r="D42" s="256">
        <v>3.75</v>
      </c>
      <c r="E42" s="222">
        <v>3.82</v>
      </c>
      <c r="F42" s="732">
        <v>66</v>
      </c>
      <c r="G42" s="254">
        <v>7</v>
      </c>
      <c r="H42" s="256">
        <v>3.2857142857142856</v>
      </c>
      <c r="I42" s="222">
        <v>3.47</v>
      </c>
      <c r="J42" s="255">
        <v>78</v>
      </c>
      <c r="K42" s="45">
        <f t="shared" si="0"/>
        <v>144</v>
      </c>
      <c r="M42" s="43"/>
      <c r="N42" s="43"/>
      <c r="P42" s="43"/>
    </row>
    <row r="43" spans="1:16" ht="15" customHeight="1" x14ac:dyDescent="0.25">
      <c r="A43" s="44">
        <v>16</v>
      </c>
      <c r="B43" s="32" t="s">
        <v>32</v>
      </c>
      <c r="C43" s="254">
        <v>9</v>
      </c>
      <c r="D43" s="256">
        <v>3.3333333333333335</v>
      </c>
      <c r="E43" s="222">
        <v>3.82</v>
      </c>
      <c r="F43" s="732">
        <v>102</v>
      </c>
      <c r="G43" s="254">
        <v>13</v>
      </c>
      <c r="H43" s="256">
        <v>3.7692307692307692</v>
      </c>
      <c r="I43" s="222">
        <v>3.47</v>
      </c>
      <c r="J43" s="255">
        <v>18</v>
      </c>
      <c r="K43" s="45">
        <f t="shared" si="0"/>
        <v>120</v>
      </c>
      <c r="M43" s="43"/>
      <c r="N43" s="43"/>
      <c r="P43" s="43"/>
    </row>
    <row r="44" spans="1:16" ht="15" customHeight="1" thickBot="1" x14ac:dyDescent="0.3">
      <c r="A44" s="44">
        <v>17</v>
      </c>
      <c r="B44" s="32" t="s">
        <v>31</v>
      </c>
      <c r="C44" s="254">
        <v>31</v>
      </c>
      <c r="D44" s="256">
        <v>3.6451612903225805</v>
      </c>
      <c r="E44" s="222">
        <v>3.82</v>
      </c>
      <c r="F44" s="732">
        <v>76</v>
      </c>
      <c r="G44" s="254">
        <v>16</v>
      </c>
      <c r="H44" s="256">
        <v>3.5</v>
      </c>
      <c r="I44" s="222">
        <v>3.47</v>
      </c>
      <c r="J44" s="255">
        <v>52</v>
      </c>
      <c r="K44" s="45">
        <f t="shared" si="0"/>
        <v>128</v>
      </c>
      <c r="M44" s="43"/>
      <c r="N44" s="43"/>
      <c r="P44" s="43"/>
    </row>
    <row r="45" spans="1:16" ht="15" customHeight="1" thickBot="1" x14ac:dyDescent="0.3">
      <c r="A45" s="110"/>
      <c r="B45" s="111" t="s">
        <v>113</v>
      </c>
      <c r="C45" s="112">
        <f>SUM(C46:C63)</f>
        <v>220</v>
      </c>
      <c r="D45" s="133">
        <f>AVERAGE(D46:D63)</f>
        <v>3.8468683412222058</v>
      </c>
      <c r="E45" s="63">
        <v>3.82</v>
      </c>
      <c r="F45" s="733"/>
      <c r="G45" s="112">
        <f>SUM(G46:G63)</f>
        <v>230</v>
      </c>
      <c r="H45" s="133">
        <f>AVERAGE(H46:H63)</f>
        <v>3.3888418287879167</v>
      </c>
      <c r="I45" s="63">
        <v>3.47</v>
      </c>
      <c r="J45" s="166"/>
      <c r="K45" s="108"/>
      <c r="M45" s="43"/>
      <c r="N45" s="43"/>
      <c r="P45" s="43"/>
    </row>
    <row r="46" spans="1:16" ht="15" customHeight="1" x14ac:dyDescent="0.25">
      <c r="A46" s="50">
        <v>1</v>
      </c>
      <c r="B46" s="28" t="s">
        <v>146</v>
      </c>
      <c r="C46" s="697">
        <v>20</v>
      </c>
      <c r="D46" s="698">
        <v>4.2</v>
      </c>
      <c r="E46" s="699">
        <v>3.82</v>
      </c>
      <c r="F46" s="726">
        <v>10</v>
      </c>
      <c r="G46" s="747">
        <v>18</v>
      </c>
      <c r="H46" s="698">
        <v>3.8888888888888888</v>
      </c>
      <c r="I46" s="699">
        <v>3.47</v>
      </c>
      <c r="J46" s="745">
        <v>11</v>
      </c>
      <c r="K46" s="47">
        <f t="shared" si="0"/>
        <v>21</v>
      </c>
      <c r="M46" s="43"/>
      <c r="N46" s="43"/>
      <c r="P46" s="43"/>
    </row>
    <row r="47" spans="1:16" ht="15" customHeight="1" x14ac:dyDescent="0.25">
      <c r="A47" s="44">
        <v>2</v>
      </c>
      <c r="B47" s="28" t="s">
        <v>130</v>
      </c>
      <c r="C47" s="697">
        <v>5</v>
      </c>
      <c r="D47" s="698">
        <v>3.8</v>
      </c>
      <c r="E47" s="700">
        <v>3.82</v>
      </c>
      <c r="F47" s="734">
        <v>60</v>
      </c>
      <c r="G47" s="747">
        <v>2</v>
      </c>
      <c r="H47" s="698">
        <v>4</v>
      </c>
      <c r="I47" s="700">
        <v>3.47</v>
      </c>
      <c r="J47" s="751">
        <v>4</v>
      </c>
      <c r="K47" s="45">
        <f t="shared" si="0"/>
        <v>64</v>
      </c>
      <c r="M47" s="43"/>
      <c r="N47" s="43"/>
      <c r="P47" s="43"/>
    </row>
    <row r="48" spans="1:16" ht="15" customHeight="1" x14ac:dyDescent="0.25">
      <c r="A48" s="44">
        <v>3</v>
      </c>
      <c r="B48" s="28" t="s">
        <v>92</v>
      </c>
      <c r="C48" s="697">
        <v>24</v>
      </c>
      <c r="D48" s="698">
        <v>4.291666666666667</v>
      </c>
      <c r="E48" s="701">
        <v>3.82</v>
      </c>
      <c r="F48" s="728">
        <v>7</v>
      </c>
      <c r="G48" s="747">
        <v>24</v>
      </c>
      <c r="H48" s="698">
        <v>3.875</v>
      </c>
      <c r="I48" s="701">
        <v>3.47</v>
      </c>
      <c r="J48" s="748">
        <v>13</v>
      </c>
      <c r="K48" s="45">
        <f t="shared" si="0"/>
        <v>20</v>
      </c>
      <c r="M48" s="43"/>
      <c r="N48" s="43"/>
      <c r="P48" s="43"/>
    </row>
    <row r="49" spans="1:16" ht="15" customHeight="1" x14ac:dyDescent="0.25">
      <c r="A49" s="44">
        <v>4</v>
      </c>
      <c r="B49" s="28" t="s">
        <v>165</v>
      </c>
      <c r="C49" s="697">
        <v>23</v>
      </c>
      <c r="D49" s="698">
        <v>4.0869565217391308</v>
      </c>
      <c r="E49" s="702">
        <v>3.82</v>
      </c>
      <c r="F49" s="727">
        <v>23</v>
      </c>
      <c r="G49" s="747">
        <v>38</v>
      </c>
      <c r="H49" s="698">
        <v>3.4736842105263159</v>
      </c>
      <c r="I49" s="702">
        <v>3.47</v>
      </c>
      <c r="J49" s="746">
        <v>57</v>
      </c>
      <c r="K49" s="45">
        <f t="shared" si="0"/>
        <v>80</v>
      </c>
      <c r="M49" s="43"/>
      <c r="N49" s="43"/>
      <c r="P49" s="43"/>
    </row>
    <row r="50" spans="1:16" ht="15" customHeight="1" x14ac:dyDescent="0.25">
      <c r="A50" s="44">
        <v>5</v>
      </c>
      <c r="B50" s="28" t="s">
        <v>29</v>
      </c>
      <c r="C50" s="697">
        <v>27</v>
      </c>
      <c r="D50" s="698">
        <v>3.7037037037037037</v>
      </c>
      <c r="E50" s="703">
        <v>3.82</v>
      </c>
      <c r="F50" s="735">
        <v>72</v>
      </c>
      <c r="G50" s="747">
        <v>29</v>
      </c>
      <c r="H50" s="698">
        <v>3.3103448275862069</v>
      </c>
      <c r="I50" s="703">
        <v>3.47</v>
      </c>
      <c r="J50" s="752">
        <v>75</v>
      </c>
      <c r="K50" s="45">
        <f t="shared" si="0"/>
        <v>147</v>
      </c>
      <c r="M50" s="43"/>
      <c r="N50" s="43"/>
      <c r="P50" s="43"/>
    </row>
    <row r="51" spans="1:16" ht="15" customHeight="1" x14ac:dyDescent="0.25">
      <c r="A51" s="44">
        <v>6</v>
      </c>
      <c r="B51" s="28" t="s">
        <v>28</v>
      </c>
      <c r="C51" s="697">
        <v>18</v>
      </c>
      <c r="D51" s="698">
        <v>3.8333333333333335</v>
      </c>
      <c r="E51" s="701">
        <v>3.82</v>
      </c>
      <c r="F51" s="728">
        <v>57</v>
      </c>
      <c r="G51" s="747">
        <v>15</v>
      </c>
      <c r="H51" s="698">
        <v>3.7333333333333334</v>
      </c>
      <c r="I51" s="701">
        <v>3.47</v>
      </c>
      <c r="J51" s="748">
        <v>20</v>
      </c>
      <c r="K51" s="45">
        <f t="shared" si="0"/>
        <v>77</v>
      </c>
      <c r="M51" s="43"/>
      <c r="N51" s="43"/>
      <c r="P51" s="43"/>
    </row>
    <row r="52" spans="1:16" ht="15" customHeight="1" x14ac:dyDescent="0.25">
      <c r="A52" s="44">
        <v>7</v>
      </c>
      <c r="B52" s="28" t="s">
        <v>163</v>
      </c>
      <c r="C52" s="697">
        <v>3</v>
      </c>
      <c r="D52" s="698">
        <v>4</v>
      </c>
      <c r="E52" s="699">
        <v>3.82</v>
      </c>
      <c r="F52" s="726">
        <v>32</v>
      </c>
      <c r="G52" s="747"/>
      <c r="H52" s="698"/>
      <c r="I52" s="699">
        <v>3.47</v>
      </c>
      <c r="J52" s="745">
        <v>107</v>
      </c>
      <c r="K52" s="109">
        <f t="shared" si="0"/>
        <v>139</v>
      </c>
      <c r="M52" s="43"/>
      <c r="N52" s="43"/>
      <c r="P52" s="43"/>
    </row>
    <row r="53" spans="1:16" ht="15" customHeight="1" x14ac:dyDescent="0.25">
      <c r="A53" s="44">
        <v>8</v>
      </c>
      <c r="B53" s="28" t="s">
        <v>30</v>
      </c>
      <c r="C53" s="697">
        <v>23</v>
      </c>
      <c r="D53" s="698">
        <v>3.5652173913043477</v>
      </c>
      <c r="E53" s="699">
        <v>3.82</v>
      </c>
      <c r="F53" s="726">
        <v>85</v>
      </c>
      <c r="G53" s="747">
        <v>12</v>
      </c>
      <c r="H53" s="698">
        <v>3.5833333333333335</v>
      </c>
      <c r="I53" s="699">
        <v>3.47</v>
      </c>
      <c r="J53" s="745">
        <v>39</v>
      </c>
      <c r="K53" s="45">
        <f t="shared" si="0"/>
        <v>124</v>
      </c>
      <c r="M53" s="43"/>
      <c r="N53" s="43"/>
      <c r="P53" s="43"/>
    </row>
    <row r="54" spans="1:16" ht="15" customHeight="1" x14ac:dyDescent="0.25">
      <c r="A54" s="44">
        <v>9</v>
      </c>
      <c r="B54" s="28" t="s">
        <v>91</v>
      </c>
      <c r="C54" s="697">
        <v>2</v>
      </c>
      <c r="D54" s="698">
        <v>4</v>
      </c>
      <c r="E54" s="699">
        <v>3.82</v>
      </c>
      <c r="F54" s="726">
        <v>33</v>
      </c>
      <c r="G54" s="747">
        <v>6</v>
      </c>
      <c r="H54" s="698">
        <v>3.3333333333333335</v>
      </c>
      <c r="I54" s="699">
        <v>3.47</v>
      </c>
      <c r="J54" s="745">
        <v>69</v>
      </c>
      <c r="K54" s="45">
        <f t="shared" si="0"/>
        <v>102</v>
      </c>
      <c r="M54" s="43"/>
      <c r="N54" s="43"/>
      <c r="P54" s="43"/>
    </row>
    <row r="55" spans="1:16" ht="15" customHeight="1" x14ac:dyDescent="0.25">
      <c r="A55" s="44">
        <v>10</v>
      </c>
      <c r="B55" s="28" t="s">
        <v>119</v>
      </c>
      <c r="C55" s="697">
        <v>1</v>
      </c>
      <c r="D55" s="698">
        <v>5</v>
      </c>
      <c r="E55" s="699">
        <v>3.82</v>
      </c>
      <c r="F55" s="726">
        <v>2</v>
      </c>
      <c r="G55" s="747">
        <v>1</v>
      </c>
      <c r="H55" s="698">
        <v>3</v>
      </c>
      <c r="I55" s="699">
        <v>3.47</v>
      </c>
      <c r="J55" s="745">
        <v>103</v>
      </c>
      <c r="K55" s="45">
        <f t="shared" si="0"/>
        <v>105</v>
      </c>
      <c r="M55" s="43"/>
      <c r="N55" s="43"/>
      <c r="P55" s="43"/>
    </row>
    <row r="56" spans="1:16" ht="15" customHeight="1" x14ac:dyDescent="0.25">
      <c r="A56" s="44">
        <v>11</v>
      </c>
      <c r="B56" s="28" t="s">
        <v>27</v>
      </c>
      <c r="C56" s="697">
        <v>5</v>
      </c>
      <c r="D56" s="698">
        <v>3.6</v>
      </c>
      <c r="E56" s="704">
        <v>3.82</v>
      </c>
      <c r="F56" s="736">
        <v>83</v>
      </c>
      <c r="G56" s="747">
        <v>13</v>
      </c>
      <c r="H56" s="698">
        <v>3.3846153846153846</v>
      </c>
      <c r="I56" s="704">
        <v>3.47</v>
      </c>
      <c r="J56" s="753">
        <v>65</v>
      </c>
      <c r="K56" s="45">
        <f t="shared" si="0"/>
        <v>148</v>
      </c>
      <c r="M56" s="43"/>
      <c r="N56" s="43"/>
      <c r="P56" s="43"/>
    </row>
    <row r="57" spans="1:16" ht="15" customHeight="1" x14ac:dyDescent="0.25">
      <c r="A57" s="44">
        <v>12</v>
      </c>
      <c r="B57" s="28" t="s">
        <v>51</v>
      </c>
      <c r="C57" s="697">
        <v>3</v>
      </c>
      <c r="D57" s="698">
        <v>3</v>
      </c>
      <c r="E57" s="703">
        <v>3.82</v>
      </c>
      <c r="F57" s="735">
        <v>107</v>
      </c>
      <c r="G57" s="747">
        <v>6</v>
      </c>
      <c r="H57" s="698">
        <v>2.8333333333333335</v>
      </c>
      <c r="I57" s="703">
        <v>3.47</v>
      </c>
      <c r="J57" s="752">
        <v>105</v>
      </c>
      <c r="K57" s="45">
        <f t="shared" si="0"/>
        <v>212</v>
      </c>
      <c r="M57" s="43"/>
      <c r="N57" s="43"/>
      <c r="P57" s="43"/>
    </row>
    <row r="58" spans="1:16" ht="15" customHeight="1" x14ac:dyDescent="0.25">
      <c r="A58" s="44">
        <v>13</v>
      </c>
      <c r="B58" s="28" t="s">
        <v>106</v>
      </c>
      <c r="C58" s="697">
        <v>8</v>
      </c>
      <c r="D58" s="698">
        <v>3.625</v>
      </c>
      <c r="E58" s="705">
        <v>3.82</v>
      </c>
      <c r="F58" s="737">
        <v>80</v>
      </c>
      <c r="G58" s="747">
        <v>18</v>
      </c>
      <c r="H58" s="698">
        <v>3.6111111111111112</v>
      </c>
      <c r="I58" s="705">
        <v>3.47</v>
      </c>
      <c r="J58" s="754">
        <v>35</v>
      </c>
      <c r="K58" s="45">
        <f t="shared" si="0"/>
        <v>115</v>
      </c>
      <c r="M58" s="43"/>
      <c r="N58" s="43"/>
      <c r="P58" s="43"/>
    </row>
    <row r="59" spans="1:16" ht="15" customHeight="1" x14ac:dyDescent="0.25">
      <c r="A59" s="44">
        <v>14</v>
      </c>
      <c r="B59" s="28" t="s">
        <v>164</v>
      </c>
      <c r="C59" s="697">
        <v>9</v>
      </c>
      <c r="D59" s="698">
        <v>3.8888888888888888</v>
      </c>
      <c r="E59" s="699">
        <v>3.82</v>
      </c>
      <c r="F59" s="726">
        <v>49</v>
      </c>
      <c r="G59" s="747">
        <v>7</v>
      </c>
      <c r="H59" s="698">
        <v>3.7142857142857144</v>
      </c>
      <c r="I59" s="699">
        <v>3.47</v>
      </c>
      <c r="J59" s="745">
        <v>24</v>
      </c>
      <c r="K59" s="45">
        <f t="shared" si="0"/>
        <v>73</v>
      </c>
      <c r="M59" s="43"/>
      <c r="N59" s="43"/>
      <c r="P59" s="43"/>
    </row>
    <row r="60" spans="1:16" ht="15" customHeight="1" x14ac:dyDescent="0.25">
      <c r="A60" s="44">
        <v>15</v>
      </c>
      <c r="B60" s="28" t="s">
        <v>25</v>
      </c>
      <c r="C60" s="697">
        <v>11</v>
      </c>
      <c r="D60" s="698">
        <v>3.6363636363636362</v>
      </c>
      <c r="E60" s="699">
        <v>3.82</v>
      </c>
      <c r="F60" s="726">
        <v>77</v>
      </c>
      <c r="G60" s="747">
        <v>12</v>
      </c>
      <c r="H60" s="698">
        <v>3.25</v>
      </c>
      <c r="I60" s="699">
        <v>3.47</v>
      </c>
      <c r="J60" s="745">
        <v>84</v>
      </c>
      <c r="K60" s="45">
        <f t="shared" si="0"/>
        <v>161</v>
      </c>
      <c r="M60" s="43"/>
      <c r="N60" s="43"/>
      <c r="P60" s="43"/>
    </row>
    <row r="61" spans="1:16" ht="15" customHeight="1" x14ac:dyDescent="0.25">
      <c r="A61" s="44">
        <v>16</v>
      </c>
      <c r="B61" s="28" t="s">
        <v>93</v>
      </c>
      <c r="C61" s="697">
        <v>1</v>
      </c>
      <c r="D61" s="698">
        <v>3</v>
      </c>
      <c r="E61" s="706">
        <v>3.82</v>
      </c>
      <c r="F61" s="738">
        <v>108</v>
      </c>
      <c r="G61" s="747">
        <v>2</v>
      </c>
      <c r="H61" s="698">
        <v>2</v>
      </c>
      <c r="I61" s="706">
        <v>3.47</v>
      </c>
      <c r="J61" s="755">
        <v>106</v>
      </c>
      <c r="K61" s="45">
        <f t="shared" si="0"/>
        <v>214</v>
      </c>
      <c r="M61" s="43"/>
      <c r="N61" s="43"/>
      <c r="P61" s="43"/>
    </row>
    <row r="62" spans="1:16" ht="15" customHeight="1" x14ac:dyDescent="0.25">
      <c r="A62" s="44">
        <v>17</v>
      </c>
      <c r="B62" s="28" t="s">
        <v>24</v>
      </c>
      <c r="C62" s="697">
        <v>32</v>
      </c>
      <c r="D62" s="698">
        <v>3.8125</v>
      </c>
      <c r="E62" s="701">
        <v>3.82</v>
      </c>
      <c r="F62" s="728">
        <v>59</v>
      </c>
      <c r="G62" s="747">
        <v>21</v>
      </c>
      <c r="H62" s="698">
        <v>3.6190476190476191</v>
      </c>
      <c r="I62" s="701">
        <v>3.47</v>
      </c>
      <c r="J62" s="748">
        <v>33</v>
      </c>
      <c r="K62" s="45">
        <f t="shared" si="0"/>
        <v>92</v>
      </c>
      <c r="M62" s="43"/>
      <c r="N62" s="43"/>
      <c r="P62" s="43"/>
    </row>
    <row r="63" spans="1:16" ht="15" customHeight="1" thickBot="1" x14ac:dyDescent="0.3">
      <c r="A63" s="44">
        <v>18</v>
      </c>
      <c r="B63" s="28" t="s">
        <v>133</v>
      </c>
      <c r="C63" s="697">
        <v>5</v>
      </c>
      <c r="D63" s="698">
        <v>4.2</v>
      </c>
      <c r="E63" s="700">
        <v>3.82</v>
      </c>
      <c r="F63" s="734">
        <v>11</v>
      </c>
      <c r="G63" s="747">
        <v>6</v>
      </c>
      <c r="H63" s="698">
        <v>3</v>
      </c>
      <c r="I63" s="700">
        <v>3.47</v>
      </c>
      <c r="J63" s="751">
        <v>104</v>
      </c>
      <c r="K63" s="45">
        <f t="shared" si="0"/>
        <v>115</v>
      </c>
      <c r="M63" s="43"/>
      <c r="N63" s="43"/>
      <c r="P63" s="43"/>
    </row>
    <row r="64" spans="1:16" ht="15" customHeight="1" thickBot="1" x14ac:dyDescent="0.3">
      <c r="A64" s="110"/>
      <c r="B64" s="113" t="s">
        <v>114</v>
      </c>
      <c r="C64" s="114">
        <f>SUM(C65:C78)</f>
        <v>220</v>
      </c>
      <c r="D64" s="134">
        <f>AVERAGE(D65:D78)</f>
        <v>3.8949172850958553</v>
      </c>
      <c r="E64" s="146">
        <v>3.82</v>
      </c>
      <c r="F64" s="739"/>
      <c r="G64" s="114">
        <f>SUM(G65:G78)</f>
        <v>220</v>
      </c>
      <c r="H64" s="134">
        <f>AVERAGE(H65:H78)</f>
        <v>3.5675503259337651</v>
      </c>
      <c r="I64" s="146">
        <v>3.47</v>
      </c>
      <c r="J64" s="115"/>
      <c r="K64" s="108"/>
      <c r="M64" s="43"/>
      <c r="N64" s="43"/>
      <c r="P64" s="43"/>
    </row>
    <row r="65" spans="1:16" ht="15" customHeight="1" x14ac:dyDescent="0.25">
      <c r="A65" s="41">
        <v>1</v>
      </c>
      <c r="B65" s="28" t="s">
        <v>145</v>
      </c>
      <c r="C65" s="697">
        <v>15</v>
      </c>
      <c r="D65" s="698">
        <v>4.2</v>
      </c>
      <c r="E65" s="702">
        <v>3.82</v>
      </c>
      <c r="F65" s="727">
        <v>12</v>
      </c>
      <c r="G65" s="747">
        <v>17</v>
      </c>
      <c r="H65" s="698">
        <v>3.5294117647058822</v>
      </c>
      <c r="I65" s="702">
        <v>3.47</v>
      </c>
      <c r="J65" s="746">
        <v>49</v>
      </c>
      <c r="K65" s="42">
        <f t="shared" si="0"/>
        <v>61</v>
      </c>
      <c r="M65" s="43"/>
      <c r="N65" s="43"/>
      <c r="P65" s="43"/>
    </row>
    <row r="66" spans="1:16" ht="15" customHeight="1" x14ac:dyDescent="0.25">
      <c r="A66" s="44">
        <v>2</v>
      </c>
      <c r="B66" s="218" t="s">
        <v>94</v>
      </c>
      <c r="C66" s="697">
        <v>16</v>
      </c>
      <c r="D66" s="698">
        <v>4.4375</v>
      </c>
      <c r="E66" s="702">
        <v>3.82</v>
      </c>
      <c r="F66" s="727">
        <v>4</v>
      </c>
      <c r="G66" s="747">
        <v>10</v>
      </c>
      <c r="H66" s="698">
        <v>3.9</v>
      </c>
      <c r="I66" s="702">
        <v>3.47</v>
      </c>
      <c r="J66" s="746">
        <v>10</v>
      </c>
      <c r="K66" s="45">
        <f t="shared" si="0"/>
        <v>14</v>
      </c>
      <c r="M66" s="43"/>
      <c r="N66" s="43"/>
      <c r="P66" s="43"/>
    </row>
    <row r="67" spans="1:16" ht="15" customHeight="1" x14ac:dyDescent="0.25">
      <c r="A67" s="44">
        <v>3</v>
      </c>
      <c r="B67" s="218" t="s">
        <v>167</v>
      </c>
      <c r="C67" s="697">
        <v>14</v>
      </c>
      <c r="D67" s="698">
        <v>3.9285714285714284</v>
      </c>
      <c r="E67" s="706">
        <v>3.82</v>
      </c>
      <c r="F67" s="738">
        <v>41</v>
      </c>
      <c r="G67" s="747">
        <v>17</v>
      </c>
      <c r="H67" s="698">
        <v>3.8823529411764706</v>
      </c>
      <c r="I67" s="706">
        <v>3.47</v>
      </c>
      <c r="J67" s="755">
        <v>12</v>
      </c>
      <c r="K67" s="143">
        <f t="shared" si="0"/>
        <v>53</v>
      </c>
      <c r="M67" s="43"/>
      <c r="N67" s="43"/>
      <c r="P67" s="43"/>
    </row>
    <row r="68" spans="1:16" ht="15" customHeight="1" x14ac:dyDescent="0.25">
      <c r="A68" s="44">
        <v>4</v>
      </c>
      <c r="B68" s="218" t="s">
        <v>168</v>
      </c>
      <c r="C68" s="697">
        <v>10</v>
      </c>
      <c r="D68" s="698">
        <v>4.0999999999999996</v>
      </c>
      <c r="E68" s="699">
        <v>3.82</v>
      </c>
      <c r="F68" s="726">
        <v>21</v>
      </c>
      <c r="G68" s="747">
        <v>26</v>
      </c>
      <c r="H68" s="698">
        <v>3.2692307692307692</v>
      </c>
      <c r="I68" s="699">
        <v>3.47</v>
      </c>
      <c r="J68" s="745">
        <v>82</v>
      </c>
      <c r="K68" s="141">
        <f t="shared" si="0"/>
        <v>103</v>
      </c>
      <c r="M68" s="43"/>
      <c r="N68" s="43"/>
      <c r="P68" s="43"/>
    </row>
    <row r="69" spans="1:16" ht="15" customHeight="1" x14ac:dyDescent="0.25">
      <c r="A69" s="44">
        <v>5</v>
      </c>
      <c r="B69" s="218" t="s">
        <v>134</v>
      </c>
      <c r="C69" s="697">
        <v>4</v>
      </c>
      <c r="D69" s="698">
        <v>3.75</v>
      </c>
      <c r="E69" s="705">
        <v>3.82</v>
      </c>
      <c r="F69" s="737">
        <v>67</v>
      </c>
      <c r="G69" s="747">
        <v>9</v>
      </c>
      <c r="H69" s="698">
        <v>3.5555555555555554</v>
      </c>
      <c r="I69" s="705">
        <v>3.47</v>
      </c>
      <c r="J69" s="754">
        <v>48</v>
      </c>
      <c r="K69" s="45">
        <f t="shared" si="0"/>
        <v>115</v>
      </c>
      <c r="M69" s="43"/>
      <c r="N69" s="43"/>
      <c r="P69" s="43"/>
    </row>
    <row r="70" spans="1:16" ht="15" customHeight="1" x14ac:dyDescent="0.25">
      <c r="A70" s="44">
        <v>6</v>
      </c>
      <c r="B70" s="218" t="s">
        <v>169</v>
      </c>
      <c r="C70" s="697">
        <v>14</v>
      </c>
      <c r="D70" s="698">
        <v>4</v>
      </c>
      <c r="E70" s="709">
        <v>3.82</v>
      </c>
      <c r="F70" s="729">
        <v>34</v>
      </c>
      <c r="G70" s="747">
        <v>15</v>
      </c>
      <c r="H70" s="698">
        <v>3.3333333333333335</v>
      </c>
      <c r="I70" s="709">
        <v>3.47</v>
      </c>
      <c r="J70" s="749">
        <v>70</v>
      </c>
      <c r="K70" s="45">
        <f t="shared" si="0"/>
        <v>104</v>
      </c>
      <c r="M70" s="43"/>
      <c r="N70" s="43"/>
      <c r="P70" s="43"/>
    </row>
    <row r="71" spans="1:16" ht="15" customHeight="1" x14ac:dyDescent="0.25">
      <c r="A71" s="44">
        <v>7</v>
      </c>
      <c r="B71" s="218" t="s">
        <v>170</v>
      </c>
      <c r="C71" s="697">
        <v>12</v>
      </c>
      <c r="D71" s="698">
        <v>4.25</v>
      </c>
      <c r="E71" s="710">
        <v>3.82</v>
      </c>
      <c r="F71" s="730">
        <v>8</v>
      </c>
      <c r="G71" s="747">
        <v>7</v>
      </c>
      <c r="H71" s="698">
        <v>4.1428571428571432</v>
      </c>
      <c r="I71" s="710">
        <v>3.47</v>
      </c>
      <c r="J71" s="750">
        <v>2</v>
      </c>
      <c r="K71" s="45">
        <f t="shared" si="0"/>
        <v>10</v>
      </c>
      <c r="M71" s="43"/>
      <c r="N71" s="43"/>
      <c r="P71" s="43"/>
    </row>
    <row r="72" spans="1:16" ht="15" customHeight="1" x14ac:dyDescent="0.25">
      <c r="A72" s="44">
        <v>8</v>
      </c>
      <c r="B72" s="218" t="s">
        <v>171</v>
      </c>
      <c r="C72" s="697">
        <v>7</v>
      </c>
      <c r="D72" s="698">
        <v>3.2857142857142856</v>
      </c>
      <c r="E72" s="699">
        <v>3.82</v>
      </c>
      <c r="F72" s="726">
        <v>104</v>
      </c>
      <c r="G72" s="747">
        <v>17</v>
      </c>
      <c r="H72" s="698">
        <v>3.3529411764705883</v>
      </c>
      <c r="I72" s="699">
        <v>3.47</v>
      </c>
      <c r="J72" s="745">
        <v>68</v>
      </c>
      <c r="K72" s="45">
        <f t="shared" ref="K72:K119" si="2">J72+F72</f>
        <v>172</v>
      </c>
      <c r="M72" s="43"/>
      <c r="N72" s="43"/>
      <c r="P72" s="43"/>
    </row>
    <row r="73" spans="1:16" ht="15" customHeight="1" x14ac:dyDescent="0.25">
      <c r="A73" s="44">
        <v>9</v>
      </c>
      <c r="B73" s="218" t="s">
        <v>107</v>
      </c>
      <c r="C73" s="697">
        <v>35</v>
      </c>
      <c r="D73" s="698">
        <v>3.5714285714285716</v>
      </c>
      <c r="E73" s="709">
        <v>3.82</v>
      </c>
      <c r="F73" s="729">
        <v>84</v>
      </c>
      <c r="G73" s="747">
        <v>16</v>
      </c>
      <c r="H73" s="698">
        <v>3.875</v>
      </c>
      <c r="I73" s="709">
        <v>3.47</v>
      </c>
      <c r="J73" s="749">
        <v>14</v>
      </c>
      <c r="K73" s="45">
        <f t="shared" si="2"/>
        <v>98</v>
      </c>
      <c r="M73" s="43"/>
      <c r="N73" s="43"/>
      <c r="P73" s="43"/>
    </row>
    <row r="74" spans="1:16" ht="15" customHeight="1" x14ac:dyDescent="0.25">
      <c r="A74" s="44">
        <v>10</v>
      </c>
      <c r="B74" s="218" t="s">
        <v>142</v>
      </c>
      <c r="C74" s="697">
        <v>20</v>
      </c>
      <c r="D74" s="698">
        <v>4.05</v>
      </c>
      <c r="E74" s="702">
        <v>3.82</v>
      </c>
      <c r="F74" s="727">
        <v>26</v>
      </c>
      <c r="G74" s="747">
        <v>17</v>
      </c>
      <c r="H74" s="698">
        <v>3.4117647058823528</v>
      </c>
      <c r="I74" s="702">
        <v>3.47</v>
      </c>
      <c r="J74" s="746">
        <v>61</v>
      </c>
      <c r="K74" s="45">
        <f t="shared" si="2"/>
        <v>87</v>
      </c>
      <c r="M74" s="43"/>
      <c r="N74" s="43"/>
      <c r="P74" s="43"/>
    </row>
    <row r="75" spans="1:16" ht="15" customHeight="1" x14ac:dyDescent="0.25">
      <c r="A75" s="44">
        <v>11</v>
      </c>
      <c r="B75" s="218" t="s">
        <v>172</v>
      </c>
      <c r="C75" s="697">
        <v>22</v>
      </c>
      <c r="D75" s="698">
        <v>3.6363636363636362</v>
      </c>
      <c r="E75" s="705">
        <v>3.82</v>
      </c>
      <c r="F75" s="737">
        <v>78</v>
      </c>
      <c r="G75" s="747">
        <v>29</v>
      </c>
      <c r="H75" s="698">
        <v>3.2758620689655173</v>
      </c>
      <c r="I75" s="705">
        <v>3.47</v>
      </c>
      <c r="J75" s="754">
        <v>79</v>
      </c>
      <c r="K75" s="45">
        <f t="shared" si="2"/>
        <v>157</v>
      </c>
      <c r="M75" s="43"/>
      <c r="N75" s="43"/>
      <c r="P75" s="43"/>
    </row>
    <row r="76" spans="1:16" ht="15" customHeight="1" x14ac:dyDescent="0.25">
      <c r="A76" s="44">
        <v>12</v>
      </c>
      <c r="B76" s="218" t="s">
        <v>173</v>
      </c>
      <c r="C76" s="697">
        <v>12</v>
      </c>
      <c r="D76" s="698">
        <v>3.9166666666666665</v>
      </c>
      <c r="E76" s="699">
        <v>3.82</v>
      </c>
      <c r="F76" s="726">
        <v>44</v>
      </c>
      <c r="G76" s="747">
        <v>11</v>
      </c>
      <c r="H76" s="698">
        <v>3.1818181818181817</v>
      </c>
      <c r="I76" s="699">
        <v>3.47</v>
      </c>
      <c r="J76" s="745">
        <v>93</v>
      </c>
      <c r="K76" s="45">
        <f t="shared" si="2"/>
        <v>137</v>
      </c>
      <c r="M76" s="43"/>
      <c r="N76" s="43"/>
      <c r="P76" s="43"/>
    </row>
    <row r="77" spans="1:16" ht="15" customHeight="1" x14ac:dyDescent="0.25">
      <c r="A77" s="44">
        <v>13</v>
      </c>
      <c r="B77" s="28" t="s">
        <v>143</v>
      </c>
      <c r="C77" s="697">
        <v>28</v>
      </c>
      <c r="D77" s="698">
        <v>3.8571428571428572</v>
      </c>
      <c r="E77" s="701">
        <v>3.82</v>
      </c>
      <c r="F77" s="728">
        <v>54</v>
      </c>
      <c r="G77" s="747">
        <v>13</v>
      </c>
      <c r="H77" s="698">
        <v>3.9230769230769229</v>
      </c>
      <c r="I77" s="701">
        <v>3.47</v>
      </c>
      <c r="J77" s="748">
        <v>8</v>
      </c>
      <c r="K77" s="45">
        <f t="shared" si="2"/>
        <v>62</v>
      </c>
      <c r="M77" s="43"/>
      <c r="N77" s="43"/>
      <c r="P77" s="43"/>
    </row>
    <row r="78" spans="1:16" ht="15" customHeight="1" thickBot="1" x14ac:dyDescent="0.3">
      <c r="A78" s="44">
        <v>14</v>
      </c>
      <c r="B78" s="28" t="s">
        <v>166</v>
      </c>
      <c r="C78" s="697">
        <v>11</v>
      </c>
      <c r="D78" s="698">
        <v>3.5454545454545454</v>
      </c>
      <c r="E78" s="701">
        <v>3.82</v>
      </c>
      <c r="F78" s="728">
        <v>88</v>
      </c>
      <c r="G78" s="747">
        <v>16</v>
      </c>
      <c r="H78" s="698">
        <v>3.3125</v>
      </c>
      <c r="I78" s="701">
        <v>3.47</v>
      </c>
      <c r="J78" s="748">
        <v>74</v>
      </c>
      <c r="K78" s="45">
        <f t="shared" si="2"/>
        <v>162</v>
      </c>
      <c r="M78" s="43"/>
      <c r="N78" s="43"/>
      <c r="P78" s="43"/>
    </row>
    <row r="79" spans="1:16" ht="15" customHeight="1" thickBot="1" x14ac:dyDescent="0.3">
      <c r="A79" s="110"/>
      <c r="B79" s="65" t="s">
        <v>115</v>
      </c>
      <c r="C79" s="116">
        <f>SUM(C80:C109)</f>
        <v>528</v>
      </c>
      <c r="D79" s="131">
        <f>AVERAGE(D80:D109)</f>
        <v>3.8434455852391678</v>
      </c>
      <c r="E79" s="145">
        <v>3.82</v>
      </c>
      <c r="F79" s="740"/>
      <c r="G79" s="116">
        <f>SUM(G80:G109)</f>
        <v>613</v>
      </c>
      <c r="H79" s="131">
        <f>AVERAGE(H80:H109)</f>
        <v>3.4682137769824601</v>
      </c>
      <c r="I79" s="145">
        <v>3.47</v>
      </c>
      <c r="J79" s="117"/>
      <c r="K79" s="108"/>
      <c r="M79" s="43"/>
      <c r="N79" s="43"/>
      <c r="P79" s="43"/>
    </row>
    <row r="80" spans="1:16" ht="15" customHeight="1" x14ac:dyDescent="0.25">
      <c r="A80" s="50">
        <v>1</v>
      </c>
      <c r="B80" s="26" t="s">
        <v>174</v>
      </c>
      <c r="C80" s="265">
        <v>8</v>
      </c>
      <c r="D80" s="124">
        <v>3.375</v>
      </c>
      <c r="E80" s="123">
        <v>3.82</v>
      </c>
      <c r="F80" s="741">
        <v>99</v>
      </c>
      <c r="G80" s="265">
        <v>11</v>
      </c>
      <c r="H80" s="124">
        <v>3.2727272727272729</v>
      </c>
      <c r="I80" s="123">
        <v>3.47</v>
      </c>
      <c r="J80" s="266">
        <v>81</v>
      </c>
      <c r="K80" s="45">
        <f t="shared" si="2"/>
        <v>180</v>
      </c>
      <c r="M80" s="43"/>
      <c r="N80" s="43"/>
      <c r="P80" s="43"/>
    </row>
    <row r="81" spans="1:16" ht="15" customHeight="1" x14ac:dyDescent="0.25">
      <c r="A81" s="44">
        <v>2</v>
      </c>
      <c r="B81" s="27" t="s">
        <v>19</v>
      </c>
      <c r="C81" s="269">
        <v>16</v>
      </c>
      <c r="D81" s="280">
        <v>4.0625</v>
      </c>
      <c r="E81" s="125">
        <v>3.82</v>
      </c>
      <c r="F81" s="742">
        <v>24</v>
      </c>
      <c r="G81" s="269">
        <v>16</v>
      </c>
      <c r="H81" s="280">
        <v>3.25</v>
      </c>
      <c r="I81" s="125">
        <v>3.47</v>
      </c>
      <c r="J81" s="270">
        <v>85</v>
      </c>
      <c r="K81" s="45">
        <f t="shared" si="2"/>
        <v>109</v>
      </c>
      <c r="M81" s="43"/>
      <c r="N81" s="43"/>
      <c r="P81" s="43"/>
    </row>
    <row r="82" spans="1:16" ht="15" customHeight="1" x14ac:dyDescent="0.25">
      <c r="A82" s="44">
        <v>3</v>
      </c>
      <c r="B82" s="26" t="s">
        <v>175</v>
      </c>
      <c r="C82" s="265">
        <v>19</v>
      </c>
      <c r="D82" s="124">
        <v>3.6315789473684212</v>
      </c>
      <c r="E82" s="123">
        <v>3.82</v>
      </c>
      <c r="F82" s="741">
        <v>79</v>
      </c>
      <c r="G82" s="265">
        <v>20</v>
      </c>
      <c r="H82" s="124">
        <v>3.5</v>
      </c>
      <c r="I82" s="123">
        <v>3.47</v>
      </c>
      <c r="J82" s="266">
        <v>53</v>
      </c>
      <c r="K82" s="45">
        <f t="shared" si="2"/>
        <v>132</v>
      </c>
      <c r="M82" s="43"/>
      <c r="N82" s="43"/>
      <c r="P82" s="43"/>
    </row>
    <row r="83" spans="1:16" ht="15" customHeight="1" x14ac:dyDescent="0.25">
      <c r="A83" s="44">
        <v>4</v>
      </c>
      <c r="B83" s="26" t="s">
        <v>176</v>
      </c>
      <c r="C83" s="265">
        <v>8</v>
      </c>
      <c r="D83" s="124">
        <v>3.75</v>
      </c>
      <c r="E83" s="123">
        <v>3.82</v>
      </c>
      <c r="F83" s="741">
        <v>69</v>
      </c>
      <c r="G83" s="265">
        <v>8</v>
      </c>
      <c r="H83" s="124">
        <v>3.625</v>
      </c>
      <c r="I83" s="123">
        <v>3.47</v>
      </c>
      <c r="J83" s="266">
        <v>31</v>
      </c>
      <c r="K83" s="45">
        <f t="shared" si="2"/>
        <v>100</v>
      </c>
      <c r="M83" s="43"/>
      <c r="N83" s="43"/>
      <c r="P83" s="43"/>
    </row>
    <row r="84" spans="1:16" ht="15" customHeight="1" x14ac:dyDescent="0.25">
      <c r="A84" s="44">
        <v>5</v>
      </c>
      <c r="B84" s="26" t="s">
        <v>177</v>
      </c>
      <c r="C84" s="265">
        <v>6</v>
      </c>
      <c r="D84" s="124">
        <v>3.3333333333333335</v>
      </c>
      <c r="E84" s="123">
        <v>3.82</v>
      </c>
      <c r="F84" s="741">
        <v>103</v>
      </c>
      <c r="G84" s="265">
        <v>18</v>
      </c>
      <c r="H84" s="124">
        <v>4</v>
      </c>
      <c r="I84" s="123">
        <v>3.47</v>
      </c>
      <c r="J84" s="266">
        <v>5</v>
      </c>
      <c r="K84" s="45">
        <f t="shared" si="2"/>
        <v>108</v>
      </c>
      <c r="M84" s="43"/>
      <c r="N84" s="43"/>
      <c r="P84" s="43"/>
    </row>
    <row r="85" spans="1:16" ht="15" customHeight="1" x14ac:dyDescent="0.25">
      <c r="A85" s="44">
        <v>6</v>
      </c>
      <c r="B85" s="26" t="s">
        <v>178</v>
      </c>
      <c r="C85" s="265">
        <v>16</v>
      </c>
      <c r="D85" s="124">
        <v>4.1875</v>
      </c>
      <c r="E85" s="123">
        <v>3.82</v>
      </c>
      <c r="F85" s="741">
        <v>13</v>
      </c>
      <c r="G85" s="265">
        <v>36</v>
      </c>
      <c r="H85" s="124">
        <v>3.3055555555555554</v>
      </c>
      <c r="I85" s="123">
        <v>3.47</v>
      </c>
      <c r="J85" s="266">
        <v>76</v>
      </c>
      <c r="K85" s="45">
        <f t="shared" si="2"/>
        <v>89</v>
      </c>
      <c r="M85" s="43"/>
      <c r="N85" s="43"/>
      <c r="P85" s="43"/>
    </row>
    <row r="86" spans="1:16" ht="15" customHeight="1" x14ac:dyDescent="0.25">
      <c r="A86" s="44">
        <v>7</v>
      </c>
      <c r="B86" s="26" t="s">
        <v>14</v>
      </c>
      <c r="C86" s="265">
        <v>6</v>
      </c>
      <c r="D86" s="124">
        <v>3.5</v>
      </c>
      <c r="E86" s="123">
        <v>3.82</v>
      </c>
      <c r="F86" s="741">
        <v>92</v>
      </c>
      <c r="G86" s="265">
        <v>5</v>
      </c>
      <c r="H86" s="124">
        <v>3.4</v>
      </c>
      <c r="I86" s="123">
        <v>3.47</v>
      </c>
      <c r="J86" s="266">
        <v>64</v>
      </c>
      <c r="K86" s="45">
        <f t="shared" si="2"/>
        <v>156</v>
      </c>
      <c r="M86" s="43"/>
      <c r="N86" s="43"/>
      <c r="P86" s="43"/>
    </row>
    <row r="87" spans="1:16" ht="15" customHeight="1" x14ac:dyDescent="0.25">
      <c r="A87" s="44">
        <v>8</v>
      </c>
      <c r="B87" s="26" t="s">
        <v>179</v>
      </c>
      <c r="C87" s="265">
        <v>6</v>
      </c>
      <c r="D87" s="124">
        <v>3.5</v>
      </c>
      <c r="E87" s="123">
        <v>3.82</v>
      </c>
      <c r="F87" s="741">
        <v>91</v>
      </c>
      <c r="G87" s="265">
        <v>27</v>
      </c>
      <c r="H87" s="124">
        <v>3.4074074074074074</v>
      </c>
      <c r="I87" s="123">
        <v>3.47</v>
      </c>
      <c r="J87" s="266">
        <v>63</v>
      </c>
      <c r="K87" s="45">
        <f t="shared" si="2"/>
        <v>154</v>
      </c>
      <c r="M87" s="43"/>
      <c r="N87" s="43"/>
      <c r="P87" s="43"/>
    </row>
    <row r="88" spans="1:16" ht="15" customHeight="1" x14ac:dyDescent="0.25">
      <c r="A88" s="44">
        <v>9</v>
      </c>
      <c r="B88" s="26" t="s">
        <v>180</v>
      </c>
      <c r="C88" s="265">
        <v>8</v>
      </c>
      <c r="D88" s="124">
        <v>3.875</v>
      </c>
      <c r="E88" s="123">
        <v>3.82</v>
      </c>
      <c r="F88" s="741">
        <v>51</v>
      </c>
      <c r="G88" s="265">
        <v>6</v>
      </c>
      <c r="H88" s="124">
        <v>4</v>
      </c>
      <c r="I88" s="123">
        <v>3.47</v>
      </c>
      <c r="J88" s="266">
        <v>6</v>
      </c>
      <c r="K88" s="45">
        <f t="shared" si="2"/>
        <v>57</v>
      </c>
      <c r="M88" s="43"/>
      <c r="N88" s="43"/>
      <c r="P88" s="43"/>
    </row>
    <row r="89" spans="1:16" ht="15" customHeight="1" x14ac:dyDescent="0.25">
      <c r="A89" s="44">
        <v>10</v>
      </c>
      <c r="B89" s="26" t="s">
        <v>181</v>
      </c>
      <c r="C89" s="265">
        <v>7</v>
      </c>
      <c r="D89" s="124">
        <v>4</v>
      </c>
      <c r="E89" s="123">
        <v>3.82</v>
      </c>
      <c r="F89" s="741">
        <v>36</v>
      </c>
      <c r="G89" s="265">
        <v>14</v>
      </c>
      <c r="H89" s="124">
        <v>3.5</v>
      </c>
      <c r="I89" s="123">
        <v>3.47</v>
      </c>
      <c r="J89" s="266">
        <v>54</v>
      </c>
      <c r="K89" s="45">
        <f t="shared" si="2"/>
        <v>90</v>
      </c>
      <c r="M89" s="43"/>
      <c r="N89" s="43"/>
      <c r="P89" s="43"/>
    </row>
    <row r="90" spans="1:16" ht="15" customHeight="1" x14ac:dyDescent="0.25">
      <c r="A90" s="44">
        <v>11</v>
      </c>
      <c r="B90" s="26" t="s">
        <v>11</v>
      </c>
      <c r="C90" s="265">
        <v>10</v>
      </c>
      <c r="D90" s="124">
        <v>4.0999999999999996</v>
      </c>
      <c r="E90" s="123">
        <v>3.82</v>
      </c>
      <c r="F90" s="741">
        <v>22</v>
      </c>
      <c r="G90" s="265">
        <v>9</v>
      </c>
      <c r="H90" s="124">
        <v>3.4444444444444446</v>
      </c>
      <c r="I90" s="123">
        <v>3.47</v>
      </c>
      <c r="J90" s="266">
        <v>59</v>
      </c>
      <c r="K90" s="45">
        <f t="shared" si="2"/>
        <v>81</v>
      </c>
      <c r="M90" s="43"/>
      <c r="N90" s="43"/>
      <c r="P90" s="43"/>
    </row>
    <row r="91" spans="1:16" ht="15" customHeight="1" x14ac:dyDescent="0.25">
      <c r="A91" s="44">
        <v>12</v>
      </c>
      <c r="B91" s="26" t="s">
        <v>10</v>
      </c>
      <c r="C91" s="265">
        <v>6</v>
      </c>
      <c r="D91" s="124">
        <v>4</v>
      </c>
      <c r="E91" s="123">
        <v>3.82</v>
      </c>
      <c r="F91" s="741">
        <v>37</v>
      </c>
      <c r="G91" s="265">
        <v>12</v>
      </c>
      <c r="H91" s="124">
        <v>3.1666666666666665</v>
      </c>
      <c r="I91" s="123">
        <v>3.47</v>
      </c>
      <c r="J91" s="266">
        <v>95</v>
      </c>
      <c r="K91" s="45">
        <f t="shared" si="2"/>
        <v>132</v>
      </c>
      <c r="M91" s="43"/>
      <c r="N91" s="43"/>
      <c r="P91" s="43"/>
    </row>
    <row r="92" spans="1:16" ht="15" customHeight="1" x14ac:dyDescent="0.25">
      <c r="A92" s="44">
        <v>13</v>
      </c>
      <c r="B92" s="26" t="s">
        <v>182</v>
      </c>
      <c r="C92" s="265">
        <v>23</v>
      </c>
      <c r="D92" s="124">
        <v>4.1739130434782608</v>
      </c>
      <c r="E92" s="123">
        <v>3.82</v>
      </c>
      <c r="F92" s="741">
        <v>14</v>
      </c>
      <c r="G92" s="265">
        <v>18</v>
      </c>
      <c r="H92" s="124">
        <v>3.3333333333333335</v>
      </c>
      <c r="I92" s="123">
        <v>3.47</v>
      </c>
      <c r="J92" s="266">
        <v>71</v>
      </c>
      <c r="K92" s="47">
        <f t="shared" si="2"/>
        <v>85</v>
      </c>
      <c r="M92" s="43"/>
      <c r="N92" s="43"/>
      <c r="P92" s="43"/>
    </row>
    <row r="93" spans="1:16" ht="15" customHeight="1" x14ac:dyDescent="0.25">
      <c r="A93" s="44">
        <v>14</v>
      </c>
      <c r="B93" s="26" t="s">
        <v>183</v>
      </c>
      <c r="C93" s="265">
        <v>16</v>
      </c>
      <c r="D93" s="124">
        <v>3.75</v>
      </c>
      <c r="E93" s="123">
        <v>3.82</v>
      </c>
      <c r="F93" s="741">
        <v>68</v>
      </c>
      <c r="G93" s="265">
        <v>19</v>
      </c>
      <c r="H93" s="124">
        <v>3.5789473684210527</v>
      </c>
      <c r="I93" s="123">
        <v>3.47</v>
      </c>
      <c r="J93" s="266">
        <v>41</v>
      </c>
      <c r="K93" s="109">
        <f t="shared" si="2"/>
        <v>109</v>
      </c>
      <c r="M93" s="43"/>
      <c r="N93" s="43"/>
      <c r="P93" s="43"/>
    </row>
    <row r="94" spans="1:16" ht="15" customHeight="1" x14ac:dyDescent="0.25">
      <c r="A94" s="144">
        <v>15</v>
      </c>
      <c r="B94" s="26" t="s">
        <v>184</v>
      </c>
      <c r="C94" s="265">
        <v>7</v>
      </c>
      <c r="D94" s="124">
        <v>3.8571428571428572</v>
      </c>
      <c r="E94" s="123">
        <v>3.82</v>
      </c>
      <c r="F94" s="741">
        <v>55</v>
      </c>
      <c r="G94" s="265">
        <v>4</v>
      </c>
      <c r="H94" s="124">
        <v>3.5</v>
      </c>
      <c r="I94" s="123">
        <v>3.47</v>
      </c>
      <c r="J94" s="266">
        <v>55</v>
      </c>
      <c r="K94" s="45">
        <f t="shared" si="2"/>
        <v>110</v>
      </c>
      <c r="M94" s="43"/>
      <c r="N94" s="43"/>
      <c r="P94" s="43"/>
    </row>
    <row r="95" spans="1:16" ht="15" customHeight="1" x14ac:dyDescent="0.25">
      <c r="A95" s="44">
        <v>16</v>
      </c>
      <c r="B95" s="26" t="s">
        <v>6</v>
      </c>
      <c r="C95" s="265">
        <v>29</v>
      </c>
      <c r="D95" s="124">
        <v>3.5517241379310347</v>
      </c>
      <c r="E95" s="123">
        <v>3.82</v>
      </c>
      <c r="F95" s="741">
        <v>86</v>
      </c>
      <c r="G95" s="265">
        <v>17</v>
      </c>
      <c r="H95" s="124">
        <v>3.4117647058823528</v>
      </c>
      <c r="I95" s="123">
        <v>3.47</v>
      </c>
      <c r="J95" s="266">
        <v>62</v>
      </c>
      <c r="K95" s="45">
        <f t="shared" si="2"/>
        <v>148</v>
      </c>
      <c r="M95" s="43"/>
      <c r="N95" s="43"/>
      <c r="P95" s="43"/>
    </row>
    <row r="96" spans="1:16" ht="15" customHeight="1" x14ac:dyDescent="0.25">
      <c r="A96" s="44">
        <v>17</v>
      </c>
      <c r="B96" s="26" t="s">
        <v>185</v>
      </c>
      <c r="C96" s="265">
        <v>20</v>
      </c>
      <c r="D96" s="124">
        <v>3.9</v>
      </c>
      <c r="E96" s="123">
        <v>3.82</v>
      </c>
      <c r="F96" s="741">
        <v>46</v>
      </c>
      <c r="G96" s="265">
        <v>10</v>
      </c>
      <c r="H96" s="124">
        <v>3.2</v>
      </c>
      <c r="I96" s="123">
        <v>3.47</v>
      </c>
      <c r="J96" s="266">
        <v>91</v>
      </c>
      <c r="K96" s="45">
        <f t="shared" si="2"/>
        <v>137</v>
      </c>
      <c r="M96" s="43"/>
      <c r="N96" s="43"/>
      <c r="P96" s="43"/>
    </row>
    <row r="97" spans="1:16" ht="15" customHeight="1" x14ac:dyDescent="0.25">
      <c r="A97" s="44">
        <v>18</v>
      </c>
      <c r="B97" s="26" t="s">
        <v>195</v>
      </c>
      <c r="C97" s="265">
        <v>22</v>
      </c>
      <c r="D97" s="124">
        <v>3.4090909090909092</v>
      </c>
      <c r="E97" s="123">
        <v>3.82</v>
      </c>
      <c r="F97" s="741">
        <v>97</v>
      </c>
      <c r="G97" s="265">
        <v>47</v>
      </c>
      <c r="H97" s="124">
        <v>3.1489361702127661</v>
      </c>
      <c r="I97" s="123">
        <v>3.47</v>
      </c>
      <c r="J97" s="266">
        <v>94</v>
      </c>
      <c r="K97" s="45">
        <f t="shared" si="2"/>
        <v>191</v>
      </c>
      <c r="M97" s="43"/>
      <c r="N97" s="43"/>
      <c r="P97" s="43"/>
    </row>
    <row r="98" spans="1:16" ht="15" customHeight="1" x14ac:dyDescent="0.25">
      <c r="A98" s="44">
        <v>19</v>
      </c>
      <c r="B98" s="26" t="s">
        <v>186</v>
      </c>
      <c r="C98" s="265">
        <v>24</v>
      </c>
      <c r="D98" s="124">
        <v>3.7916666666666665</v>
      </c>
      <c r="E98" s="123">
        <v>3.82</v>
      </c>
      <c r="F98" s="741">
        <v>62</v>
      </c>
      <c r="G98" s="265">
        <v>11</v>
      </c>
      <c r="H98" s="124">
        <v>3.3636363636363638</v>
      </c>
      <c r="I98" s="123">
        <v>3.47</v>
      </c>
      <c r="J98" s="266">
        <v>67</v>
      </c>
      <c r="K98" s="45">
        <f t="shared" si="2"/>
        <v>129</v>
      </c>
      <c r="M98" s="43"/>
      <c r="N98" s="43"/>
      <c r="P98" s="43"/>
    </row>
    <row r="99" spans="1:16" ht="15" customHeight="1" x14ac:dyDescent="0.25">
      <c r="A99" s="44">
        <v>20</v>
      </c>
      <c r="B99" s="26" t="s">
        <v>187</v>
      </c>
      <c r="C99" s="265">
        <v>31</v>
      </c>
      <c r="D99" s="124">
        <v>3.774193548387097</v>
      </c>
      <c r="E99" s="123">
        <v>3.82</v>
      </c>
      <c r="F99" s="741">
        <v>64</v>
      </c>
      <c r="G99" s="265">
        <v>28</v>
      </c>
      <c r="H99" s="124">
        <v>3.25</v>
      </c>
      <c r="I99" s="123">
        <v>3.47</v>
      </c>
      <c r="J99" s="266">
        <v>86</v>
      </c>
      <c r="K99" s="45">
        <f t="shared" si="2"/>
        <v>150</v>
      </c>
      <c r="M99" s="43"/>
      <c r="N99" s="43"/>
      <c r="P99" s="43"/>
    </row>
    <row r="100" spans="1:16" ht="15" customHeight="1" x14ac:dyDescent="0.25">
      <c r="A100" s="44">
        <v>21</v>
      </c>
      <c r="B100" s="26" t="s">
        <v>188</v>
      </c>
      <c r="C100" s="265">
        <v>37</v>
      </c>
      <c r="D100" s="124">
        <v>4.1621621621621623</v>
      </c>
      <c r="E100" s="123">
        <v>3.82</v>
      </c>
      <c r="F100" s="741">
        <v>17</v>
      </c>
      <c r="G100" s="265">
        <v>59</v>
      </c>
      <c r="H100" s="124">
        <v>3.6440677966101696</v>
      </c>
      <c r="I100" s="123">
        <v>3.47</v>
      </c>
      <c r="J100" s="266">
        <v>30</v>
      </c>
      <c r="K100" s="45">
        <f t="shared" si="2"/>
        <v>47</v>
      </c>
      <c r="M100" s="43"/>
      <c r="N100" s="43"/>
      <c r="P100" s="43"/>
    </row>
    <row r="101" spans="1:16" ht="15" customHeight="1" x14ac:dyDescent="0.25">
      <c r="A101" s="44">
        <v>22</v>
      </c>
      <c r="B101" s="83" t="s">
        <v>189</v>
      </c>
      <c r="C101" s="267">
        <v>26</v>
      </c>
      <c r="D101" s="275">
        <v>3.8846153846153846</v>
      </c>
      <c r="E101" s="172">
        <v>3.82</v>
      </c>
      <c r="F101" s="743">
        <v>50</v>
      </c>
      <c r="G101" s="267">
        <v>19</v>
      </c>
      <c r="H101" s="275">
        <v>3.5789473684210527</v>
      </c>
      <c r="I101" s="172">
        <v>3.47</v>
      </c>
      <c r="J101" s="268">
        <v>42</v>
      </c>
      <c r="K101" s="47">
        <f t="shared" si="2"/>
        <v>92</v>
      </c>
      <c r="M101" s="43"/>
      <c r="N101" s="43"/>
      <c r="P101" s="43"/>
    </row>
    <row r="102" spans="1:16" ht="15" customHeight="1" x14ac:dyDescent="0.25">
      <c r="A102" s="44">
        <v>23</v>
      </c>
      <c r="B102" s="26" t="s">
        <v>1</v>
      </c>
      <c r="C102" s="265">
        <v>10</v>
      </c>
      <c r="D102" s="124">
        <v>3.9</v>
      </c>
      <c r="E102" s="123">
        <v>3.82</v>
      </c>
      <c r="F102" s="741">
        <v>47</v>
      </c>
      <c r="G102" s="265">
        <v>9</v>
      </c>
      <c r="H102" s="124">
        <v>3.2222222222222223</v>
      </c>
      <c r="I102" s="123">
        <v>3.47</v>
      </c>
      <c r="J102" s="266">
        <v>87</v>
      </c>
      <c r="K102" s="45">
        <f t="shared" si="2"/>
        <v>134</v>
      </c>
      <c r="M102" s="43"/>
      <c r="N102" s="43"/>
      <c r="P102" s="43"/>
    </row>
    <row r="103" spans="1:16" ht="15" customHeight="1" x14ac:dyDescent="0.25">
      <c r="A103" s="44">
        <v>24</v>
      </c>
      <c r="B103" s="83" t="s">
        <v>190</v>
      </c>
      <c r="C103" s="267">
        <v>32</v>
      </c>
      <c r="D103" s="275">
        <v>4.15625</v>
      </c>
      <c r="E103" s="172">
        <v>3.82</v>
      </c>
      <c r="F103" s="743">
        <v>18</v>
      </c>
      <c r="G103" s="267">
        <v>36</v>
      </c>
      <c r="H103" s="275">
        <v>3.5833333333333335</v>
      </c>
      <c r="I103" s="172">
        <v>3.47</v>
      </c>
      <c r="J103" s="268">
        <v>40</v>
      </c>
      <c r="K103" s="45">
        <f t="shared" si="2"/>
        <v>58</v>
      </c>
      <c r="M103" s="43"/>
      <c r="N103" s="43"/>
      <c r="P103" s="43"/>
    </row>
    <row r="104" spans="1:16" ht="15" customHeight="1" x14ac:dyDescent="0.25">
      <c r="A104" s="44">
        <v>25</v>
      </c>
      <c r="B104" s="26" t="s">
        <v>191</v>
      </c>
      <c r="C104" s="265">
        <v>43</v>
      </c>
      <c r="D104" s="124">
        <v>3.9767441860465116</v>
      </c>
      <c r="E104" s="123">
        <v>3.82</v>
      </c>
      <c r="F104" s="741">
        <v>38</v>
      </c>
      <c r="G104" s="265">
        <v>37</v>
      </c>
      <c r="H104" s="124">
        <v>3.6756756756756759</v>
      </c>
      <c r="I104" s="123">
        <v>3.47</v>
      </c>
      <c r="J104" s="266">
        <v>26</v>
      </c>
      <c r="K104" s="45">
        <f t="shared" si="2"/>
        <v>64</v>
      </c>
      <c r="M104" s="43"/>
      <c r="N104" s="43"/>
      <c r="P104" s="43"/>
    </row>
    <row r="105" spans="1:16" ht="15" customHeight="1" x14ac:dyDescent="0.25">
      <c r="A105" s="44">
        <v>26</v>
      </c>
      <c r="B105" s="83" t="s">
        <v>0</v>
      </c>
      <c r="C105" s="267">
        <v>24</v>
      </c>
      <c r="D105" s="275">
        <v>4</v>
      </c>
      <c r="E105" s="172">
        <v>3.82</v>
      </c>
      <c r="F105" s="743">
        <v>35</v>
      </c>
      <c r="G105" s="267">
        <v>26</v>
      </c>
      <c r="H105" s="275">
        <v>3.5769230769230771</v>
      </c>
      <c r="I105" s="172">
        <v>3.47</v>
      </c>
      <c r="J105" s="268">
        <v>43</v>
      </c>
      <c r="K105" s="45">
        <f t="shared" si="2"/>
        <v>78</v>
      </c>
      <c r="M105" s="43"/>
      <c r="N105" s="43"/>
      <c r="P105" s="43"/>
    </row>
    <row r="106" spans="1:16" ht="15" customHeight="1" x14ac:dyDescent="0.25">
      <c r="A106" s="44">
        <v>27</v>
      </c>
      <c r="B106" s="83" t="s">
        <v>192</v>
      </c>
      <c r="C106" s="267">
        <v>21</v>
      </c>
      <c r="D106" s="275">
        <v>4.0476190476190474</v>
      </c>
      <c r="E106" s="172">
        <v>3.82</v>
      </c>
      <c r="F106" s="743">
        <v>27</v>
      </c>
      <c r="G106" s="267">
        <v>42</v>
      </c>
      <c r="H106" s="275">
        <v>3.5952380952380953</v>
      </c>
      <c r="I106" s="172">
        <v>3.47</v>
      </c>
      <c r="J106" s="268">
        <v>38</v>
      </c>
      <c r="K106" s="45">
        <f t="shared" si="2"/>
        <v>65</v>
      </c>
      <c r="M106" s="43"/>
      <c r="N106" s="43"/>
      <c r="P106" s="43"/>
    </row>
    <row r="107" spans="1:16" ht="15" customHeight="1" x14ac:dyDescent="0.25">
      <c r="A107" s="44">
        <v>28</v>
      </c>
      <c r="B107" s="26" t="s">
        <v>193</v>
      </c>
      <c r="C107" s="265">
        <v>12</v>
      </c>
      <c r="D107" s="124">
        <v>3.8333333333333335</v>
      </c>
      <c r="E107" s="123">
        <v>3.82</v>
      </c>
      <c r="F107" s="741">
        <v>58</v>
      </c>
      <c r="G107" s="265">
        <v>11</v>
      </c>
      <c r="H107" s="124">
        <v>3.7272727272727271</v>
      </c>
      <c r="I107" s="123">
        <v>3.47</v>
      </c>
      <c r="J107" s="266">
        <v>21</v>
      </c>
      <c r="K107" s="45">
        <f t="shared" si="2"/>
        <v>79</v>
      </c>
      <c r="M107" s="43"/>
      <c r="N107" s="43"/>
      <c r="P107" s="43"/>
    </row>
    <row r="108" spans="1:16" ht="15" customHeight="1" x14ac:dyDescent="0.25">
      <c r="A108" s="44">
        <v>29</v>
      </c>
      <c r="B108" s="26" t="s">
        <v>194</v>
      </c>
      <c r="C108" s="265">
        <v>10</v>
      </c>
      <c r="D108" s="124">
        <v>3.9</v>
      </c>
      <c r="E108" s="123">
        <v>3.82</v>
      </c>
      <c r="F108" s="741">
        <v>48</v>
      </c>
      <c r="G108" s="265">
        <v>17</v>
      </c>
      <c r="H108" s="124">
        <v>3.1176470588235294</v>
      </c>
      <c r="I108" s="123">
        <v>3.47</v>
      </c>
      <c r="J108" s="266">
        <v>97</v>
      </c>
      <c r="K108" s="45">
        <f t="shared" si="2"/>
        <v>145</v>
      </c>
      <c r="M108" s="43"/>
      <c r="N108" s="43"/>
      <c r="P108" s="43"/>
    </row>
    <row r="109" spans="1:16" ht="15" customHeight="1" thickBot="1" x14ac:dyDescent="0.3">
      <c r="A109" s="44">
        <v>30</v>
      </c>
      <c r="B109" s="26" t="s">
        <v>129</v>
      </c>
      <c r="C109" s="265">
        <v>25</v>
      </c>
      <c r="D109" s="124">
        <v>3.92</v>
      </c>
      <c r="E109" s="123">
        <v>3.82</v>
      </c>
      <c r="F109" s="741">
        <v>43</v>
      </c>
      <c r="G109" s="756">
        <v>21</v>
      </c>
      <c r="H109" s="757">
        <v>3.6666666666666665</v>
      </c>
      <c r="I109" s="758">
        <v>3.47</v>
      </c>
      <c r="J109" s="759">
        <v>28</v>
      </c>
      <c r="K109" s="45">
        <f t="shared" si="2"/>
        <v>71</v>
      </c>
      <c r="M109" s="43"/>
      <c r="N109" s="43"/>
      <c r="P109" s="43"/>
    </row>
    <row r="110" spans="1:16" ht="15" customHeight="1" thickBot="1" x14ac:dyDescent="0.3">
      <c r="A110" s="110"/>
      <c r="B110" s="118" t="s">
        <v>116</v>
      </c>
      <c r="C110" s="126">
        <f>SUM(C111:C119)</f>
        <v>130</v>
      </c>
      <c r="D110" s="130">
        <f>AVERAGE(D111:D119)</f>
        <v>3.9203478982890752</v>
      </c>
      <c r="E110" s="175">
        <v>3.82</v>
      </c>
      <c r="F110" s="167"/>
      <c r="G110" s="126">
        <f>SUM(G111:G119)</f>
        <v>120</v>
      </c>
      <c r="H110" s="130">
        <f>AVERAGE(H111:H119)</f>
        <v>3.6905643738977068</v>
      </c>
      <c r="I110" s="175">
        <v>3.47</v>
      </c>
      <c r="J110" s="167"/>
      <c r="K110" s="108"/>
      <c r="M110" s="43"/>
      <c r="N110" s="43"/>
      <c r="P110" s="43"/>
    </row>
    <row r="111" spans="1:16" ht="15" customHeight="1" x14ac:dyDescent="0.25">
      <c r="A111" s="41">
        <v>1</v>
      </c>
      <c r="B111" s="147" t="s">
        <v>95</v>
      </c>
      <c r="C111" s="271">
        <v>4</v>
      </c>
      <c r="D111" s="276">
        <v>4.5</v>
      </c>
      <c r="E111" s="148">
        <v>3.82</v>
      </c>
      <c r="F111" s="272">
        <v>3</v>
      </c>
      <c r="G111" s="271">
        <v>2</v>
      </c>
      <c r="H111" s="276">
        <v>4</v>
      </c>
      <c r="I111" s="148">
        <v>3.47</v>
      </c>
      <c r="J111" s="272">
        <v>7</v>
      </c>
      <c r="K111" s="42">
        <f t="shared" si="2"/>
        <v>10</v>
      </c>
      <c r="M111" s="43"/>
      <c r="N111" s="43"/>
      <c r="P111" s="43"/>
    </row>
    <row r="112" spans="1:16" ht="15" customHeight="1" x14ac:dyDescent="0.25">
      <c r="A112" s="50">
        <v>2</v>
      </c>
      <c r="B112" s="88" t="s">
        <v>97</v>
      </c>
      <c r="C112" s="273">
        <v>11</v>
      </c>
      <c r="D112" s="277">
        <v>4.3636363636363633</v>
      </c>
      <c r="E112" s="173">
        <v>3.82</v>
      </c>
      <c r="F112" s="274">
        <v>5</v>
      </c>
      <c r="G112" s="273">
        <v>15</v>
      </c>
      <c r="H112" s="277">
        <v>3.6</v>
      </c>
      <c r="I112" s="173">
        <v>3.47</v>
      </c>
      <c r="J112" s="274">
        <v>37</v>
      </c>
      <c r="K112" s="45">
        <f t="shared" si="2"/>
        <v>42</v>
      </c>
      <c r="M112" s="43"/>
      <c r="N112" s="43"/>
      <c r="P112" s="43"/>
    </row>
    <row r="113" spans="1:16" ht="15" customHeight="1" x14ac:dyDescent="0.25">
      <c r="A113" s="50">
        <v>3</v>
      </c>
      <c r="B113" s="760" t="s">
        <v>197</v>
      </c>
      <c r="C113" s="257">
        <v>13</v>
      </c>
      <c r="D113" s="263">
        <v>4.2307692307692308</v>
      </c>
      <c r="E113" s="119">
        <v>3.82</v>
      </c>
      <c r="F113" s="258">
        <v>9</v>
      </c>
      <c r="G113" s="257">
        <v>18</v>
      </c>
      <c r="H113" s="263">
        <v>3.7222222222222223</v>
      </c>
      <c r="I113" s="119">
        <v>3.47</v>
      </c>
      <c r="J113" s="258">
        <v>22</v>
      </c>
      <c r="K113" s="45">
        <f t="shared" si="2"/>
        <v>31</v>
      </c>
      <c r="M113" s="43"/>
      <c r="N113" s="43"/>
      <c r="P113" s="43"/>
    </row>
    <row r="114" spans="1:16" ht="15" customHeight="1" x14ac:dyDescent="0.25">
      <c r="A114" s="44">
        <v>4</v>
      </c>
      <c r="B114" s="22" t="s">
        <v>96</v>
      </c>
      <c r="C114" s="257">
        <v>4</v>
      </c>
      <c r="D114" s="263">
        <v>3.5</v>
      </c>
      <c r="E114" s="119">
        <v>3.82</v>
      </c>
      <c r="F114" s="258">
        <v>93</v>
      </c>
      <c r="G114" s="257">
        <v>6</v>
      </c>
      <c r="H114" s="263">
        <v>3.6666666666666665</v>
      </c>
      <c r="I114" s="119">
        <v>3.47</v>
      </c>
      <c r="J114" s="258">
        <v>29</v>
      </c>
      <c r="K114" s="45">
        <f t="shared" si="2"/>
        <v>122</v>
      </c>
      <c r="M114" s="43"/>
      <c r="N114" s="43"/>
      <c r="P114" s="43"/>
    </row>
    <row r="115" spans="1:16" ht="15" customHeight="1" x14ac:dyDescent="0.25">
      <c r="A115" s="50">
        <v>5</v>
      </c>
      <c r="B115" s="27" t="s">
        <v>118</v>
      </c>
      <c r="C115" s="269">
        <v>24</v>
      </c>
      <c r="D115" s="280">
        <v>4.166666666666667</v>
      </c>
      <c r="E115" s="125">
        <v>3.82</v>
      </c>
      <c r="F115" s="270">
        <v>16</v>
      </c>
      <c r="G115" s="269">
        <v>7</v>
      </c>
      <c r="H115" s="280">
        <v>3.7142857142857144</v>
      </c>
      <c r="I115" s="125">
        <v>3.47</v>
      </c>
      <c r="J115" s="270">
        <v>25</v>
      </c>
      <c r="K115" s="109">
        <f t="shared" si="2"/>
        <v>41</v>
      </c>
      <c r="M115" s="43"/>
      <c r="N115" s="43"/>
      <c r="P115" s="43"/>
    </row>
    <row r="116" spans="1:16" ht="15" customHeight="1" x14ac:dyDescent="0.25">
      <c r="A116" s="50">
        <v>6</v>
      </c>
      <c r="B116" s="88" t="s">
        <v>98</v>
      </c>
      <c r="C116" s="273">
        <v>5</v>
      </c>
      <c r="D116" s="277">
        <v>3.8</v>
      </c>
      <c r="E116" s="173">
        <v>3.82</v>
      </c>
      <c r="F116" s="274">
        <v>61</v>
      </c>
      <c r="G116" s="273">
        <v>4</v>
      </c>
      <c r="H116" s="277">
        <v>4.25</v>
      </c>
      <c r="I116" s="173">
        <v>3.47</v>
      </c>
      <c r="J116" s="274">
        <v>1</v>
      </c>
      <c r="K116" s="45">
        <f t="shared" si="2"/>
        <v>62</v>
      </c>
      <c r="M116" s="43"/>
      <c r="N116" s="43"/>
      <c r="P116" s="43"/>
    </row>
    <row r="117" spans="1:16" ht="15" customHeight="1" x14ac:dyDescent="0.25">
      <c r="A117" s="50">
        <v>7</v>
      </c>
      <c r="B117" s="88" t="s">
        <v>99</v>
      </c>
      <c r="C117" s="273">
        <v>10</v>
      </c>
      <c r="D117" s="277">
        <v>3.2</v>
      </c>
      <c r="E117" s="173">
        <v>3.82</v>
      </c>
      <c r="F117" s="274">
        <v>106</v>
      </c>
      <c r="G117" s="273">
        <v>14</v>
      </c>
      <c r="H117" s="277">
        <v>3.4285714285714284</v>
      </c>
      <c r="I117" s="173">
        <v>3.47</v>
      </c>
      <c r="J117" s="274">
        <v>60</v>
      </c>
      <c r="K117" s="45">
        <f t="shared" si="2"/>
        <v>166</v>
      </c>
      <c r="M117" s="43"/>
      <c r="N117" s="43"/>
      <c r="P117" s="43"/>
    </row>
    <row r="118" spans="1:16" ht="15" customHeight="1" x14ac:dyDescent="0.25">
      <c r="A118" s="44">
        <v>8</v>
      </c>
      <c r="B118" s="22" t="s">
        <v>127</v>
      </c>
      <c r="C118" s="257">
        <v>51</v>
      </c>
      <c r="D118" s="263">
        <v>3.6470588235294117</v>
      </c>
      <c r="E118" s="119">
        <v>3.82</v>
      </c>
      <c r="F118" s="258">
        <v>75</v>
      </c>
      <c r="G118" s="257">
        <v>48</v>
      </c>
      <c r="H118" s="263">
        <v>3.3333333333333335</v>
      </c>
      <c r="I118" s="119">
        <v>3.47</v>
      </c>
      <c r="J118" s="258">
        <v>72</v>
      </c>
      <c r="K118" s="45">
        <f t="shared" si="2"/>
        <v>147</v>
      </c>
      <c r="N118" s="43"/>
    </row>
    <row r="119" spans="1:16" ht="15" customHeight="1" thickBot="1" x14ac:dyDescent="0.3">
      <c r="A119" s="48">
        <v>9</v>
      </c>
      <c r="B119" s="458" t="s">
        <v>128</v>
      </c>
      <c r="C119" s="459">
        <v>8</v>
      </c>
      <c r="D119" s="460">
        <v>3.875</v>
      </c>
      <c r="E119" s="461">
        <v>3.82</v>
      </c>
      <c r="F119" s="462">
        <v>52</v>
      </c>
      <c r="G119" s="459">
        <v>6</v>
      </c>
      <c r="H119" s="460">
        <v>3.5</v>
      </c>
      <c r="I119" s="461">
        <v>3.47</v>
      </c>
      <c r="J119" s="462">
        <v>56</v>
      </c>
      <c r="K119" s="49">
        <f t="shared" si="2"/>
        <v>108</v>
      </c>
      <c r="N119" s="43"/>
    </row>
    <row r="120" spans="1:16" x14ac:dyDescent="0.25">
      <c r="A120" s="138" t="s">
        <v>125</v>
      </c>
      <c r="B120" s="51"/>
      <c r="C120" s="51"/>
      <c r="D120" s="140">
        <f>$D$4</f>
        <v>3.8343885897925474</v>
      </c>
      <c r="E120" s="51"/>
      <c r="F120" s="51"/>
      <c r="G120" s="51"/>
      <c r="H120" s="140">
        <f>$H$4</f>
        <v>3.4821236334355823</v>
      </c>
      <c r="I120" s="51"/>
      <c r="J120" s="51"/>
    </row>
    <row r="121" spans="1:16" x14ac:dyDescent="0.25">
      <c r="A121" s="139" t="s">
        <v>126</v>
      </c>
      <c r="D121" s="170">
        <v>3.82</v>
      </c>
      <c r="H121" s="170">
        <v>3.47</v>
      </c>
    </row>
  </sheetData>
  <mergeCells count="5">
    <mergeCell ref="K2:K3"/>
    <mergeCell ref="A2:A3"/>
    <mergeCell ref="B2:B3"/>
    <mergeCell ref="C2:F2"/>
    <mergeCell ref="G2:J2"/>
  </mergeCells>
  <conditionalFormatting sqref="H15:H26">
    <cfRule type="containsBlanks" dxfId="43" priority="24">
      <formula>LEN(TRIM(H15))=0</formula>
    </cfRule>
    <cfRule type="cellIs" dxfId="42" priority="25" stopIfTrue="1" operator="lessThan">
      <formula>3.5</formula>
    </cfRule>
    <cfRule type="cellIs" dxfId="41" priority="26" stopIfTrue="1" operator="between">
      <formula>3.5</formula>
      <formula>3.504</formula>
    </cfRule>
    <cfRule type="cellIs" dxfId="40" priority="27" stopIfTrue="1" operator="between">
      <formula>4.5</formula>
      <formula>3.5</formula>
    </cfRule>
    <cfRule type="cellIs" dxfId="39" priority="28" stopIfTrue="1" operator="greaterThanOrEqual">
      <formula>4.5</formula>
    </cfRule>
  </conditionalFormatting>
  <conditionalFormatting sqref="D15:D26">
    <cfRule type="cellIs" dxfId="38" priority="29" operator="between">
      <formula>$E$125</formula>
      <formula>3.833</formula>
    </cfRule>
    <cfRule type="containsBlanks" dxfId="37" priority="30">
      <formula>LEN(TRIM(D15))=0</formula>
    </cfRule>
    <cfRule type="cellIs" dxfId="36" priority="31" stopIfTrue="1" operator="lessThan">
      <formula>3.5</formula>
    </cfRule>
    <cfRule type="cellIs" dxfId="35" priority="32" stopIfTrue="1" operator="between">
      <formula>$E$125</formula>
      <formula>3.5</formula>
    </cfRule>
    <cfRule type="cellIs" dxfId="34" priority="33" stopIfTrue="1" operator="between">
      <formula>4.499</formula>
      <formula>$E$125</formula>
    </cfRule>
    <cfRule type="cellIs" dxfId="33" priority="34" stopIfTrue="1" operator="greaterThanOrEqual">
      <formula>4.5</formula>
    </cfRule>
  </conditionalFormatting>
  <conditionalFormatting sqref="H46:H63">
    <cfRule type="containsBlanks" dxfId="32" priority="13">
      <formula>LEN(TRIM(H46))=0</formula>
    </cfRule>
    <cfRule type="cellIs" dxfId="31" priority="14" stopIfTrue="1" operator="lessThan">
      <formula>3.5</formula>
    </cfRule>
    <cfRule type="cellIs" dxfId="30" priority="15" stopIfTrue="1" operator="between">
      <formula>3.5</formula>
      <formula>3.504</formula>
    </cfRule>
    <cfRule type="cellIs" dxfId="29" priority="16" stopIfTrue="1" operator="between">
      <formula>4.5</formula>
      <formula>3.5</formula>
    </cfRule>
    <cfRule type="cellIs" dxfId="28" priority="17" stopIfTrue="1" operator="greaterThanOrEqual">
      <formula>4.5</formula>
    </cfRule>
  </conditionalFormatting>
  <conditionalFormatting sqref="D46:D63">
    <cfRule type="cellIs" dxfId="27" priority="18" operator="between">
      <formula>$E$125</formula>
      <formula>3.833</formula>
    </cfRule>
    <cfRule type="containsBlanks" dxfId="26" priority="19">
      <formula>LEN(TRIM(D46))=0</formula>
    </cfRule>
    <cfRule type="cellIs" dxfId="25" priority="20" stopIfTrue="1" operator="lessThan">
      <formula>3.5</formula>
    </cfRule>
    <cfRule type="cellIs" dxfId="24" priority="21" stopIfTrue="1" operator="between">
      <formula>$E$125</formula>
      <formula>3.5</formula>
    </cfRule>
    <cfRule type="cellIs" dxfId="23" priority="22" stopIfTrue="1" operator="between">
      <formula>4.499</formula>
      <formula>$E$125</formula>
    </cfRule>
    <cfRule type="cellIs" dxfId="22" priority="23" stopIfTrue="1" operator="greaterThanOrEqual">
      <formula>4.5</formula>
    </cfRule>
  </conditionalFormatting>
  <conditionalFormatting sqref="H65:H78">
    <cfRule type="containsBlanks" dxfId="21" priority="2">
      <formula>LEN(TRIM(H65))=0</formula>
    </cfRule>
    <cfRule type="cellIs" dxfId="20" priority="3" stopIfTrue="1" operator="lessThan">
      <formula>3.5</formula>
    </cfRule>
    <cfRule type="cellIs" dxfId="19" priority="4" stopIfTrue="1" operator="between">
      <formula>3.5</formula>
      <formula>3.504</formula>
    </cfRule>
    <cfRule type="cellIs" dxfId="18" priority="5" stopIfTrue="1" operator="between">
      <formula>4.5</formula>
      <formula>3.5</formula>
    </cfRule>
    <cfRule type="cellIs" dxfId="17" priority="6" stopIfTrue="1" operator="greaterThanOrEqual">
      <formula>4.5</formula>
    </cfRule>
  </conditionalFormatting>
  <conditionalFormatting sqref="D65:D78">
    <cfRule type="cellIs" dxfId="16" priority="7" operator="between">
      <formula>$E$125</formula>
      <formula>3.833</formula>
    </cfRule>
    <cfRule type="containsBlanks" dxfId="15" priority="8">
      <formula>LEN(TRIM(D65))=0</formula>
    </cfRule>
    <cfRule type="cellIs" dxfId="14" priority="9" stopIfTrue="1" operator="lessThan">
      <formula>3.5</formula>
    </cfRule>
    <cfRule type="cellIs" dxfId="13" priority="10" stopIfTrue="1" operator="between">
      <formula>$E$125</formula>
      <formula>3.5</formula>
    </cfRule>
    <cfRule type="cellIs" dxfId="12" priority="11" stopIfTrue="1" operator="between">
      <formula>4.499</formula>
      <formula>$E$125</formula>
    </cfRule>
    <cfRule type="cellIs" dxfId="11" priority="12" stopIfTrue="1" operator="greaterThanOrEqual">
      <formula>4.5</formula>
    </cfRule>
  </conditionalFormatting>
  <conditionalFormatting sqref="H4:H121">
    <cfRule type="cellIs" dxfId="10" priority="39" operator="greaterThanOrEqual">
      <formula>4.5</formula>
    </cfRule>
    <cfRule type="cellIs" dxfId="9" priority="38" operator="between">
      <formula>4.499</formula>
      <formula>3.5</formula>
    </cfRule>
    <cfRule type="cellIs" dxfId="8" priority="37" operator="between">
      <formula>3.504</formula>
      <formula>3.5</formula>
    </cfRule>
    <cfRule type="cellIs" dxfId="7" priority="36" operator="lessThan">
      <formula>3.5</formula>
    </cfRule>
    <cfRule type="containsBlanks" dxfId="6" priority="35">
      <formula>LEN(TRIM(H4))=0</formula>
    </cfRule>
  </conditionalFormatting>
  <conditionalFormatting sqref="D4:D121">
    <cfRule type="cellIs" dxfId="5" priority="44" operator="greaterThanOrEqual">
      <formula>4.5</formula>
    </cfRule>
    <cfRule type="cellIs" dxfId="2" priority="43" operator="between">
      <formula>4.499</formula>
      <formula>$D$120</formula>
    </cfRule>
    <cfRule type="cellIs" dxfId="1" priority="42" operator="between">
      <formula>$D$120</formula>
      <formula>3.5</formula>
    </cfRule>
    <cfRule type="cellIs" dxfId="4" priority="41" operator="lessThan">
      <formula>3.5</formula>
    </cfRule>
    <cfRule type="containsBlanks" dxfId="3" priority="40">
      <formula>LEN(TRIM(D4))=0</formula>
    </cfRule>
  </conditionalFormatting>
  <conditionalFormatting sqref="D104:D121">
    <cfRule type="cellIs" dxfId="0" priority="1" operator="between">
      <formula>$D$120</formula>
      <formula>3.833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90" zoomScaleNormal="90" workbookViewId="0">
      <selection activeCell="N108" sqref="N108"/>
    </sheetView>
  </sheetViews>
  <sheetFormatPr defaultRowHeight="15" x14ac:dyDescent="0.25"/>
  <cols>
    <col min="1" max="1" width="5.7109375" customWidth="1"/>
    <col min="2" max="2" width="32.85546875" customWidth="1"/>
    <col min="3" max="10" width="7.7109375" customWidth="1"/>
    <col min="11" max="11" width="8.7109375" customWidth="1"/>
    <col min="12" max="12" width="9.140625" customWidth="1"/>
  </cols>
  <sheetData>
    <row r="1" spans="1:16" ht="409.5" customHeight="1" thickBot="1" x14ac:dyDescent="0.3"/>
    <row r="2" spans="1:16" ht="15" customHeight="1" x14ac:dyDescent="0.25">
      <c r="A2" s="528" t="s">
        <v>56</v>
      </c>
      <c r="B2" s="530" t="s">
        <v>101</v>
      </c>
      <c r="C2" s="532">
        <v>2023</v>
      </c>
      <c r="D2" s="533"/>
      <c r="E2" s="533"/>
      <c r="F2" s="534"/>
      <c r="G2" s="532">
        <v>2022</v>
      </c>
      <c r="H2" s="533"/>
      <c r="I2" s="533"/>
      <c r="J2" s="534"/>
      <c r="K2" s="526" t="s">
        <v>81</v>
      </c>
    </row>
    <row r="3" spans="1:16" ht="52.5" customHeight="1" thickBot="1" x14ac:dyDescent="0.3">
      <c r="A3" s="529"/>
      <c r="B3" s="531"/>
      <c r="C3" s="168" t="s">
        <v>74</v>
      </c>
      <c r="D3" s="40" t="s">
        <v>82</v>
      </c>
      <c r="E3" s="40" t="s">
        <v>83</v>
      </c>
      <c r="F3" s="169" t="s">
        <v>104</v>
      </c>
      <c r="G3" s="168" t="s">
        <v>74</v>
      </c>
      <c r="H3" s="40" t="s">
        <v>82</v>
      </c>
      <c r="I3" s="40" t="s">
        <v>83</v>
      </c>
      <c r="J3" s="169" t="s">
        <v>104</v>
      </c>
      <c r="K3" s="527"/>
    </row>
    <row r="4" spans="1:16" ht="15" customHeight="1" thickBot="1" x14ac:dyDescent="0.3">
      <c r="A4" s="103"/>
      <c r="B4" s="104" t="s">
        <v>108</v>
      </c>
      <c r="C4" s="162">
        <f>C5+C14+C27+C45+C64+C79+C110</f>
        <v>1629</v>
      </c>
      <c r="D4" s="174">
        <f>AVERAGE(D6:D13,D15:D26,D28:D44,D46:D63,D65:D78,D80:D109,D111:D119)</f>
        <v>3.8343885897925474</v>
      </c>
      <c r="E4" s="232">
        <v>3.82</v>
      </c>
      <c r="F4" s="163"/>
      <c r="G4" s="162">
        <f>G5+G14+G27+G45+G64+G79+G110</f>
        <v>1807</v>
      </c>
      <c r="H4" s="174">
        <f>AVERAGE(H6:H13,H15:H26,H28:H44,H46:H63,H65:H78,H80:H109,H111:H119)</f>
        <v>3.4821236334355823</v>
      </c>
      <c r="I4" s="232">
        <v>3.47</v>
      </c>
      <c r="J4" s="163"/>
      <c r="K4" s="105"/>
      <c r="M4" s="75"/>
      <c r="N4" s="11" t="s">
        <v>76</v>
      </c>
    </row>
    <row r="5" spans="1:16" ht="15" customHeight="1" thickBot="1" x14ac:dyDescent="0.3">
      <c r="A5" s="103"/>
      <c r="B5" s="210" t="s">
        <v>109</v>
      </c>
      <c r="C5" s="164">
        <f>SUM(C6:C13)</f>
        <v>93</v>
      </c>
      <c r="D5" s="132">
        <f>AVERAGE(D6:D13)</f>
        <v>3.7871615312791782</v>
      </c>
      <c r="E5" s="62">
        <v>3.82</v>
      </c>
      <c r="F5" s="165"/>
      <c r="G5" s="164">
        <f>SUM(G6:G13)</f>
        <v>172</v>
      </c>
      <c r="H5" s="132">
        <f>AVERAGE(H6:H13)</f>
        <v>3.4478638154890278</v>
      </c>
      <c r="I5" s="62">
        <v>3.47</v>
      </c>
      <c r="J5" s="165"/>
      <c r="K5" s="107"/>
      <c r="M5" s="74"/>
      <c r="N5" s="11" t="s">
        <v>77</v>
      </c>
    </row>
    <row r="6" spans="1:16" x14ac:dyDescent="0.25">
      <c r="A6" s="407">
        <v>1</v>
      </c>
      <c r="B6" s="408" t="s">
        <v>131</v>
      </c>
      <c r="C6" s="409">
        <v>17</v>
      </c>
      <c r="D6" s="410">
        <v>4.2941176470588234</v>
      </c>
      <c r="E6" s="411">
        <v>3.82</v>
      </c>
      <c r="F6" s="412">
        <v>6</v>
      </c>
      <c r="G6" s="409">
        <v>28</v>
      </c>
      <c r="H6" s="410">
        <v>3.5714285714285716</v>
      </c>
      <c r="I6" s="411">
        <v>3.47</v>
      </c>
      <c r="J6" s="412">
        <v>44</v>
      </c>
      <c r="K6" s="413">
        <f>J6+F6</f>
        <v>50</v>
      </c>
      <c r="M6" s="149"/>
      <c r="N6" s="11" t="s">
        <v>78</v>
      </c>
      <c r="P6" s="43"/>
    </row>
    <row r="7" spans="1:16" x14ac:dyDescent="0.25">
      <c r="A7" s="414">
        <v>2</v>
      </c>
      <c r="B7" s="223" t="s">
        <v>148</v>
      </c>
      <c r="C7" s="251">
        <v>6</v>
      </c>
      <c r="D7" s="253">
        <v>4.166666666666667</v>
      </c>
      <c r="E7" s="121">
        <v>3.82</v>
      </c>
      <c r="F7" s="252">
        <v>15</v>
      </c>
      <c r="G7" s="251">
        <v>21</v>
      </c>
      <c r="H7" s="253">
        <v>3.5238095238095237</v>
      </c>
      <c r="I7" s="121">
        <v>3.47</v>
      </c>
      <c r="J7" s="252">
        <v>50</v>
      </c>
      <c r="K7" s="415">
        <f t="shared" ref="K7:K72" si="0">J7+F7</f>
        <v>65</v>
      </c>
      <c r="M7" s="12"/>
      <c r="N7" s="11" t="s">
        <v>79</v>
      </c>
      <c r="P7" s="43"/>
    </row>
    <row r="8" spans="1:16" x14ac:dyDescent="0.25">
      <c r="A8" s="416">
        <v>3</v>
      </c>
      <c r="B8" s="223" t="s">
        <v>55</v>
      </c>
      <c r="C8" s="251">
        <v>4</v>
      </c>
      <c r="D8" s="253">
        <v>4</v>
      </c>
      <c r="E8" s="121">
        <v>3.82</v>
      </c>
      <c r="F8" s="252">
        <v>28</v>
      </c>
      <c r="G8" s="251">
        <v>2</v>
      </c>
      <c r="H8" s="253">
        <v>3</v>
      </c>
      <c r="I8" s="121">
        <v>3.47</v>
      </c>
      <c r="J8" s="252">
        <v>101</v>
      </c>
      <c r="K8" s="417">
        <f t="shared" si="0"/>
        <v>129</v>
      </c>
      <c r="P8" s="43"/>
    </row>
    <row r="9" spans="1:16" x14ac:dyDescent="0.25">
      <c r="A9" s="416">
        <v>4</v>
      </c>
      <c r="B9" s="223" t="s">
        <v>149</v>
      </c>
      <c r="C9" s="251">
        <v>14</v>
      </c>
      <c r="D9" s="253">
        <v>3.7142857142857144</v>
      </c>
      <c r="E9" s="121">
        <v>3.82</v>
      </c>
      <c r="F9" s="252">
        <v>70</v>
      </c>
      <c r="G9" s="251">
        <v>6</v>
      </c>
      <c r="H9" s="253">
        <v>3.6666666666666665</v>
      </c>
      <c r="I9" s="121">
        <v>3.47</v>
      </c>
      <c r="J9" s="252">
        <v>27</v>
      </c>
      <c r="K9" s="417">
        <f t="shared" si="0"/>
        <v>97</v>
      </c>
      <c r="P9" s="43"/>
    </row>
    <row r="10" spans="1:16" x14ac:dyDescent="0.25">
      <c r="A10" s="416">
        <v>5</v>
      </c>
      <c r="B10" s="223" t="s">
        <v>84</v>
      </c>
      <c r="C10" s="251">
        <v>15</v>
      </c>
      <c r="D10" s="253">
        <v>3.6666666666666665</v>
      </c>
      <c r="E10" s="121">
        <v>3.82</v>
      </c>
      <c r="F10" s="252">
        <v>74</v>
      </c>
      <c r="G10" s="251">
        <v>28</v>
      </c>
      <c r="H10" s="253">
        <v>3.4642857142857144</v>
      </c>
      <c r="I10" s="121">
        <v>3.47</v>
      </c>
      <c r="J10" s="252">
        <v>58</v>
      </c>
      <c r="K10" s="417">
        <f t="shared" si="0"/>
        <v>132</v>
      </c>
      <c r="M10" s="46"/>
      <c r="N10" s="43"/>
      <c r="P10" s="43"/>
    </row>
    <row r="11" spans="1:16" x14ac:dyDescent="0.25">
      <c r="A11" s="416">
        <v>6</v>
      </c>
      <c r="B11" s="223" t="s">
        <v>150</v>
      </c>
      <c r="C11" s="251">
        <v>18</v>
      </c>
      <c r="D11" s="253">
        <v>3.6111111111111112</v>
      </c>
      <c r="E11" s="121">
        <v>3.82</v>
      </c>
      <c r="F11" s="252">
        <v>81</v>
      </c>
      <c r="G11" s="251">
        <v>31</v>
      </c>
      <c r="H11" s="253">
        <v>3.3225806451612905</v>
      </c>
      <c r="I11" s="121">
        <v>3.47</v>
      </c>
      <c r="J11" s="252">
        <v>73</v>
      </c>
      <c r="K11" s="417">
        <f t="shared" si="0"/>
        <v>154</v>
      </c>
      <c r="M11" s="46"/>
      <c r="N11" s="43"/>
      <c r="P11" s="43"/>
    </row>
    <row r="12" spans="1:16" x14ac:dyDescent="0.25">
      <c r="A12" s="416">
        <v>7</v>
      </c>
      <c r="B12" s="223" t="s">
        <v>86</v>
      </c>
      <c r="C12" s="251">
        <v>9</v>
      </c>
      <c r="D12" s="253">
        <v>3.4444444444444446</v>
      </c>
      <c r="E12" s="121">
        <v>3.82</v>
      </c>
      <c r="F12" s="252">
        <v>95</v>
      </c>
      <c r="G12" s="251">
        <v>19</v>
      </c>
      <c r="H12" s="253">
        <v>3.736842105263158</v>
      </c>
      <c r="I12" s="121">
        <v>3.47</v>
      </c>
      <c r="J12" s="252">
        <v>19</v>
      </c>
      <c r="K12" s="415">
        <f t="shared" si="0"/>
        <v>114</v>
      </c>
      <c r="M12" s="46"/>
      <c r="N12" s="43"/>
      <c r="P12" s="43"/>
    </row>
    <row r="13" spans="1:16" ht="15.75" thickBot="1" x14ac:dyDescent="0.3">
      <c r="A13" s="416">
        <v>8</v>
      </c>
      <c r="B13" s="223" t="s">
        <v>132</v>
      </c>
      <c r="C13" s="251">
        <v>10</v>
      </c>
      <c r="D13" s="253">
        <v>3.4</v>
      </c>
      <c r="E13" s="121">
        <v>3.82</v>
      </c>
      <c r="F13" s="252">
        <v>98</v>
      </c>
      <c r="G13" s="251">
        <v>37</v>
      </c>
      <c r="H13" s="253">
        <v>3.2972972972972974</v>
      </c>
      <c r="I13" s="121">
        <v>3.47</v>
      </c>
      <c r="J13" s="252">
        <v>77</v>
      </c>
      <c r="K13" s="417">
        <f t="shared" si="0"/>
        <v>175</v>
      </c>
      <c r="M13" s="46"/>
      <c r="N13" s="43"/>
      <c r="P13" s="43"/>
    </row>
    <row r="14" spans="1:16" ht="15.75" thickBot="1" x14ac:dyDescent="0.3">
      <c r="A14" s="418"/>
      <c r="B14" s="210" t="s">
        <v>110</v>
      </c>
      <c r="C14" s="164">
        <f>SUM(C15:C26)</f>
        <v>100</v>
      </c>
      <c r="D14" s="132">
        <f>AVERAGE(D15:D26)</f>
        <v>3.9079948646125118</v>
      </c>
      <c r="E14" s="62">
        <v>3.82</v>
      </c>
      <c r="F14" s="165"/>
      <c r="G14" s="164">
        <f>SUM(G15:G26)</f>
        <v>126</v>
      </c>
      <c r="H14" s="132">
        <f>AVERAGE(H15:H26)</f>
        <v>3.4827193009011199</v>
      </c>
      <c r="I14" s="62">
        <v>3.47</v>
      </c>
      <c r="J14" s="165"/>
      <c r="K14" s="108"/>
      <c r="M14" s="46"/>
      <c r="N14" s="43"/>
      <c r="P14" s="43"/>
    </row>
    <row r="15" spans="1:16" x14ac:dyDescent="0.25">
      <c r="A15" s="414">
        <v>1</v>
      </c>
      <c r="B15" s="223" t="s">
        <v>153</v>
      </c>
      <c r="C15" s="251">
        <v>1</v>
      </c>
      <c r="D15" s="253">
        <v>5</v>
      </c>
      <c r="E15" s="121">
        <v>3.82</v>
      </c>
      <c r="F15" s="252">
        <v>1</v>
      </c>
      <c r="G15" s="251">
        <v>9</v>
      </c>
      <c r="H15" s="253">
        <v>3.7777777777777777</v>
      </c>
      <c r="I15" s="121">
        <v>3.47</v>
      </c>
      <c r="J15" s="252">
        <v>17</v>
      </c>
      <c r="K15" s="415">
        <f t="shared" si="0"/>
        <v>18</v>
      </c>
      <c r="M15" s="43"/>
      <c r="N15" s="43"/>
      <c r="P15" s="43"/>
    </row>
    <row r="16" spans="1:16" x14ac:dyDescent="0.25">
      <c r="A16" s="416">
        <v>2</v>
      </c>
      <c r="B16" s="223" t="s">
        <v>154</v>
      </c>
      <c r="C16" s="251">
        <v>7</v>
      </c>
      <c r="D16" s="253">
        <v>4.1428571428571432</v>
      </c>
      <c r="E16" s="121">
        <v>3.82</v>
      </c>
      <c r="F16" s="252">
        <v>19</v>
      </c>
      <c r="G16" s="251">
        <v>13</v>
      </c>
      <c r="H16" s="253">
        <v>3.0769230769230771</v>
      </c>
      <c r="I16" s="121">
        <v>3.47</v>
      </c>
      <c r="J16" s="252">
        <v>100</v>
      </c>
      <c r="K16" s="417">
        <f t="shared" si="0"/>
        <v>119</v>
      </c>
      <c r="M16" s="43"/>
      <c r="N16" s="43"/>
      <c r="P16" s="43"/>
    </row>
    <row r="17" spans="1:16" x14ac:dyDescent="0.25">
      <c r="A17" s="416">
        <v>3</v>
      </c>
      <c r="B17" s="223" t="s">
        <v>155</v>
      </c>
      <c r="C17" s="251">
        <v>1</v>
      </c>
      <c r="D17" s="253">
        <v>4</v>
      </c>
      <c r="E17" s="121">
        <v>3.82</v>
      </c>
      <c r="F17" s="252">
        <v>29</v>
      </c>
      <c r="G17" s="251">
        <v>10</v>
      </c>
      <c r="H17" s="253">
        <v>3.2</v>
      </c>
      <c r="I17" s="121">
        <v>3.47</v>
      </c>
      <c r="J17" s="252">
        <v>89</v>
      </c>
      <c r="K17" s="417">
        <f t="shared" si="0"/>
        <v>118</v>
      </c>
      <c r="M17" s="43"/>
      <c r="N17" s="43"/>
      <c r="P17" s="43"/>
    </row>
    <row r="18" spans="1:16" x14ac:dyDescent="0.25">
      <c r="A18" s="416">
        <v>4</v>
      </c>
      <c r="B18" s="223" t="s">
        <v>46</v>
      </c>
      <c r="C18" s="251">
        <v>17</v>
      </c>
      <c r="D18" s="253">
        <v>3.9411764705882355</v>
      </c>
      <c r="E18" s="121">
        <v>3.82</v>
      </c>
      <c r="F18" s="252">
        <v>39</v>
      </c>
      <c r="G18" s="251">
        <v>21</v>
      </c>
      <c r="H18" s="253">
        <v>3.1904761904761907</v>
      </c>
      <c r="I18" s="121">
        <v>3.47</v>
      </c>
      <c r="J18" s="252">
        <v>92</v>
      </c>
      <c r="K18" s="417">
        <f t="shared" si="0"/>
        <v>131</v>
      </c>
      <c r="M18" s="43"/>
      <c r="N18" s="43"/>
      <c r="P18" s="43"/>
    </row>
    <row r="19" spans="1:16" x14ac:dyDescent="0.25">
      <c r="A19" s="416">
        <v>5</v>
      </c>
      <c r="B19" s="223" t="s">
        <v>49</v>
      </c>
      <c r="C19" s="251">
        <v>14</v>
      </c>
      <c r="D19" s="253">
        <v>3.9285714285714284</v>
      </c>
      <c r="E19" s="121">
        <v>3.82</v>
      </c>
      <c r="F19" s="252">
        <v>40</v>
      </c>
      <c r="G19" s="251">
        <v>13</v>
      </c>
      <c r="H19" s="253">
        <v>3.6153846153846154</v>
      </c>
      <c r="I19" s="121">
        <v>3.47</v>
      </c>
      <c r="J19" s="252">
        <v>34</v>
      </c>
      <c r="K19" s="417">
        <f t="shared" si="0"/>
        <v>74</v>
      </c>
      <c r="M19" s="43"/>
      <c r="N19" s="43"/>
      <c r="P19" s="43"/>
    </row>
    <row r="20" spans="1:16" x14ac:dyDescent="0.25">
      <c r="A20" s="416">
        <v>6</v>
      </c>
      <c r="B20" s="223" t="s">
        <v>41</v>
      </c>
      <c r="C20" s="251">
        <v>10</v>
      </c>
      <c r="D20" s="253">
        <v>3.9</v>
      </c>
      <c r="E20" s="121">
        <v>3.82</v>
      </c>
      <c r="F20" s="252">
        <v>45</v>
      </c>
      <c r="G20" s="251">
        <v>14</v>
      </c>
      <c r="H20" s="253">
        <v>3.7142857142857144</v>
      </c>
      <c r="I20" s="121">
        <v>3.47</v>
      </c>
      <c r="J20" s="252">
        <v>23</v>
      </c>
      <c r="K20" s="417">
        <f t="shared" si="0"/>
        <v>68</v>
      </c>
      <c r="M20" s="43"/>
      <c r="N20" s="43"/>
      <c r="P20" s="43"/>
    </row>
    <row r="21" spans="1:16" x14ac:dyDescent="0.25">
      <c r="A21" s="416">
        <v>7</v>
      </c>
      <c r="B21" s="223" t="s">
        <v>48</v>
      </c>
      <c r="C21" s="251">
        <v>15</v>
      </c>
      <c r="D21" s="253">
        <v>3.8666666666666667</v>
      </c>
      <c r="E21" s="121">
        <v>3.82</v>
      </c>
      <c r="F21" s="252">
        <v>53</v>
      </c>
      <c r="G21" s="251">
        <v>8</v>
      </c>
      <c r="H21" s="253">
        <v>4</v>
      </c>
      <c r="I21" s="121">
        <v>3.47</v>
      </c>
      <c r="J21" s="252">
        <v>3</v>
      </c>
      <c r="K21" s="415">
        <f t="shared" si="0"/>
        <v>56</v>
      </c>
      <c r="M21" s="43"/>
      <c r="N21" s="43"/>
      <c r="P21" s="43"/>
    </row>
    <row r="22" spans="1:16" x14ac:dyDescent="0.25">
      <c r="A22" s="416">
        <v>8</v>
      </c>
      <c r="B22" s="223" t="s">
        <v>44</v>
      </c>
      <c r="C22" s="251">
        <v>6</v>
      </c>
      <c r="D22" s="253">
        <v>3.8333333333333335</v>
      </c>
      <c r="E22" s="121">
        <v>3.82</v>
      </c>
      <c r="F22" s="252">
        <v>56</v>
      </c>
      <c r="G22" s="251">
        <v>10</v>
      </c>
      <c r="H22" s="253">
        <v>3.6</v>
      </c>
      <c r="I22" s="121">
        <v>3.47</v>
      </c>
      <c r="J22" s="252">
        <v>36</v>
      </c>
      <c r="K22" s="417">
        <f t="shared" si="0"/>
        <v>92</v>
      </c>
      <c r="M22" s="43"/>
      <c r="N22" s="43"/>
      <c r="P22" s="43"/>
    </row>
    <row r="23" spans="1:16" x14ac:dyDescent="0.25">
      <c r="A23" s="416">
        <v>9</v>
      </c>
      <c r="B23" s="223" t="s">
        <v>47</v>
      </c>
      <c r="C23" s="251">
        <v>8</v>
      </c>
      <c r="D23" s="253">
        <v>3.75</v>
      </c>
      <c r="E23" s="121">
        <v>3.82</v>
      </c>
      <c r="F23" s="252">
        <v>65</v>
      </c>
      <c r="G23" s="251">
        <v>7</v>
      </c>
      <c r="H23" s="253">
        <v>3.5714285714285716</v>
      </c>
      <c r="I23" s="121">
        <v>3.47</v>
      </c>
      <c r="J23" s="252">
        <v>45</v>
      </c>
      <c r="K23" s="417">
        <f t="shared" si="0"/>
        <v>110</v>
      </c>
      <c r="M23" s="43"/>
      <c r="N23" s="43"/>
      <c r="P23" s="43"/>
    </row>
    <row r="24" spans="1:16" x14ac:dyDescent="0.25">
      <c r="A24" s="416">
        <v>10</v>
      </c>
      <c r="B24" s="223" t="s">
        <v>157</v>
      </c>
      <c r="C24" s="251">
        <v>10</v>
      </c>
      <c r="D24" s="253">
        <v>3.7</v>
      </c>
      <c r="E24" s="121">
        <v>3.82</v>
      </c>
      <c r="F24" s="252">
        <v>73</v>
      </c>
      <c r="G24" s="251"/>
      <c r="H24" s="253"/>
      <c r="I24" s="121">
        <v>3.47</v>
      </c>
      <c r="J24" s="252">
        <v>107</v>
      </c>
      <c r="K24" s="417">
        <f t="shared" si="0"/>
        <v>180</v>
      </c>
      <c r="M24" s="43"/>
      <c r="N24" s="43"/>
      <c r="P24" s="43"/>
    </row>
    <row r="25" spans="1:16" x14ac:dyDescent="0.25">
      <c r="A25" s="416">
        <v>11</v>
      </c>
      <c r="B25" s="223" t="s">
        <v>151</v>
      </c>
      <c r="C25" s="251">
        <v>8</v>
      </c>
      <c r="D25" s="253">
        <v>3.5</v>
      </c>
      <c r="E25" s="121">
        <v>3.82</v>
      </c>
      <c r="F25" s="252">
        <v>90</v>
      </c>
      <c r="G25" s="251">
        <v>10</v>
      </c>
      <c r="H25" s="253">
        <v>3.2</v>
      </c>
      <c r="I25" s="121">
        <v>3.47</v>
      </c>
      <c r="J25" s="252">
        <v>88</v>
      </c>
      <c r="K25" s="417">
        <f t="shared" ref="K25" si="1">J25+F25</f>
        <v>178</v>
      </c>
      <c r="M25" s="43"/>
      <c r="N25" s="43"/>
      <c r="P25" s="43"/>
    </row>
    <row r="26" spans="1:16" ht="15.75" thickBot="1" x14ac:dyDescent="0.3">
      <c r="A26" s="416">
        <v>12</v>
      </c>
      <c r="B26" s="32" t="s">
        <v>43</v>
      </c>
      <c r="C26" s="254">
        <v>3</v>
      </c>
      <c r="D26" s="256">
        <v>3.3333333333333335</v>
      </c>
      <c r="E26" s="222">
        <v>3.82</v>
      </c>
      <c r="F26" s="255">
        <v>101</v>
      </c>
      <c r="G26" s="254">
        <v>11</v>
      </c>
      <c r="H26" s="256">
        <v>3.3636363636363638</v>
      </c>
      <c r="I26" s="222">
        <v>3.47</v>
      </c>
      <c r="J26" s="255">
        <v>66</v>
      </c>
      <c r="K26" s="417">
        <f t="shared" si="0"/>
        <v>167</v>
      </c>
      <c r="M26" s="43"/>
      <c r="N26" s="43"/>
      <c r="P26" s="43"/>
    </row>
    <row r="27" spans="1:16" ht="15.75" thickBot="1" x14ac:dyDescent="0.3">
      <c r="A27" s="110"/>
      <c r="B27" s="210" t="s">
        <v>111</v>
      </c>
      <c r="C27" s="164">
        <f>SUM(C28:C44)</f>
        <v>338</v>
      </c>
      <c r="D27" s="132">
        <f>AVERAGE(D28:D44)</f>
        <v>3.6801038998172508</v>
      </c>
      <c r="E27" s="62">
        <v>3.82</v>
      </c>
      <c r="F27" s="165"/>
      <c r="G27" s="164">
        <f>SUM(G28:G44)</f>
        <v>326</v>
      </c>
      <c r="H27" s="132">
        <f>AVERAGE(H28:H44)</f>
        <v>3.4349867049015659</v>
      </c>
      <c r="I27" s="62">
        <v>3.47</v>
      </c>
      <c r="J27" s="165"/>
      <c r="K27" s="108"/>
      <c r="M27" s="43"/>
      <c r="N27" s="43"/>
      <c r="P27" s="43"/>
    </row>
    <row r="28" spans="1:16" ht="15" customHeight="1" x14ac:dyDescent="0.25">
      <c r="A28" s="414">
        <v>1</v>
      </c>
      <c r="B28" s="223" t="s">
        <v>34</v>
      </c>
      <c r="C28" s="251">
        <v>8</v>
      </c>
      <c r="D28" s="253">
        <v>4.125</v>
      </c>
      <c r="E28" s="121">
        <v>3.82</v>
      </c>
      <c r="F28" s="252">
        <v>20</v>
      </c>
      <c r="G28" s="251">
        <v>14</v>
      </c>
      <c r="H28" s="253">
        <v>3.5714285714285716</v>
      </c>
      <c r="I28" s="121">
        <v>3.47</v>
      </c>
      <c r="J28" s="252">
        <v>46</v>
      </c>
      <c r="K28" s="415">
        <f t="shared" si="0"/>
        <v>66</v>
      </c>
      <c r="M28" s="43"/>
      <c r="N28" s="43"/>
      <c r="P28" s="43"/>
    </row>
    <row r="29" spans="1:16" ht="15" customHeight="1" x14ac:dyDescent="0.25">
      <c r="A29" s="416">
        <v>2</v>
      </c>
      <c r="B29" s="223" t="s">
        <v>59</v>
      </c>
      <c r="C29" s="251">
        <v>36</v>
      </c>
      <c r="D29" s="253">
        <v>4.0555555555555554</v>
      </c>
      <c r="E29" s="121">
        <v>3.82</v>
      </c>
      <c r="F29" s="252">
        <v>25</v>
      </c>
      <c r="G29" s="251">
        <v>25</v>
      </c>
      <c r="H29" s="253">
        <v>3.8</v>
      </c>
      <c r="I29" s="121">
        <v>3.47</v>
      </c>
      <c r="J29" s="252">
        <v>16</v>
      </c>
      <c r="K29" s="417">
        <f t="shared" si="0"/>
        <v>41</v>
      </c>
      <c r="M29" s="43"/>
      <c r="N29" s="43"/>
      <c r="P29" s="43"/>
    </row>
    <row r="30" spans="1:16" ht="15" customHeight="1" x14ac:dyDescent="0.25">
      <c r="A30" s="416">
        <v>3</v>
      </c>
      <c r="B30" s="32" t="s">
        <v>156</v>
      </c>
      <c r="C30" s="254">
        <v>8</v>
      </c>
      <c r="D30" s="256">
        <v>4</v>
      </c>
      <c r="E30" s="222">
        <v>3.82</v>
      </c>
      <c r="F30" s="255">
        <v>30</v>
      </c>
      <c r="G30" s="254">
        <v>10</v>
      </c>
      <c r="H30" s="256">
        <v>3.9</v>
      </c>
      <c r="I30" s="222">
        <v>3.47</v>
      </c>
      <c r="J30" s="255">
        <v>9</v>
      </c>
      <c r="K30" s="417">
        <f t="shared" si="0"/>
        <v>39</v>
      </c>
      <c r="M30" s="43"/>
      <c r="N30" s="43"/>
      <c r="P30" s="43"/>
    </row>
    <row r="31" spans="1:16" ht="15" customHeight="1" x14ac:dyDescent="0.25">
      <c r="A31" s="416">
        <v>4</v>
      </c>
      <c r="B31" s="32" t="s">
        <v>39</v>
      </c>
      <c r="C31" s="254">
        <v>1</v>
      </c>
      <c r="D31" s="256">
        <v>4</v>
      </c>
      <c r="E31" s="222">
        <v>3.82</v>
      </c>
      <c r="F31" s="255">
        <v>31</v>
      </c>
      <c r="G31" s="254">
        <v>12</v>
      </c>
      <c r="H31" s="256">
        <v>3.25</v>
      </c>
      <c r="I31" s="222">
        <v>3.47</v>
      </c>
      <c r="J31" s="255">
        <v>83</v>
      </c>
      <c r="K31" s="417">
        <f t="shared" si="0"/>
        <v>114</v>
      </c>
      <c r="M31" s="43"/>
      <c r="N31" s="43"/>
      <c r="P31" s="43"/>
    </row>
    <row r="32" spans="1:16" ht="15" customHeight="1" x14ac:dyDescent="0.25">
      <c r="A32" s="416">
        <v>5</v>
      </c>
      <c r="B32" s="223" t="s">
        <v>112</v>
      </c>
      <c r="C32" s="251">
        <v>13</v>
      </c>
      <c r="D32" s="253">
        <v>3.9230769230769229</v>
      </c>
      <c r="E32" s="121">
        <v>3.82</v>
      </c>
      <c r="F32" s="252">
        <v>42</v>
      </c>
      <c r="G32" s="251">
        <v>16</v>
      </c>
      <c r="H32" s="253">
        <v>3.5625</v>
      </c>
      <c r="I32" s="121">
        <v>3.47</v>
      </c>
      <c r="J32" s="252">
        <v>47</v>
      </c>
      <c r="K32" s="417">
        <f t="shared" si="0"/>
        <v>89</v>
      </c>
      <c r="M32" s="43"/>
      <c r="N32" s="43"/>
      <c r="P32" s="43"/>
    </row>
    <row r="33" spans="1:16" ht="15" customHeight="1" x14ac:dyDescent="0.25">
      <c r="A33" s="416">
        <v>6</v>
      </c>
      <c r="B33" s="32" t="s">
        <v>90</v>
      </c>
      <c r="C33" s="254">
        <v>14</v>
      </c>
      <c r="D33" s="256">
        <v>3.7857142857142856</v>
      </c>
      <c r="E33" s="222">
        <v>3.82</v>
      </c>
      <c r="F33" s="255">
        <v>63</v>
      </c>
      <c r="G33" s="254">
        <v>19</v>
      </c>
      <c r="H33" s="256">
        <v>3.8421052631578947</v>
      </c>
      <c r="I33" s="222">
        <v>3.47</v>
      </c>
      <c r="J33" s="255">
        <v>15</v>
      </c>
      <c r="K33" s="417">
        <f t="shared" si="0"/>
        <v>78</v>
      </c>
      <c r="M33" s="43"/>
      <c r="N33" s="43"/>
      <c r="P33" s="43"/>
    </row>
    <row r="34" spans="1:16" ht="15" customHeight="1" x14ac:dyDescent="0.25">
      <c r="A34" s="416">
        <v>7</v>
      </c>
      <c r="B34" s="223" t="s">
        <v>89</v>
      </c>
      <c r="C34" s="251">
        <v>4</v>
      </c>
      <c r="D34" s="253">
        <v>3.75</v>
      </c>
      <c r="E34" s="121">
        <v>3.82</v>
      </c>
      <c r="F34" s="252">
        <v>66</v>
      </c>
      <c r="G34" s="251">
        <v>7</v>
      </c>
      <c r="H34" s="253">
        <v>3.2857142857142856</v>
      </c>
      <c r="I34" s="121">
        <v>3.47</v>
      </c>
      <c r="J34" s="252">
        <v>78</v>
      </c>
      <c r="K34" s="417">
        <f t="shared" si="0"/>
        <v>144</v>
      </c>
      <c r="M34" s="43"/>
      <c r="N34" s="43"/>
      <c r="P34" s="43"/>
    </row>
    <row r="35" spans="1:16" ht="15" customHeight="1" x14ac:dyDescent="0.25">
      <c r="A35" s="416">
        <v>8</v>
      </c>
      <c r="B35" s="223" t="s">
        <v>87</v>
      </c>
      <c r="C35" s="251">
        <v>27</v>
      </c>
      <c r="D35" s="253">
        <v>3.7037037037037037</v>
      </c>
      <c r="E35" s="121">
        <v>3.82</v>
      </c>
      <c r="F35" s="252">
        <v>71</v>
      </c>
      <c r="G35" s="251">
        <v>21</v>
      </c>
      <c r="H35" s="253">
        <v>3.6190476190476191</v>
      </c>
      <c r="I35" s="121">
        <v>3.47</v>
      </c>
      <c r="J35" s="252">
        <v>32</v>
      </c>
      <c r="K35" s="417">
        <f t="shared" si="0"/>
        <v>103</v>
      </c>
      <c r="M35" s="43"/>
      <c r="N35" s="43"/>
      <c r="P35" s="43"/>
    </row>
    <row r="36" spans="1:16" ht="15" customHeight="1" x14ac:dyDescent="0.25">
      <c r="A36" s="416">
        <v>9</v>
      </c>
      <c r="B36" s="32" t="s">
        <v>31</v>
      </c>
      <c r="C36" s="254">
        <v>31</v>
      </c>
      <c r="D36" s="256">
        <v>3.6451612903225805</v>
      </c>
      <c r="E36" s="222">
        <v>3.82</v>
      </c>
      <c r="F36" s="255">
        <v>76</v>
      </c>
      <c r="G36" s="254">
        <v>16</v>
      </c>
      <c r="H36" s="256">
        <v>3.5</v>
      </c>
      <c r="I36" s="222">
        <v>3.47</v>
      </c>
      <c r="J36" s="255">
        <v>52</v>
      </c>
      <c r="K36" s="417">
        <f t="shared" si="0"/>
        <v>128</v>
      </c>
      <c r="M36" s="43"/>
      <c r="N36" s="43"/>
      <c r="P36" s="43"/>
    </row>
    <row r="37" spans="1:16" ht="15" customHeight="1" x14ac:dyDescent="0.25">
      <c r="A37" s="416">
        <v>10</v>
      </c>
      <c r="B37" s="223" t="s">
        <v>161</v>
      </c>
      <c r="C37" s="251">
        <v>5</v>
      </c>
      <c r="D37" s="253">
        <v>3.6</v>
      </c>
      <c r="E37" s="121">
        <v>3.82</v>
      </c>
      <c r="F37" s="252">
        <v>82</v>
      </c>
      <c r="G37" s="251">
        <v>27</v>
      </c>
      <c r="H37" s="253">
        <v>3</v>
      </c>
      <c r="I37" s="121">
        <v>3.47</v>
      </c>
      <c r="J37" s="252">
        <v>102</v>
      </c>
      <c r="K37" s="417">
        <f t="shared" si="0"/>
        <v>184</v>
      </c>
      <c r="M37" s="43"/>
      <c r="N37" s="43"/>
      <c r="P37" s="43"/>
    </row>
    <row r="38" spans="1:16" ht="15" customHeight="1" x14ac:dyDescent="0.25">
      <c r="A38" s="416">
        <v>11</v>
      </c>
      <c r="B38" s="32" t="s">
        <v>159</v>
      </c>
      <c r="C38" s="254">
        <v>20</v>
      </c>
      <c r="D38" s="256">
        <v>3.55</v>
      </c>
      <c r="E38" s="222">
        <v>3.82</v>
      </c>
      <c r="F38" s="255">
        <v>87</v>
      </c>
      <c r="G38" s="254">
        <v>18</v>
      </c>
      <c r="H38" s="256">
        <v>3.1111111111111112</v>
      </c>
      <c r="I38" s="222">
        <v>3.47</v>
      </c>
      <c r="J38" s="255">
        <v>98</v>
      </c>
      <c r="K38" s="417">
        <f t="shared" si="0"/>
        <v>185</v>
      </c>
      <c r="M38" s="43"/>
      <c r="N38" s="43"/>
      <c r="P38" s="43"/>
    </row>
    <row r="39" spans="1:16" ht="15" customHeight="1" x14ac:dyDescent="0.25">
      <c r="A39" s="416">
        <v>12</v>
      </c>
      <c r="B39" s="32" t="s">
        <v>36</v>
      </c>
      <c r="C39" s="254">
        <v>15</v>
      </c>
      <c r="D39" s="256">
        <v>3.5333333333333332</v>
      </c>
      <c r="E39" s="222">
        <v>3.82</v>
      </c>
      <c r="F39" s="255">
        <v>89</v>
      </c>
      <c r="G39" s="254">
        <v>6</v>
      </c>
      <c r="H39" s="256">
        <v>3.5</v>
      </c>
      <c r="I39" s="222">
        <v>3.47</v>
      </c>
      <c r="J39" s="255">
        <v>51</v>
      </c>
      <c r="K39" s="417">
        <f t="shared" si="0"/>
        <v>140</v>
      </c>
      <c r="M39" s="43"/>
      <c r="N39" s="43"/>
      <c r="P39" s="43"/>
    </row>
    <row r="40" spans="1:16" ht="15" customHeight="1" x14ac:dyDescent="0.25">
      <c r="A40" s="416">
        <v>13</v>
      </c>
      <c r="B40" s="223" t="s">
        <v>37</v>
      </c>
      <c r="C40" s="251">
        <v>19</v>
      </c>
      <c r="D40" s="253">
        <v>3.4736842105263159</v>
      </c>
      <c r="E40" s="121">
        <v>3.82</v>
      </c>
      <c r="F40" s="252">
        <v>94</v>
      </c>
      <c r="G40" s="251">
        <v>20</v>
      </c>
      <c r="H40" s="253">
        <v>3.2</v>
      </c>
      <c r="I40" s="121">
        <v>3.47</v>
      </c>
      <c r="J40" s="252">
        <v>90</v>
      </c>
      <c r="K40" s="417">
        <f t="shared" si="0"/>
        <v>184</v>
      </c>
      <c r="M40" s="43"/>
      <c r="N40" s="43"/>
      <c r="P40" s="43"/>
    </row>
    <row r="41" spans="1:16" ht="15" customHeight="1" x14ac:dyDescent="0.25">
      <c r="A41" s="416">
        <v>14</v>
      </c>
      <c r="B41" s="223" t="s">
        <v>162</v>
      </c>
      <c r="C41" s="251">
        <v>46</v>
      </c>
      <c r="D41" s="253">
        <v>3.4347826086956523</v>
      </c>
      <c r="E41" s="121">
        <v>3.82</v>
      </c>
      <c r="F41" s="252">
        <v>96</v>
      </c>
      <c r="G41" s="251">
        <v>22</v>
      </c>
      <c r="H41" s="253">
        <v>3.2727272727272729</v>
      </c>
      <c r="I41" s="121">
        <v>3.47</v>
      </c>
      <c r="J41" s="252">
        <v>80</v>
      </c>
      <c r="K41" s="417">
        <f t="shared" si="0"/>
        <v>176</v>
      </c>
      <c r="M41" s="43"/>
      <c r="N41" s="43"/>
      <c r="P41" s="43"/>
    </row>
    <row r="42" spans="1:16" ht="15" customHeight="1" x14ac:dyDescent="0.25">
      <c r="A42" s="416">
        <v>15</v>
      </c>
      <c r="B42" s="32" t="s">
        <v>158</v>
      </c>
      <c r="C42" s="254">
        <v>57</v>
      </c>
      <c r="D42" s="256">
        <v>3.3684210526315788</v>
      </c>
      <c r="E42" s="222">
        <v>3.82</v>
      </c>
      <c r="F42" s="255">
        <v>100</v>
      </c>
      <c r="G42" s="254">
        <v>55</v>
      </c>
      <c r="H42" s="256">
        <v>3.0909090909090908</v>
      </c>
      <c r="I42" s="222">
        <v>3.47</v>
      </c>
      <c r="J42" s="255">
        <v>99</v>
      </c>
      <c r="K42" s="417">
        <f t="shared" si="0"/>
        <v>199</v>
      </c>
      <c r="M42" s="43"/>
      <c r="N42" s="43"/>
      <c r="P42" s="43"/>
    </row>
    <row r="43" spans="1:16" ht="15" customHeight="1" x14ac:dyDescent="0.25">
      <c r="A43" s="416">
        <v>16</v>
      </c>
      <c r="B43" s="32" t="s">
        <v>32</v>
      </c>
      <c r="C43" s="254">
        <v>9</v>
      </c>
      <c r="D43" s="256">
        <v>3.3333333333333335</v>
      </c>
      <c r="E43" s="222">
        <v>3.82</v>
      </c>
      <c r="F43" s="255">
        <v>102</v>
      </c>
      <c r="G43" s="254">
        <v>13</v>
      </c>
      <c r="H43" s="256">
        <v>3.7692307692307692</v>
      </c>
      <c r="I43" s="222">
        <v>3.47</v>
      </c>
      <c r="J43" s="255">
        <v>18</v>
      </c>
      <c r="K43" s="417">
        <f t="shared" si="0"/>
        <v>120</v>
      </c>
      <c r="M43" s="43"/>
      <c r="N43" s="43"/>
      <c r="P43" s="43"/>
    </row>
    <row r="44" spans="1:16" ht="15" customHeight="1" thickBot="1" x14ac:dyDescent="0.3">
      <c r="A44" s="416">
        <v>17</v>
      </c>
      <c r="B44" s="32" t="s">
        <v>160</v>
      </c>
      <c r="C44" s="254">
        <v>25</v>
      </c>
      <c r="D44" s="256">
        <v>3.28</v>
      </c>
      <c r="E44" s="222">
        <v>3.82</v>
      </c>
      <c r="F44" s="255">
        <v>105</v>
      </c>
      <c r="G44" s="254">
        <v>25</v>
      </c>
      <c r="H44" s="256">
        <v>3.12</v>
      </c>
      <c r="I44" s="222">
        <v>3.47</v>
      </c>
      <c r="J44" s="255">
        <v>96</v>
      </c>
      <c r="K44" s="417">
        <f t="shared" si="0"/>
        <v>201</v>
      </c>
      <c r="M44" s="43"/>
      <c r="N44" s="43"/>
      <c r="P44" s="43"/>
    </row>
    <row r="45" spans="1:16" ht="15" customHeight="1" thickBot="1" x14ac:dyDescent="0.3">
      <c r="A45" s="110"/>
      <c r="B45" s="111" t="s">
        <v>113</v>
      </c>
      <c r="C45" s="112">
        <f>SUM(C46:C63)</f>
        <v>220</v>
      </c>
      <c r="D45" s="133">
        <f>AVERAGE(D46:D63)</f>
        <v>3.8468683412222058</v>
      </c>
      <c r="E45" s="63">
        <v>3.82</v>
      </c>
      <c r="F45" s="166"/>
      <c r="G45" s="112">
        <f>SUM(G46:G63)</f>
        <v>230</v>
      </c>
      <c r="H45" s="133">
        <f>AVERAGE(H46:H63)</f>
        <v>3.3888418287879167</v>
      </c>
      <c r="I45" s="63">
        <v>3.47</v>
      </c>
      <c r="J45" s="166"/>
      <c r="K45" s="108"/>
      <c r="M45" s="43"/>
      <c r="N45" s="43"/>
      <c r="P45" s="43"/>
    </row>
    <row r="46" spans="1:16" ht="15" customHeight="1" x14ac:dyDescent="0.25">
      <c r="A46" s="414">
        <v>1</v>
      </c>
      <c r="B46" s="419" t="s">
        <v>119</v>
      </c>
      <c r="C46" s="420">
        <v>1</v>
      </c>
      <c r="D46" s="421">
        <v>5</v>
      </c>
      <c r="E46" s="422">
        <v>3.82</v>
      </c>
      <c r="F46" s="423">
        <v>2</v>
      </c>
      <c r="G46" s="420">
        <v>1</v>
      </c>
      <c r="H46" s="421">
        <v>3</v>
      </c>
      <c r="I46" s="422">
        <v>3.47</v>
      </c>
      <c r="J46" s="423">
        <v>103</v>
      </c>
      <c r="K46" s="415">
        <f t="shared" si="0"/>
        <v>105</v>
      </c>
      <c r="M46" s="43"/>
      <c r="N46" s="43"/>
      <c r="P46" s="43"/>
    </row>
    <row r="47" spans="1:16" ht="15" customHeight="1" x14ac:dyDescent="0.25">
      <c r="A47" s="416">
        <v>2</v>
      </c>
      <c r="B47" s="223" t="s">
        <v>92</v>
      </c>
      <c r="C47" s="251">
        <v>24</v>
      </c>
      <c r="D47" s="253">
        <v>4.291666666666667</v>
      </c>
      <c r="E47" s="121">
        <v>3.82</v>
      </c>
      <c r="F47" s="252">
        <v>7</v>
      </c>
      <c r="G47" s="251">
        <v>24</v>
      </c>
      <c r="H47" s="253">
        <v>3.875</v>
      </c>
      <c r="I47" s="121">
        <v>3.47</v>
      </c>
      <c r="J47" s="252">
        <v>13</v>
      </c>
      <c r="K47" s="417">
        <f t="shared" si="0"/>
        <v>20</v>
      </c>
      <c r="M47" s="43"/>
      <c r="N47" s="43"/>
      <c r="P47" s="43"/>
    </row>
    <row r="48" spans="1:16" ht="15" customHeight="1" x14ac:dyDescent="0.25">
      <c r="A48" s="416">
        <v>3</v>
      </c>
      <c r="B48" s="223" t="s">
        <v>146</v>
      </c>
      <c r="C48" s="251">
        <v>20</v>
      </c>
      <c r="D48" s="253">
        <v>4.2</v>
      </c>
      <c r="E48" s="121">
        <v>3.82</v>
      </c>
      <c r="F48" s="252">
        <v>10</v>
      </c>
      <c r="G48" s="251">
        <v>18</v>
      </c>
      <c r="H48" s="253">
        <v>3.8888888888888888</v>
      </c>
      <c r="I48" s="121">
        <v>3.47</v>
      </c>
      <c r="J48" s="252">
        <v>11</v>
      </c>
      <c r="K48" s="417">
        <f t="shared" si="0"/>
        <v>21</v>
      </c>
      <c r="M48" s="43"/>
      <c r="N48" s="43"/>
      <c r="P48" s="43"/>
    </row>
    <row r="49" spans="1:16" ht="15" customHeight="1" x14ac:dyDescent="0.25">
      <c r="A49" s="416">
        <v>4</v>
      </c>
      <c r="B49" s="419" t="s">
        <v>133</v>
      </c>
      <c r="C49" s="420">
        <v>5</v>
      </c>
      <c r="D49" s="421">
        <v>4.2</v>
      </c>
      <c r="E49" s="422">
        <v>3.82</v>
      </c>
      <c r="F49" s="423">
        <v>11</v>
      </c>
      <c r="G49" s="420">
        <v>6</v>
      </c>
      <c r="H49" s="421">
        <v>3</v>
      </c>
      <c r="I49" s="422">
        <v>3.47</v>
      </c>
      <c r="J49" s="423">
        <v>104</v>
      </c>
      <c r="K49" s="417">
        <f t="shared" si="0"/>
        <v>115</v>
      </c>
      <c r="M49" s="43"/>
      <c r="N49" s="43"/>
      <c r="P49" s="43"/>
    </row>
    <row r="50" spans="1:16" ht="15" customHeight="1" x14ac:dyDescent="0.25">
      <c r="A50" s="416">
        <v>5</v>
      </c>
      <c r="B50" s="223" t="s">
        <v>165</v>
      </c>
      <c r="C50" s="251">
        <v>23</v>
      </c>
      <c r="D50" s="253">
        <v>4.0869565217391308</v>
      </c>
      <c r="E50" s="121">
        <v>3.82</v>
      </c>
      <c r="F50" s="252">
        <v>23</v>
      </c>
      <c r="G50" s="251">
        <v>38</v>
      </c>
      <c r="H50" s="253">
        <v>3.4736842105263159</v>
      </c>
      <c r="I50" s="121">
        <v>3.47</v>
      </c>
      <c r="J50" s="252">
        <v>57</v>
      </c>
      <c r="K50" s="417">
        <f t="shared" si="0"/>
        <v>80</v>
      </c>
      <c r="M50" s="43"/>
      <c r="N50" s="43"/>
      <c r="P50" s="43"/>
    </row>
    <row r="51" spans="1:16" ht="15" customHeight="1" x14ac:dyDescent="0.25">
      <c r="A51" s="416">
        <v>6</v>
      </c>
      <c r="B51" s="419" t="s">
        <v>163</v>
      </c>
      <c r="C51" s="420">
        <v>3</v>
      </c>
      <c r="D51" s="421">
        <v>4</v>
      </c>
      <c r="E51" s="422">
        <v>3.82</v>
      </c>
      <c r="F51" s="423">
        <v>32</v>
      </c>
      <c r="G51" s="420"/>
      <c r="H51" s="421"/>
      <c r="I51" s="422">
        <v>3.47</v>
      </c>
      <c r="J51" s="423">
        <v>107</v>
      </c>
      <c r="K51" s="417">
        <f t="shared" si="0"/>
        <v>139</v>
      </c>
      <c r="M51" s="43"/>
      <c r="N51" s="43"/>
      <c r="P51" s="43"/>
    </row>
    <row r="52" spans="1:16" ht="15" customHeight="1" x14ac:dyDescent="0.25">
      <c r="A52" s="416">
        <v>7</v>
      </c>
      <c r="B52" s="223" t="s">
        <v>91</v>
      </c>
      <c r="C52" s="251">
        <v>2</v>
      </c>
      <c r="D52" s="253">
        <v>4</v>
      </c>
      <c r="E52" s="121">
        <v>3.82</v>
      </c>
      <c r="F52" s="252">
        <v>33</v>
      </c>
      <c r="G52" s="251">
        <v>6</v>
      </c>
      <c r="H52" s="253">
        <v>3.3333333333333335</v>
      </c>
      <c r="I52" s="121">
        <v>3.47</v>
      </c>
      <c r="J52" s="252">
        <v>69</v>
      </c>
      <c r="K52" s="417">
        <f t="shared" si="0"/>
        <v>102</v>
      </c>
      <c r="M52" s="43"/>
      <c r="N52" s="43"/>
      <c r="P52" s="43"/>
    </row>
    <row r="53" spans="1:16" ht="15" customHeight="1" x14ac:dyDescent="0.25">
      <c r="A53" s="416">
        <v>8</v>
      </c>
      <c r="B53" s="223" t="s">
        <v>164</v>
      </c>
      <c r="C53" s="251">
        <v>9</v>
      </c>
      <c r="D53" s="253">
        <v>3.8888888888888888</v>
      </c>
      <c r="E53" s="121">
        <v>3.82</v>
      </c>
      <c r="F53" s="252">
        <v>49</v>
      </c>
      <c r="G53" s="251">
        <v>7</v>
      </c>
      <c r="H53" s="253">
        <v>3.7142857142857144</v>
      </c>
      <c r="I53" s="121">
        <v>3.47</v>
      </c>
      <c r="J53" s="252">
        <v>24</v>
      </c>
      <c r="K53" s="417">
        <f t="shared" si="0"/>
        <v>73</v>
      </c>
      <c r="M53" s="43"/>
      <c r="N53" s="43"/>
      <c r="P53" s="43"/>
    </row>
    <row r="54" spans="1:16" ht="15" customHeight="1" x14ac:dyDescent="0.25">
      <c r="A54" s="416">
        <v>9</v>
      </c>
      <c r="B54" s="223" t="s">
        <v>28</v>
      </c>
      <c r="C54" s="251">
        <v>18</v>
      </c>
      <c r="D54" s="253">
        <v>3.8333333333333335</v>
      </c>
      <c r="E54" s="121">
        <v>3.82</v>
      </c>
      <c r="F54" s="252">
        <v>57</v>
      </c>
      <c r="G54" s="251">
        <v>15</v>
      </c>
      <c r="H54" s="253">
        <v>3.7333333333333334</v>
      </c>
      <c r="I54" s="121">
        <v>3.47</v>
      </c>
      <c r="J54" s="252">
        <v>20</v>
      </c>
      <c r="K54" s="417">
        <f t="shared" si="0"/>
        <v>77</v>
      </c>
      <c r="M54" s="43"/>
      <c r="N54" s="43"/>
      <c r="P54" s="43"/>
    </row>
    <row r="55" spans="1:16" ht="15" customHeight="1" x14ac:dyDescent="0.25">
      <c r="A55" s="416">
        <v>10</v>
      </c>
      <c r="B55" s="419" t="s">
        <v>24</v>
      </c>
      <c r="C55" s="420">
        <v>32</v>
      </c>
      <c r="D55" s="421">
        <v>3.8125</v>
      </c>
      <c r="E55" s="422">
        <v>3.82</v>
      </c>
      <c r="F55" s="423">
        <v>59</v>
      </c>
      <c r="G55" s="420">
        <v>21</v>
      </c>
      <c r="H55" s="421">
        <v>3.6190476190476191</v>
      </c>
      <c r="I55" s="422">
        <v>3.47</v>
      </c>
      <c r="J55" s="423">
        <v>33</v>
      </c>
      <c r="K55" s="417">
        <f t="shared" si="0"/>
        <v>92</v>
      </c>
      <c r="M55" s="43"/>
      <c r="N55" s="43"/>
      <c r="P55" s="43"/>
    </row>
    <row r="56" spans="1:16" ht="15" customHeight="1" x14ac:dyDescent="0.25">
      <c r="A56" s="416">
        <v>11</v>
      </c>
      <c r="B56" s="419" t="s">
        <v>130</v>
      </c>
      <c r="C56" s="420">
        <v>5</v>
      </c>
      <c r="D56" s="421">
        <v>3.8</v>
      </c>
      <c r="E56" s="422">
        <v>3.82</v>
      </c>
      <c r="F56" s="423">
        <v>60</v>
      </c>
      <c r="G56" s="420">
        <v>2</v>
      </c>
      <c r="H56" s="421">
        <v>4</v>
      </c>
      <c r="I56" s="422">
        <v>3.47</v>
      </c>
      <c r="J56" s="423">
        <v>4</v>
      </c>
      <c r="K56" s="417">
        <f t="shared" si="0"/>
        <v>64</v>
      </c>
      <c r="M56" s="43"/>
      <c r="N56" s="43"/>
      <c r="P56" s="43"/>
    </row>
    <row r="57" spans="1:16" ht="15" customHeight="1" x14ac:dyDescent="0.25">
      <c r="A57" s="416">
        <v>12</v>
      </c>
      <c r="B57" s="419" t="s">
        <v>29</v>
      </c>
      <c r="C57" s="420">
        <v>27</v>
      </c>
      <c r="D57" s="421">
        <v>3.7037037037037037</v>
      </c>
      <c r="E57" s="422">
        <v>3.82</v>
      </c>
      <c r="F57" s="423">
        <v>72</v>
      </c>
      <c r="G57" s="420">
        <v>29</v>
      </c>
      <c r="H57" s="421">
        <v>3.3103448275862069</v>
      </c>
      <c r="I57" s="422">
        <v>3.47</v>
      </c>
      <c r="J57" s="423">
        <v>75</v>
      </c>
      <c r="K57" s="417">
        <f t="shared" si="0"/>
        <v>147</v>
      </c>
      <c r="M57" s="43"/>
      <c r="N57" s="43"/>
      <c r="P57" s="43"/>
    </row>
    <row r="58" spans="1:16" ht="15" customHeight="1" x14ac:dyDescent="0.25">
      <c r="A58" s="416">
        <v>13</v>
      </c>
      <c r="B58" s="419" t="s">
        <v>25</v>
      </c>
      <c r="C58" s="420">
        <v>11</v>
      </c>
      <c r="D58" s="421">
        <v>3.6363636363636362</v>
      </c>
      <c r="E58" s="422">
        <v>3.82</v>
      </c>
      <c r="F58" s="423">
        <v>77</v>
      </c>
      <c r="G58" s="420">
        <v>12</v>
      </c>
      <c r="H58" s="421">
        <v>3.25</v>
      </c>
      <c r="I58" s="422">
        <v>3.47</v>
      </c>
      <c r="J58" s="423">
        <v>84</v>
      </c>
      <c r="K58" s="417">
        <f t="shared" si="0"/>
        <v>161</v>
      </c>
      <c r="M58" s="43"/>
      <c r="N58" s="43"/>
      <c r="P58" s="43"/>
    </row>
    <row r="59" spans="1:16" ht="15" customHeight="1" x14ac:dyDescent="0.25">
      <c r="A59" s="416">
        <v>14</v>
      </c>
      <c r="B59" s="419" t="s">
        <v>106</v>
      </c>
      <c r="C59" s="420">
        <v>8</v>
      </c>
      <c r="D59" s="421">
        <v>3.625</v>
      </c>
      <c r="E59" s="422">
        <v>3.82</v>
      </c>
      <c r="F59" s="423">
        <v>80</v>
      </c>
      <c r="G59" s="420">
        <v>18</v>
      </c>
      <c r="H59" s="421">
        <v>3.6111111111111112</v>
      </c>
      <c r="I59" s="422">
        <v>3.47</v>
      </c>
      <c r="J59" s="423">
        <v>35</v>
      </c>
      <c r="K59" s="417">
        <f t="shared" si="0"/>
        <v>115</v>
      </c>
      <c r="M59" s="43"/>
      <c r="N59" s="43"/>
      <c r="P59" s="43"/>
    </row>
    <row r="60" spans="1:16" ht="15" customHeight="1" x14ac:dyDescent="0.25">
      <c r="A60" s="416">
        <v>15</v>
      </c>
      <c r="B60" s="223" t="s">
        <v>27</v>
      </c>
      <c r="C60" s="251">
        <v>5</v>
      </c>
      <c r="D60" s="253">
        <v>3.6</v>
      </c>
      <c r="E60" s="121">
        <v>3.82</v>
      </c>
      <c r="F60" s="252">
        <v>83</v>
      </c>
      <c r="G60" s="251">
        <v>13</v>
      </c>
      <c r="H60" s="253">
        <v>3.3846153846153846</v>
      </c>
      <c r="I60" s="121">
        <v>3.47</v>
      </c>
      <c r="J60" s="252">
        <v>65</v>
      </c>
      <c r="K60" s="417">
        <f t="shared" si="0"/>
        <v>148</v>
      </c>
      <c r="M60" s="43"/>
      <c r="N60" s="43"/>
      <c r="P60" s="43"/>
    </row>
    <row r="61" spans="1:16" ht="15" customHeight="1" x14ac:dyDescent="0.25">
      <c r="A61" s="416">
        <v>16</v>
      </c>
      <c r="B61" s="424" t="s">
        <v>30</v>
      </c>
      <c r="C61" s="425">
        <v>23</v>
      </c>
      <c r="D61" s="426">
        <v>3.5652173913043477</v>
      </c>
      <c r="E61" s="427">
        <v>3.82</v>
      </c>
      <c r="F61" s="428">
        <v>85</v>
      </c>
      <c r="G61" s="425">
        <v>12</v>
      </c>
      <c r="H61" s="426">
        <v>3.5833333333333335</v>
      </c>
      <c r="I61" s="427">
        <v>3.47</v>
      </c>
      <c r="J61" s="428">
        <v>39</v>
      </c>
      <c r="K61" s="417">
        <f t="shared" si="0"/>
        <v>124</v>
      </c>
      <c r="M61" s="43"/>
      <c r="N61" s="43"/>
      <c r="P61" s="43"/>
    </row>
    <row r="62" spans="1:16" ht="15" customHeight="1" x14ac:dyDescent="0.25">
      <c r="A62" s="416">
        <v>17</v>
      </c>
      <c r="B62" s="424" t="s">
        <v>51</v>
      </c>
      <c r="C62" s="425">
        <v>3</v>
      </c>
      <c r="D62" s="426">
        <v>3</v>
      </c>
      <c r="E62" s="427">
        <v>3.82</v>
      </c>
      <c r="F62" s="428">
        <v>107</v>
      </c>
      <c r="G62" s="425">
        <v>6</v>
      </c>
      <c r="H62" s="426">
        <v>2.8333333333333335</v>
      </c>
      <c r="I62" s="427">
        <v>3.47</v>
      </c>
      <c r="J62" s="428">
        <v>105</v>
      </c>
      <c r="K62" s="417">
        <f t="shared" ref="K62" si="2">J62+F62</f>
        <v>212</v>
      </c>
      <c r="M62" s="43"/>
      <c r="N62" s="43"/>
      <c r="P62" s="43"/>
    </row>
    <row r="63" spans="1:16" ht="15" customHeight="1" thickBot="1" x14ac:dyDescent="0.3">
      <c r="A63" s="416">
        <v>18</v>
      </c>
      <c r="B63" s="223" t="s">
        <v>93</v>
      </c>
      <c r="C63" s="251">
        <v>1</v>
      </c>
      <c r="D63" s="253">
        <v>3</v>
      </c>
      <c r="E63" s="121">
        <v>3.82</v>
      </c>
      <c r="F63" s="252">
        <v>108</v>
      </c>
      <c r="G63" s="251">
        <v>2</v>
      </c>
      <c r="H63" s="253">
        <v>2</v>
      </c>
      <c r="I63" s="121">
        <v>3.47</v>
      </c>
      <c r="J63" s="252">
        <v>106</v>
      </c>
      <c r="K63" s="417">
        <f t="shared" si="0"/>
        <v>214</v>
      </c>
      <c r="M63" s="43"/>
      <c r="N63" s="43"/>
      <c r="P63" s="43"/>
    </row>
    <row r="64" spans="1:16" ht="15" customHeight="1" thickBot="1" x14ac:dyDescent="0.3">
      <c r="A64" s="110"/>
      <c r="B64" s="113" t="s">
        <v>114</v>
      </c>
      <c r="C64" s="114">
        <f>SUM(C65:C78)</f>
        <v>220</v>
      </c>
      <c r="D64" s="134">
        <f>AVERAGE(D65:D78)</f>
        <v>3.8949172850958553</v>
      </c>
      <c r="E64" s="146">
        <v>3.82</v>
      </c>
      <c r="F64" s="115"/>
      <c r="G64" s="114">
        <f>SUM(G65:G78)</f>
        <v>220</v>
      </c>
      <c r="H64" s="134">
        <f>AVERAGE(H65:H78)</f>
        <v>3.5675503259337651</v>
      </c>
      <c r="I64" s="146">
        <v>3.47</v>
      </c>
      <c r="J64" s="115"/>
      <c r="K64" s="108"/>
      <c r="M64" s="43"/>
      <c r="N64" s="43"/>
      <c r="P64" s="43"/>
    </row>
    <row r="65" spans="1:16" ht="15" customHeight="1" x14ac:dyDescent="0.25">
      <c r="A65" s="407">
        <v>1</v>
      </c>
      <c r="B65" s="429" t="s">
        <v>94</v>
      </c>
      <c r="C65" s="430">
        <v>16</v>
      </c>
      <c r="D65" s="431">
        <v>4.4375</v>
      </c>
      <c r="E65" s="432">
        <v>3.82</v>
      </c>
      <c r="F65" s="433">
        <v>4</v>
      </c>
      <c r="G65" s="430">
        <v>10</v>
      </c>
      <c r="H65" s="431">
        <v>3.9</v>
      </c>
      <c r="I65" s="432">
        <v>3.47</v>
      </c>
      <c r="J65" s="433">
        <v>10</v>
      </c>
      <c r="K65" s="413">
        <f t="shared" si="0"/>
        <v>14</v>
      </c>
      <c r="M65" s="43"/>
      <c r="N65" s="43"/>
      <c r="P65" s="43"/>
    </row>
    <row r="66" spans="1:16" ht="15" customHeight="1" x14ac:dyDescent="0.25">
      <c r="A66" s="416">
        <v>2</v>
      </c>
      <c r="B66" s="429" t="s">
        <v>170</v>
      </c>
      <c r="C66" s="430">
        <v>12</v>
      </c>
      <c r="D66" s="431">
        <v>4.25</v>
      </c>
      <c r="E66" s="432">
        <v>3.82</v>
      </c>
      <c r="F66" s="433">
        <v>8</v>
      </c>
      <c r="G66" s="430">
        <v>7</v>
      </c>
      <c r="H66" s="431">
        <v>4.1428571428571432</v>
      </c>
      <c r="I66" s="432">
        <v>3.47</v>
      </c>
      <c r="J66" s="433">
        <v>2</v>
      </c>
      <c r="K66" s="417">
        <f t="shared" si="0"/>
        <v>10</v>
      </c>
      <c r="M66" s="43"/>
      <c r="N66" s="43"/>
      <c r="P66" s="43"/>
    </row>
    <row r="67" spans="1:16" ht="15" customHeight="1" x14ac:dyDescent="0.25">
      <c r="A67" s="416">
        <v>3</v>
      </c>
      <c r="B67" s="429" t="s">
        <v>145</v>
      </c>
      <c r="C67" s="430">
        <v>15</v>
      </c>
      <c r="D67" s="431">
        <v>4.2</v>
      </c>
      <c r="E67" s="432">
        <v>3.82</v>
      </c>
      <c r="F67" s="433">
        <v>12</v>
      </c>
      <c r="G67" s="430">
        <v>17</v>
      </c>
      <c r="H67" s="431">
        <v>3.5294117647058822</v>
      </c>
      <c r="I67" s="432">
        <v>3.47</v>
      </c>
      <c r="J67" s="433">
        <v>49</v>
      </c>
      <c r="K67" s="417">
        <f t="shared" si="0"/>
        <v>61</v>
      </c>
      <c r="M67" s="43"/>
      <c r="N67" s="43"/>
      <c r="P67" s="43"/>
    </row>
    <row r="68" spans="1:16" ht="15" customHeight="1" x14ac:dyDescent="0.25">
      <c r="A68" s="416">
        <v>4</v>
      </c>
      <c r="B68" s="33" t="s">
        <v>168</v>
      </c>
      <c r="C68" s="259">
        <v>10</v>
      </c>
      <c r="D68" s="264">
        <v>4.0999999999999996</v>
      </c>
      <c r="E68" s="122">
        <v>3.82</v>
      </c>
      <c r="F68" s="260">
        <v>21</v>
      </c>
      <c r="G68" s="259">
        <v>26</v>
      </c>
      <c r="H68" s="264">
        <v>3.2692307692307692</v>
      </c>
      <c r="I68" s="122">
        <v>3.47</v>
      </c>
      <c r="J68" s="260">
        <v>82</v>
      </c>
      <c r="K68" s="434">
        <f t="shared" si="0"/>
        <v>103</v>
      </c>
      <c r="M68" s="43"/>
      <c r="N68" s="43"/>
      <c r="P68" s="43"/>
    </row>
    <row r="69" spans="1:16" ht="15" customHeight="1" x14ac:dyDescent="0.25">
      <c r="A69" s="416">
        <v>5</v>
      </c>
      <c r="B69" s="33" t="s">
        <v>142</v>
      </c>
      <c r="C69" s="259">
        <v>20</v>
      </c>
      <c r="D69" s="264">
        <v>4.05</v>
      </c>
      <c r="E69" s="122">
        <v>3.82</v>
      </c>
      <c r="F69" s="260">
        <v>26</v>
      </c>
      <c r="G69" s="259">
        <v>17</v>
      </c>
      <c r="H69" s="264">
        <v>3.4117647058823528</v>
      </c>
      <c r="I69" s="122">
        <v>3.47</v>
      </c>
      <c r="J69" s="260">
        <v>61</v>
      </c>
      <c r="K69" s="417">
        <f t="shared" si="0"/>
        <v>87</v>
      </c>
      <c r="M69" s="43"/>
      <c r="N69" s="43"/>
      <c r="P69" s="43"/>
    </row>
    <row r="70" spans="1:16" ht="15" customHeight="1" x14ac:dyDescent="0.25">
      <c r="A70" s="416">
        <v>6</v>
      </c>
      <c r="B70" s="419" t="s">
        <v>169</v>
      </c>
      <c r="C70" s="420">
        <v>14</v>
      </c>
      <c r="D70" s="421">
        <v>4</v>
      </c>
      <c r="E70" s="422">
        <v>3.82</v>
      </c>
      <c r="F70" s="423">
        <v>34</v>
      </c>
      <c r="G70" s="420">
        <v>15</v>
      </c>
      <c r="H70" s="421">
        <v>3.3333333333333335</v>
      </c>
      <c r="I70" s="422">
        <v>3.47</v>
      </c>
      <c r="J70" s="423">
        <v>70</v>
      </c>
      <c r="K70" s="417">
        <f t="shared" si="0"/>
        <v>104</v>
      </c>
      <c r="M70" s="43"/>
      <c r="N70" s="43"/>
      <c r="P70" s="43"/>
    </row>
    <row r="71" spans="1:16" ht="15" customHeight="1" x14ac:dyDescent="0.25">
      <c r="A71" s="416">
        <v>7</v>
      </c>
      <c r="B71" s="33" t="s">
        <v>167</v>
      </c>
      <c r="C71" s="259">
        <v>14</v>
      </c>
      <c r="D71" s="264">
        <v>3.9285714285714284</v>
      </c>
      <c r="E71" s="122">
        <v>3.82</v>
      </c>
      <c r="F71" s="260">
        <v>41</v>
      </c>
      <c r="G71" s="259">
        <v>17</v>
      </c>
      <c r="H71" s="264">
        <v>3.8823529411764706</v>
      </c>
      <c r="I71" s="122">
        <v>3.47</v>
      </c>
      <c r="J71" s="260">
        <v>12</v>
      </c>
      <c r="K71" s="417">
        <f t="shared" si="0"/>
        <v>53</v>
      </c>
      <c r="M71" s="43"/>
      <c r="N71" s="43"/>
      <c r="P71" s="43"/>
    </row>
    <row r="72" spans="1:16" ht="15" customHeight="1" x14ac:dyDescent="0.25">
      <c r="A72" s="416">
        <v>8</v>
      </c>
      <c r="B72" s="33" t="s">
        <v>173</v>
      </c>
      <c r="C72" s="259">
        <v>12</v>
      </c>
      <c r="D72" s="264">
        <v>3.9166666666666665</v>
      </c>
      <c r="E72" s="122">
        <v>3.82</v>
      </c>
      <c r="F72" s="260">
        <v>44</v>
      </c>
      <c r="G72" s="259">
        <v>11</v>
      </c>
      <c r="H72" s="264">
        <v>3.1818181818181817</v>
      </c>
      <c r="I72" s="122">
        <v>3.47</v>
      </c>
      <c r="J72" s="260">
        <v>93</v>
      </c>
      <c r="K72" s="417">
        <f t="shared" si="0"/>
        <v>137</v>
      </c>
      <c r="M72" s="43"/>
      <c r="N72" s="43"/>
      <c r="P72" s="43"/>
    </row>
    <row r="73" spans="1:16" ht="15" customHeight="1" x14ac:dyDescent="0.25">
      <c r="A73" s="416">
        <v>9</v>
      </c>
      <c r="B73" s="33" t="s">
        <v>143</v>
      </c>
      <c r="C73" s="259">
        <v>28</v>
      </c>
      <c r="D73" s="264">
        <v>3.8571428571428572</v>
      </c>
      <c r="E73" s="122">
        <v>3.82</v>
      </c>
      <c r="F73" s="260">
        <v>54</v>
      </c>
      <c r="G73" s="259">
        <v>13</v>
      </c>
      <c r="H73" s="264">
        <v>3.9230769230769229</v>
      </c>
      <c r="I73" s="122">
        <v>3.47</v>
      </c>
      <c r="J73" s="260">
        <v>8</v>
      </c>
      <c r="K73" s="417">
        <f t="shared" ref="K73:K119" si="3">J73+F73</f>
        <v>62</v>
      </c>
      <c r="M73" s="43"/>
      <c r="N73" s="43"/>
      <c r="P73" s="43"/>
    </row>
    <row r="74" spans="1:16" ht="15" customHeight="1" x14ac:dyDescent="0.25">
      <c r="A74" s="416">
        <v>10</v>
      </c>
      <c r="B74" s="33" t="s">
        <v>134</v>
      </c>
      <c r="C74" s="259">
        <v>4</v>
      </c>
      <c r="D74" s="264">
        <v>3.75</v>
      </c>
      <c r="E74" s="122">
        <v>3.82</v>
      </c>
      <c r="F74" s="260">
        <v>67</v>
      </c>
      <c r="G74" s="259">
        <v>9</v>
      </c>
      <c r="H74" s="264">
        <v>3.5555555555555554</v>
      </c>
      <c r="I74" s="122">
        <v>3.47</v>
      </c>
      <c r="J74" s="260">
        <v>48</v>
      </c>
      <c r="K74" s="417">
        <f t="shared" si="3"/>
        <v>115</v>
      </c>
      <c r="M74" s="43"/>
      <c r="N74" s="43"/>
      <c r="P74" s="43"/>
    </row>
    <row r="75" spans="1:16" ht="15" customHeight="1" x14ac:dyDescent="0.25">
      <c r="A75" s="416">
        <v>11</v>
      </c>
      <c r="B75" s="33" t="s">
        <v>172</v>
      </c>
      <c r="C75" s="259">
        <v>22</v>
      </c>
      <c r="D75" s="264">
        <v>3.6363636363636362</v>
      </c>
      <c r="E75" s="122">
        <v>3.82</v>
      </c>
      <c r="F75" s="260">
        <v>78</v>
      </c>
      <c r="G75" s="259">
        <v>29</v>
      </c>
      <c r="H75" s="264">
        <v>3.2758620689655173</v>
      </c>
      <c r="I75" s="122">
        <v>3.47</v>
      </c>
      <c r="J75" s="260">
        <v>79</v>
      </c>
      <c r="K75" s="417">
        <f t="shared" si="3"/>
        <v>157</v>
      </c>
      <c r="M75" s="43"/>
      <c r="N75" s="43"/>
      <c r="P75" s="43"/>
    </row>
    <row r="76" spans="1:16" ht="15" customHeight="1" x14ac:dyDescent="0.25">
      <c r="A76" s="416">
        <v>12</v>
      </c>
      <c r="B76" s="33" t="s">
        <v>107</v>
      </c>
      <c r="C76" s="259">
        <v>35</v>
      </c>
      <c r="D76" s="264">
        <v>3.5714285714285716</v>
      </c>
      <c r="E76" s="122">
        <v>3.82</v>
      </c>
      <c r="F76" s="260">
        <v>84</v>
      </c>
      <c r="G76" s="259">
        <v>16</v>
      </c>
      <c r="H76" s="264">
        <v>3.875</v>
      </c>
      <c r="I76" s="122">
        <v>3.47</v>
      </c>
      <c r="J76" s="260">
        <v>14</v>
      </c>
      <c r="K76" s="417">
        <f t="shared" si="3"/>
        <v>98</v>
      </c>
      <c r="M76" s="43"/>
      <c r="N76" s="43"/>
      <c r="P76" s="43"/>
    </row>
    <row r="77" spans="1:16" ht="15" customHeight="1" x14ac:dyDescent="0.25">
      <c r="A77" s="416">
        <v>13</v>
      </c>
      <c r="B77" s="33" t="s">
        <v>166</v>
      </c>
      <c r="C77" s="259">
        <v>11</v>
      </c>
      <c r="D77" s="264">
        <v>3.5454545454545454</v>
      </c>
      <c r="E77" s="122">
        <v>3.82</v>
      </c>
      <c r="F77" s="260">
        <v>88</v>
      </c>
      <c r="G77" s="259">
        <v>16</v>
      </c>
      <c r="H77" s="264">
        <v>3.3125</v>
      </c>
      <c r="I77" s="122">
        <v>3.47</v>
      </c>
      <c r="J77" s="260">
        <v>74</v>
      </c>
      <c r="K77" s="417">
        <f t="shared" si="3"/>
        <v>162</v>
      </c>
      <c r="M77" s="43"/>
      <c r="N77" s="43"/>
      <c r="P77" s="43"/>
    </row>
    <row r="78" spans="1:16" ht="15" customHeight="1" thickBot="1" x14ac:dyDescent="0.3">
      <c r="A78" s="416">
        <v>14</v>
      </c>
      <c r="B78" s="35" t="s">
        <v>171</v>
      </c>
      <c r="C78" s="261">
        <v>7</v>
      </c>
      <c r="D78" s="279">
        <v>3.2857142857142856</v>
      </c>
      <c r="E78" s="171">
        <v>3.82</v>
      </c>
      <c r="F78" s="262">
        <v>104</v>
      </c>
      <c r="G78" s="261">
        <v>17</v>
      </c>
      <c r="H78" s="279">
        <v>3.3529411764705883</v>
      </c>
      <c r="I78" s="171">
        <v>3.47</v>
      </c>
      <c r="J78" s="262">
        <v>68</v>
      </c>
      <c r="K78" s="417">
        <f t="shared" si="3"/>
        <v>172</v>
      </c>
      <c r="M78" s="43"/>
      <c r="N78" s="43"/>
      <c r="P78" s="43"/>
    </row>
    <row r="79" spans="1:16" ht="15" customHeight="1" thickBot="1" x14ac:dyDescent="0.3">
      <c r="A79" s="110"/>
      <c r="B79" s="65" t="s">
        <v>115</v>
      </c>
      <c r="C79" s="116">
        <f>SUM(C80:C109)</f>
        <v>528</v>
      </c>
      <c r="D79" s="131">
        <f>AVERAGE(D80:D109)</f>
        <v>3.8434455852391674</v>
      </c>
      <c r="E79" s="145">
        <v>3.82</v>
      </c>
      <c r="F79" s="117"/>
      <c r="G79" s="116">
        <f>SUM(G80:G109)</f>
        <v>613</v>
      </c>
      <c r="H79" s="131">
        <f>AVERAGE(H80:H109)</f>
        <v>3.4682137769824588</v>
      </c>
      <c r="I79" s="145">
        <v>3.47</v>
      </c>
      <c r="J79" s="117"/>
      <c r="K79" s="108"/>
      <c r="M79" s="43"/>
      <c r="N79" s="43"/>
      <c r="P79" s="43"/>
    </row>
    <row r="80" spans="1:16" ht="15" customHeight="1" x14ac:dyDescent="0.25">
      <c r="A80" s="414">
        <v>1</v>
      </c>
      <c r="B80" s="435" t="s">
        <v>178</v>
      </c>
      <c r="C80" s="436">
        <v>16</v>
      </c>
      <c r="D80" s="437">
        <v>4.1875</v>
      </c>
      <c r="E80" s="438">
        <v>3.82</v>
      </c>
      <c r="F80" s="439">
        <v>13</v>
      </c>
      <c r="G80" s="436">
        <v>36</v>
      </c>
      <c r="H80" s="437">
        <v>3.3055555555555554</v>
      </c>
      <c r="I80" s="438">
        <v>3.47</v>
      </c>
      <c r="J80" s="439">
        <v>76</v>
      </c>
      <c r="K80" s="415">
        <f t="shared" si="3"/>
        <v>89</v>
      </c>
      <c r="M80" s="43"/>
      <c r="N80" s="43"/>
      <c r="P80" s="43"/>
    </row>
    <row r="81" spans="1:16" ht="15" customHeight="1" x14ac:dyDescent="0.25">
      <c r="A81" s="416">
        <v>2</v>
      </c>
      <c r="B81" s="435" t="s">
        <v>182</v>
      </c>
      <c r="C81" s="436">
        <v>23</v>
      </c>
      <c r="D81" s="437">
        <v>4.1739130434782608</v>
      </c>
      <c r="E81" s="438">
        <v>3.82</v>
      </c>
      <c r="F81" s="439">
        <v>14</v>
      </c>
      <c r="G81" s="436">
        <v>18</v>
      </c>
      <c r="H81" s="437">
        <v>3.3333333333333335</v>
      </c>
      <c r="I81" s="438">
        <v>3.47</v>
      </c>
      <c r="J81" s="439">
        <v>71</v>
      </c>
      <c r="K81" s="417">
        <f t="shared" si="3"/>
        <v>85</v>
      </c>
      <c r="M81" s="43"/>
      <c r="N81" s="43"/>
      <c r="P81" s="43"/>
    </row>
    <row r="82" spans="1:16" ht="15" customHeight="1" x14ac:dyDescent="0.25">
      <c r="A82" s="416">
        <v>3</v>
      </c>
      <c r="B82" s="435" t="s">
        <v>188</v>
      </c>
      <c r="C82" s="436">
        <v>37</v>
      </c>
      <c r="D82" s="437">
        <v>4.1621621621621623</v>
      </c>
      <c r="E82" s="438">
        <v>3.82</v>
      </c>
      <c r="F82" s="439">
        <v>17</v>
      </c>
      <c r="G82" s="436">
        <v>59</v>
      </c>
      <c r="H82" s="437">
        <v>3.6440677966101696</v>
      </c>
      <c r="I82" s="438">
        <v>3.47</v>
      </c>
      <c r="J82" s="439">
        <v>30</v>
      </c>
      <c r="K82" s="417">
        <f t="shared" si="3"/>
        <v>47</v>
      </c>
      <c r="M82" s="43"/>
      <c r="N82" s="43"/>
      <c r="P82" s="43"/>
    </row>
    <row r="83" spans="1:16" ht="15" customHeight="1" x14ac:dyDescent="0.25">
      <c r="A83" s="416">
        <v>4</v>
      </c>
      <c r="B83" s="429" t="s">
        <v>190</v>
      </c>
      <c r="C83" s="430">
        <v>32</v>
      </c>
      <c r="D83" s="431">
        <v>4.15625</v>
      </c>
      <c r="E83" s="432">
        <v>3.82</v>
      </c>
      <c r="F83" s="433">
        <v>18</v>
      </c>
      <c r="G83" s="430">
        <v>36</v>
      </c>
      <c r="H83" s="431">
        <v>3.5833333333333335</v>
      </c>
      <c r="I83" s="432">
        <v>3.47</v>
      </c>
      <c r="J83" s="433">
        <v>40</v>
      </c>
      <c r="K83" s="417">
        <f t="shared" si="3"/>
        <v>58</v>
      </c>
      <c r="M83" s="43"/>
      <c r="N83" s="43"/>
      <c r="P83" s="43"/>
    </row>
    <row r="84" spans="1:16" ht="15" customHeight="1" x14ac:dyDescent="0.25">
      <c r="A84" s="416">
        <v>5</v>
      </c>
      <c r="B84" s="435" t="s">
        <v>11</v>
      </c>
      <c r="C84" s="436">
        <v>10</v>
      </c>
      <c r="D84" s="437">
        <v>4.0999999999999996</v>
      </c>
      <c r="E84" s="438">
        <v>3.82</v>
      </c>
      <c r="F84" s="439">
        <v>22</v>
      </c>
      <c r="G84" s="436">
        <v>9</v>
      </c>
      <c r="H84" s="437">
        <v>3.4444444444444446</v>
      </c>
      <c r="I84" s="438">
        <v>3.47</v>
      </c>
      <c r="J84" s="439">
        <v>59</v>
      </c>
      <c r="K84" s="417">
        <f t="shared" si="3"/>
        <v>81</v>
      </c>
      <c r="M84" s="43"/>
      <c r="N84" s="43"/>
      <c r="P84" s="43"/>
    </row>
    <row r="85" spans="1:16" ht="15" customHeight="1" x14ac:dyDescent="0.25">
      <c r="A85" s="416">
        <v>6</v>
      </c>
      <c r="B85" s="435" t="s">
        <v>19</v>
      </c>
      <c r="C85" s="436">
        <v>16</v>
      </c>
      <c r="D85" s="437">
        <v>4.0625</v>
      </c>
      <c r="E85" s="438">
        <v>3.82</v>
      </c>
      <c r="F85" s="439">
        <v>24</v>
      </c>
      <c r="G85" s="436">
        <v>16</v>
      </c>
      <c r="H85" s="437">
        <v>3.25</v>
      </c>
      <c r="I85" s="438">
        <v>3.47</v>
      </c>
      <c r="J85" s="439">
        <v>85</v>
      </c>
      <c r="K85" s="417">
        <f t="shared" si="3"/>
        <v>109</v>
      </c>
      <c r="M85" s="43"/>
      <c r="N85" s="43"/>
      <c r="P85" s="43"/>
    </row>
    <row r="86" spans="1:16" ht="15" customHeight="1" x14ac:dyDescent="0.25">
      <c r="A86" s="416">
        <v>7</v>
      </c>
      <c r="B86" s="435" t="s">
        <v>192</v>
      </c>
      <c r="C86" s="436">
        <v>21</v>
      </c>
      <c r="D86" s="437">
        <v>4.0476190476190474</v>
      </c>
      <c r="E86" s="438">
        <v>3.82</v>
      </c>
      <c r="F86" s="439">
        <v>27</v>
      </c>
      <c r="G86" s="436">
        <v>42</v>
      </c>
      <c r="H86" s="437">
        <v>3.5952380952380953</v>
      </c>
      <c r="I86" s="438">
        <v>3.47</v>
      </c>
      <c r="J86" s="439">
        <v>38</v>
      </c>
      <c r="K86" s="417">
        <f t="shared" si="3"/>
        <v>65</v>
      </c>
      <c r="M86" s="43"/>
      <c r="N86" s="43"/>
      <c r="P86" s="43"/>
    </row>
    <row r="87" spans="1:16" ht="15" customHeight="1" x14ac:dyDescent="0.25">
      <c r="A87" s="416">
        <v>8</v>
      </c>
      <c r="B87" s="435" t="s">
        <v>0</v>
      </c>
      <c r="C87" s="436">
        <v>24</v>
      </c>
      <c r="D87" s="437">
        <v>4</v>
      </c>
      <c r="E87" s="438">
        <v>3.82</v>
      </c>
      <c r="F87" s="439">
        <v>35</v>
      </c>
      <c r="G87" s="436">
        <v>26</v>
      </c>
      <c r="H87" s="437">
        <v>3.5769230769230771</v>
      </c>
      <c r="I87" s="438">
        <v>3.47</v>
      </c>
      <c r="J87" s="439">
        <v>43</v>
      </c>
      <c r="K87" s="417">
        <f t="shared" si="3"/>
        <v>78</v>
      </c>
      <c r="M87" s="43"/>
      <c r="N87" s="43"/>
      <c r="P87" s="43"/>
    </row>
    <row r="88" spans="1:16" ht="15" customHeight="1" x14ac:dyDescent="0.25">
      <c r="A88" s="416">
        <v>9</v>
      </c>
      <c r="B88" s="435" t="s">
        <v>181</v>
      </c>
      <c r="C88" s="436">
        <v>7</v>
      </c>
      <c r="D88" s="437">
        <v>4</v>
      </c>
      <c r="E88" s="438">
        <v>3.82</v>
      </c>
      <c r="F88" s="439">
        <v>36</v>
      </c>
      <c r="G88" s="436">
        <v>14</v>
      </c>
      <c r="H88" s="437">
        <v>3.5</v>
      </c>
      <c r="I88" s="438">
        <v>3.47</v>
      </c>
      <c r="J88" s="439">
        <v>54</v>
      </c>
      <c r="K88" s="417">
        <f t="shared" si="3"/>
        <v>90</v>
      </c>
      <c r="M88" s="43"/>
      <c r="N88" s="43"/>
      <c r="P88" s="43"/>
    </row>
    <row r="89" spans="1:16" ht="15" customHeight="1" x14ac:dyDescent="0.25">
      <c r="A89" s="416">
        <v>10</v>
      </c>
      <c r="B89" s="435" t="s">
        <v>10</v>
      </c>
      <c r="C89" s="436">
        <v>6</v>
      </c>
      <c r="D89" s="437">
        <v>4</v>
      </c>
      <c r="E89" s="438">
        <v>3.82</v>
      </c>
      <c r="F89" s="439">
        <v>37</v>
      </c>
      <c r="G89" s="436">
        <v>12</v>
      </c>
      <c r="H89" s="437">
        <v>3.1666666666666665</v>
      </c>
      <c r="I89" s="438">
        <v>3.47</v>
      </c>
      <c r="J89" s="439">
        <v>95</v>
      </c>
      <c r="K89" s="417">
        <f t="shared" si="3"/>
        <v>132</v>
      </c>
      <c r="M89" s="43"/>
      <c r="N89" s="43"/>
      <c r="P89" s="43"/>
    </row>
    <row r="90" spans="1:16" ht="15" customHeight="1" x14ac:dyDescent="0.25">
      <c r="A90" s="416">
        <v>11</v>
      </c>
      <c r="B90" s="435" t="s">
        <v>191</v>
      </c>
      <c r="C90" s="436">
        <v>43</v>
      </c>
      <c r="D90" s="437">
        <v>3.9767441860465116</v>
      </c>
      <c r="E90" s="438">
        <v>3.82</v>
      </c>
      <c r="F90" s="439">
        <v>38</v>
      </c>
      <c r="G90" s="436">
        <v>37</v>
      </c>
      <c r="H90" s="437">
        <v>3.6756756756756759</v>
      </c>
      <c r="I90" s="438">
        <v>3.47</v>
      </c>
      <c r="J90" s="439">
        <v>26</v>
      </c>
      <c r="K90" s="417">
        <f t="shared" si="3"/>
        <v>64</v>
      </c>
      <c r="M90" s="43"/>
      <c r="N90" s="43"/>
      <c r="P90" s="43"/>
    </row>
    <row r="91" spans="1:16" ht="15" customHeight="1" x14ac:dyDescent="0.25">
      <c r="A91" s="416">
        <v>12</v>
      </c>
      <c r="B91" s="435" t="s">
        <v>129</v>
      </c>
      <c r="C91" s="436">
        <v>25</v>
      </c>
      <c r="D91" s="437">
        <v>3.92</v>
      </c>
      <c r="E91" s="438">
        <v>3.82</v>
      </c>
      <c r="F91" s="439">
        <v>43</v>
      </c>
      <c r="G91" s="436">
        <v>21</v>
      </c>
      <c r="H91" s="437">
        <v>3.6666666666666665</v>
      </c>
      <c r="I91" s="438">
        <v>3.47</v>
      </c>
      <c r="J91" s="439">
        <v>28</v>
      </c>
      <c r="K91" s="417">
        <f t="shared" si="3"/>
        <v>71</v>
      </c>
      <c r="M91" s="43"/>
      <c r="N91" s="43"/>
      <c r="P91" s="43"/>
    </row>
    <row r="92" spans="1:16" ht="15" customHeight="1" x14ac:dyDescent="0.25">
      <c r="A92" s="416">
        <v>13</v>
      </c>
      <c r="B92" s="435" t="s">
        <v>185</v>
      </c>
      <c r="C92" s="436">
        <v>20</v>
      </c>
      <c r="D92" s="437">
        <v>3.9</v>
      </c>
      <c r="E92" s="438">
        <v>3.82</v>
      </c>
      <c r="F92" s="439">
        <v>46</v>
      </c>
      <c r="G92" s="436">
        <v>10</v>
      </c>
      <c r="H92" s="437">
        <v>3.2</v>
      </c>
      <c r="I92" s="438">
        <v>3.47</v>
      </c>
      <c r="J92" s="439">
        <v>91</v>
      </c>
      <c r="K92" s="417">
        <f t="shared" si="3"/>
        <v>137</v>
      </c>
      <c r="M92" s="43"/>
      <c r="N92" s="43"/>
      <c r="P92" s="43"/>
    </row>
    <row r="93" spans="1:16" ht="15" customHeight="1" x14ac:dyDescent="0.25">
      <c r="A93" s="416">
        <v>14</v>
      </c>
      <c r="B93" s="435" t="s">
        <v>1</v>
      </c>
      <c r="C93" s="436">
        <v>10</v>
      </c>
      <c r="D93" s="437">
        <v>3.9</v>
      </c>
      <c r="E93" s="438">
        <v>3.82</v>
      </c>
      <c r="F93" s="439">
        <v>47</v>
      </c>
      <c r="G93" s="436">
        <v>9</v>
      </c>
      <c r="H93" s="437">
        <v>3.2222222222222223</v>
      </c>
      <c r="I93" s="438">
        <v>3.47</v>
      </c>
      <c r="J93" s="439">
        <v>87</v>
      </c>
      <c r="K93" s="417">
        <f t="shared" si="3"/>
        <v>134</v>
      </c>
      <c r="M93" s="43"/>
      <c r="N93" s="43"/>
      <c r="P93" s="43"/>
    </row>
    <row r="94" spans="1:16" ht="15" customHeight="1" x14ac:dyDescent="0.25">
      <c r="A94" s="416">
        <v>15</v>
      </c>
      <c r="B94" s="435" t="s">
        <v>194</v>
      </c>
      <c r="C94" s="436">
        <v>10</v>
      </c>
      <c r="D94" s="437">
        <v>3.9</v>
      </c>
      <c r="E94" s="438">
        <v>3.82</v>
      </c>
      <c r="F94" s="439">
        <v>48</v>
      </c>
      <c r="G94" s="436">
        <v>17</v>
      </c>
      <c r="H94" s="437">
        <v>3.1176470588235294</v>
      </c>
      <c r="I94" s="438">
        <v>3.47</v>
      </c>
      <c r="J94" s="439">
        <v>97</v>
      </c>
      <c r="K94" s="417">
        <f t="shared" si="3"/>
        <v>145</v>
      </c>
      <c r="M94" s="43"/>
      <c r="N94" s="43"/>
      <c r="P94" s="43"/>
    </row>
    <row r="95" spans="1:16" ht="15" customHeight="1" x14ac:dyDescent="0.25">
      <c r="A95" s="416">
        <v>16</v>
      </c>
      <c r="B95" s="435" t="s">
        <v>189</v>
      </c>
      <c r="C95" s="436">
        <v>26</v>
      </c>
      <c r="D95" s="437">
        <v>3.8846153846153846</v>
      </c>
      <c r="E95" s="438">
        <v>3.82</v>
      </c>
      <c r="F95" s="439">
        <v>50</v>
      </c>
      <c r="G95" s="436">
        <v>19</v>
      </c>
      <c r="H95" s="437">
        <v>3.5789473684210527</v>
      </c>
      <c r="I95" s="438">
        <v>3.47</v>
      </c>
      <c r="J95" s="439">
        <v>42</v>
      </c>
      <c r="K95" s="417">
        <f t="shared" si="3"/>
        <v>92</v>
      </c>
      <c r="M95" s="43"/>
      <c r="N95" s="43"/>
      <c r="P95" s="43"/>
    </row>
    <row r="96" spans="1:16" ht="15" customHeight="1" x14ac:dyDescent="0.25">
      <c r="A96" s="416">
        <v>17</v>
      </c>
      <c r="B96" s="435" t="s">
        <v>180</v>
      </c>
      <c r="C96" s="436">
        <v>8</v>
      </c>
      <c r="D96" s="437">
        <v>3.875</v>
      </c>
      <c r="E96" s="438">
        <v>3.82</v>
      </c>
      <c r="F96" s="439">
        <v>51</v>
      </c>
      <c r="G96" s="436">
        <v>6</v>
      </c>
      <c r="H96" s="437">
        <v>4</v>
      </c>
      <c r="I96" s="438">
        <v>3.47</v>
      </c>
      <c r="J96" s="439">
        <v>6</v>
      </c>
      <c r="K96" s="417">
        <f t="shared" si="3"/>
        <v>57</v>
      </c>
      <c r="M96" s="43"/>
      <c r="N96" s="43"/>
      <c r="P96" s="43"/>
    </row>
    <row r="97" spans="1:16" ht="15" customHeight="1" x14ac:dyDescent="0.25">
      <c r="A97" s="416">
        <v>18</v>
      </c>
      <c r="B97" s="435" t="s">
        <v>184</v>
      </c>
      <c r="C97" s="436">
        <v>7</v>
      </c>
      <c r="D97" s="437">
        <v>3.8571428571428572</v>
      </c>
      <c r="E97" s="438">
        <v>3.82</v>
      </c>
      <c r="F97" s="439">
        <v>55</v>
      </c>
      <c r="G97" s="436">
        <v>4</v>
      </c>
      <c r="H97" s="437">
        <v>3.5</v>
      </c>
      <c r="I97" s="438">
        <v>3.47</v>
      </c>
      <c r="J97" s="439">
        <v>55</v>
      </c>
      <c r="K97" s="417">
        <f t="shared" si="3"/>
        <v>110</v>
      </c>
      <c r="M97" s="43"/>
      <c r="N97" s="43"/>
      <c r="P97" s="43"/>
    </row>
    <row r="98" spans="1:16" ht="15" customHeight="1" x14ac:dyDescent="0.25">
      <c r="A98" s="416">
        <v>19</v>
      </c>
      <c r="B98" s="429" t="s">
        <v>193</v>
      </c>
      <c r="C98" s="430">
        <v>12</v>
      </c>
      <c r="D98" s="431">
        <v>3.8333333333333335</v>
      </c>
      <c r="E98" s="432">
        <v>3.82</v>
      </c>
      <c r="F98" s="433">
        <v>58</v>
      </c>
      <c r="G98" s="430">
        <v>11</v>
      </c>
      <c r="H98" s="431">
        <v>3.7272727272727271</v>
      </c>
      <c r="I98" s="432">
        <v>3.47</v>
      </c>
      <c r="J98" s="433">
        <v>21</v>
      </c>
      <c r="K98" s="417">
        <f t="shared" si="3"/>
        <v>79</v>
      </c>
      <c r="M98" s="43"/>
      <c r="N98" s="43"/>
      <c r="P98" s="43"/>
    </row>
    <row r="99" spans="1:16" ht="15" customHeight="1" x14ac:dyDescent="0.25">
      <c r="A99" s="416">
        <v>20</v>
      </c>
      <c r="B99" s="435" t="s">
        <v>186</v>
      </c>
      <c r="C99" s="436">
        <v>24</v>
      </c>
      <c r="D99" s="437">
        <v>3.7916666666666665</v>
      </c>
      <c r="E99" s="438">
        <v>3.82</v>
      </c>
      <c r="F99" s="439">
        <v>62</v>
      </c>
      <c r="G99" s="436">
        <v>11</v>
      </c>
      <c r="H99" s="437">
        <v>3.3636363636363638</v>
      </c>
      <c r="I99" s="438">
        <v>3.47</v>
      </c>
      <c r="J99" s="439">
        <v>67</v>
      </c>
      <c r="K99" s="417">
        <f t="shared" si="3"/>
        <v>129</v>
      </c>
      <c r="M99" s="43"/>
      <c r="N99" s="43"/>
      <c r="P99" s="43"/>
    </row>
    <row r="100" spans="1:16" ht="15" customHeight="1" x14ac:dyDescent="0.25">
      <c r="A100" s="416">
        <v>21</v>
      </c>
      <c r="B100" s="435" t="s">
        <v>187</v>
      </c>
      <c r="C100" s="436">
        <v>31</v>
      </c>
      <c r="D100" s="437">
        <v>3.774193548387097</v>
      </c>
      <c r="E100" s="438">
        <v>3.82</v>
      </c>
      <c r="F100" s="439">
        <v>64</v>
      </c>
      <c r="G100" s="436">
        <v>28</v>
      </c>
      <c r="H100" s="437">
        <v>3.25</v>
      </c>
      <c r="I100" s="438">
        <v>3.47</v>
      </c>
      <c r="J100" s="439">
        <v>86</v>
      </c>
      <c r="K100" s="417">
        <f t="shared" si="3"/>
        <v>150</v>
      </c>
      <c r="M100" s="43"/>
      <c r="N100" s="43"/>
      <c r="P100" s="43"/>
    </row>
    <row r="101" spans="1:16" ht="15" customHeight="1" x14ac:dyDescent="0.25">
      <c r="A101" s="416">
        <v>22</v>
      </c>
      <c r="B101" s="435" t="s">
        <v>183</v>
      </c>
      <c r="C101" s="436">
        <v>16</v>
      </c>
      <c r="D101" s="437">
        <v>3.75</v>
      </c>
      <c r="E101" s="438">
        <v>3.82</v>
      </c>
      <c r="F101" s="439">
        <v>68</v>
      </c>
      <c r="G101" s="436">
        <v>19</v>
      </c>
      <c r="H101" s="437">
        <v>3.5789473684210527</v>
      </c>
      <c r="I101" s="438">
        <v>3.47</v>
      </c>
      <c r="J101" s="439">
        <v>41</v>
      </c>
      <c r="K101" s="417">
        <f t="shared" si="3"/>
        <v>109</v>
      </c>
      <c r="M101" s="43"/>
      <c r="N101" s="43"/>
      <c r="P101" s="43"/>
    </row>
    <row r="102" spans="1:16" ht="15" customHeight="1" x14ac:dyDescent="0.25">
      <c r="A102" s="416">
        <v>23</v>
      </c>
      <c r="B102" s="435" t="s">
        <v>176</v>
      </c>
      <c r="C102" s="436">
        <v>8</v>
      </c>
      <c r="D102" s="437">
        <v>3.75</v>
      </c>
      <c r="E102" s="438">
        <v>3.82</v>
      </c>
      <c r="F102" s="439">
        <v>69</v>
      </c>
      <c r="G102" s="436">
        <v>8</v>
      </c>
      <c r="H102" s="437">
        <v>3.625</v>
      </c>
      <c r="I102" s="438">
        <v>3.47</v>
      </c>
      <c r="J102" s="439">
        <v>31</v>
      </c>
      <c r="K102" s="417">
        <f t="shared" si="3"/>
        <v>100</v>
      </c>
      <c r="M102" s="43"/>
      <c r="N102" s="43"/>
      <c r="P102" s="43"/>
    </row>
    <row r="103" spans="1:16" ht="15" customHeight="1" x14ac:dyDescent="0.25">
      <c r="A103" s="416">
        <v>24</v>
      </c>
      <c r="B103" s="435" t="s">
        <v>175</v>
      </c>
      <c r="C103" s="436">
        <v>19</v>
      </c>
      <c r="D103" s="437">
        <v>3.6315789473684212</v>
      </c>
      <c r="E103" s="438">
        <v>3.82</v>
      </c>
      <c r="F103" s="439">
        <v>79</v>
      </c>
      <c r="G103" s="436">
        <v>20</v>
      </c>
      <c r="H103" s="437">
        <v>3.5</v>
      </c>
      <c r="I103" s="438">
        <v>3.47</v>
      </c>
      <c r="J103" s="439">
        <v>53</v>
      </c>
      <c r="K103" s="417">
        <f t="shared" si="3"/>
        <v>132</v>
      </c>
      <c r="M103" s="43"/>
      <c r="N103" s="43"/>
      <c r="P103" s="43"/>
    </row>
    <row r="104" spans="1:16" ht="15" customHeight="1" x14ac:dyDescent="0.25">
      <c r="A104" s="416">
        <v>25</v>
      </c>
      <c r="B104" s="435" t="s">
        <v>6</v>
      </c>
      <c r="C104" s="436">
        <v>29</v>
      </c>
      <c r="D104" s="437">
        <v>3.5517241379310347</v>
      </c>
      <c r="E104" s="438">
        <v>3.82</v>
      </c>
      <c r="F104" s="439">
        <v>86</v>
      </c>
      <c r="G104" s="436">
        <v>17</v>
      </c>
      <c r="H104" s="437">
        <v>3.4117647058823528</v>
      </c>
      <c r="I104" s="438">
        <v>3.47</v>
      </c>
      <c r="J104" s="439">
        <v>62</v>
      </c>
      <c r="K104" s="417">
        <f t="shared" si="3"/>
        <v>148</v>
      </c>
      <c r="M104" s="43"/>
      <c r="N104" s="43"/>
      <c r="P104" s="43"/>
    </row>
    <row r="105" spans="1:16" ht="15" customHeight="1" x14ac:dyDescent="0.25">
      <c r="A105" s="416">
        <v>26</v>
      </c>
      <c r="B105" s="435" t="s">
        <v>179</v>
      </c>
      <c r="C105" s="436">
        <v>6</v>
      </c>
      <c r="D105" s="437">
        <v>3.5</v>
      </c>
      <c r="E105" s="438">
        <v>3.82</v>
      </c>
      <c r="F105" s="439">
        <v>91</v>
      </c>
      <c r="G105" s="436">
        <v>27</v>
      </c>
      <c r="H105" s="437">
        <v>3.4074074074074074</v>
      </c>
      <c r="I105" s="438">
        <v>3.47</v>
      </c>
      <c r="J105" s="439">
        <v>63</v>
      </c>
      <c r="K105" s="417">
        <f t="shared" si="3"/>
        <v>154</v>
      </c>
      <c r="M105" s="43"/>
      <c r="N105" s="43"/>
      <c r="P105" s="43"/>
    </row>
    <row r="106" spans="1:16" ht="15" customHeight="1" x14ac:dyDescent="0.25">
      <c r="A106" s="416">
        <v>27</v>
      </c>
      <c r="B106" s="435" t="s">
        <v>14</v>
      </c>
      <c r="C106" s="436">
        <v>6</v>
      </c>
      <c r="D106" s="437">
        <v>3.5</v>
      </c>
      <c r="E106" s="438">
        <v>3.82</v>
      </c>
      <c r="F106" s="439">
        <v>92</v>
      </c>
      <c r="G106" s="436">
        <v>5</v>
      </c>
      <c r="H106" s="437">
        <v>3.4</v>
      </c>
      <c r="I106" s="438">
        <v>3.47</v>
      </c>
      <c r="J106" s="439">
        <v>64</v>
      </c>
      <c r="K106" s="417">
        <f t="shared" si="3"/>
        <v>156</v>
      </c>
      <c r="M106" s="43"/>
      <c r="N106" s="43"/>
      <c r="P106" s="43"/>
    </row>
    <row r="107" spans="1:16" ht="15" customHeight="1" x14ac:dyDescent="0.25">
      <c r="A107" s="416">
        <v>28</v>
      </c>
      <c r="B107" s="435" t="s">
        <v>195</v>
      </c>
      <c r="C107" s="436">
        <v>22</v>
      </c>
      <c r="D107" s="437">
        <v>3.4090909090909092</v>
      </c>
      <c r="E107" s="438">
        <v>3.82</v>
      </c>
      <c r="F107" s="439">
        <v>97</v>
      </c>
      <c r="G107" s="436">
        <v>47</v>
      </c>
      <c r="H107" s="437">
        <v>3.1489361702127661</v>
      </c>
      <c r="I107" s="438">
        <v>3.47</v>
      </c>
      <c r="J107" s="439">
        <v>94</v>
      </c>
      <c r="K107" s="415">
        <f t="shared" si="3"/>
        <v>191</v>
      </c>
      <c r="M107" s="43"/>
      <c r="N107" s="43"/>
      <c r="P107" s="43"/>
    </row>
    <row r="108" spans="1:16" ht="15" customHeight="1" x14ac:dyDescent="0.25">
      <c r="A108" s="416">
        <v>29</v>
      </c>
      <c r="B108" s="440" t="s">
        <v>174</v>
      </c>
      <c r="C108" s="441">
        <v>8</v>
      </c>
      <c r="D108" s="442">
        <v>3.375</v>
      </c>
      <c r="E108" s="443">
        <v>3.82</v>
      </c>
      <c r="F108" s="444">
        <v>99</v>
      </c>
      <c r="G108" s="441">
        <v>11</v>
      </c>
      <c r="H108" s="442">
        <v>3.2727272727272729</v>
      </c>
      <c r="I108" s="443">
        <v>3.47</v>
      </c>
      <c r="J108" s="444">
        <v>81</v>
      </c>
      <c r="K108" s="417">
        <f t="shared" si="3"/>
        <v>180</v>
      </c>
      <c r="M108" s="43"/>
      <c r="N108" s="43"/>
      <c r="P108" s="43"/>
    </row>
    <row r="109" spans="1:16" ht="15" customHeight="1" thickBot="1" x14ac:dyDescent="0.3">
      <c r="A109" s="414">
        <v>30</v>
      </c>
      <c r="B109" s="440" t="s">
        <v>177</v>
      </c>
      <c r="C109" s="441">
        <v>6</v>
      </c>
      <c r="D109" s="442">
        <v>3.3333333333333335</v>
      </c>
      <c r="E109" s="443">
        <v>3.82</v>
      </c>
      <c r="F109" s="444">
        <v>103</v>
      </c>
      <c r="G109" s="441">
        <v>18</v>
      </c>
      <c r="H109" s="442">
        <v>4</v>
      </c>
      <c r="I109" s="443">
        <v>3.47</v>
      </c>
      <c r="J109" s="444">
        <v>5</v>
      </c>
      <c r="K109" s="415">
        <f t="shared" si="3"/>
        <v>108</v>
      </c>
      <c r="M109" s="43"/>
      <c r="N109" s="43"/>
      <c r="P109" s="43"/>
    </row>
    <row r="110" spans="1:16" ht="15" customHeight="1" thickBot="1" x14ac:dyDescent="0.3">
      <c r="A110" s="110"/>
      <c r="B110" s="118" t="s">
        <v>116</v>
      </c>
      <c r="C110" s="126">
        <f>SUM(C111:C119)</f>
        <v>130</v>
      </c>
      <c r="D110" s="130">
        <f>AVERAGE(D111:D119)</f>
        <v>3.9203478982890752</v>
      </c>
      <c r="E110" s="175">
        <v>3.82</v>
      </c>
      <c r="F110" s="167"/>
      <c r="G110" s="126">
        <f>SUM(G111:G119)</f>
        <v>120</v>
      </c>
      <c r="H110" s="130">
        <f>AVERAGE(H111:H119)</f>
        <v>3.6905643738977076</v>
      </c>
      <c r="I110" s="175">
        <v>3.47</v>
      </c>
      <c r="J110" s="167"/>
      <c r="K110" s="108"/>
      <c r="M110" s="43"/>
      <c r="N110" s="43"/>
      <c r="P110" s="43"/>
    </row>
    <row r="111" spans="1:16" ht="15" customHeight="1" x14ac:dyDescent="0.25">
      <c r="A111" s="407">
        <v>1</v>
      </c>
      <c r="B111" s="445" t="s">
        <v>95</v>
      </c>
      <c r="C111" s="446">
        <v>4</v>
      </c>
      <c r="D111" s="447">
        <v>4.5</v>
      </c>
      <c r="E111" s="448">
        <v>3.82</v>
      </c>
      <c r="F111" s="449">
        <v>3</v>
      </c>
      <c r="G111" s="446">
        <v>2</v>
      </c>
      <c r="H111" s="447">
        <v>4</v>
      </c>
      <c r="I111" s="448">
        <v>3.47</v>
      </c>
      <c r="J111" s="449">
        <v>7</v>
      </c>
      <c r="K111" s="413">
        <f t="shared" si="3"/>
        <v>10</v>
      </c>
      <c r="M111" s="43"/>
      <c r="N111" s="43"/>
      <c r="P111" s="43"/>
    </row>
    <row r="112" spans="1:16" ht="15" customHeight="1" x14ac:dyDescent="0.25">
      <c r="A112" s="414">
        <v>2</v>
      </c>
      <c r="B112" s="429" t="s">
        <v>97</v>
      </c>
      <c r="C112" s="430">
        <v>11</v>
      </c>
      <c r="D112" s="431">
        <v>4.3636363636363633</v>
      </c>
      <c r="E112" s="432">
        <v>3.82</v>
      </c>
      <c r="F112" s="433">
        <v>5</v>
      </c>
      <c r="G112" s="430">
        <v>15</v>
      </c>
      <c r="H112" s="431">
        <v>3.6</v>
      </c>
      <c r="I112" s="432">
        <v>3.47</v>
      </c>
      <c r="J112" s="433">
        <v>37</v>
      </c>
      <c r="K112" s="417">
        <f t="shared" si="3"/>
        <v>42</v>
      </c>
      <c r="M112" s="43"/>
      <c r="N112" s="43"/>
      <c r="P112" s="43"/>
    </row>
    <row r="113" spans="1:16" ht="15" customHeight="1" x14ac:dyDescent="0.25">
      <c r="A113" s="414">
        <v>3</v>
      </c>
      <c r="B113" s="223" t="s">
        <v>61</v>
      </c>
      <c r="C113" s="251">
        <v>13</v>
      </c>
      <c r="D113" s="253">
        <v>4.2307692307692308</v>
      </c>
      <c r="E113" s="121">
        <v>3.82</v>
      </c>
      <c r="F113" s="252">
        <v>9</v>
      </c>
      <c r="G113" s="251">
        <v>18</v>
      </c>
      <c r="H113" s="253">
        <v>3.7222222222222223</v>
      </c>
      <c r="I113" s="121">
        <v>3.47</v>
      </c>
      <c r="J113" s="252">
        <v>22</v>
      </c>
      <c r="K113" s="417">
        <f t="shared" si="3"/>
        <v>31</v>
      </c>
      <c r="M113" s="43"/>
      <c r="N113" s="43"/>
      <c r="P113" s="43"/>
    </row>
    <row r="114" spans="1:16" ht="15" customHeight="1" x14ac:dyDescent="0.25">
      <c r="A114" s="414">
        <v>4</v>
      </c>
      <c r="B114" s="429" t="s">
        <v>152</v>
      </c>
      <c r="C114" s="430">
        <v>24</v>
      </c>
      <c r="D114" s="431">
        <v>4.166666666666667</v>
      </c>
      <c r="E114" s="432">
        <v>3.82</v>
      </c>
      <c r="F114" s="433">
        <v>16</v>
      </c>
      <c r="G114" s="430">
        <v>7</v>
      </c>
      <c r="H114" s="431">
        <v>3.7142857142857144</v>
      </c>
      <c r="I114" s="432">
        <v>3.47</v>
      </c>
      <c r="J114" s="433">
        <v>25</v>
      </c>
      <c r="K114" s="417">
        <f t="shared" si="3"/>
        <v>41</v>
      </c>
      <c r="M114" s="43"/>
      <c r="N114" s="43"/>
      <c r="P114" s="43"/>
    </row>
    <row r="115" spans="1:16" ht="15" customHeight="1" x14ac:dyDescent="0.25">
      <c r="A115" s="414">
        <v>5</v>
      </c>
      <c r="B115" s="429" t="s">
        <v>128</v>
      </c>
      <c r="C115" s="430">
        <v>8</v>
      </c>
      <c r="D115" s="431">
        <v>3.875</v>
      </c>
      <c r="E115" s="432">
        <v>3.82</v>
      </c>
      <c r="F115" s="433">
        <v>52</v>
      </c>
      <c r="G115" s="430">
        <v>6</v>
      </c>
      <c r="H115" s="431">
        <v>3.5</v>
      </c>
      <c r="I115" s="432">
        <v>3.47</v>
      </c>
      <c r="J115" s="433">
        <v>56</v>
      </c>
      <c r="K115" s="417">
        <f t="shared" si="3"/>
        <v>108</v>
      </c>
      <c r="M115" s="43"/>
      <c r="N115" s="43"/>
      <c r="P115" s="43"/>
    </row>
    <row r="116" spans="1:16" ht="15" customHeight="1" x14ac:dyDescent="0.25">
      <c r="A116" s="414">
        <v>6</v>
      </c>
      <c r="B116" s="440" t="s">
        <v>98</v>
      </c>
      <c r="C116" s="441">
        <v>5</v>
      </c>
      <c r="D116" s="442">
        <v>3.8</v>
      </c>
      <c r="E116" s="443">
        <v>3.82</v>
      </c>
      <c r="F116" s="444">
        <v>61</v>
      </c>
      <c r="G116" s="441">
        <v>4</v>
      </c>
      <c r="H116" s="442">
        <v>4.25</v>
      </c>
      <c r="I116" s="443">
        <v>3.47</v>
      </c>
      <c r="J116" s="444">
        <v>1</v>
      </c>
      <c r="K116" s="417">
        <f t="shared" si="3"/>
        <v>62</v>
      </c>
      <c r="M116" s="43"/>
      <c r="N116" s="43"/>
      <c r="P116" s="43"/>
    </row>
    <row r="117" spans="1:16" ht="15" customHeight="1" x14ac:dyDescent="0.25">
      <c r="A117" s="414">
        <v>7</v>
      </c>
      <c r="B117" s="429" t="s">
        <v>127</v>
      </c>
      <c r="C117" s="430">
        <v>51</v>
      </c>
      <c r="D117" s="431">
        <v>3.6470588235294117</v>
      </c>
      <c r="E117" s="432">
        <v>3.82</v>
      </c>
      <c r="F117" s="433">
        <v>75</v>
      </c>
      <c r="G117" s="430">
        <v>48</v>
      </c>
      <c r="H117" s="431">
        <v>3.3333333333333335</v>
      </c>
      <c r="I117" s="432">
        <v>3.47</v>
      </c>
      <c r="J117" s="433">
        <v>72</v>
      </c>
      <c r="K117" s="417">
        <f t="shared" si="3"/>
        <v>147</v>
      </c>
      <c r="M117" s="43"/>
      <c r="N117" s="43"/>
      <c r="P117" s="43"/>
    </row>
    <row r="118" spans="1:16" ht="15" customHeight="1" x14ac:dyDescent="0.25">
      <c r="A118" s="416">
        <v>8</v>
      </c>
      <c r="B118" s="440" t="s">
        <v>96</v>
      </c>
      <c r="C118" s="441">
        <v>4</v>
      </c>
      <c r="D118" s="442">
        <v>3.5</v>
      </c>
      <c r="E118" s="443">
        <v>3.82</v>
      </c>
      <c r="F118" s="444">
        <v>93</v>
      </c>
      <c r="G118" s="441">
        <v>6</v>
      </c>
      <c r="H118" s="442">
        <v>3.6666666666666665</v>
      </c>
      <c r="I118" s="443">
        <v>3.47</v>
      </c>
      <c r="J118" s="444">
        <v>29</v>
      </c>
      <c r="K118" s="417">
        <f t="shared" si="3"/>
        <v>122</v>
      </c>
      <c r="N118" s="43"/>
    </row>
    <row r="119" spans="1:16" ht="15" customHeight="1" thickBot="1" x14ac:dyDescent="0.3">
      <c r="A119" s="450">
        <v>9</v>
      </c>
      <c r="B119" s="451" t="s">
        <v>99</v>
      </c>
      <c r="C119" s="452">
        <v>10</v>
      </c>
      <c r="D119" s="453">
        <v>3.2</v>
      </c>
      <c r="E119" s="454">
        <v>3.82</v>
      </c>
      <c r="F119" s="455">
        <v>106</v>
      </c>
      <c r="G119" s="452">
        <v>14</v>
      </c>
      <c r="H119" s="453">
        <v>3.4285714285714284</v>
      </c>
      <c r="I119" s="454">
        <v>3.47</v>
      </c>
      <c r="J119" s="455">
        <v>60</v>
      </c>
      <c r="K119" s="456">
        <f t="shared" si="3"/>
        <v>166</v>
      </c>
      <c r="N119" s="43"/>
    </row>
    <row r="120" spans="1:16" x14ac:dyDescent="0.25">
      <c r="A120" s="138" t="s">
        <v>125</v>
      </c>
      <c r="B120" s="51"/>
      <c r="C120" s="51"/>
      <c r="D120" s="140">
        <f>AVERAGE(D6:D13,D15:D26,D28:D44,D46:D63,D65:D78,D80:D109,D111:D119)</f>
        <v>3.8343885897925474</v>
      </c>
      <c r="E120" s="51"/>
      <c r="F120" s="51"/>
      <c r="G120" s="51"/>
      <c r="H120" s="140">
        <f>AVERAGE(H6:H13,H15:H26,H28:H44,H46:H63,H65:H78,H80:H109,H111:H119)</f>
        <v>3.4821236334355823</v>
      </c>
      <c r="I120" s="51"/>
      <c r="J120" s="51"/>
      <c r="K120" s="457"/>
    </row>
    <row r="121" spans="1:16" x14ac:dyDescent="0.25">
      <c r="A121" s="139" t="s">
        <v>126</v>
      </c>
      <c r="B121" s="457"/>
      <c r="C121" s="457"/>
      <c r="D121" s="170">
        <v>3.82</v>
      </c>
      <c r="E121" s="457"/>
      <c r="F121" s="457"/>
      <c r="G121" s="457"/>
      <c r="H121" s="170">
        <v>3.47</v>
      </c>
      <c r="I121" s="457"/>
      <c r="J121" s="457"/>
      <c r="K121" s="457"/>
    </row>
  </sheetData>
  <mergeCells count="5">
    <mergeCell ref="K2:K3"/>
    <mergeCell ref="A2:A3"/>
    <mergeCell ref="B2:B3"/>
    <mergeCell ref="C2:F2"/>
    <mergeCell ref="G2:J2"/>
  </mergeCells>
  <conditionalFormatting sqref="H4:H121">
    <cfRule type="containsBlanks" dxfId="86" priority="2">
      <formula>LEN(TRIM(H4))=0</formula>
    </cfRule>
    <cfRule type="cellIs" dxfId="85" priority="3" operator="lessThan">
      <formula>3.5</formula>
    </cfRule>
    <cfRule type="cellIs" dxfId="84" priority="4" operator="between">
      <formula>3.504</formula>
      <formula>3.5</formula>
    </cfRule>
    <cfRule type="cellIs" dxfId="83" priority="5" operator="between">
      <formula>4.5</formula>
      <formula>3.5</formula>
    </cfRule>
    <cfRule type="cellIs" dxfId="82" priority="6" operator="greaterThanOrEqual">
      <formula>4.5</formula>
    </cfRule>
  </conditionalFormatting>
  <conditionalFormatting sqref="D4:D121">
    <cfRule type="cellIs" dxfId="81" priority="1" operator="between">
      <formula>$D$120</formula>
      <formula>3.833</formula>
    </cfRule>
    <cfRule type="containsBlanks" dxfId="80" priority="7">
      <formula>LEN(TRIM(D4))=0</formula>
    </cfRule>
    <cfRule type="cellIs" dxfId="79" priority="8" operator="lessThan">
      <formula>3.5</formula>
    </cfRule>
    <cfRule type="cellIs" dxfId="78" priority="9" operator="between">
      <formula>$D$120</formula>
      <formula>3.5</formula>
    </cfRule>
    <cfRule type="cellIs" dxfId="77" priority="10" operator="between">
      <formula>4.499</formula>
      <formula>$D$120</formula>
    </cfRule>
    <cfRule type="cellIs" dxfId="76" priority="1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5.28515625" style="6" customWidth="1"/>
    <col min="2" max="2" width="18.7109375" style="6" customWidth="1"/>
    <col min="3" max="3" width="31.7109375" style="6" customWidth="1"/>
    <col min="4" max="5" width="7.7109375" style="6" customWidth="1"/>
    <col min="6" max="6" width="18.7109375" style="6" customWidth="1"/>
    <col min="7" max="7" width="31.7109375" style="6" customWidth="1"/>
    <col min="8" max="10" width="7.7109375" style="6" customWidth="1"/>
    <col min="11" max="16384" width="9.140625" style="6"/>
  </cols>
  <sheetData>
    <row r="1" spans="1:12" x14ac:dyDescent="0.25">
      <c r="K1" s="75"/>
      <c r="L1" s="11" t="s">
        <v>76</v>
      </c>
    </row>
    <row r="2" spans="1:12" ht="15.75" x14ac:dyDescent="0.25">
      <c r="C2" s="491" t="s">
        <v>66</v>
      </c>
      <c r="D2" s="491"/>
      <c r="E2" s="491"/>
      <c r="K2" s="74"/>
      <c r="L2" s="11" t="s">
        <v>77</v>
      </c>
    </row>
    <row r="3" spans="1:12" ht="15.75" thickBot="1" x14ac:dyDescent="0.3">
      <c r="K3" s="149"/>
      <c r="L3" s="11" t="s">
        <v>78</v>
      </c>
    </row>
    <row r="4" spans="1:12" ht="16.5" customHeight="1" thickBot="1" x14ac:dyDescent="0.3">
      <c r="A4" s="535" t="s">
        <v>56</v>
      </c>
      <c r="B4" s="537">
        <v>2023</v>
      </c>
      <c r="C4" s="538"/>
      <c r="D4" s="538"/>
      <c r="E4" s="539"/>
      <c r="F4" s="537">
        <v>2022</v>
      </c>
      <c r="G4" s="538"/>
      <c r="H4" s="538"/>
      <c r="I4" s="539"/>
      <c r="K4" s="12"/>
      <c r="L4" s="11" t="s">
        <v>79</v>
      </c>
    </row>
    <row r="5" spans="1:12" ht="45" customHeight="1" thickBot="1" x14ac:dyDescent="0.3">
      <c r="A5" s="536"/>
      <c r="B5" s="84" t="s">
        <v>57</v>
      </c>
      <c r="C5" s="86" t="s">
        <v>101</v>
      </c>
      <c r="D5" s="231" t="s">
        <v>102</v>
      </c>
      <c r="E5" s="38" t="s">
        <v>103</v>
      </c>
      <c r="F5" s="84" t="s">
        <v>57</v>
      </c>
      <c r="G5" s="86" t="s">
        <v>101</v>
      </c>
      <c r="H5" s="231" t="s">
        <v>102</v>
      </c>
      <c r="I5" s="38" t="s">
        <v>103</v>
      </c>
    </row>
    <row r="6" spans="1:12" s="7" customFormat="1" ht="15" customHeight="1" x14ac:dyDescent="0.25">
      <c r="A6" s="221">
        <v>1</v>
      </c>
      <c r="B6" s="152" t="s">
        <v>68</v>
      </c>
      <c r="C6" s="152" t="s">
        <v>153</v>
      </c>
      <c r="D6" s="99">
        <v>5</v>
      </c>
      <c r="E6" s="89">
        <v>3.82</v>
      </c>
      <c r="F6" s="152" t="s">
        <v>73</v>
      </c>
      <c r="G6" s="152" t="s">
        <v>98</v>
      </c>
      <c r="H6" s="99">
        <v>4.25</v>
      </c>
      <c r="I6" s="89">
        <v>3.47</v>
      </c>
    </row>
    <row r="7" spans="1:12" s="7" customFormat="1" ht="15" customHeight="1" x14ac:dyDescent="0.25">
      <c r="A7" s="228">
        <v>2</v>
      </c>
      <c r="B7" s="153" t="s">
        <v>70</v>
      </c>
      <c r="C7" s="153" t="s">
        <v>119</v>
      </c>
      <c r="D7" s="98">
        <v>5</v>
      </c>
      <c r="E7" s="93">
        <v>3.82</v>
      </c>
      <c r="F7" s="153" t="s">
        <v>71</v>
      </c>
      <c r="G7" s="153" t="s">
        <v>122</v>
      </c>
      <c r="H7" s="98">
        <v>4.1428571428571432</v>
      </c>
      <c r="I7" s="93">
        <v>3.47</v>
      </c>
    </row>
    <row r="8" spans="1:12" s="7" customFormat="1" ht="15" customHeight="1" x14ac:dyDescent="0.25">
      <c r="A8" s="228">
        <v>3</v>
      </c>
      <c r="B8" s="154" t="s">
        <v>73</v>
      </c>
      <c r="C8" s="154" t="s">
        <v>95</v>
      </c>
      <c r="D8" s="97">
        <v>4.5</v>
      </c>
      <c r="E8" s="90">
        <v>3.82</v>
      </c>
      <c r="F8" s="154" t="s">
        <v>68</v>
      </c>
      <c r="G8" s="154" t="s">
        <v>48</v>
      </c>
      <c r="H8" s="97">
        <v>4</v>
      </c>
      <c r="I8" s="90">
        <v>3.47</v>
      </c>
    </row>
    <row r="9" spans="1:12" s="7" customFormat="1" ht="15" customHeight="1" x14ac:dyDescent="0.25">
      <c r="A9" s="228">
        <v>4</v>
      </c>
      <c r="B9" s="154" t="s">
        <v>71</v>
      </c>
      <c r="C9" s="154" t="s">
        <v>94</v>
      </c>
      <c r="D9" s="161">
        <v>4.4375</v>
      </c>
      <c r="E9" s="90">
        <v>3.82</v>
      </c>
      <c r="F9" s="154" t="s">
        <v>70</v>
      </c>
      <c r="G9" s="154" t="s">
        <v>130</v>
      </c>
      <c r="H9" s="161">
        <v>4</v>
      </c>
      <c r="I9" s="90">
        <v>3.47</v>
      </c>
    </row>
    <row r="10" spans="1:12" s="7" customFormat="1" ht="15" customHeight="1" x14ac:dyDescent="0.25">
      <c r="A10" s="228">
        <v>5</v>
      </c>
      <c r="B10" s="154" t="s">
        <v>73</v>
      </c>
      <c r="C10" s="154" t="s">
        <v>97</v>
      </c>
      <c r="D10" s="98">
        <v>4.3636363636363633</v>
      </c>
      <c r="E10" s="90">
        <v>3.82</v>
      </c>
      <c r="F10" s="154" t="s">
        <v>72</v>
      </c>
      <c r="G10" s="154" t="s">
        <v>16</v>
      </c>
      <c r="H10" s="98">
        <v>4</v>
      </c>
      <c r="I10" s="90">
        <v>3.47</v>
      </c>
    </row>
    <row r="11" spans="1:12" s="7" customFormat="1" ht="15" customHeight="1" x14ac:dyDescent="0.25">
      <c r="A11" s="228">
        <v>6</v>
      </c>
      <c r="B11" s="153" t="s">
        <v>67</v>
      </c>
      <c r="C11" s="153" t="s">
        <v>131</v>
      </c>
      <c r="D11" s="98">
        <v>4.2941176470588234</v>
      </c>
      <c r="E11" s="93">
        <v>3.82</v>
      </c>
      <c r="F11" s="153" t="s">
        <v>72</v>
      </c>
      <c r="G11" s="153" t="s">
        <v>21</v>
      </c>
      <c r="H11" s="98">
        <v>4</v>
      </c>
      <c r="I11" s="93">
        <v>3.47</v>
      </c>
    </row>
    <row r="12" spans="1:12" s="7" customFormat="1" ht="15" customHeight="1" x14ac:dyDescent="0.25">
      <c r="A12" s="228">
        <v>7</v>
      </c>
      <c r="B12" s="154" t="s">
        <v>70</v>
      </c>
      <c r="C12" s="154" t="s">
        <v>92</v>
      </c>
      <c r="D12" s="98">
        <v>4.291666666666667</v>
      </c>
      <c r="E12" s="90">
        <v>3.82</v>
      </c>
      <c r="F12" s="154" t="s">
        <v>73</v>
      </c>
      <c r="G12" s="154" t="s">
        <v>95</v>
      </c>
      <c r="H12" s="98">
        <v>4</v>
      </c>
      <c r="I12" s="90">
        <v>3.47</v>
      </c>
    </row>
    <row r="13" spans="1:12" s="7" customFormat="1" ht="15" customHeight="1" x14ac:dyDescent="0.25">
      <c r="A13" s="228">
        <v>8</v>
      </c>
      <c r="B13" s="154" t="s">
        <v>71</v>
      </c>
      <c r="C13" s="154" t="s">
        <v>170</v>
      </c>
      <c r="D13" s="98">
        <v>4.25</v>
      </c>
      <c r="E13" s="90">
        <v>3.82</v>
      </c>
      <c r="F13" s="154" t="s">
        <v>71</v>
      </c>
      <c r="G13" s="154" t="s">
        <v>143</v>
      </c>
      <c r="H13" s="98">
        <v>3.9230769230769229</v>
      </c>
      <c r="I13" s="90">
        <v>3.47</v>
      </c>
    </row>
    <row r="14" spans="1:12" s="7" customFormat="1" ht="15" customHeight="1" x14ac:dyDescent="0.25">
      <c r="A14" s="228">
        <v>9</v>
      </c>
      <c r="B14" s="154" t="s">
        <v>73</v>
      </c>
      <c r="C14" s="154" t="s">
        <v>61</v>
      </c>
      <c r="D14" s="403">
        <v>4.2307692307692308</v>
      </c>
      <c r="E14" s="90">
        <v>3.82</v>
      </c>
      <c r="F14" s="154" t="s">
        <v>69</v>
      </c>
      <c r="G14" s="154" t="s">
        <v>60</v>
      </c>
      <c r="H14" s="403">
        <v>3.9</v>
      </c>
      <c r="I14" s="90">
        <v>3.47</v>
      </c>
    </row>
    <row r="15" spans="1:12" s="7" customFormat="1" ht="15" customHeight="1" thickBot="1" x14ac:dyDescent="0.3">
      <c r="A15" s="219">
        <v>10</v>
      </c>
      <c r="B15" s="155" t="s">
        <v>70</v>
      </c>
      <c r="C15" s="155" t="s">
        <v>146</v>
      </c>
      <c r="D15" s="158">
        <v>4.2</v>
      </c>
      <c r="E15" s="151">
        <v>3.82</v>
      </c>
      <c r="F15" s="155" t="s">
        <v>71</v>
      </c>
      <c r="G15" s="155" t="s">
        <v>94</v>
      </c>
      <c r="H15" s="158">
        <v>3.9</v>
      </c>
      <c r="I15" s="151">
        <v>3.47</v>
      </c>
    </row>
    <row r="16" spans="1:12" s="7" customFormat="1" ht="15" customHeight="1" x14ac:dyDescent="0.25">
      <c r="A16" s="221">
        <v>11</v>
      </c>
      <c r="B16" s="153" t="s">
        <v>70</v>
      </c>
      <c r="C16" s="153" t="s">
        <v>133</v>
      </c>
      <c r="D16" s="99">
        <v>4.2</v>
      </c>
      <c r="E16" s="93">
        <v>3.82</v>
      </c>
      <c r="F16" s="153" t="s">
        <v>70</v>
      </c>
      <c r="G16" s="153" t="s">
        <v>146</v>
      </c>
      <c r="H16" s="99">
        <v>3.8888888888888888</v>
      </c>
      <c r="I16" s="93">
        <v>3.47</v>
      </c>
    </row>
    <row r="17" spans="1:9" s="7" customFormat="1" ht="15" customHeight="1" x14ac:dyDescent="0.25">
      <c r="A17" s="228">
        <v>12</v>
      </c>
      <c r="B17" s="154" t="s">
        <v>71</v>
      </c>
      <c r="C17" s="154" t="s">
        <v>145</v>
      </c>
      <c r="D17" s="19">
        <v>4.2</v>
      </c>
      <c r="E17" s="90">
        <v>3.82</v>
      </c>
      <c r="F17" s="154" t="s">
        <v>71</v>
      </c>
      <c r="G17" s="154" t="s">
        <v>23</v>
      </c>
      <c r="H17" s="19">
        <v>3.8823529411764706</v>
      </c>
      <c r="I17" s="90">
        <v>3.47</v>
      </c>
    </row>
    <row r="18" spans="1:9" s="7" customFormat="1" ht="15" customHeight="1" x14ac:dyDescent="0.25">
      <c r="A18" s="228">
        <v>13</v>
      </c>
      <c r="B18" s="154" t="s">
        <v>72</v>
      </c>
      <c r="C18" s="154" t="s">
        <v>178</v>
      </c>
      <c r="D18" s="19">
        <v>4.1875</v>
      </c>
      <c r="E18" s="90">
        <v>3.82</v>
      </c>
      <c r="F18" s="154" t="s">
        <v>70</v>
      </c>
      <c r="G18" s="154" t="s">
        <v>92</v>
      </c>
      <c r="H18" s="19">
        <v>3.875</v>
      </c>
      <c r="I18" s="90">
        <v>3.47</v>
      </c>
    </row>
    <row r="19" spans="1:9" s="7" customFormat="1" ht="15" customHeight="1" x14ac:dyDescent="0.25">
      <c r="A19" s="228">
        <v>14</v>
      </c>
      <c r="B19" s="154" t="s">
        <v>72</v>
      </c>
      <c r="C19" s="154" t="s">
        <v>182</v>
      </c>
      <c r="D19" s="19">
        <v>4.1739130434782608</v>
      </c>
      <c r="E19" s="90">
        <v>3.82</v>
      </c>
      <c r="F19" s="154" t="s">
        <v>71</v>
      </c>
      <c r="G19" s="154" t="s">
        <v>107</v>
      </c>
      <c r="H19" s="19">
        <v>3.875</v>
      </c>
      <c r="I19" s="90">
        <v>3.47</v>
      </c>
    </row>
    <row r="20" spans="1:9" s="7" customFormat="1" ht="15" customHeight="1" x14ac:dyDescent="0.25">
      <c r="A20" s="228">
        <v>15</v>
      </c>
      <c r="B20" s="154" t="s">
        <v>67</v>
      </c>
      <c r="C20" s="154" t="s">
        <v>148</v>
      </c>
      <c r="D20" s="403">
        <v>4.166666666666667</v>
      </c>
      <c r="E20" s="90">
        <v>3.82</v>
      </c>
      <c r="F20" s="154" t="s">
        <v>69</v>
      </c>
      <c r="G20" s="154" t="s">
        <v>90</v>
      </c>
      <c r="H20" s="403">
        <v>3.8421052631578947</v>
      </c>
      <c r="I20" s="90">
        <v>3.47</v>
      </c>
    </row>
    <row r="21" spans="1:9" s="7" customFormat="1" ht="15" customHeight="1" x14ac:dyDescent="0.25">
      <c r="A21" s="228">
        <v>16</v>
      </c>
      <c r="B21" s="154" t="s">
        <v>73</v>
      </c>
      <c r="C21" s="154" t="s">
        <v>152</v>
      </c>
      <c r="D21" s="403">
        <v>4.166666666666667</v>
      </c>
      <c r="E21" s="90">
        <v>3.82</v>
      </c>
      <c r="F21" s="154" t="s">
        <v>69</v>
      </c>
      <c r="G21" s="154" t="s">
        <v>59</v>
      </c>
      <c r="H21" s="403">
        <v>3.8</v>
      </c>
      <c r="I21" s="90">
        <v>3.47</v>
      </c>
    </row>
    <row r="22" spans="1:9" s="7" customFormat="1" ht="15" customHeight="1" x14ac:dyDescent="0.25">
      <c r="A22" s="228">
        <v>17</v>
      </c>
      <c r="B22" s="154" t="s">
        <v>72</v>
      </c>
      <c r="C22" s="154" t="s">
        <v>2</v>
      </c>
      <c r="D22" s="403">
        <v>4.1621621621621623</v>
      </c>
      <c r="E22" s="90">
        <v>3.82</v>
      </c>
      <c r="F22" s="154" t="s">
        <v>68</v>
      </c>
      <c r="G22" s="154" t="s">
        <v>40</v>
      </c>
      <c r="H22" s="403">
        <v>3.7777777777777777</v>
      </c>
      <c r="I22" s="90">
        <v>3.47</v>
      </c>
    </row>
    <row r="23" spans="1:9" s="7" customFormat="1" ht="15" customHeight="1" x14ac:dyDescent="0.25">
      <c r="A23" s="228">
        <v>18</v>
      </c>
      <c r="B23" s="154" t="s">
        <v>72</v>
      </c>
      <c r="C23" s="154" t="s">
        <v>137</v>
      </c>
      <c r="D23" s="19">
        <v>4.15625</v>
      </c>
      <c r="E23" s="90">
        <v>3.82</v>
      </c>
      <c r="F23" s="154" t="s">
        <v>69</v>
      </c>
      <c r="G23" s="154" t="s">
        <v>32</v>
      </c>
      <c r="H23" s="19">
        <v>3.7692307692307692</v>
      </c>
      <c r="I23" s="90">
        <v>3.47</v>
      </c>
    </row>
    <row r="24" spans="1:9" s="7" customFormat="1" ht="15" customHeight="1" x14ac:dyDescent="0.25">
      <c r="A24" s="228">
        <v>19</v>
      </c>
      <c r="B24" s="154" t="s">
        <v>68</v>
      </c>
      <c r="C24" s="154" t="s">
        <v>154</v>
      </c>
      <c r="D24" s="403">
        <v>4.1428571428571432</v>
      </c>
      <c r="E24" s="90">
        <v>3.82</v>
      </c>
      <c r="F24" s="154" t="s">
        <v>67</v>
      </c>
      <c r="G24" s="154" t="s">
        <v>86</v>
      </c>
      <c r="H24" s="403">
        <v>3.736842105263158</v>
      </c>
      <c r="I24" s="90">
        <v>3.47</v>
      </c>
    </row>
    <row r="25" spans="1:9" s="7" customFormat="1" ht="15" customHeight="1" thickBot="1" x14ac:dyDescent="0.3">
      <c r="A25" s="219">
        <v>20</v>
      </c>
      <c r="B25" s="156" t="s">
        <v>69</v>
      </c>
      <c r="C25" s="156" t="s">
        <v>34</v>
      </c>
      <c r="D25" s="158">
        <v>4.125</v>
      </c>
      <c r="E25" s="91">
        <v>3.82</v>
      </c>
      <c r="F25" s="156" t="s">
        <v>70</v>
      </c>
      <c r="G25" s="156" t="s">
        <v>28</v>
      </c>
      <c r="H25" s="158">
        <v>3.7333333333333334</v>
      </c>
      <c r="I25" s="91">
        <v>3.47</v>
      </c>
    </row>
    <row r="26" spans="1:9" s="7" customFormat="1" ht="15" customHeight="1" x14ac:dyDescent="0.25">
      <c r="A26" s="221">
        <v>21</v>
      </c>
      <c r="B26" s="152" t="s">
        <v>71</v>
      </c>
      <c r="C26" s="152" t="s">
        <v>168</v>
      </c>
      <c r="D26" s="99">
        <v>4.0999999999999996</v>
      </c>
      <c r="E26" s="89">
        <v>3.82</v>
      </c>
      <c r="F26" s="152" t="s">
        <v>72</v>
      </c>
      <c r="G26" s="152" t="s">
        <v>140</v>
      </c>
      <c r="H26" s="99">
        <v>3.7272727272727271</v>
      </c>
      <c r="I26" s="89">
        <v>3.47</v>
      </c>
    </row>
    <row r="27" spans="1:9" s="7" customFormat="1" ht="15" customHeight="1" x14ac:dyDescent="0.25">
      <c r="A27" s="228">
        <v>22</v>
      </c>
      <c r="B27" s="154" t="s">
        <v>72</v>
      </c>
      <c r="C27" s="154" t="s">
        <v>11</v>
      </c>
      <c r="D27" s="19">
        <v>4.0999999999999996</v>
      </c>
      <c r="E27" s="90">
        <v>3.82</v>
      </c>
      <c r="F27" s="154" t="s">
        <v>73</v>
      </c>
      <c r="G27" s="154" t="s">
        <v>61</v>
      </c>
      <c r="H27" s="19">
        <v>3.7222222222222223</v>
      </c>
      <c r="I27" s="90">
        <v>3.47</v>
      </c>
    </row>
    <row r="28" spans="1:9" s="7" customFormat="1" ht="15" customHeight="1" x14ac:dyDescent="0.25">
      <c r="A28" s="228">
        <v>23</v>
      </c>
      <c r="B28" s="153" t="s">
        <v>70</v>
      </c>
      <c r="C28" s="153" t="s">
        <v>165</v>
      </c>
      <c r="D28" s="403">
        <v>4.0869565217391308</v>
      </c>
      <c r="E28" s="93">
        <v>3.82</v>
      </c>
      <c r="F28" s="153" t="s">
        <v>68</v>
      </c>
      <c r="G28" s="153" t="s">
        <v>41</v>
      </c>
      <c r="H28" s="403">
        <v>3.7142857142857144</v>
      </c>
      <c r="I28" s="93">
        <v>3.47</v>
      </c>
    </row>
    <row r="29" spans="1:9" s="7" customFormat="1" ht="15" customHeight="1" x14ac:dyDescent="0.25">
      <c r="A29" s="228">
        <v>24</v>
      </c>
      <c r="B29" s="154" t="s">
        <v>73</v>
      </c>
      <c r="C29" s="154" t="s">
        <v>141</v>
      </c>
      <c r="D29" s="19">
        <v>4.0625</v>
      </c>
      <c r="E29" s="90">
        <v>3.82</v>
      </c>
      <c r="F29" s="154" t="s">
        <v>70</v>
      </c>
      <c r="G29" s="154" t="s">
        <v>26</v>
      </c>
      <c r="H29" s="19">
        <v>3.7142857142857144</v>
      </c>
      <c r="I29" s="90">
        <v>3.47</v>
      </c>
    </row>
    <row r="30" spans="1:9" s="7" customFormat="1" ht="15" customHeight="1" x14ac:dyDescent="0.25">
      <c r="A30" s="228">
        <v>25</v>
      </c>
      <c r="B30" s="154" t="s">
        <v>69</v>
      </c>
      <c r="C30" s="154" t="s">
        <v>59</v>
      </c>
      <c r="D30" s="19">
        <v>4.0555555555555554</v>
      </c>
      <c r="E30" s="90">
        <v>3.82</v>
      </c>
      <c r="F30" s="154" t="s">
        <v>73</v>
      </c>
      <c r="G30" s="154" t="s">
        <v>118</v>
      </c>
      <c r="H30" s="19">
        <v>3.7142857142857144</v>
      </c>
      <c r="I30" s="90">
        <v>3.47</v>
      </c>
    </row>
    <row r="31" spans="1:9" s="7" customFormat="1" ht="15" customHeight="1" x14ac:dyDescent="0.25">
      <c r="A31" s="228">
        <v>26</v>
      </c>
      <c r="B31" s="154" t="s">
        <v>71</v>
      </c>
      <c r="C31" s="154" t="s">
        <v>142</v>
      </c>
      <c r="D31" s="19">
        <v>4.05</v>
      </c>
      <c r="E31" s="90">
        <v>3.82</v>
      </c>
      <c r="F31" s="154" t="s">
        <v>72</v>
      </c>
      <c r="G31" s="154" t="s">
        <v>138</v>
      </c>
      <c r="H31" s="19">
        <v>3.6756756756756759</v>
      </c>
      <c r="I31" s="90">
        <v>3.47</v>
      </c>
    </row>
    <row r="32" spans="1:9" s="7" customFormat="1" ht="15" customHeight="1" x14ac:dyDescent="0.25">
      <c r="A32" s="228">
        <v>27</v>
      </c>
      <c r="B32" s="154" t="s">
        <v>72</v>
      </c>
      <c r="C32" s="154" t="s">
        <v>139</v>
      </c>
      <c r="D32" s="159">
        <v>4.0476190476190474</v>
      </c>
      <c r="E32" s="90">
        <v>3.82</v>
      </c>
      <c r="F32" s="154" t="s">
        <v>67</v>
      </c>
      <c r="G32" s="154" t="s">
        <v>85</v>
      </c>
      <c r="H32" s="159">
        <v>3.6666666666666665</v>
      </c>
      <c r="I32" s="90">
        <v>3.47</v>
      </c>
    </row>
    <row r="33" spans="1:9" s="7" customFormat="1" ht="15" customHeight="1" x14ac:dyDescent="0.25">
      <c r="A33" s="228">
        <v>28</v>
      </c>
      <c r="B33" s="154" t="s">
        <v>67</v>
      </c>
      <c r="C33" s="154" t="s">
        <v>55</v>
      </c>
      <c r="D33" s="19">
        <v>4</v>
      </c>
      <c r="E33" s="90">
        <v>3.82</v>
      </c>
      <c r="F33" s="154" t="s">
        <v>72</v>
      </c>
      <c r="G33" s="154" t="s">
        <v>129</v>
      </c>
      <c r="H33" s="19">
        <v>3.6666666666666665</v>
      </c>
      <c r="I33" s="90">
        <v>3.47</v>
      </c>
    </row>
    <row r="34" spans="1:9" s="7" customFormat="1" ht="15" customHeight="1" x14ac:dyDescent="0.25">
      <c r="A34" s="228">
        <v>29</v>
      </c>
      <c r="B34" s="156" t="s">
        <v>68</v>
      </c>
      <c r="C34" s="156" t="s">
        <v>155</v>
      </c>
      <c r="D34" s="19">
        <v>4</v>
      </c>
      <c r="E34" s="91">
        <v>3.82</v>
      </c>
      <c r="F34" s="156" t="s">
        <v>73</v>
      </c>
      <c r="G34" s="156" t="s">
        <v>96</v>
      </c>
      <c r="H34" s="19">
        <v>3.6666666666666665</v>
      </c>
      <c r="I34" s="91">
        <v>3.47</v>
      </c>
    </row>
    <row r="35" spans="1:9" s="7" customFormat="1" ht="15" customHeight="1" thickBot="1" x14ac:dyDescent="0.3">
      <c r="A35" s="219">
        <v>30</v>
      </c>
      <c r="B35" s="157" t="s">
        <v>69</v>
      </c>
      <c r="C35" s="157" t="s">
        <v>156</v>
      </c>
      <c r="D35" s="158">
        <v>4</v>
      </c>
      <c r="E35" s="92">
        <v>3.82</v>
      </c>
      <c r="F35" s="157" t="s">
        <v>72</v>
      </c>
      <c r="G35" s="157" t="s">
        <v>2</v>
      </c>
      <c r="H35" s="158">
        <v>3.6440677966101696</v>
      </c>
      <c r="I35" s="92">
        <v>3.47</v>
      </c>
    </row>
    <row r="36" spans="1:9" s="7" customFormat="1" ht="15" customHeight="1" x14ac:dyDescent="0.25">
      <c r="A36" s="8">
        <v>31</v>
      </c>
      <c r="B36" s="153" t="s">
        <v>69</v>
      </c>
      <c r="C36" s="153" t="s">
        <v>39</v>
      </c>
      <c r="D36" s="99">
        <v>4</v>
      </c>
      <c r="E36" s="93">
        <v>3.82</v>
      </c>
      <c r="F36" s="153" t="s">
        <v>72</v>
      </c>
      <c r="G36" s="153" t="s">
        <v>17</v>
      </c>
      <c r="H36" s="99">
        <v>3.625</v>
      </c>
      <c r="I36" s="93">
        <v>3.47</v>
      </c>
    </row>
    <row r="37" spans="1:9" s="7" customFormat="1" ht="15" customHeight="1" x14ac:dyDescent="0.25">
      <c r="A37" s="228">
        <v>32</v>
      </c>
      <c r="B37" s="154" t="s">
        <v>70</v>
      </c>
      <c r="C37" s="154" t="s">
        <v>163</v>
      </c>
      <c r="D37" s="403">
        <v>4</v>
      </c>
      <c r="E37" s="90">
        <v>3.82</v>
      </c>
      <c r="F37" s="154" t="s">
        <v>69</v>
      </c>
      <c r="G37" s="154" t="s">
        <v>87</v>
      </c>
      <c r="H37" s="403">
        <v>3.6190476190476191</v>
      </c>
      <c r="I37" s="90">
        <v>3.47</v>
      </c>
    </row>
    <row r="38" spans="1:9" s="7" customFormat="1" ht="15" customHeight="1" x14ac:dyDescent="0.25">
      <c r="A38" s="228">
        <v>33</v>
      </c>
      <c r="B38" s="154" t="s">
        <v>70</v>
      </c>
      <c r="C38" s="154" t="s">
        <v>91</v>
      </c>
      <c r="D38" s="19">
        <v>4</v>
      </c>
      <c r="E38" s="90">
        <v>3.82</v>
      </c>
      <c r="F38" s="154" t="s">
        <v>70</v>
      </c>
      <c r="G38" s="154" t="s">
        <v>24</v>
      </c>
      <c r="H38" s="19">
        <v>3.6190476190476191</v>
      </c>
      <c r="I38" s="90">
        <v>3.47</v>
      </c>
    </row>
    <row r="39" spans="1:9" s="7" customFormat="1" ht="15" customHeight="1" x14ac:dyDescent="0.25">
      <c r="A39" s="228">
        <v>34</v>
      </c>
      <c r="B39" s="154" t="s">
        <v>71</v>
      </c>
      <c r="C39" s="154" t="s">
        <v>169</v>
      </c>
      <c r="D39" s="403">
        <v>4</v>
      </c>
      <c r="E39" s="90">
        <v>3.82</v>
      </c>
      <c r="F39" s="154" t="s">
        <v>68</v>
      </c>
      <c r="G39" s="154" t="s">
        <v>49</v>
      </c>
      <c r="H39" s="403">
        <v>3.6153846153846154</v>
      </c>
      <c r="I39" s="90">
        <v>3.47</v>
      </c>
    </row>
    <row r="40" spans="1:9" s="7" customFormat="1" ht="15" customHeight="1" x14ac:dyDescent="0.25">
      <c r="A40" s="228">
        <v>35</v>
      </c>
      <c r="B40" s="244" t="s">
        <v>72</v>
      </c>
      <c r="C40" s="244" t="s">
        <v>0</v>
      </c>
      <c r="D40" s="98">
        <v>4</v>
      </c>
      <c r="E40" s="90">
        <v>3.82</v>
      </c>
      <c r="F40" s="244" t="s">
        <v>70</v>
      </c>
      <c r="G40" s="244" t="s">
        <v>106</v>
      </c>
      <c r="H40" s="98">
        <v>3.6111111111111112</v>
      </c>
      <c r="I40" s="90">
        <v>3.47</v>
      </c>
    </row>
    <row r="41" spans="1:9" s="7" customFormat="1" ht="15" customHeight="1" x14ac:dyDescent="0.25">
      <c r="A41" s="228">
        <v>36</v>
      </c>
      <c r="B41" s="244" t="s">
        <v>72</v>
      </c>
      <c r="C41" s="244" t="s">
        <v>181</v>
      </c>
      <c r="D41" s="403">
        <v>4</v>
      </c>
      <c r="E41" s="90">
        <v>3.82</v>
      </c>
      <c r="F41" s="244" t="s">
        <v>68</v>
      </c>
      <c r="G41" s="244" t="s">
        <v>44</v>
      </c>
      <c r="H41" s="403">
        <v>3.6</v>
      </c>
      <c r="I41" s="90">
        <v>3.47</v>
      </c>
    </row>
    <row r="42" spans="1:9" s="7" customFormat="1" ht="15" customHeight="1" x14ac:dyDescent="0.25">
      <c r="A42" s="228">
        <v>37</v>
      </c>
      <c r="B42" s="244" t="s">
        <v>72</v>
      </c>
      <c r="C42" s="244" t="s">
        <v>10</v>
      </c>
      <c r="D42" s="19">
        <v>4</v>
      </c>
      <c r="E42" s="90">
        <v>3.82</v>
      </c>
      <c r="F42" s="244" t="s">
        <v>73</v>
      </c>
      <c r="G42" s="244" t="s">
        <v>97</v>
      </c>
      <c r="H42" s="19">
        <v>3.6</v>
      </c>
      <c r="I42" s="90">
        <v>3.47</v>
      </c>
    </row>
    <row r="43" spans="1:9" s="7" customFormat="1" ht="15" customHeight="1" x14ac:dyDescent="0.25">
      <c r="A43" s="228">
        <v>38</v>
      </c>
      <c r="B43" s="244" t="s">
        <v>72</v>
      </c>
      <c r="C43" s="244" t="s">
        <v>138</v>
      </c>
      <c r="D43" s="19">
        <v>3.9767441860465116</v>
      </c>
      <c r="E43" s="90">
        <v>3.82</v>
      </c>
      <c r="F43" s="244" t="s">
        <v>72</v>
      </c>
      <c r="G43" s="244" t="s">
        <v>139</v>
      </c>
      <c r="H43" s="19">
        <v>3.5952380952380953</v>
      </c>
      <c r="I43" s="90">
        <v>3.47</v>
      </c>
    </row>
    <row r="44" spans="1:9" s="7" customFormat="1" ht="15" customHeight="1" x14ac:dyDescent="0.25">
      <c r="A44" s="228">
        <v>39</v>
      </c>
      <c r="B44" s="244" t="s">
        <v>68</v>
      </c>
      <c r="C44" s="244" t="s">
        <v>46</v>
      </c>
      <c r="D44" s="19">
        <v>3.9411764705882355</v>
      </c>
      <c r="E44" s="90">
        <v>3.82</v>
      </c>
      <c r="F44" s="244" t="s">
        <v>70</v>
      </c>
      <c r="G44" s="244" t="s">
        <v>30</v>
      </c>
      <c r="H44" s="19">
        <v>3.5833333333333335</v>
      </c>
      <c r="I44" s="90">
        <v>3.47</v>
      </c>
    </row>
    <row r="45" spans="1:9" s="7" customFormat="1" ht="15" customHeight="1" thickBot="1" x14ac:dyDescent="0.3">
      <c r="A45" s="21">
        <v>40</v>
      </c>
      <c r="B45" s="245" t="s">
        <v>68</v>
      </c>
      <c r="C45" s="245" t="s">
        <v>49</v>
      </c>
      <c r="D45" s="158">
        <v>3.9285714285714284</v>
      </c>
      <c r="E45" s="91">
        <v>3.82</v>
      </c>
      <c r="F45" s="245" t="s">
        <v>72</v>
      </c>
      <c r="G45" s="245" t="s">
        <v>137</v>
      </c>
      <c r="H45" s="158">
        <v>3.5833333333333335</v>
      </c>
      <c r="I45" s="91">
        <v>3.47</v>
      </c>
    </row>
    <row r="46" spans="1:9" s="7" customFormat="1" ht="15" customHeight="1" x14ac:dyDescent="0.25">
      <c r="A46" s="221">
        <v>41</v>
      </c>
      <c r="B46" s="246" t="s">
        <v>71</v>
      </c>
      <c r="C46" s="246" t="s">
        <v>167</v>
      </c>
      <c r="D46" s="99">
        <v>3.9285714285714284</v>
      </c>
      <c r="E46" s="89">
        <v>3.82</v>
      </c>
      <c r="F46" s="246" t="s">
        <v>72</v>
      </c>
      <c r="G46" s="246" t="s">
        <v>8</v>
      </c>
      <c r="H46" s="99">
        <v>3.5789473684210527</v>
      </c>
      <c r="I46" s="89">
        <v>3.47</v>
      </c>
    </row>
    <row r="47" spans="1:9" s="7" customFormat="1" ht="15" customHeight="1" x14ac:dyDescent="0.25">
      <c r="A47" s="228">
        <v>42</v>
      </c>
      <c r="B47" s="244" t="s">
        <v>69</v>
      </c>
      <c r="C47" s="244" t="s">
        <v>112</v>
      </c>
      <c r="D47" s="19">
        <v>3.9230769230769229</v>
      </c>
      <c r="E47" s="93">
        <v>3.82</v>
      </c>
      <c r="F47" s="244" t="s">
        <v>72</v>
      </c>
      <c r="G47" s="244" t="s">
        <v>136</v>
      </c>
      <c r="H47" s="19">
        <v>3.5789473684210527</v>
      </c>
      <c r="I47" s="93">
        <v>3.47</v>
      </c>
    </row>
    <row r="48" spans="1:9" s="7" customFormat="1" ht="15" customHeight="1" x14ac:dyDescent="0.25">
      <c r="A48" s="228">
        <v>43</v>
      </c>
      <c r="B48" s="244" t="s">
        <v>72</v>
      </c>
      <c r="C48" s="244" t="s">
        <v>177</v>
      </c>
      <c r="D48" s="19">
        <v>3.92</v>
      </c>
      <c r="E48" s="90">
        <v>3.82</v>
      </c>
      <c r="F48" s="244" t="s">
        <v>72</v>
      </c>
      <c r="G48" s="244" t="s">
        <v>0</v>
      </c>
      <c r="H48" s="19">
        <v>3.5769230769230771</v>
      </c>
      <c r="I48" s="90">
        <v>3.47</v>
      </c>
    </row>
    <row r="49" spans="1:9" s="7" customFormat="1" ht="15" customHeight="1" x14ac:dyDescent="0.25">
      <c r="A49" s="228">
        <v>44</v>
      </c>
      <c r="B49" s="244" t="s">
        <v>71</v>
      </c>
      <c r="C49" s="244" t="s">
        <v>173</v>
      </c>
      <c r="D49" s="403">
        <v>3.9166666666666665</v>
      </c>
      <c r="E49" s="90">
        <v>3.82</v>
      </c>
      <c r="F49" s="244" t="s">
        <v>67</v>
      </c>
      <c r="G49" s="244" t="s">
        <v>131</v>
      </c>
      <c r="H49" s="403">
        <v>3.5714285714285716</v>
      </c>
      <c r="I49" s="90">
        <v>3.47</v>
      </c>
    </row>
    <row r="50" spans="1:9" s="7" customFormat="1" ht="15" customHeight="1" x14ac:dyDescent="0.25">
      <c r="A50" s="228">
        <v>45</v>
      </c>
      <c r="B50" s="244" t="s">
        <v>68</v>
      </c>
      <c r="C50" s="244" t="s">
        <v>41</v>
      </c>
      <c r="D50" s="403">
        <v>3.9</v>
      </c>
      <c r="E50" s="90">
        <v>3.82</v>
      </c>
      <c r="F50" s="244" t="s">
        <v>68</v>
      </c>
      <c r="G50" s="244" t="s">
        <v>47</v>
      </c>
      <c r="H50" s="403">
        <v>3.5714285714285716</v>
      </c>
      <c r="I50" s="90">
        <v>3.47</v>
      </c>
    </row>
    <row r="51" spans="1:9" s="7" customFormat="1" ht="15" customHeight="1" x14ac:dyDescent="0.25">
      <c r="A51" s="228">
        <v>46</v>
      </c>
      <c r="B51" s="244" t="s">
        <v>72</v>
      </c>
      <c r="C51" s="244" t="s">
        <v>185</v>
      </c>
      <c r="D51" s="403">
        <v>3.9</v>
      </c>
      <c r="E51" s="90">
        <v>3.82</v>
      </c>
      <c r="F51" s="244" t="s">
        <v>69</v>
      </c>
      <c r="G51" s="244" t="s">
        <v>34</v>
      </c>
      <c r="H51" s="403">
        <v>3.5714285714285716</v>
      </c>
      <c r="I51" s="90">
        <v>3.47</v>
      </c>
    </row>
    <row r="52" spans="1:9" s="7" customFormat="1" ht="15" customHeight="1" x14ac:dyDescent="0.25">
      <c r="A52" s="228">
        <v>47</v>
      </c>
      <c r="B52" s="244" t="s">
        <v>72</v>
      </c>
      <c r="C52" s="244" t="s">
        <v>1</v>
      </c>
      <c r="D52" s="403">
        <v>3.9</v>
      </c>
      <c r="E52" s="90">
        <v>3.82</v>
      </c>
      <c r="F52" s="244" t="s">
        <v>69</v>
      </c>
      <c r="G52" s="244" t="s">
        <v>112</v>
      </c>
      <c r="H52" s="403">
        <v>3.5625</v>
      </c>
      <c r="I52" s="90">
        <v>3.47</v>
      </c>
    </row>
    <row r="53" spans="1:9" s="7" customFormat="1" ht="15" customHeight="1" x14ac:dyDescent="0.25">
      <c r="A53" s="228">
        <v>48</v>
      </c>
      <c r="B53" s="244" t="s">
        <v>73</v>
      </c>
      <c r="C53" s="244" t="s">
        <v>129</v>
      </c>
      <c r="D53" s="19">
        <v>3.9</v>
      </c>
      <c r="E53" s="91">
        <v>3.82</v>
      </c>
      <c r="F53" s="244" t="s">
        <v>71</v>
      </c>
      <c r="G53" s="244" t="s">
        <v>134</v>
      </c>
      <c r="H53" s="19">
        <v>3.5555555555555554</v>
      </c>
      <c r="I53" s="91">
        <v>3.47</v>
      </c>
    </row>
    <row r="54" spans="1:9" s="7" customFormat="1" ht="15" customHeight="1" x14ac:dyDescent="0.25">
      <c r="A54" s="228">
        <v>49</v>
      </c>
      <c r="B54" s="244" t="s">
        <v>70</v>
      </c>
      <c r="C54" s="244" t="s">
        <v>164</v>
      </c>
      <c r="D54" s="19">
        <v>3.8888888888888888</v>
      </c>
      <c r="E54" s="90">
        <v>3.82</v>
      </c>
      <c r="F54" s="244" t="s">
        <v>71</v>
      </c>
      <c r="G54" s="244" t="s">
        <v>145</v>
      </c>
      <c r="H54" s="19">
        <v>3.5294117647058822</v>
      </c>
      <c r="I54" s="90">
        <v>3.47</v>
      </c>
    </row>
    <row r="55" spans="1:9" s="7" customFormat="1" ht="15" customHeight="1" thickBot="1" x14ac:dyDescent="0.3">
      <c r="A55" s="219">
        <v>50</v>
      </c>
      <c r="B55" s="247" t="s">
        <v>72</v>
      </c>
      <c r="C55" s="247" t="s">
        <v>136</v>
      </c>
      <c r="D55" s="404">
        <v>3.8846153846153846</v>
      </c>
      <c r="E55" s="92">
        <v>3.82</v>
      </c>
      <c r="F55" s="247" t="s">
        <v>67</v>
      </c>
      <c r="G55" s="247" t="s">
        <v>54</v>
      </c>
      <c r="H55" s="404">
        <v>3.5238095238095237</v>
      </c>
      <c r="I55" s="92">
        <v>3.47</v>
      </c>
    </row>
    <row r="56" spans="1:9" s="7" customFormat="1" ht="15" customHeight="1" x14ac:dyDescent="0.25">
      <c r="A56" s="221">
        <v>51</v>
      </c>
      <c r="B56" s="246" t="s">
        <v>72</v>
      </c>
      <c r="C56" s="246" t="s">
        <v>180</v>
      </c>
      <c r="D56" s="182">
        <v>3.875</v>
      </c>
      <c r="E56" s="89">
        <v>3.82</v>
      </c>
      <c r="F56" s="246" t="s">
        <v>69</v>
      </c>
      <c r="G56" s="246" t="s">
        <v>36</v>
      </c>
      <c r="H56" s="182">
        <v>3.5</v>
      </c>
      <c r="I56" s="89">
        <v>3.47</v>
      </c>
    </row>
    <row r="57" spans="1:9" s="7" customFormat="1" ht="15" customHeight="1" x14ac:dyDescent="0.25">
      <c r="A57" s="228">
        <v>52</v>
      </c>
      <c r="B57" s="244" t="s">
        <v>73</v>
      </c>
      <c r="C57" s="244" t="s">
        <v>128</v>
      </c>
      <c r="D57" s="19">
        <v>3.875</v>
      </c>
      <c r="E57" s="90">
        <v>3.82</v>
      </c>
      <c r="F57" s="244" t="s">
        <v>69</v>
      </c>
      <c r="G57" s="244" t="s">
        <v>31</v>
      </c>
      <c r="H57" s="19">
        <v>3.5</v>
      </c>
      <c r="I57" s="90">
        <v>3.47</v>
      </c>
    </row>
    <row r="58" spans="1:9" s="7" customFormat="1" ht="15" customHeight="1" x14ac:dyDescent="0.25">
      <c r="A58" s="228">
        <v>53</v>
      </c>
      <c r="B58" s="244" t="s">
        <v>68</v>
      </c>
      <c r="C58" s="244" t="s">
        <v>48</v>
      </c>
      <c r="D58" s="19">
        <v>3.8666666666666667</v>
      </c>
      <c r="E58" s="90">
        <v>3.82</v>
      </c>
      <c r="F58" s="244" t="s">
        <v>72</v>
      </c>
      <c r="G58" s="244" t="s">
        <v>18</v>
      </c>
      <c r="H58" s="19">
        <v>3.5</v>
      </c>
      <c r="I58" s="90">
        <v>3.47</v>
      </c>
    </row>
    <row r="59" spans="1:9" s="7" customFormat="1" ht="15" customHeight="1" x14ac:dyDescent="0.25">
      <c r="A59" s="228">
        <v>54</v>
      </c>
      <c r="B59" s="244" t="s">
        <v>71</v>
      </c>
      <c r="C59" s="244" t="s">
        <v>143</v>
      </c>
      <c r="D59" s="19">
        <v>3.8571428571428572</v>
      </c>
      <c r="E59" s="90">
        <v>3.82</v>
      </c>
      <c r="F59" s="244" t="s">
        <v>72</v>
      </c>
      <c r="G59" s="244" t="s">
        <v>12</v>
      </c>
      <c r="H59" s="19">
        <v>3.5</v>
      </c>
      <c r="I59" s="90">
        <v>3.47</v>
      </c>
    </row>
    <row r="60" spans="1:9" s="7" customFormat="1" ht="15" customHeight="1" x14ac:dyDescent="0.25">
      <c r="A60" s="228">
        <v>55</v>
      </c>
      <c r="B60" s="244" t="s">
        <v>72</v>
      </c>
      <c r="C60" s="244" t="s">
        <v>184</v>
      </c>
      <c r="D60" s="98">
        <v>3.8571428571428572</v>
      </c>
      <c r="E60" s="90">
        <v>3.82</v>
      </c>
      <c r="F60" s="244" t="s">
        <v>72</v>
      </c>
      <c r="G60" s="244" t="s">
        <v>7</v>
      </c>
      <c r="H60" s="98">
        <v>3.5</v>
      </c>
      <c r="I60" s="90">
        <v>3.47</v>
      </c>
    </row>
    <row r="61" spans="1:9" s="7" customFormat="1" ht="15" customHeight="1" x14ac:dyDescent="0.25">
      <c r="A61" s="228">
        <v>56</v>
      </c>
      <c r="B61" s="244" t="s">
        <v>68</v>
      </c>
      <c r="C61" s="244" t="s">
        <v>44</v>
      </c>
      <c r="D61" s="98">
        <v>3.8333333333333335</v>
      </c>
      <c r="E61" s="90">
        <v>3.82</v>
      </c>
      <c r="F61" s="244" t="s">
        <v>73</v>
      </c>
      <c r="G61" s="244" t="s">
        <v>128</v>
      </c>
      <c r="H61" s="98">
        <v>3.5</v>
      </c>
      <c r="I61" s="90">
        <v>3.47</v>
      </c>
    </row>
    <row r="62" spans="1:9" s="7" customFormat="1" ht="15" customHeight="1" x14ac:dyDescent="0.25">
      <c r="A62" s="228">
        <v>57</v>
      </c>
      <c r="B62" s="244" t="s">
        <v>70</v>
      </c>
      <c r="C62" s="244" t="s">
        <v>28</v>
      </c>
      <c r="D62" s="98">
        <v>3.8333333333333335</v>
      </c>
      <c r="E62" s="90">
        <v>3.82</v>
      </c>
      <c r="F62" s="244" t="s">
        <v>70</v>
      </c>
      <c r="G62" s="244" t="s">
        <v>147</v>
      </c>
      <c r="H62" s="98">
        <v>3.4736842105263159</v>
      </c>
      <c r="I62" s="90">
        <v>3.47</v>
      </c>
    </row>
    <row r="63" spans="1:9" s="7" customFormat="1" ht="15" customHeight="1" x14ac:dyDescent="0.25">
      <c r="A63" s="228">
        <v>58</v>
      </c>
      <c r="B63" s="244" t="s">
        <v>72</v>
      </c>
      <c r="C63" s="244" t="s">
        <v>140</v>
      </c>
      <c r="D63" s="160">
        <v>3.8333333333333335</v>
      </c>
      <c r="E63" s="90">
        <v>3.82</v>
      </c>
      <c r="F63" s="244" t="s">
        <v>67</v>
      </c>
      <c r="G63" s="244" t="s">
        <v>84</v>
      </c>
      <c r="H63" s="160">
        <v>3.4642857142857144</v>
      </c>
      <c r="I63" s="90">
        <v>3.47</v>
      </c>
    </row>
    <row r="64" spans="1:9" s="7" customFormat="1" ht="15" customHeight="1" x14ac:dyDescent="0.25">
      <c r="A64" s="228">
        <v>59</v>
      </c>
      <c r="B64" s="244" t="s">
        <v>70</v>
      </c>
      <c r="C64" s="244" t="s">
        <v>24</v>
      </c>
      <c r="D64" s="98">
        <v>3.8125</v>
      </c>
      <c r="E64" s="91">
        <v>3.82</v>
      </c>
      <c r="F64" s="244" t="s">
        <v>72</v>
      </c>
      <c r="G64" s="244" t="s">
        <v>11</v>
      </c>
      <c r="H64" s="98">
        <v>3.4444444444444446</v>
      </c>
      <c r="I64" s="91">
        <v>3.47</v>
      </c>
    </row>
    <row r="65" spans="1:9" s="7" customFormat="1" ht="15" customHeight="1" thickBot="1" x14ac:dyDescent="0.3">
      <c r="A65" s="219">
        <v>60</v>
      </c>
      <c r="B65" s="247" t="s">
        <v>70</v>
      </c>
      <c r="C65" s="247" t="s">
        <v>130</v>
      </c>
      <c r="D65" s="100">
        <v>3.8</v>
      </c>
      <c r="E65" s="92">
        <v>3.82</v>
      </c>
      <c r="F65" s="247" t="s">
        <v>73</v>
      </c>
      <c r="G65" s="247" t="s">
        <v>99</v>
      </c>
      <c r="H65" s="100">
        <v>3.4285714285714284</v>
      </c>
      <c r="I65" s="92">
        <v>3.47</v>
      </c>
    </row>
    <row r="66" spans="1:9" s="7" customFormat="1" ht="15" customHeight="1" x14ac:dyDescent="0.25">
      <c r="A66" s="221">
        <v>61</v>
      </c>
      <c r="B66" s="246" t="s">
        <v>73</v>
      </c>
      <c r="C66" s="246" t="s">
        <v>98</v>
      </c>
      <c r="D66" s="99">
        <v>3.8</v>
      </c>
      <c r="E66" s="89">
        <v>3.82</v>
      </c>
      <c r="F66" s="246" t="s">
        <v>71</v>
      </c>
      <c r="G66" s="246" t="s">
        <v>142</v>
      </c>
      <c r="H66" s="99">
        <v>3.4117647058823528</v>
      </c>
      <c r="I66" s="89">
        <v>3.47</v>
      </c>
    </row>
    <row r="67" spans="1:9" s="7" customFormat="1" ht="15" customHeight="1" x14ac:dyDescent="0.25">
      <c r="A67" s="228">
        <v>62</v>
      </c>
      <c r="B67" s="244" t="s">
        <v>72</v>
      </c>
      <c r="C67" s="244" t="s">
        <v>3</v>
      </c>
      <c r="D67" s="98">
        <v>3.7916666666666665</v>
      </c>
      <c r="E67" s="90">
        <v>3.82</v>
      </c>
      <c r="F67" s="244" t="s">
        <v>72</v>
      </c>
      <c r="G67" s="244" t="s">
        <v>6</v>
      </c>
      <c r="H67" s="98">
        <v>3.4117647058823528</v>
      </c>
      <c r="I67" s="90">
        <v>3.47</v>
      </c>
    </row>
    <row r="68" spans="1:9" s="7" customFormat="1" ht="15" customHeight="1" x14ac:dyDescent="0.25">
      <c r="A68" s="228">
        <v>63</v>
      </c>
      <c r="B68" s="244" t="s">
        <v>69</v>
      </c>
      <c r="C68" s="244" t="s">
        <v>90</v>
      </c>
      <c r="D68" s="98">
        <v>3.7857142857142856</v>
      </c>
      <c r="E68" s="90">
        <v>3.82</v>
      </c>
      <c r="F68" s="244" t="s">
        <v>72</v>
      </c>
      <c r="G68" s="244" t="s">
        <v>13</v>
      </c>
      <c r="H68" s="98">
        <v>3.4074074074074074</v>
      </c>
      <c r="I68" s="90">
        <v>3.47</v>
      </c>
    </row>
    <row r="69" spans="1:9" s="7" customFormat="1" ht="15" customHeight="1" x14ac:dyDescent="0.25">
      <c r="A69" s="228">
        <v>64</v>
      </c>
      <c r="B69" s="244" t="s">
        <v>72</v>
      </c>
      <c r="C69" s="244" t="s">
        <v>135</v>
      </c>
      <c r="D69" s="98">
        <v>3.774193548387097</v>
      </c>
      <c r="E69" s="90">
        <v>3.82</v>
      </c>
      <c r="F69" s="244" t="s">
        <v>72</v>
      </c>
      <c r="G69" s="244" t="s">
        <v>14</v>
      </c>
      <c r="H69" s="98">
        <v>3.4</v>
      </c>
      <c r="I69" s="90">
        <v>3.47</v>
      </c>
    </row>
    <row r="70" spans="1:9" s="7" customFormat="1" ht="15" customHeight="1" x14ac:dyDescent="0.25">
      <c r="A70" s="228">
        <v>65</v>
      </c>
      <c r="B70" s="244" t="s">
        <v>68</v>
      </c>
      <c r="C70" s="244" t="s">
        <v>47</v>
      </c>
      <c r="D70" s="98">
        <v>3.75</v>
      </c>
      <c r="E70" s="91">
        <v>3.82</v>
      </c>
      <c r="F70" s="244" t="s">
        <v>70</v>
      </c>
      <c r="G70" s="244" t="s">
        <v>27</v>
      </c>
      <c r="H70" s="98">
        <v>3.3846153846153846</v>
      </c>
      <c r="I70" s="91">
        <v>3.47</v>
      </c>
    </row>
    <row r="71" spans="1:9" s="7" customFormat="1" ht="15" customHeight="1" x14ac:dyDescent="0.25">
      <c r="A71" s="228">
        <v>66</v>
      </c>
      <c r="B71" s="244" t="s">
        <v>69</v>
      </c>
      <c r="C71" s="244" t="s">
        <v>89</v>
      </c>
      <c r="D71" s="97">
        <v>3.75</v>
      </c>
      <c r="E71" s="90">
        <v>3.82</v>
      </c>
      <c r="F71" s="244" t="s">
        <v>68</v>
      </c>
      <c r="G71" s="244" t="s">
        <v>43</v>
      </c>
      <c r="H71" s="97">
        <v>3.3636363636363638</v>
      </c>
      <c r="I71" s="90">
        <v>3.47</v>
      </c>
    </row>
    <row r="72" spans="1:9" s="7" customFormat="1" ht="15" customHeight="1" x14ac:dyDescent="0.25">
      <c r="A72" s="228">
        <v>67</v>
      </c>
      <c r="B72" s="244" t="s">
        <v>71</v>
      </c>
      <c r="C72" s="244" t="s">
        <v>134</v>
      </c>
      <c r="D72" s="161">
        <v>3.75</v>
      </c>
      <c r="E72" s="90">
        <v>3.82</v>
      </c>
      <c r="F72" s="244" t="s">
        <v>72</v>
      </c>
      <c r="G72" s="244" t="s">
        <v>3</v>
      </c>
      <c r="H72" s="161">
        <v>3.3636363636363638</v>
      </c>
      <c r="I72" s="90">
        <v>3.47</v>
      </c>
    </row>
    <row r="73" spans="1:9" s="7" customFormat="1" ht="15" customHeight="1" x14ac:dyDescent="0.25">
      <c r="A73" s="228">
        <v>68</v>
      </c>
      <c r="B73" s="244" t="s">
        <v>72</v>
      </c>
      <c r="C73" s="244" t="s">
        <v>183</v>
      </c>
      <c r="D73" s="98">
        <v>3.75</v>
      </c>
      <c r="E73" s="90">
        <v>3.82</v>
      </c>
      <c r="F73" s="244" t="s">
        <v>71</v>
      </c>
      <c r="G73" s="244" t="s">
        <v>58</v>
      </c>
      <c r="H73" s="98">
        <v>3.3529411764705883</v>
      </c>
      <c r="I73" s="90">
        <v>3.47</v>
      </c>
    </row>
    <row r="74" spans="1:9" s="7" customFormat="1" ht="15" customHeight="1" x14ac:dyDescent="0.25">
      <c r="A74" s="228">
        <v>69</v>
      </c>
      <c r="B74" s="244" t="s">
        <v>72</v>
      </c>
      <c r="C74" s="244" t="s">
        <v>176</v>
      </c>
      <c r="D74" s="98">
        <v>3.75</v>
      </c>
      <c r="E74" s="90">
        <v>3.82</v>
      </c>
      <c r="F74" s="244" t="s">
        <v>70</v>
      </c>
      <c r="G74" s="244" t="s">
        <v>91</v>
      </c>
      <c r="H74" s="98">
        <v>3.3333333333333335</v>
      </c>
      <c r="I74" s="90">
        <v>3.47</v>
      </c>
    </row>
    <row r="75" spans="1:9" s="7" customFormat="1" ht="15" customHeight="1" thickBot="1" x14ac:dyDescent="0.3">
      <c r="A75" s="219">
        <v>70</v>
      </c>
      <c r="B75" s="247" t="s">
        <v>67</v>
      </c>
      <c r="C75" s="247" t="s">
        <v>149</v>
      </c>
      <c r="D75" s="100">
        <v>3.7142857142857144</v>
      </c>
      <c r="E75" s="92">
        <v>3.82</v>
      </c>
      <c r="F75" s="247" t="s">
        <v>71</v>
      </c>
      <c r="G75" s="247" t="s">
        <v>121</v>
      </c>
      <c r="H75" s="100">
        <v>3.3333333333333335</v>
      </c>
      <c r="I75" s="92">
        <v>3.47</v>
      </c>
    </row>
    <row r="76" spans="1:9" s="7" customFormat="1" ht="15" customHeight="1" x14ac:dyDescent="0.25">
      <c r="A76" s="221">
        <v>71</v>
      </c>
      <c r="B76" s="246" t="s">
        <v>69</v>
      </c>
      <c r="C76" s="246" t="s">
        <v>87</v>
      </c>
      <c r="D76" s="99">
        <v>3.7037037037037037</v>
      </c>
      <c r="E76" s="89">
        <v>3.82</v>
      </c>
      <c r="F76" s="246" t="s">
        <v>72</v>
      </c>
      <c r="G76" s="246" t="s">
        <v>9</v>
      </c>
      <c r="H76" s="99">
        <v>3.3333333333333335</v>
      </c>
      <c r="I76" s="89">
        <v>3.47</v>
      </c>
    </row>
    <row r="77" spans="1:9" s="7" customFormat="1" ht="15" customHeight="1" x14ac:dyDescent="0.25">
      <c r="A77" s="228">
        <v>72</v>
      </c>
      <c r="B77" s="244" t="s">
        <v>70</v>
      </c>
      <c r="C77" s="244" t="s">
        <v>29</v>
      </c>
      <c r="D77" s="98">
        <v>3.7037037037037037</v>
      </c>
      <c r="E77" s="93">
        <v>3.82</v>
      </c>
      <c r="F77" s="244" t="s">
        <v>73</v>
      </c>
      <c r="G77" s="244" t="s">
        <v>127</v>
      </c>
      <c r="H77" s="98">
        <v>3.3333333333333335</v>
      </c>
      <c r="I77" s="93">
        <v>3.47</v>
      </c>
    </row>
    <row r="78" spans="1:9" s="7" customFormat="1" ht="15" customHeight="1" x14ac:dyDescent="0.25">
      <c r="A78" s="228">
        <v>73</v>
      </c>
      <c r="B78" s="244" t="s">
        <v>68</v>
      </c>
      <c r="C78" s="244" t="s">
        <v>157</v>
      </c>
      <c r="D78" s="97">
        <v>3.7</v>
      </c>
      <c r="E78" s="90">
        <v>3.82</v>
      </c>
      <c r="F78" s="244" t="s">
        <v>67</v>
      </c>
      <c r="G78" s="244" t="s">
        <v>62</v>
      </c>
      <c r="H78" s="97">
        <v>3.3225806451612905</v>
      </c>
      <c r="I78" s="90">
        <v>3.47</v>
      </c>
    </row>
    <row r="79" spans="1:9" s="7" customFormat="1" ht="15" customHeight="1" x14ac:dyDescent="0.25">
      <c r="A79" s="228">
        <v>74</v>
      </c>
      <c r="B79" s="244" t="s">
        <v>67</v>
      </c>
      <c r="C79" s="244" t="s">
        <v>84</v>
      </c>
      <c r="D79" s="98">
        <v>3.6666666666666665</v>
      </c>
      <c r="E79" s="91">
        <v>3.82</v>
      </c>
      <c r="F79" s="244" t="s">
        <v>71</v>
      </c>
      <c r="G79" s="244" t="s">
        <v>144</v>
      </c>
      <c r="H79" s="98">
        <v>3.3125</v>
      </c>
      <c r="I79" s="91">
        <v>3.47</v>
      </c>
    </row>
    <row r="80" spans="1:9" s="7" customFormat="1" ht="15" customHeight="1" x14ac:dyDescent="0.25">
      <c r="A80" s="228">
        <v>75</v>
      </c>
      <c r="B80" s="244" t="s">
        <v>73</v>
      </c>
      <c r="C80" s="244" t="s">
        <v>127</v>
      </c>
      <c r="D80" s="98">
        <v>3.6470588235294117</v>
      </c>
      <c r="E80" s="91">
        <v>3.82</v>
      </c>
      <c r="F80" s="244" t="s">
        <v>70</v>
      </c>
      <c r="G80" s="244" t="s">
        <v>29</v>
      </c>
      <c r="H80" s="98">
        <v>3.3103448275862069</v>
      </c>
      <c r="I80" s="91">
        <v>3.47</v>
      </c>
    </row>
    <row r="81" spans="1:9" s="7" customFormat="1" ht="15" customHeight="1" x14ac:dyDescent="0.25">
      <c r="A81" s="228">
        <v>76</v>
      </c>
      <c r="B81" s="244" t="s">
        <v>69</v>
      </c>
      <c r="C81" s="244" t="s">
        <v>31</v>
      </c>
      <c r="D81" s="98">
        <v>3.6451612903225805</v>
      </c>
      <c r="E81" s="90">
        <v>3.82</v>
      </c>
      <c r="F81" s="244" t="s">
        <v>72</v>
      </c>
      <c r="G81" s="244" t="s">
        <v>15</v>
      </c>
      <c r="H81" s="98">
        <v>3.3055555555555554</v>
      </c>
      <c r="I81" s="90">
        <v>3.47</v>
      </c>
    </row>
    <row r="82" spans="1:9" s="7" customFormat="1" ht="15" customHeight="1" x14ac:dyDescent="0.25">
      <c r="A82" s="228">
        <v>77</v>
      </c>
      <c r="B82" s="244" t="s">
        <v>70</v>
      </c>
      <c r="C82" s="244" t="s">
        <v>25</v>
      </c>
      <c r="D82" s="97">
        <v>3.6363636363636362</v>
      </c>
      <c r="E82" s="90">
        <v>3.82</v>
      </c>
      <c r="F82" s="244" t="s">
        <v>67</v>
      </c>
      <c r="G82" s="244" t="s">
        <v>132</v>
      </c>
      <c r="H82" s="97">
        <v>3.2972972972972974</v>
      </c>
      <c r="I82" s="90">
        <v>3.47</v>
      </c>
    </row>
    <row r="83" spans="1:9" s="7" customFormat="1" ht="15" customHeight="1" x14ac:dyDescent="0.25">
      <c r="A83" s="228">
        <v>78</v>
      </c>
      <c r="B83" s="244" t="s">
        <v>71</v>
      </c>
      <c r="C83" s="244" t="s">
        <v>172</v>
      </c>
      <c r="D83" s="97">
        <v>3.6363636363636362</v>
      </c>
      <c r="E83" s="90">
        <v>3.82</v>
      </c>
      <c r="F83" s="244" t="s">
        <v>69</v>
      </c>
      <c r="G83" s="244" t="s">
        <v>89</v>
      </c>
      <c r="H83" s="97">
        <v>3.2857142857142856</v>
      </c>
      <c r="I83" s="90">
        <v>3.47</v>
      </c>
    </row>
    <row r="84" spans="1:9" s="7" customFormat="1" ht="15" customHeight="1" x14ac:dyDescent="0.25">
      <c r="A84" s="228">
        <v>79</v>
      </c>
      <c r="B84" s="244" t="s">
        <v>72</v>
      </c>
      <c r="C84" s="244" t="s">
        <v>175</v>
      </c>
      <c r="D84" s="98">
        <v>3.6315789473684212</v>
      </c>
      <c r="E84" s="90">
        <v>3.82</v>
      </c>
      <c r="F84" s="244" t="s">
        <v>71</v>
      </c>
      <c r="G84" s="244" t="s">
        <v>123</v>
      </c>
      <c r="H84" s="98">
        <v>3.2758620689655173</v>
      </c>
      <c r="I84" s="90">
        <v>3.47</v>
      </c>
    </row>
    <row r="85" spans="1:9" s="7" customFormat="1" ht="15" customHeight="1" thickBot="1" x14ac:dyDescent="0.3">
      <c r="A85" s="219">
        <v>80</v>
      </c>
      <c r="B85" s="247" t="s">
        <v>70</v>
      </c>
      <c r="C85" s="247" t="s">
        <v>106</v>
      </c>
      <c r="D85" s="100">
        <v>3.625</v>
      </c>
      <c r="E85" s="92">
        <v>3.82</v>
      </c>
      <c r="F85" s="247" t="s">
        <v>69</v>
      </c>
      <c r="G85" s="247" t="s">
        <v>33</v>
      </c>
      <c r="H85" s="100">
        <v>3.2727272727272729</v>
      </c>
      <c r="I85" s="92">
        <v>3.47</v>
      </c>
    </row>
    <row r="86" spans="1:9" s="7" customFormat="1" ht="15" customHeight="1" x14ac:dyDescent="0.25">
      <c r="A86" s="221">
        <v>81</v>
      </c>
      <c r="B86" s="246" t="s">
        <v>67</v>
      </c>
      <c r="C86" s="246" t="s">
        <v>150</v>
      </c>
      <c r="D86" s="99">
        <v>3.6111111111111112</v>
      </c>
      <c r="E86" s="89">
        <v>3.82</v>
      </c>
      <c r="F86" s="246" t="s">
        <v>72</v>
      </c>
      <c r="G86" s="246" t="s">
        <v>20</v>
      </c>
      <c r="H86" s="99">
        <v>3.2727272727272729</v>
      </c>
      <c r="I86" s="89">
        <v>3.47</v>
      </c>
    </row>
    <row r="87" spans="1:9" s="7" customFormat="1" ht="15" customHeight="1" x14ac:dyDescent="0.25">
      <c r="A87" s="228">
        <v>82</v>
      </c>
      <c r="B87" s="244" t="s">
        <v>69</v>
      </c>
      <c r="C87" s="244" t="s">
        <v>161</v>
      </c>
      <c r="D87" s="98">
        <v>3.6</v>
      </c>
      <c r="E87" s="90">
        <v>3.82</v>
      </c>
      <c r="F87" s="244" t="s">
        <v>71</v>
      </c>
      <c r="G87" s="244" t="s">
        <v>22</v>
      </c>
      <c r="H87" s="98">
        <v>3.2692307692307692</v>
      </c>
      <c r="I87" s="90">
        <v>3.47</v>
      </c>
    </row>
    <row r="88" spans="1:9" s="7" customFormat="1" ht="15" customHeight="1" x14ac:dyDescent="0.25">
      <c r="A88" s="228">
        <v>83</v>
      </c>
      <c r="B88" s="244" t="s">
        <v>70</v>
      </c>
      <c r="C88" s="244" t="s">
        <v>27</v>
      </c>
      <c r="D88" s="97">
        <v>3.6</v>
      </c>
      <c r="E88" s="90">
        <v>3.82</v>
      </c>
      <c r="F88" s="244" t="s">
        <v>69</v>
      </c>
      <c r="G88" s="244" t="s">
        <v>39</v>
      </c>
      <c r="H88" s="97">
        <v>3.25</v>
      </c>
      <c r="I88" s="90">
        <v>3.47</v>
      </c>
    </row>
    <row r="89" spans="1:9" s="7" customFormat="1" ht="15" customHeight="1" x14ac:dyDescent="0.25">
      <c r="A89" s="228">
        <v>84</v>
      </c>
      <c r="B89" s="244" t="s">
        <v>71</v>
      </c>
      <c r="C89" s="244" t="s">
        <v>107</v>
      </c>
      <c r="D89" s="98">
        <v>3.5714285714285716</v>
      </c>
      <c r="E89" s="90">
        <v>3.82</v>
      </c>
      <c r="F89" s="244" t="s">
        <v>70</v>
      </c>
      <c r="G89" s="244" t="s">
        <v>25</v>
      </c>
      <c r="H89" s="98">
        <v>3.25</v>
      </c>
      <c r="I89" s="90">
        <v>3.47</v>
      </c>
    </row>
    <row r="90" spans="1:9" s="7" customFormat="1" ht="15" customHeight="1" x14ac:dyDescent="0.25">
      <c r="A90" s="228">
        <v>85</v>
      </c>
      <c r="B90" s="244" t="s">
        <v>70</v>
      </c>
      <c r="C90" s="244" t="s">
        <v>30</v>
      </c>
      <c r="D90" s="98">
        <v>3.5652173913043477</v>
      </c>
      <c r="E90" s="90">
        <v>3.82</v>
      </c>
      <c r="F90" s="244" t="s">
        <v>72</v>
      </c>
      <c r="G90" s="244" t="s">
        <v>19</v>
      </c>
      <c r="H90" s="98">
        <v>3.25</v>
      </c>
      <c r="I90" s="90">
        <v>3.47</v>
      </c>
    </row>
    <row r="91" spans="1:9" s="7" customFormat="1" ht="15" customHeight="1" x14ac:dyDescent="0.25">
      <c r="A91" s="228">
        <v>86</v>
      </c>
      <c r="B91" s="244" t="s">
        <v>72</v>
      </c>
      <c r="C91" s="244" t="s">
        <v>6</v>
      </c>
      <c r="D91" s="98">
        <v>3.5517241379310347</v>
      </c>
      <c r="E91" s="90">
        <v>3.82</v>
      </c>
      <c r="F91" s="244" t="s">
        <v>72</v>
      </c>
      <c r="G91" s="244" t="s">
        <v>135</v>
      </c>
      <c r="H91" s="98">
        <v>3.25</v>
      </c>
      <c r="I91" s="90">
        <v>3.47</v>
      </c>
    </row>
    <row r="92" spans="1:9" s="7" customFormat="1" ht="15" customHeight="1" x14ac:dyDescent="0.25">
      <c r="A92" s="228">
        <v>87</v>
      </c>
      <c r="B92" s="244" t="s">
        <v>69</v>
      </c>
      <c r="C92" s="244" t="s">
        <v>159</v>
      </c>
      <c r="D92" s="98">
        <v>3.55</v>
      </c>
      <c r="E92" s="90">
        <v>3.82</v>
      </c>
      <c r="F92" s="244" t="s">
        <v>72</v>
      </c>
      <c r="G92" s="244" t="s">
        <v>1</v>
      </c>
      <c r="H92" s="98">
        <v>3.2222222222222223</v>
      </c>
      <c r="I92" s="90">
        <v>3.47</v>
      </c>
    </row>
    <row r="93" spans="1:9" s="7" customFormat="1" ht="15" customHeight="1" x14ac:dyDescent="0.25">
      <c r="A93" s="228">
        <v>88</v>
      </c>
      <c r="B93" s="244" t="s">
        <v>71</v>
      </c>
      <c r="C93" s="244" t="s">
        <v>166</v>
      </c>
      <c r="D93" s="97">
        <v>3.5454545454545454</v>
      </c>
      <c r="E93" s="90">
        <v>3.82</v>
      </c>
      <c r="F93" s="244" t="s">
        <v>68</v>
      </c>
      <c r="G93" s="244" t="s">
        <v>45</v>
      </c>
      <c r="H93" s="97">
        <v>3.2</v>
      </c>
      <c r="I93" s="90">
        <v>3.47</v>
      </c>
    </row>
    <row r="94" spans="1:9" s="7" customFormat="1" ht="15" customHeight="1" x14ac:dyDescent="0.25">
      <c r="A94" s="228">
        <v>89</v>
      </c>
      <c r="B94" s="244" t="s">
        <v>69</v>
      </c>
      <c r="C94" s="244" t="s">
        <v>36</v>
      </c>
      <c r="D94" s="97">
        <v>3.5333333333333332</v>
      </c>
      <c r="E94" s="90">
        <v>3.82</v>
      </c>
      <c r="F94" s="244" t="s">
        <v>68</v>
      </c>
      <c r="G94" s="244" t="s">
        <v>53</v>
      </c>
      <c r="H94" s="97">
        <v>3.2</v>
      </c>
      <c r="I94" s="90">
        <v>3.47</v>
      </c>
    </row>
    <row r="95" spans="1:9" s="7" customFormat="1" ht="15" customHeight="1" thickBot="1" x14ac:dyDescent="0.3">
      <c r="A95" s="21">
        <v>90</v>
      </c>
      <c r="B95" s="245" t="s">
        <v>68</v>
      </c>
      <c r="C95" s="245" t="s">
        <v>151</v>
      </c>
      <c r="D95" s="405">
        <v>3.5</v>
      </c>
      <c r="E95" s="91">
        <v>3.82</v>
      </c>
      <c r="F95" s="245" t="s">
        <v>69</v>
      </c>
      <c r="G95" s="245" t="s">
        <v>37</v>
      </c>
      <c r="H95" s="405">
        <v>3.2</v>
      </c>
      <c r="I95" s="91">
        <v>3.47</v>
      </c>
    </row>
    <row r="96" spans="1:9" s="7" customFormat="1" ht="15" customHeight="1" x14ac:dyDescent="0.25">
      <c r="A96" s="221">
        <v>91</v>
      </c>
      <c r="B96" s="246" t="s">
        <v>72</v>
      </c>
      <c r="C96" s="246" t="s">
        <v>179</v>
      </c>
      <c r="D96" s="99">
        <v>3.5</v>
      </c>
      <c r="E96" s="89">
        <v>3.82</v>
      </c>
      <c r="F96" s="246" t="s">
        <v>72</v>
      </c>
      <c r="G96" s="246" t="s">
        <v>5</v>
      </c>
      <c r="H96" s="99">
        <v>3.2</v>
      </c>
      <c r="I96" s="89">
        <v>3.47</v>
      </c>
    </row>
    <row r="97" spans="1:9" s="7" customFormat="1" ht="15" customHeight="1" x14ac:dyDescent="0.25">
      <c r="A97" s="228">
        <v>92</v>
      </c>
      <c r="B97" s="244" t="s">
        <v>72</v>
      </c>
      <c r="C97" s="244" t="s">
        <v>14</v>
      </c>
      <c r="D97" s="97">
        <v>3.5</v>
      </c>
      <c r="E97" s="90">
        <v>3.82</v>
      </c>
      <c r="F97" s="244" t="s">
        <v>68</v>
      </c>
      <c r="G97" s="244" t="s">
        <v>46</v>
      </c>
      <c r="H97" s="97">
        <v>3.1904761904761907</v>
      </c>
      <c r="I97" s="90">
        <v>3.47</v>
      </c>
    </row>
    <row r="98" spans="1:9" s="7" customFormat="1" ht="15" customHeight="1" x14ac:dyDescent="0.25">
      <c r="A98" s="228">
        <v>93</v>
      </c>
      <c r="B98" s="244" t="s">
        <v>73</v>
      </c>
      <c r="C98" s="244" t="s">
        <v>96</v>
      </c>
      <c r="D98" s="98">
        <v>3.5</v>
      </c>
      <c r="E98" s="90">
        <v>3.82</v>
      </c>
      <c r="F98" s="244" t="s">
        <v>71</v>
      </c>
      <c r="G98" s="244" t="s">
        <v>124</v>
      </c>
      <c r="H98" s="98">
        <v>3.1818181818181817</v>
      </c>
      <c r="I98" s="90">
        <v>3.47</v>
      </c>
    </row>
    <row r="99" spans="1:9" s="7" customFormat="1" ht="15" customHeight="1" x14ac:dyDescent="0.25">
      <c r="A99" s="228">
        <v>94</v>
      </c>
      <c r="B99" s="244" t="s">
        <v>69</v>
      </c>
      <c r="C99" s="244" t="s">
        <v>37</v>
      </c>
      <c r="D99" s="98">
        <v>3.4736842105263159</v>
      </c>
      <c r="E99" s="90">
        <v>3.82</v>
      </c>
      <c r="F99" s="244" t="s">
        <v>72</v>
      </c>
      <c r="G99" s="244" t="s">
        <v>10</v>
      </c>
      <c r="H99" s="98">
        <v>3.1666666666666665</v>
      </c>
      <c r="I99" s="90">
        <v>3.47</v>
      </c>
    </row>
    <row r="100" spans="1:9" s="7" customFormat="1" ht="15" customHeight="1" x14ac:dyDescent="0.25">
      <c r="A100" s="228">
        <v>95</v>
      </c>
      <c r="B100" s="244" t="s">
        <v>67</v>
      </c>
      <c r="C100" s="244" t="s">
        <v>86</v>
      </c>
      <c r="D100" s="98">
        <v>3.4444444444444446</v>
      </c>
      <c r="E100" s="90">
        <v>3.82</v>
      </c>
      <c r="F100" s="244" t="s">
        <v>72</v>
      </c>
      <c r="G100" s="244" t="s">
        <v>4</v>
      </c>
      <c r="H100" s="98">
        <v>3.1489361702127661</v>
      </c>
      <c r="I100" s="90">
        <v>3.47</v>
      </c>
    </row>
    <row r="101" spans="1:9" s="7" customFormat="1" ht="15" customHeight="1" x14ac:dyDescent="0.25">
      <c r="A101" s="228">
        <v>96</v>
      </c>
      <c r="B101" s="244" t="s">
        <v>69</v>
      </c>
      <c r="C101" s="244" t="s">
        <v>162</v>
      </c>
      <c r="D101" s="97">
        <v>3.4347826086956523</v>
      </c>
      <c r="E101" s="90">
        <v>3.82</v>
      </c>
      <c r="F101" s="244" t="s">
        <v>69</v>
      </c>
      <c r="G101" s="244" t="s">
        <v>35</v>
      </c>
      <c r="H101" s="97">
        <v>3.12</v>
      </c>
      <c r="I101" s="90">
        <v>3.47</v>
      </c>
    </row>
    <row r="102" spans="1:9" s="7" customFormat="1" ht="15" customHeight="1" x14ac:dyDescent="0.25">
      <c r="A102" s="228">
        <v>97</v>
      </c>
      <c r="B102" s="244" t="s">
        <v>72</v>
      </c>
      <c r="C102" s="244" t="s">
        <v>4</v>
      </c>
      <c r="D102" s="98">
        <v>3.4090909090909092</v>
      </c>
      <c r="E102" s="90">
        <v>3.82</v>
      </c>
      <c r="F102" s="244" t="s">
        <v>72</v>
      </c>
      <c r="G102" s="244" t="s">
        <v>141</v>
      </c>
      <c r="H102" s="98">
        <v>3.1176470588235294</v>
      </c>
      <c r="I102" s="90">
        <v>3.47</v>
      </c>
    </row>
    <row r="103" spans="1:9" s="7" customFormat="1" ht="15" customHeight="1" x14ac:dyDescent="0.25">
      <c r="A103" s="228">
        <v>98</v>
      </c>
      <c r="B103" s="244" t="s">
        <v>67</v>
      </c>
      <c r="C103" s="244" t="s">
        <v>132</v>
      </c>
      <c r="D103" s="403">
        <v>3.4</v>
      </c>
      <c r="E103" s="90">
        <v>3.82</v>
      </c>
      <c r="F103" s="244" t="s">
        <v>69</v>
      </c>
      <c r="G103" s="244" t="s">
        <v>52</v>
      </c>
      <c r="H103" s="403">
        <v>3.1111111111111112</v>
      </c>
      <c r="I103" s="90">
        <v>3.47</v>
      </c>
    </row>
    <row r="104" spans="1:9" s="7" customFormat="1" ht="15" customHeight="1" x14ac:dyDescent="0.25">
      <c r="A104" s="228">
        <v>99</v>
      </c>
      <c r="B104" s="244" t="s">
        <v>72</v>
      </c>
      <c r="C104" s="244" t="s">
        <v>174</v>
      </c>
      <c r="D104" s="403">
        <v>3.375</v>
      </c>
      <c r="E104" s="90">
        <v>3.82</v>
      </c>
      <c r="F104" s="244" t="s">
        <v>69</v>
      </c>
      <c r="G104" s="244" t="s">
        <v>38</v>
      </c>
      <c r="H104" s="403">
        <v>3.0909090909090908</v>
      </c>
      <c r="I104" s="90">
        <v>3.47</v>
      </c>
    </row>
    <row r="105" spans="1:9" s="7" customFormat="1" ht="15" customHeight="1" thickBot="1" x14ac:dyDescent="0.3">
      <c r="A105" s="219">
        <v>100</v>
      </c>
      <c r="B105" s="247" t="s">
        <v>69</v>
      </c>
      <c r="C105" s="247" t="s">
        <v>158</v>
      </c>
      <c r="D105" s="406">
        <v>3.3684210526315788</v>
      </c>
      <c r="E105" s="92">
        <v>3.82</v>
      </c>
      <c r="F105" s="247" t="s">
        <v>68</v>
      </c>
      <c r="G105" s="247" t="s">
        <v>42</v>
      </c>
      <c r="H105" s="406">
        <v>3.0769230769230771</v>
      </c>
      <c r="I105" s="92">
        <v>3.47</v>
      </c>
    </row>
    <row r="106" spans="1:9" s="7" customFormat="1" ht="15" customHeight="1" x14ac:dyDescent="0.25">
      <c r="A106" s="8">
        <v>101</v>
      </c>
      <c r="B106" s="248" t="s">
        <v>68</v>
      </c>
      <c r="C106" s="248" t="s">
        <v>43</v>
      </c>
      <c r="D106" s="403">
        <v>3.3333333333333335</v>
      </c>
      <c r="E106" s="93">
        <v>3.82</v>
      </c>
      <c r="F106" s="248" t="s">
        <v>67</v>
      </c>
      <c r="G106" s="248" t="s">
        <v>55</v>
      </c>
      <c r="H106" s="403">
        <v>3</v>
      </c>
      <c r="I106" s="93">
        <v>3.47</v>
      </c>
    </row>
    <row r="107" spans="1:9" s="7" customFormat="1" ht="15" customHeight="1" x14ac:dyDescent="0.25">
      <c r="A107" s="228">
        <v>102</v>
      </c>
      <c r="B107" s="244" t="s">
        <v>69</v>
      </c>
      <c r="C107" s="244" t="s">
        <v>32</v>
      </c>
      <c r="D107" s="403">
        <v>3.3333333333333335</v>
      </c>
      <c r="E107" s="90">
        <v>3.82</v>
      </c>
      <c r="F107" s="244" t="s">
        <v>69</v>
      </c>
      <c r="G107" s="244" t="s">
        <v>88</v>
      </c>
      <c r="H107" s="403">
        <v>3</v>
      </c>
      <c r="I107" s="90">
        <v>3.47</v>
      </c>
    </row>
    <row r="108" spans="1:9" s="7" customFormat="1" ht="15" customHeight="1" x14ac:dyDescent="0.25">
      <c r="A108" s="228">
        <v>103</v>
      </c>
      <c r="B108" s="244" t="s">
        <v>72</v>
      </c>
      <c r="C108" s="244" t="s">
        <v>19</v>
      </c>
      <c r="D108" s="19">
        <v>3.3333333333333335</v>
      </c>
      <c r="E108" s="90">
        <v>3.82</v>
      </c>
      <c r="F108" s="244" t="s">
        <v>70</v>
      </c>
      <c r="G108" s="244" t="s">
        <v>119</v>
      </c>
      <c r="H108" s="19">
        <v>3</v>
      </c>
      <c r="I108" s="90">
        <v>3.47</v>
      </c>
    </row>
    <row r="109" spans="1:9" s="7" customFormat="1" ht="15" customHeight="1" x14ac:dyDescent="0.25">
      <c r="A109" s="228">
        <v>104</v>
      </c>
      <c r="B109" s="244" t="s">
        <v>71</v>
      </c>
      <c r="C109" s="244" t="s">
        <v>171</v>
      </c>
      <c r="D109" s="98">
        <v>3.2857142857142856</v>
      </c>
      <c r="E109" s="90">
        <v>3.82</v>
      </c>
      <c r="F109" s="244" t="s">
        <v>70</v>
      </c>
      <c r="G109" s="244" t="s">
        <v>133</v>
      </c>
      <c r="H109" s="98">
        <v>3</v>
      </c>
      <c r="I109" s="90">
        <v>3.47</v>
      </c>
    </row>
    <row r="110" spans="1:9" s="7" customFormat="1" ht="15" customHeight="1" x14ac:dyDescent="0.25">
      <c r="A110" s="228">
        <v>105</v>
      </c>
      <c r="B110" s="244" t="s">
        <v>69</v>
      </c>
      <c r="C110" s="244" t="s">
        <v>160</v>
      </c>
      <c r="D110" s="98">
        <v>3.28</v>
      </c>
      <c r="E110" s="93">
        <v>3.82</v>
      </c>
      <c r="F110" s="244" t="s">
        <v>70</v>
      </c>
      <c r="G110" s="244" t="s">
        <v>51</v>
      </c>
      <c r="H110" s="98">
        <v>2.8333333333333335</v>
      </c>
      <c r="I110" s="93">
        <v>3.47</v>
      </c>
    </row>
    <row r="111" spans="1:9" s="7" customFormat="1" ht="15" customHeight="1" x14ac:dyDescent="0.25">
      <c r="A111" s="21">
        <v>106</v>
      </c>
      <c r="B111" s="245" t="s">
        <v>73</v>
      </c>
      <c r="C111" s="245" t="s">
        <v>99</v>
      </c>
      <c r="D111" s="508">
        <v>3.2</v>
      </c>
      <c r="E111" s="249">
        <v>3.82</v>
      </c>
      <c r="F111" s="511" t="s">
        <v>70</v>
      </c>
      <c r="G111" s="244" t="s">
        <v>93</v>
      </c>
      <c r="H111" s="98">
        <v>2</v>
      </c>
      <c r="I111" s="90">
        <v>3.47</v>
      </c>
    </row>
    <row r="112" spans="1:9" s="7" customFormat="1" ht="15" customHeight="1" x14ac:dyDescent="0.25">
      <c r="A112" s="21">
        <v>107</v>
      </c>
      <c r="B112" s="245" t="s">
        <v>70</v>
      </c>
      <c r="C112" s="245" t="s">
        <v>51</v>
      </c>
      <c r="D112" s="508">
        <v>3</v>
      </c>
      <c r="E112" s="509">
        <v>3.82</v>
      </c>
      <c r="F112" s="510"/>
      <c r="G112" s="510"/>
      <c r="H112" s="161"/>
      <c r="I112" s="509"/>
    </row>
    <row r="113" spans="1:9" s="7" customFormat="1" ht="15" customHeight="1" thickBot="1" x14ac:dyDescent="0.3">
      <c r="A113" s="219">
        <v>108</v>
      </c>
      <c r="B113" s="247" t="s">
        <v>70</v>
      </c>
      <c r="C113" s="247" t="s">
        <v>93</v>
      </c>
      <c r="D113" s="100">
        <v>3</v>
      </c>
      <c r="E113" s="92">
        <v>3.82</v>
      </c>
      <c r="F113" s="247"/>
      <c r="G113" s="247"/>
      <c r="H113" s="100"/>
      <c r="I113" s="92"/>
    </row>
    <row r="114" spans="1:9" x14ac:dyDescent="0.25">
      <c r="C114" s="34" t="s">
        <v>100</v>
      </c>
      <c r="D114" s="180">
        <f>AVERAGE(D6:D113)</f>
        <v>3.8343885897925478</v>
      </c>
      <c r="G114" s="34"/>
      <c r="H114" s="180">
        <f>AVERAGE(H6:H113)</f>
        <v>3.4821236334355805</v>
      </c>
    </row>
  </sheetData>
  <mergeCells count="3">
    <mergeCell ref="A4:A5"/>
    <mergeCell ref="B4:E4"/>
    <mergeCell ref="F4:I4"/>
  </mergeCells>
  <conditionalFormatting sqref="H6:H113">
    <cfRule type="cellIs" dxfId="75" priority="4" stopIfTrue="1" operator="lessThan">
      <formula>3.5</formula>
    </cfRule>
    <cfRule type="cellIs" dxfId="74" priority="5" stopIfTrue="1" operator="between">
      <formula>3.5</formula>
      <formula>3.504</formula>
    </cfRule>
    <cfRule type="cellIs" dxfId="73" priority="6" stopIfTrue="1" operator="between">
      <formula>4.5</formula>
      <formula>3.5</formula>
    </cfRule>
    <cfRule type="cellIs" dxfId="72" priority="7" stopIfTrue="1" operator="greaterThanOrEqual">
      <formula>4.5</formula>
    </cfRule>
  </conditionalFormatting>
  <conditionalFormatting sqref="D6:D113">
    <cfRule type="containsBlanks" dxfId="71" priority="1" stopIfTrue="1">
      <formula>LEN(TRIM(D6))=0</formula>
    </cfRule>
    <cfRule type="cellIs" dxfId="70" priority="2" stopIfTrue="1" operator="between">
      <formula>$D$114</formula>
      <formula>3.826</formula>
    </cfRule>
    <cfRule type="cellIs" dxfId="69" priority="8" stopIfTrue="1" operator="lessThan">
      <formula>3.5</formula>
    </cfRule>
    <cfRule type="cellIs" dxfId="68" priority="9" stopIfTrue="1" operator="between">
      <formula>$D$114</formula>
      <formula>3.5</formula>
    </cfRule>
    <cfRule type="cellIs" dxfId="67" priority="10" stopIfTrue="1" operator="between">
      <formula>4.499</formula>
      <formula>$D$114</formula>
    </cfRule>
    <cfRule type="cellIs" dxfId="66" priority="11" stopIfTrue="1" operator="greaterThanOrEqual">
      <formula>4.5</formula>
    </cfRule>
  </conditionalFormatting>
  <conditionalFormatting sqref="H102:H113">
    <cfRule type="containsBlanks" dxfId="65" priority="3">
      <formula>LEN(TRIM(H102))=0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5.28515625" style="6" customWidth="1"/>
    <col min="2" max="2" width="18.5703125" style="6" customWidth="1"/>
    <col min="3" max="3" width="31.7109375" style="6" customWidth="1"/>
    <col min="4" max="11" width="7.7109375" style="6" customWidth="1"/>
    <col min="12" max="12" width="8.7109375" style="6" customWidth="1"/>
    <col min="13" max="13" width="7.7109375" style="6" customWidth="1"/>
    <col min="14" max="16384" width="9.140625" style="6"/>
  </cols>
  <sheetData>
    <row r="1" spans="1:15" x14ac:dyDescent="0.25">
      <c r="N1" s="75"/>
      <c r="O1" s="11" t="s">
        <v>76</v>
      </c>
    </row>
    <row r="2" spans="1:15" ht="15.75" x14ac:dyDescent="0.25">
      <c r="C2" s="52" t="s">
        <v>66</v>
      </c>
      <c r="D2" s="463"/>
      <c r="E2" s="463"/>
      <c r="F2" s="463"/>
      <c r="G2" s="463"/>
      <c r="H2" s="463"/>
      <c r="I2" s="463"/>
      <c r="J2" s="463"/>
      <c r="K2" s="463"/>
      <c r="N2" s="74"/>
      <c r="O2" s="11" t="s">
        <v>77</v>
      </c>
    </row>
    <row r="3" spans="1:15" ht="15.75" thickBot="1" x14ac:dyDescent="0.3">
      <c r="N3" s="149"/>
      <c r="O3" s="11" t="s">
        <v>78</v>
      </c>
    </row>
    <row r="4" spans="1:15" ht="15.75" customHeight="1" thickBot="1" x14ac:dyDescent="0.3">
      <c r="A4" s="528" t="s">
        <v>56</v>
      </c>
      <c r="B4" s="541" t="s">
        <v>57</v>
      </c>
      <c r="C4" s="543" t="s">
        <v>50</v>
      </c>
      <c r="D4" s="545">
        <v>2023</v>
      </c>
      <c r="E4" s="546"/>
      <c r="F4" s="547"/>
      <c r="G4" s="545">
        <v>2022</v>
      </c>
      <c r="H4" s="546"/>
      <c r="I4" s="547"/>
      <c r="J4" s="545" t="s">
        <v>80</v>
      </c>
      <c r="K4" s="546"/>
      <c r="L4" s="586" t="s">
        <v>81</v>
      </c>
      <c r="N4" s="12"/>
      <c r="O4" s="11" t="s">
        <v>79</v>
      </c>
    </row>
    <row r="5" spans="1:15" ht="37.5" customHeight="1" thickBot="1" x14ac:dyDescent="0.3">
      <c r="A5" s="529"/>
      <c r="B5" s="542"/>
      <c r="C5" s="544"/>
      <c r="D5" s="94" t="s">
        <v>74</v>
      </c>
      <c r="E5" s="95" t="s">
        <v>82</v>
      </c>
      <c r="F5" s="96" t="s">
        <v>83</v>
      </c>
      <c r="G5" s="94" t="s">
        <v>74</v>
      </c>
      <c r="H5" s="95" t="s">
        <v>82</v>
      </c>
      <c r="I5" s="96" t="s">
        <v>83</v>
      </c>
      <c r="J5" s="466">
        <v>2023</v>
      </c>
      <c r="K5" s="490">
        <v>2022</v>
      </c>
      <c r="L5" s="587"/>
    </row>
    <row r="6" spans="1:15" s="7" customFormat="1" ht="15" customHeight="1" x14ac:dyDescent="0.25">
      <c r="A6" s="221">
        <v>1</v>
      </c>
      <c r="B6" s="13" t="s">
        <v>71</v>
      </c>
      <c r="C6" s="25" t="s">
        <v>170</v>
      </c>
      <c r="D6" s="142">
        <v>12</v>
      </c>
      <c r="E6" s="663">
        <v>4.25</v>
      </c>
      <c r="F6" s="623">
        <v>3.82</v>
      </c>
      <c r="G6" s="142">
        <v>7</v>
      </c>
      <c r="H6" s="379">
        <v>4.1428571428571432</v>
      </c>
      <c r="I6" s="623">
        <v>3.47</v>
      </c>
      <c r="J6" s="628">
        <v>8</v>
      </c>
      <c r="K6" s="631">
        <v>2</v>
      </c>
      <c r="L6" s="588">
        <f>SUM(J6:K6)</f>
        <v>10</v>
      </c>
    </row>
    <row r="7" spans="1:15" s="7" customFormat="1" ht="15" customHeight="1" x14ac:dyDescent="0.25">
      <c r="A7" s="228">
        <v>2</v>
      </c>
      <c r="B7" s="16" t="s">
        <v>73</v>
      </c>
      <c r="C7" s="24" t="s">
        <v>95</v>
      </c>
      <c r="D7" s="176">
        <v>4</v>
      </c>
      <c r="E7" s="668">
        <v>4.5</v>
      </c>
      <c r="F7" s="390">
        <v>3.82</v>
      </c>
      <c r="G7" s="176">
        <v>2</v>
      </c>
      <c r="H7" s="380">
        <v>4</v>
      </c>
      <c r="I7" s="390">
        <v>3.47</v>
      </c>
      <c r="J7" s="470">
        <v>3</v>
      </c>
      <c r="K7" s="559">
        <v>7</v>
      </c>
      <c r="L7" s="589">
        <f>SUM(J7:K7)</f>
        <v>10</v>
      </c>
    </row>
    <row r="8" spans="1:15" s="7" customFormat="1" ht="15" customHeight="1" x14ac:dyDescent="0.25">
      <c r="A8" s="228">
        <v>3</v>
      </c>
      <c r="B8" s="14" t="s">
        <v>71</v>
      </c>
      <c r="C8" s="24" t="s">
        <v>94</v>
      </c>
      <c r="D8" s="120">
        <v>16</v>
      </c>
      <c r="E8" s="668">
        <v>4.4375</v>
      </c>
      <c r="F8" s="388">
        <v>3.82</v>
      </c>
      <c r="G8" s="120">
        <v>10</v>
      </c>
      <c r="H8" s="380">
        <v>3.9</v>
      </c>
      <c r="I8" s="388">
        <v>3.47</v>
      </c>
      <c r="J8" s="468">
        <v>4</v>
      </c>
      <c r="K8" s="562">
        <v>10</v>
      </c>
      <c r="L8" s="589">
        <f>SUM(J8:K8)</f>
        <v>14</v>
      </c>
    </row>
    <row r="9" spans="1:15" s="7" customFormat="1" ht="15" customHeight="1" x14ac:dyDescent="0.25">
      <c r="A9" s="228">
        <v>4</v>
      </c>
      <c r="B9" s="77" t="s">
        <v>68</v>
      </c>
      <c r="C9" s="24" t="s">
        <v>153</v>
      </c>
      <c r="D9" s="128">
        <v>1</v>
      </c>
      <c r="E9" s="688">
        <v>5</v>
      </c>
      <c r="F9" s="387">
        <v>3.82</v>
      </c>
      <c r="G9" s="128">
        <v>9</v>
      </c>
      <c r="H9" s="692">
        <v>3.7777777777777777</v>
      </c>
      <c r="I9" s="387">
        <v>3.47</v>
      </c>
      <c r="J9" s="681">
        <v>1</v>
      </c>
      <c r="K9" s="564">
        <v>17</v>
      </c>
      <c r="L9" s="589">
        <f>SUM(J9:K9)</f>
        <v>18</v>
      </c>
    </row>
    <row r="10" spans="1:15" s="7" customFormat="1" ht="15" customHeight="1" x14ac:dyDescent="0.25">
      <c r="A10" s="228">
        <v>5</v>
      </c>
      <c r="B10" s="16" t="s">
        <v>70</v>
      </c>
      <c r="C10" s="32" t="s">
        <v>92</v>
      </c>
      <c r="D10" s="120">
        <v>24</v>
      </c>
      <c r="E10" s="668">
        <v>4.291666666666667</v>
      </c>
      <c r="F10" s="395">
        <v>3.82</v>
      </c>
      <c r="G10" s="120">
        <v>24</v>
      </c>
      <c r="H10" s="380">
        <v>3.875</v>
      </c>
      <c r="I10" s="395">
        <v>3.47</v>
      </c>
      <c r="J10" s="602">
        <v>7</v>
      </c>
      <c r="K10" s="611">
        <v>13</v>
      </c>
      <c r="L10" s="589">
        <f>SUM(J10:K10)</f>
        <v>20</v>
      </c>
    </row>
    <row r="11" spans="1:15" s="7" customFormat="1" ht="15" customHeight="1" x14ac:dyDescent="0.25">
      <c r="A11" s="228">
        <v>6</v>
      </c>
      <c r="B11" s="16" t="s">
        <v>70</v>
      </c>
      <c r="C11" s="29" t="s">
        <v>146</v>
      </c>
      <c r="D11" s="176">
        <v>20</v>
      </c>
      <c r="E11" s="668">
        <v>4.2</v>
      </c>
      <c r="F11" s="390">
        <v>3.82</v>
      </c>
      <c r="G11" s="176">
        <v>18</v>
      </c>
      <c r="H11" s="380">
        <v>3.8888888888888888</v>
      </c>
      <c r="I11" s="390">
        <v>3.47</v>
      </c>
      <c r="J11" s="470">
        <v>10</v>
      </c>
      <c r="K11" s="559">
        <v>11</v>
      </c>
      <c r="L11" s="589">
        <f>SUM(J11:K11)</f>
        <v>21</v>
      </c>
    </row>
    <row r="12" spans="1:15" s="7" customFormat="1" ht="15" customHeight="1" x14ac:dyDescent="0.25">
      <c r="A12" s="228">
        <v>7</v>
      </c>
      <c r="B12" s="16" t="s">
        <v>73</v>
      </c>
      <c r="C12" s="24" t="s">
        <v>61</v>
      </c>
      <c r="D12" s="120">
        <v>13</v>
      </c>
      <c r="E12" s="668">
        <v>4.2307692307692308</v>
      </c>
      <c r="F12" s="388">
        <v>3.82</v>
      </c>
      <c r="G12" s="120">
        <v>18</v>
      </c>
      <c r="H12" s="380">
        <v>3.7222222222222223</v>
      </c>
      <c r="I12" s="388">
        <v>3.47</v>
      </c>
      <c r="J12" s="468">
        <v>9</v>
      </c>
      <c r="K12" s="562">
        <v>22</v>
      </c>
      <c r="L12" s="589">
        <f>SUM(J12:K12)</f>
        <v>31</v>
      </c>
    </row>
    <row r="13" spans="1:15" s="7" customFormat="1" ht="15" customHeight="1" x14ac:dyDescent="0.25">
      <c r="A13" s="228">
        <v>8</v>
      </c>
      <c r="B13" s="368" t="s">
        <v>69</v>
      </c>
      <c r="C13" s="24" t="s">
        <v>156</v>
      </c>
      <c r="D13" s="128">
        <v>8</v>
      </c>
      <c r="E13" s="658">
        <v>4</v>
      </c>
      <c r="F13" s="390">
        <v>3.82</v>
      </c>
      <c r="G13" s="128">
        <v>10</v>
      </c>
      <c r="H13" s="381">
        <v>3.9</v>
      </c>
      <c r="I13" s="390">
        <v>3.47</v>
      </c>
      <c r="J13" s="470">
        <v>30</v>
      </c>
      <c r="K13" s="559">
        <v>9</v>
      </c>
      <c r="L13" s="589">
        <f>SUM(J13:K13)</f>
        <v>39</v>
      </c>
    </row>
    <row r="14" spans="1:15" s="7" customFormat="1" ht="15" customHeight="1" x14ac:dyDescent="0.25">
      <c r="A14" s="228">
        <v>9</v>
      </c>
      <c r="B14" s="368" t="s">
        <v>69</v>
      </c>
      <c r="C14" s="24" t="s">
        <v>59</v>
      </c>
      <c r="D14" s="128">
        <v>36</v>
      </c>
      <c r="E14" s="659">
        <v>4.0555555555555554</v>
      </c>
      <c r="F14" s="394">
        <v>3.82</v>
      </c>
      <c r="G14" s="128">
        <v>25</v>
      </c>
      <c r="H14" s="377">
        <v>3.8</v>
      </c>
      <c r="I14" s="394">
        <v>3.47</v>
      </c>
      <c r="J14" s="624">
        <v>25</v>
      </c>
      <c r="K14" s="567">
        <v>16</v>
      </c>
      <c r="L14" s="589">
        <f>SUM(J14:K14)</f>
        <v>41</v>
      </c>
    </row>
    <row r="15" spans="1:15" s="7" customFormat="1" ht="15" customHeight="1" thickBot="1" x14ac:dyDescent="0.3">
      <c r="A15" s="21">
        <v>10</v>
      </c>
      <c r="B15" s="76" t="s">
        <v>73</v>
      </c>
      <c r="C15" s="87" t="s">
        <v>152</v>
      </c>
      <c r="D15" s="129">
        <v>24</v>
      </c>
      <c r="E15" s="662">
        <v>4.166666666666667</v>
      </c>
      <c r="F15" s="513">
        <v>3.82</v>
      </c>
      <c r="G15" s="129">
        <v>7</v>
      </c>
      <c r="H15" s="382">
        <v>3.7142857142857144</v>
      </c>
      <c r="I15" s="513">
        <v>3.47</v>
      </c>
      <c r="J15" s="480">
        <v>16</v>
      </c>
      <c r="K15" s="563">
        <v>25</v>
      </c>
      <c r="L15" s="590">
        <f>SUM(J15:K15)</f>
        <v>41</v>
      </c>
    </row>
    <row r="16" spans="1:15" s="7" customFormat="1" ht="15" customHeight="1" x14ac:dyDescent="0.25">
      <c r="A16" s="221">
        <v>11</v>
      </c>
      <c r="B16" s="13" t="s">
        <v>73</v>
      </c>
      <c r="C16" s="25" t="s">
        <v>97</v>
      </c>
      <c r="D16" s="142">
        <v>11</v>
      </c>
      <c r="E16" s="663">
        <v>4.3636363636363633</v>
      </c>
      <c r="F16" s="388">
        <v>3.82</v>
      </c>
      <c r="G16" s="142">
        <v>15</v>
      </c>
      <c r="H16" s="379">
        <v>3.6</v>
      </c>
      <c r="I16" s="388">
        <v>3.47</v>
      </c>
      <c r="J16" s="474">
        <v>5</v>
      </c>
      <c r="K16" s="562">
        <v>37</v>
      </c>
      <c r="L16" s="591">
        <f>SUM(J16:K16)</f>
        <v>42</v>
      </c>
    </row>
    <row r="17" spans="1:12" s="7" customFormat="1" ht="15" customHeight="1" x14ac:dyDescent="0.25">
      <c r="A17" s="228">
        <v>12</v>
      </c>
      <c r="B17" s="16" t="s">
        <v>72</v>
      </c>
      <c r="C17" s="24" t="s">
        <v>188</v>
      </c>
      <c r="D17" s="120">
        <v>37</v>
      </c>
      <c r="E17" s="661">
        <v>4.1621621621621623</v>
      </c>
      <c r="F17" s="391">
        <v>3.82</v>
      </c>
      <c r="G17" s="120">
        <v>59</v>
      </c>
      <c r="H17" s="376">
        <v>3.6440677966101696</v>
      </c>
      <c r="I17" s="391">
        <v>3.47</v>
      </c>
      <c r="J17" s="472">
        <v>17</v>
      </c>
      <c r="K17" s="561">
        <v>30</v>
      </c>
      <c r="L17" s="589">
        <f>SUM(J17:K17)</f>
        <v>47</v>
      </c>
    </row>
    <row r="18" spans="1:12" s="7" customFormat="1" ht="15" customHeight="1" x14ac:dyDescent="0.25">
      <c r="A18" s="228">
        <v>13</v>
      </c>
      <c r="B18" s="368" t="s">
        <v>67</v>
      </c>
      <c r="C18" s="24" t="s">
        <v>131</v>
      </c>
      <c r="D18" s="128">
        <v>17</v>
      </c>
      <c r="E18" s="659">
        <v>4.2941176470588234</v>
      </c>
      <c r="F18" s="396">
        <v>3.82</v>
      </c>
      <c r="G18" s="128">
        <v>28</v>
      </c>
      <c r="H18" s="377">
        <v>3.5714285714285716</v>
      </c>
      <c r="I18" s="396">
        <v>3.47</v>
      </c>
      <c r="J18" s="475">
        <v>6</v>
      </c>
      <c r="K18" s="558">
        <v>44</v>
      </c>
      <c r="L18" s="589">
        <f>SUM(J18:K18)</f>
        <v>50</v>
      </c>
    </row>
    <row r="19" spans="1:12" s="7" customFormat="1" ht="15" customHeight="1" x14ac:dyDescent="0.25">
      <c r="A19" s="228">
        <v>14</v>
      </c>
      <c r="B19" s="16" t="s">
        <v>71</v>
      </c>
      <c r="C19" s="24" t="s">
        <v>167</v>
      </c>
      <c r="D19" s="120">
        <v>14</v>
      </c>
      <c r="E19" s="661">
        <v>3.9285714285714284</v>
      </c>
      <c r="F19" s="392">
        <v>3.82</v>
      </c>
      <c r="G19" s="120">
        <v>17</v>
      </c>
      <c r="H19" s="376">
        <v>3.8823529411764706</v>
      </c>
      <c r="I19" s="392">
        <v>3.47</v>
      </c>
      <c r="J19" s="606">
        <v>41</v>
      </c>
      <c r="K19" s="616">
        <v>12</v>
      </c>
      <c r="L19" s="589">
        <f>SUM(J19:K19)</f>
        <v>53</v>
      </c>
    </row>
    <row r="20" spans="1:12" s="7" customFormat="1" ht="15" customHeight="1" x14ac:dyDescent="0.25">
      <c r="A20" s="228">
        <v>15</v>
      </c>
      <c r="B20" s="82" t="s">
        <v>68</v>
      </c>
      <c r="C20" s="24" t="s">
        <v>48</v>
      </c>
      <c r="D20" s="128">
        <v>15</v>
      </c>
      <c r="E20" s="659">
        <v>3.8666666666666667</v>
      </c>
      <c r="F20" s="388">
        <v>3.82</v>
      </c>
      <c r="G20" s="128">
        <v>8</v>
      </c>
      <c r="H20" s="377">
        <v>4</v>
      </c>
      <c r="I20" s="388">
        <v>3.47</v>
      </c>
      <c r="J20" s="474">
        <v>53</v>
      </c>
      <c r="K20" s="562">
        <v>3</v>
      </c>
      <c r="L20" s="589">
        <f>SUM(J20:K20)</f>
        <v>56</v>
      </c>
    </row>
    <row r="21" spans="1:12" s="7" customFormat="1" ht="15" customHeight="1" x14ac:dyDescent="0.25">
      <c r="A21" s="228">
        <v>16</v>
      </c>
      <c r="B21" s="16" t="s">
        <v>72</v>
      </c>
      <c r="C21" s="29" t="s">
        <v>180</v>
      </c>
      <c r="D21" s="120">
        <v>8</v>
      </c>
      <c r="E21" s="661">
        <v>3.875</v>
      </c>
      <c r="F21" s="390">
        <v>3.82</v>
      </c>
      <c r="G21" s="120">
        <v>6</v>
      </c>
      <c r="H21" s="376">
        <v>4</v>
      </c>
      <c r="I21" s="390">
        <v>3.47</v>
      </c>
      <c r="J21" s="471">
        <v>51</v>
      </c>
      <c r="K21" s="559">
        <v>6</v>
      </c>
      <c r="L21" s="589">
        <f>SUM(J21:K21)</f>
        <v>57</v>
      </c>
    </row>
    <row r="22" spans="1:12" s="7" customFormat="1" ht="15" customHeight="1" x14ac:dyDescent="0.25">
      <c r="A22" s="228">
        <v>17</v>
      </c>
      <c r="B22" s="16" t="s">
        <v>72</v>
      </c>
      <c r="C22" s="24" t="s">
        <v>190</v>
      </c>
      <c r="D22" s="120">
        <v>32</v>
      </c>
      <c r="E22" s="661">
        <v>4.15625</v>
      </c>
      <c r="F22" s="387">
        <v>3.82</v>
      </c>
      <c r="G22" s="120">
        <v>36</v>
      </c>
      <c r="H22" s="376">
        <v>3.5833333333333335</v>
      </c>
      <c r="I22" s="387">
        <v>3.47</v>
      </c>
      <c r="J22" s="473">
        <v>18</v>
      </c>
      <c r="K22" s="564">
        <v>40</v>
      </c>
      <c r="L22" s="589">
        <f>SUM(J22:K22)</f>
        <v>58</v>
      </c>
    </row>
    <row r="23" spans="1:12" s="7" customFormat="1" ht="15" customHeight="1" x14ac:dyDescent="0.25">
      <c r="A23" s="228">
        <v>18</v>
      </c>
      <c r="B23" s="14" t="s">
        <v>71</v>
      </c>
      <c r="C23" s="29" t="s">
        <v>145</v>
      </c>
      <c r="D23" s="120">
        <v>15</v>
      </c>
      <c r="E23" s="661">
        <v>4.2</v>
      </c>
      <c r="F23" s="388">
        <v>3.82</v>
      </c>
      <c r="G23" s="120">
        <v>17</v>
      </c>
      <c r="H23" s="376">
        <v>3.5294117647058822</v>
      </c>
      <c r="I23" s="388">
        <v>3.47</v>
      </c>
      <c r="J23" s="474">
        <v>12</v>
      </c>
      <c r="K23" s="562">
        <v>49</v>
      </c>
      <c r="L23" s="589">
        <f>SUM(J23:K23)</f>
        <v>61</v>
      </c>
    </row>
    <row r="24" spans="1:12" s="7" customFormat="1" ht="15" customHeight="1" x14ac:dyDescent="0.25">
      <c r="A24" s="228">
        <v>19</v>
      </c>
      <c r="B24" s="14" t="s">
        <v>73</v>
      </c>
      <c r="C24" s="29" t="s">
        <v>98</v>
      </c>
      <c r="D24" s="120">
        <v>5</v>
      </c>
      <c r="E24" s="661">
        <v>3.8</v>
      </c>
      <c r="F24" s="390">
        <v>3.82</v>
      </c>
      <c r="G24" s="120">
        <v>4</v>
      </c>
      <c r="H24" s="376">
        <v>4.25</v>
      </c>
      <c r="I24" s="390">
        <v>3.47</v>
      </c>
      <c r="J24" s="471">
        <v>61</v>
      </c>
      <c r="K24" s="559">
        <v>1</v>
      </c>
      <c r="L24" s="589">
        <f>SUM(J24:K24)</f>
        <v>62</v>
      </c>
    </row>
    <row r="25" spans="1:12" s="7" customFormat="1" ht="15" customHeight="1" thickBot="1" x14ac:dyDescent="0.3">
      <c r="A25" s="219">
        <v>20</v>
      </c>
      <c r="B25" s="15" t="s">
        <v>71</v>
      </c>
      <c r="C25" s="365" t="s">
        <v>143</v>
      </c>
      <c r="D25" s="129">
        <v>28</v>
      </c>
      <c r="E25" s="662">
        <v>3.8571428571428572</v>
      </c>
      <c r="F25" s="669">
        <v>3.82</v>
      </c>
      <c r="G25" s="129">
        <v>13</v>
      </c>
      <c r="H25" s="382">
        <v>3.9230769230769229</v>
      </c>
      <c r="I25" s="669">
        <v>3.47</v>
      </c>
      <c r="J25" s="671">
        <v>54</v>
      </c>
      <c r="K25" s="674">
        <v>8</v>
      </c>
      <c r="L25" s="590">
        <f>SUM(J25:K25)</f>
        <v>62</v>
      </c>
    </row>
    <row r="26" spans="1:12" s="7" customFormat="1" ht="15" customHeight="1" x14ac:dyDescent="0.25">
      <c r="A26" s="221">
        <v>21</v>
      </c>
      <c r="B26" s="13" t="s">
        <v>70</v>
      </c>
      <c r="C26" s="36" t="s">
        <v>130</v>
      </c>
      <c r="D26" s="142">
        <v>5</v>
      </c>
      <c r="E26" s="663">
        <v>3.8</v>
      </c>
      <c r="F26" s="596">
        <v>3.82</v>
      </c>
      <c r="G26" s="142">
        <v>2</v>
      </c>
      <c r="H26" s="379">
        <v>4</v>
      </c>
      <c r="I26" s="596">
        <v>3.47</v>
      </c>
      <c r="J26" s="693">
        <v>60</v>
      </c>
      <c r="K26" s="629">
        <v>4</v>
      </c>
      <c r="L26" s="588">
        <f>SUM(J26:K26)</f>
        <v>64</v>
      </c>
    </row>
    <row r="27" spans="1:12" s="7" customFormat="1" ht="15" customHeight="1" x14ac:dyDescent="0.25">
      <c r="A27" s="228">
        <v>22</v>
      </c>
      <c r="B27" s="14" t="s">
        <v>72</v>
      </c>
      <c r="C27" s="24" t="s">
        <v>191</v>
      </c>
      <c r="D27" s="120">
        <v>43</v>
      </c>
      <c r="E27" s="661">
        <v>3.9767441860465116</v>
      </c>
      <c r="F27" s="390">
        <v>3.82</v>
      </c>
      <c r="G27" s="120">
        <v>37</v>
      </c>
      <c r="H27" s="376">
        <v>3.6756756756756759</v>
      </c>
      <c r="I27" s="390">
        <v>3.47</v>
      </c>
      <c r="J27" s="471">
        <v>38</v>
      </c>
      <c r="K27" s="559">
        <v>26</v>
      </c>
      <c r="L27" s="589">
        <f>SUM(J27:K27)</f>
        <v>64</v>
      </c>
    </row>
    <row r="28" spans="1:12" s="7" customFormat="1" ht="15" customHeight="1" x14ac:dyDescent="0.25">
      <c r="A28" s="228">
        <v>23</v>
      </c>
      <c r="B28" s="14" t="s">
        <v>72</v>
      </c>
      <c r="C28" s="24" t="s">
        <v>192</v>
      </c>
      <c r="D28" s="120">
        <v>21</v>
      </c>
      <c r="E28" s="661">
        <v>4.0476190476190474</v>
      </c>
      <c r="F28" s="250">
        <v>3.82</v>
      </c>
      <c r="G28" s="120">
        <v>42</v>
      </c>
      <c r="H28" s="376">
        <v>3.5952380952380953</v>
      </c>
      <c r="I28" s="250">
        <v>3.47</v>
      </c>
      <c r="J28" s="626">
        <v>27</v>
      </c>
      <c r="K28" s="572">
        <v>38</v>
      </c>
      <c r="L28" s="589">
        <f>SUM(J28:K28)</f>
        <v>65</v>
      </c>
    </row>
    <row r="29" spans="1:12" s="7" customFormat="1" ht="15" customHeight="1" x14ac:dyDescent="0.25">
      <c r="A29" s="228">
        <v>24</v>
      </c>
      <c r="B29" s="77" t="s">
        <v>67</v>
      </c>
      <c r="C29" s="24" t="s">
        <v>148</v>
      </c>
      <c r="D29" s="128">
        <v>6</v>
      </c>
      <c r="E29" s="667">
        <v>4.166666666666667</v>
      </c>
      <c r="F29" s="390">
        <v>3.82</v>
      </c>
      <c r="G29" s="128">
        <v>21</v>
      </c>
      <c r="H29" s="593">
        <v>3.5238095238095237</v>
      </c>
      <c r="I29" s="390">
        <v>3.47</v>
      </c>
      <c r="J29" s="471">
        <v>15</v>
      </c>
      <c r="K29" s="559">
        <v>50</v>
      </c>
      <c r="L29" s="589">
        <f>SUM(J29:K29)</f>
        <v>65</v>
      </c>
    </row>
    <row r="30" spans="1:12" s="7" customFormat="1" ht="15" customHeight="1" x14ac:dyDescent="0.25">
      <c r="A30" s="228">
        <v>25</v>
      </c>
      <c r="B30" s="14" t="s">
        <v>69</v>
      </c>
      <c r="C30" s="24" t="s">
        <v>34</v>
      </c>
      <c r="D30" s="128">
        <v>8</v>
      </c>
      <c r="E30" s="659">
        <v>4.125</v>
      </c>
      <c r="F30" s="390">
        <v>3.82</v>
      </c>
      <c r="G30" s="128">
        <v>14</v>
      </c>
      <c r="H30" s="377">
        <v>3.5714285714285716</v>
      </c>
      <c r="I30" s="390">
        <v>3.47</v>
      </c>
      <c r="J30" s="471">
        <v>20</v>
      </c>
      <c r="K30" s="559">
        <v>46</v>
      </c>
      <c r="L30" s="589">
        <f>SUM(J30:K30)</f>
        <v>66</v>
      </c>
    </row>
    <row r="31" spans="1:12" s="7" customFormat="1" ht="15" customHeight="1" x14ac:dyDescent="0.25">
      <c r="A31" s="228">
        <v>26</v>
      </c>
      <c r="B31" s="363" t="s">
        <v>68</v>
      </c>
      <c r="C31" s="24" t="s">
        <v>41</v>
      </c>
      <c r="D31" s="128">
        <v>10</v>
      </c>
      <c r="E31" s="659">
        <v>3.9</v>
      </c>
      <c r="F31" s="388">
        <v>3.82</v>
      </c>
      <c r="G31" s="128">
        <v>14</v>
      </c>
      <c r="H31" s="377">
        <v>3.7142857142857144</v>
      </c>
      <c r="I31" s="388">
        <v>3.47</v>
      </c>
      <c r="J31" s="474">
        <v>45</v>
      </c>
      <c r="K31" s="562">
        <v>23</v>
      </c>
      <c r="L31" s="589">
        <f>SUM(J31:K31)</f>
        <v>68</v>
      </c>
    </row>
    <row r="32" spans="1:12" s="7" customFormat="1" ht="15" customHeight="1" x14ac:dyDescent="0.25">
      <c r="A32" s="228">
        <v>27</v>
      </c>
      <c r="B32" s="14" t="s">
        <v>72</v>
      </c>
      <c r="C32" s="24" t="s">
        <v>129</v>
      </c>
      <c r="D32" s="120">
        <v>25</v>
      </c>
      <c r="E32" s="661">
        <v>3.92</v>
      </c>
      <c r="F32" s="181">
        <v>3.82</v>
      </c>
      <c r="G32" s="120">
        <v>21</v>
      </c>
      <c r="H32" s="376">
        <v>3.6666666666666665</v>
      </c>
      <c r="I32" s="181">
        <v>3.47</v>
      </c>
      <c r="J32" s="682">
        <v>43</v>
      </c>
      <c r="K32" s="583">
        <v>28</v>
      </c>
      <c r="L32" s="589">
        <f>SUM(J32:K32)</f>
        <v>71</v>
      </c>
    </row>
    <row r="33" spans="1:12" s="7" customFormat="1" ht="15" customHeight="1" x14ac:dyDescent="0.25">
      <c r="A33" s="228">
        <v>28</v>
      </c>
      <c r="B33" s="14" t="s">
        <v>70</v>
      </c>
      <c r="C33" s="29" t="s">
        <v>164</v>
      </c>
      <c r="D33" s="120">
        <v>9</v>
      </c>
      <c r="E33" s="661">
        <v>3.8888888888888888</v>
      </c>
      <c r="F33" s="390">
        <v>3.82</v>
      </c>
      <c r="G33" s="120">
        <v>7</v>
      </c>
      <c r="H33" s="376">
        <v>3.7142857142857144</v>
      </c>
      <c r="I33" s="390">
        <v>3.47</v>
      </c>
      <c r="J33" s="471">
        <v>49</v>
      </c>
      <c r="K33" s="559">
        <v>24</v>
      </c>
      <c r="L33" s="589">
        <f>SUM(J33:K33)</f>
        <v>73</v>
      </c>
    </row>
    <row r="34" spans="1:12" s="7" customFormat="1" ht="15" customHeight="1" x14ac:dyDescent="0.25">
      <c r="A34" s="228">
        <v>29</v>
      </c>
      <c r="B34" s="363" t="s">
        <v>68</v>
      </c>
      <c r="C34" s="24" t="s">
        <v>49</v>
      </c>
      <c r="D34" s="128">
        <v>14</v>
      </c>
      <c r="E34" s="659">
        <v>3.9285714285714284</v>
      </c>
      <c r="F34" s="390">
        <v>3.82</v>
      </c>
      <c r="G34" s="128">
        <v>13</v>
      </c>
      <c r="H34" s="377">
        <v>3.6153846153846154</v>
      </c>
      <c r="I34" s="390">
        <v>3.47</v>
      </c>
      <c r="J34" s="471">
        <v>40</v>
      </c>
      <c r="K34" s="559">
        <v>34</v>
      </c>
      <c r="L34" s="589">
        <f>SUM(J34:K34)</f>
        <v>74</v>
      </c>
    </row>
    <row r="35" spans="1:12" s="7" customFormat="1" ht="15" customHeight="1" thickBot="1" x14ac:dyDescent="0.3">
      <c r="A35" s="219">
        <v>30</v>
      </c>
      <c r="B35" s="15" t="s">
        <v>70</v>
      </c>
      <c r="C35" s="365" t="s">
        <v>28</v>
      </c>
      <c r="D35" s="129">
        <v>18</v>
      </c>
      <c r="E35" s="662">
        <v>3.8333333333333335</v>
      </c>
      <c r="F35" s="595">
        <v>3.82</v>
      </c>
      <c r="G35" s="129">
        <v>15</v>
      </c>
      <c r="H35" s="382">
        <v>3.7333333333333334</v>
      </c>
      <c r="I35" s="595">
        <v>3.47</v>
      </c>
      <c r="J35" s="605">
        <v>57</v>
      </c>
      <c r="K35" s="615">
        <v>20</v>
      </c>
      <c r="L35" s="590">
        <f>SUM(J35:K35)</f>
        <v>77</v>
      </c>
    </row>
    <row r="36" spans="1:12" s="7" customFormat="1" ht="15" customHeight="1" x14ac:dyDescent="0.25">
      <c r="A36" s="8">
        <v>31</v>
      </c>
      <c r="B36" s="464" t="s">
        <v>69</v>
      </c>
      <c r="C36" s="25" t="s">
        <v>90</v>
      </c>
      <c r="D36" s="400">
        <v>14</v>
      </c>
      <c r="E36" s="660">
        <v>3.7857142857142856</v>
      </c>
      <c r="F36" s="391">
        <v>3.82</v>
      </c>
      <c r="G36" s="400">
        <v>19</v>
      </c>
      <c r="H36" s="383">
        <v>3.8421052631578947</v>
      </c>
      <c r="I36" s="391">
        <v>3.47</v>
      </c>
      <c r="J36" s="472">
        <v>63</v>
      </c>
      <c r="K36" s="561">
        <v>15</v>
      </c>
      <c r="L36" s="591">
        <f>SUM(J36:K36)</f>
        <v>78</v>
      </c>
    </row>
    <row r="37" spans="1:12" s="7" customFormat="1" ht="15" customHeight="1" x14ac:dyDescent="0.25">
      <c r="A37" s="228">
        <v>32</v>
      </c>
      <c r="B37" s="14" t="s">
        <v>72</v>
      </c>
      <c r="C37" s="24" t="s">
        <v>0</v>
      </c>
      <c r="D37" s="120">
        <v>24</v>
      </c>
      <c r="E37" s="661">
        <v>4</v>
      </c>
      <c r="F37" s="388">
        <v>3.82</v>
      </c>
      <c r="G37" s="120">
        <v>26</v>
      </c>
      <c r="H37" s="376">
        <v>3.5769230769230771</v>
      </c>
      <c r="I37" s="388">
        <v>3.47</v>
      </c>
      <c r="J37" s="474">
        <v>35</v>
      </c>
      <c r="K37" s="562">
        <v>43</v>
      </c>
      <c r="L37" s="589">
        <f>SUM(J37:K37)</f>
        <v>78</v>
      </c>
    </row>
    <row r="38" spans="1:12" s="7" customFormat="1" ht="15" customHeight="1" x14ac:dyDescent="0.25">
      <c r="A38" s="228">
        <v>33</v>
      </c>
      <c r="B38" s="14" t="s">
        <v>72</v>
      </c>
      <c r="C38" s="24" t="s">
        <v>193</v>
      </c>
      <c r="D38" s="120">
        <v>12</v>
      </c>
      <c r="E38" s="661">
        <v>3.8333333333333335</v>
      </c>
      <c r="F38" s="387">
        <v>3.82</v>
      </c>
      <c r="G38" s="120">
        <v>11</v>
      </c>
      <c r="H38" s="376">
        <v>3.7272727272727271</v>
      </c>
      <c r="I38" s="387">
        <v>3.47</v>
      </c>
      <c r="J38" s="473">
        <v>58</v>
      </c>
      <c r="K38" s="564">
        <v>21</v>
      </c>
      <c r="L38" s="589">
        <f>SUM(J38:K38)</f>
        <v>79</v>
      </c>
    </row>
    <row r="39" spans="1:12" s="7" customFormat="1" ht="15" customHeight="1" x14ac:dyDescent="0.25">
      <c r="A39" s="228">
        <v>34</v>
      </c>
      <c r="B39" s="14" t="s">
        <v>70</v>
      </c>
      <c r="C39" s="29" t="s">
        <v>165</v>
      </c>
      <c r="D39" s="120">
        <v>23</v>
      </c>
      <c r="E39" s="661">
        <v>4.0869565217391308</v>
      </c>
      <c r="F39" s="388">
        <v>3.82</v>
      </c>
      <c r="G39" s="120">
        <v>38</v>
      </c>
      <c r="H39" s="376">
        <v>3.4736842105263159</v>
      </c>
      <c r="I39" s="388">
        <v>3.47</v>
      </c>
      <c r="J39" s="474">
        <v>23</v>
      </c>
      <c r="K39" s="562">
        <v>57</v>
      </c>
      <c r="L39" s="589">
        <f>SUM(J39:K39)</f>
        <v>80</v>
      </c>
    </row>
    <row r="40" spans="1:12" s="7" customFormat="1" ht="15" customHeight="1" x14ac:dyDescent="0.25">
      <c r="A40" s="228">
        <v>35</v>
      </c>
      <c r="B40" s="14" t="s">
        <v>72</v>
      </c>
      <c r="C40" s="223" t="s">
        <v>11</v>
      </c>
      <c r="D40" s="120">
        <v>10</v>
      </c>
      <c r="E40" s="668">
        <v>4.0999999999999996</v>
      </c>
      <c r="F40" s="390">
        <v>3.82</v>
      </c>
      <c r="G40" s="120">
        <v>9</v>
      </c>
      <c r="H40" s="380">
        <v>3.4444444444444446</v>
      </c>
      <c r="I40" s="390">
        <v>3.47</v>
      </c>
      <c r="J40" s="471">
        <v>22</v>
      </c>
      <c r="K40" s="559">
        <v>59</v>
      </c>
      <c r="L40" s="589">
        <f>SUM(J40:K40)</f>
        <v>81</v>
      </c>
    </row>
    <row r="41" spans="1:12" s="7" customFormat="1" ht="15" customHeight="1" x14ac:dyDescent="0.25">
      <c r="A41" s="228">
        <v>36</v>
      </c>
      <c r="B41" s="16" t="s">
        <v>72</v>
      </c>
      <c r="C41" s="24" t="s">
        <v>182</v>
      </c>
      <c r="D41" s="176">
        <v>23</v>
      </c>
      <c r="E41" s="661">
        <v>4.1739130434782608</v>
      </c>
      <c r="F41" s="390">
        <v>3.82</v>
      </c>
      <c r="G41" s="176">
        <v>18</v>
      </c>
      <c r="H41" s="376">
        <v>3.3333333333333335</v>
      </c>
      <c r="I41" s="390">
        <v>3.47</v>
      </c>
      <c r="J41" s="471">
        <v>14</v>
      </c>
      <c r="K41" s="559">
        <v>71</v>
      </c>
      <c r="L41" s="589">
        <f>SUM(J41:K41)</f>
        <v>85</v>
      </c>
    </row>
    <row r="42" spans="1:12" s="7" customFormat="1" ht="15" customHeight="1" x14ac:dyDescent="0.25">
      <c r="A42" s="228">
        <v>37</v>
      </c>
      <c r="B42" s="16" t="s">
        <v>71</v>
      </c>
      <c r="C42" s="24" t="s">
        <v>142</v>
      </c>
      <c r="D42" s="176">
        <v>20</v>
      </c>
      <c r="E42" s="661">
        <v>4.05</v>
      </c>
      <c r="F42" s="388">
        <v>3.82</v>
      </c>
      <c r="G42" s="176">
        <v>17</v>
      </c>
      <c r="H42" s="376">
        <v>3.4117647058823528</v>
      </c>
      <c r="I42" s="388">
        <v>3.47</v>
      </c>
      <c r="J42" s="474">
        <v>26</v>
      </c>
      <c r="K42" s="562">
        <v>61</v>
      </c>
      <c r="L42" s="589">
        <f>SUM(J42:K42)</f>
        <v>87</v>
      </c>
    </row>
    <row r="43" spans="1:12" s="7" customFormat="1" ht="15" customHeight="1" x14ac:dyDescent="0.25">
      <c r="A43" s="228">
        <v>38</v>
      </c>
      <c r="B43" s="368" t="s">
        <v>69</v>
      </c>
      <c r="C43" s="24" t="s">
        <v>112</v>
      </c>
      <c r="D43" s="399">
        <v>13</v>
      </c>
      <c r="E43" s="659">
        <v>3.9230769230769229</v>
      </c>
      <c r="F43" s="390">
        <v>3.82</v>
      </c>
      <c r="G43" s="399">
        <v>16</v>
      </c>
      <c r="H43" s="377">
        <v>3.5625</v>
      </c>
      <c r="I43" s="390">
        <v>3.47</v>
      </c>
      <c r="J43" s="471">
        <v>42</v>
      </c>
      <c r="K43" s="559">
        <v>47</v>
      </c>
      <c r="L43" s="589">
        <f>SUM(J43:K43)</f>
        <v>89</v>
      </c>
    </row>
    <row r="44" spans="1:12" s="7" customFormat="1" ht="15" customHeight="1" x14ac:dyDescent="0.25">
      <c r="A44" s="228">
        <v>39</v>
      </c>
      <c r="B44" s="16" t="s">
        <v>72</v>
      </c>
      <c r="C44" s="29" t="s">
        <v>178</v>
      </c>
      <c r="D44" s="176">
        <v>16</v>
      </c>
      <c r="E44" s="661">
        <v>4.1875</v>
      </c>
      <c r="F44" s="518">
        <v>3.82</v>
      </c>
      <c r="G44" s="176">
        <v>36</v>
      </c>
      <c r="H44" s="376">
        <v>3.3055555555555554</v>
      </c>
      <c r="I44" s="518">
        <v>3.47</v>
      </c>
      <c r="J44" s="522">
        <v>13</v>
      </c>
      <c r="K44" s="568">
        <v>76</v>
      </c>
      <c r="L44" s="589">
        <f>SUM(J44:K44)</f>
        <v>89</v>
      </c>
    </row>
    <row r="45" spans="1:12" s="7" customFormat="1" ht="15" customHeight="1" thickBot="1" x14ac:dyDescent="0.3">
      <c r="A45" s="21">
        <v>40</v>
      </c>
      <c r="B45" s="76" t="s">
        <v>72</v>
      </c>
      <c r="C45" s="365" t="s">
        <v>181</v>
      </c>
      <c r="D45" s="177">
        <v>7</v>
      </c>
      <c r="E45" s="662">
        <v>4</v>
      </c>
      <c r="F45" s="598">
        <v>3.82</v>
      </c>
      <c r="G45" s="177">
        <v>14</v>
      </c>
      <c r="H45" s="382">
        <v>3.5</v>
      </c>
      <c r="I45" s="598">
        <v>3.47</v>
      </c>
      <c r="J45" s="646">
        <v>36</v>
      </c>
      <c r="K45" s="648">
        <v>54</v>
      </c>
      <c r="L45" s="592">
        <f>SUM(J45:K45)</f>
        <v>90</v>
      </c>
    </row>
    <row r="46" spans="1:12" s="7" customFormat="1" ht="15" customHeight="1" x14ac:dyDescent="0.25">
      <c r="A46" s="221">
        <v>41</v>
      </c>
      <c r="B46" s="13" t="s">
        <v>70</v>
      </c>
      <c r="C46" s="36" t="s">
        <v>24</v>
      </c>
      <c r="D46" s="142">
        <v>32</v>
      </c>
      <c r="E46" s="663">
        <v>3.8125</v>
      </c>
      <c r="F46" s="512">
        <v>3.82</v>
      </c>
      <c r="G46" s="142">
        <v>21</v>
      </c>
      <c r="H46" s="379">
        <v>3.6190476190476191</v>
      </c>
      <c r="I46" s="512">
        <v>3.47</v>
      </c>
      <c r="J46" s="516">
        <v>59</v>
      </c>
      <c r="K46" s="570">
        <v>33</v>
      </c>
      <c r="L46" s="588">
        <f>SUM(J46:K46)</f>
        <v>92</v>
      </c>
    </row>
    <row r="47" spans="1:12" s="7" customFormat="1" ht="15" customHeight="1" x14ac:dyDescent="0.25">
      <c r="A47" s="228">
        <v>42</v>
      </c>
      <c r="B47" s="82" t="s">
        <v>68</v>
      </c>
      <c r="C47" s="24" t="s">
        <v>44</v>
      </c>
      <c r="D47" s="399">
        <v>6</v>
      </c>
      <c r="E47" s="377">
        <v>3.8333333333333335</v>
      </c>
      <c r="F47" s="393">
        <v>3.82</v>
      </c>
      <c r="G47" s="399">
        <v>10</v>
      </c>
      <c r="H47" s="377">
        <v>3.6</v>
      </c>
      <c r="I47" s="393">
        <v>3.47</v>
      </c>
      <c r="J47" s="608">
        <v>56</v>
      </c>
      <c r="K47" s="566">
        <v>36</v>
      </c>
      <c r="L47" s="589">
        <f>SUM(J47:K47)</f>
        <v>92</v>
      </c>
    </row>
    <row r="48" spans="1:12" s="7" customFormat="1" ht="15" customHeight="1" x14ac:dyDescent="0.25">
      <c r="A48" s="228">
        <v>43</v>
      </c>
      <c r="B48" s="16" t="s">
        <v>72</v>
      </c>
      <c r="C48" s="24" t="s">
        <v>189</v>
      </c>
      <c r="D48" s="176">
        <v>26</v>
      </c>
      <c r="E48" s="376">
        <v>3.8846153846153846</v>
      </c>
      <c r="F48" s="390">
        <v>3.82</v>
      </c>
      <c r="G48" s="176">
        <v>19</v>
      </c>
      <c r="H48" s="376">
        <v>3.5789473684210527</v>
      </c>
      <c r="I48" s="390">
        <v>3.47</v>
      </c>
      <c r="J48" s="485">
        <v>50</v>
      </c>
      <c r="K48" s="578">
        <v>42</v>
      </c>
      <c r="L48" s="589">
        <f>SUM(J48:K48)</f>
        <v>92</v>
      </c>
    </row>
    <row r="49" spans="1:12" s="7" customFormat="1" ht="15" customHeight="1" x14ac:dyDescent="0.25">
      <c r="A49" s="228">
        <v>44</v>
      </c>
      <c r="B49" s="368" t="s">
        <v>67</v>
      </c>
      <c r="C49" s="24" t="s">
        <v>149</v>
      </c>
      <c r="D49" s="399">
        <v>14</v>
      </c>
      <c r="E49" s="593">
        <v>3.7142857142857144</v>
      </c>
      <c r="F49" s="395">
        <v>3.82</v>
      </c>
      <c r="G49" s="399">
        <v>6</v>
      </c>
      <c r="H49" s="593">
        <v>3.6666666666666665</v>
      </c>
      <c r="I49" s="395">
        <v>3.47</v>
      </c>
      <c r="J49" s="643">
        <v>70</v>
      </c>
      <c r="K49" s="575">
        <v>27</v>
      </c>
      <c r="L49" s="589">
        <f>SUM(J49:K49)</f>
        <v>97</v>
      </c>
    </row>
    <row r="50" spans="1:12" s="7" customFormat="1" ht="15" customHeight="1" x14ac:dyDescent="0.25">
      <c r="A50" s="228">
        <v>45</v>
      </c>
      <c r="B50" s="16" t="s">
        <v>71</v>
      </c>
      <c r="C50" s="24" t="s">
        <v>107</v>
      </c>
      <c r="D50" s="176">
        <v>35</v>
      </c>
      <c r="E50" s="376">
        <v>3.5714285714285716</v>
      </c>
      <c r="F50" s="515">
        <v>3.82</v>
      </c>
      <c r="G50" s="176">
        <v>16</v>
      </c>
      <c r="H50" s="376">
        <v>3.875</v>
      </c>
      <c r="I50" s="515">
        <v>3.47</v>
      </c>
      <c r="J50" s="517">
        <v>84</v>
      </c>
      <c r="K50" s="580">
        <v>14</v>
      </c>
      <c r="L50" s="589">
        <f>SUM(J50:K50)</f>
        <v>98</v>
      </c>
    </row>
    <row r="51" spans="1:12" s="7" customFormat="1" ht="15" customHeight="1" x14ac:dyDescent="0.25">
      <c r="A51" s="228">
        <v>46</v>
      </c>
      <c r="B51" s="16" t="s">
        <v>72</v>
      </c>
      <c r="C51" s="29" t="s">
        <v>176</v>
      </c>
      <c r="D51" s="176">
        <v>8</v>
      </c>
      <c r="E51" s="376">
        <v>3.75</v>
      </c>
      <c r="F51" s="249">
        <v>3.82</v>
      </c>
      <c r="G51" s="176">
        <v>8</v>
      </c>
      <c r="H51" s="376">
        <v>3.625</v>
      </c>
      <c r="I51" s="249">
        <v>3.47</v>
      </c>
      <c r="J51" s="488">
        <v>69</v>
      </c>
      <c r="K51" s="560">
        <v>31</v>
      </c>
      <c r="L51" s="589">
        <f>SUM(J51:K51)</f>
        <v>100</v>
      </c>
    </row>
    <row r="52" spans="1:12" s="7" customFormat="1" ht="15" customHeight="1" x14ac:dyDescent="0.25">
      <c r="A52" s="228">
        <v>47</v>
      </c>
      <c r="B52" s="16" t="s">
        <v>70</v>
      </c>
      <c r="C52" s="29" t="s">
        <v>91</v>
      </c>
      <c r="D52" s="176">
        <v>2</v>
      </c>
      <c r="E52" s="376">
        <v>4</v>
      </c>
      <c r="F52" s="390">
        <v>3.82</v>
      </c>
      <c r="G52" s="176">
        <v>6</v>
      </c>
      <c r="H52" s="376">
        <v>3.3333333333333335</v>
      </c>
      <c r="I52" s="390">
        <v>3.47</v>
      </c>
      <c r="J52" s="469">
        <v>33</v>
      </c>
      <c r="K52" s="572">
        <v>69</v>
      </c>
      <c r="L52" s="589">
        <f>SUM(J52:K52)</f>
        <v>102</v>
      </c>
    </row>
    <row r="53" spans="1:12" s="7" customFormat="1" ht="15" customHeight="1" x14ac:dyDescent="0.25">
      <c r="A53" s="228">
        <v>48</v>
      </c>
      <c r="B53" s="368" t="s">
        <v>69</v>
      </c>
      <c r="C53" s="24" t="s">
        <v>87</v>
      </c>
      <c r="D53" s="399">
        <v>27</v>
      </c>
      <c r="E53" s="377">
        <v>3.7037037037037037</v>
      </c>
      <c r="F53" s="396">
        <v>3.82</v>
      </c>
      <c r="G53" s="399">
        <v>21</v>
      </c>
      <c r="H53" s="377">
        <v>3.6190476190476191</v>
      </c>
      <c r="I53" s="396">
        <v>3.47</v>
      </c>
      <c r="J53" s="478">
        <v>71</v>
      </c>
      <c r="K53" s="573">
        <v>32</v>
      </c>
      <c r="L53" s="589">
        <f>SUM(J53:K53)</f>
        <v>103</v>
      </c>
    </row>
    <row r="54" spans="1:12" s="7" customFormat="1" ht="15" customHeight="1" x14ac:dyDescent="0.25">
      <c r="A54" s="228">
        <v>49</v>
      </c>
      <c r="B54" s="14" t="s">
        <v>71</v>
      </c>
      <c r="C54" s="24" t="s">
        <v>168</v>
      </c>
      <c r="D54" s="176">
        <v>10</v>
      </c>
      <c r="E54" s="376">
        <v>4.0999999999999996</v>
      </c>
      <c r="F54" s="390">
        <v>3.82</v>
      </c>
      <c r="G54" s="176">
        <v>26</v>
      </c>
      <c r="H54" s="376">
        <v>3.2692307692307692</v>
      </c>
      <c r="I54" s="390">
        <v>3.47</v>
      </c>
      <c r="J54" s="469">
        <v>21</v>
      </c>
      <c r="K54" s="572">
        <v>82</v>
      </c>
      <c r="L54" s="589">
        <f>SUM(J54:K54)</f>
        <v>103</v>
      </c>
    </row>
    <row r="55" spans="1:12" s="7" customFormat="1" ht="15" customHeight="1" thickBot="1" x14ac:dyDescent="0.3">
      <c r="A55" s="21">
        <v>50</v>
      </c>
      <c r="B55" s="15" t="s">
        <v>71</v>
      </c>
      <c r="C55" s="87" t="s">
        <v>169</v>
      </c>
      <c r="D55" s="177">
        <v>14</v>
      </c>
      <c r="E55" s="382">
        <v>4</v>
      </c>
      <c r="F55" s="670">
        <v>3.82</v>
      </c>
      <c r="G55" s="177">
        <v>15</v>
      </c>
      <c r="H55" s="382">
        <v>3.3333333333333335</v>
      </c>
      <c r="I55" s="670">
        <v>3.47</v>
      </c>
      <c r="J55" s="672">
        <v>34</v>
      </c>
      <c r="K55" s="675">
        <v>70</v>
      </c>
      <c r="L55" s="590">
        <f>SUM(J55:K55)</f>
        <v>104</v>
      </c>
    </row>
    <row r="56" spans="1:12" s="7" customFormat="1" ht="15" customHeight="1" x14ac:dyDescent="0.25">
      <c r="A56" s="221">
        <v>51</v>
      </c>
      <c r="B56" s="13" t="s">
        <v>70</v>
      </c>
      <c r="C56" s="36" t="s">
        <v>119</v>
      </c>
      <c r="D56" s="142">
        <v>1</v>
      </c>
      <c r="E56" s="379">
        <v>5</v>
      </c>
      <c r="F56" s="386">
        <v>3.82</v>
      </c>
      <c r="G56" s="142">
        <v>1</v>
      </c>
      <c r="H56" s="379">
        <v>3</v>
      </c>
      <c r="I56" s="386">
        <v>3.47</v>
      </c>
      <c r="J56" s="467">
        <v>2</v>
      </c>
      <c r="K56" s="574">
        <v>103</v>
      </c>
      <c r="L56" s="591">
        <f>SUM(J56:K56)</f>
        <v>105</v>
      </c>
    </row>
    <row r="57" spans="1:12" s="7" customFormat="1" ht="15" customHeight="1" x14ac:dyDescent="0.25">
      <c r="A57" s="228">
        <v>52</v>
      </c>
      <c r="B57" s="14" t="s">
        <v>72</v>
      </c>
      <c r="C57" s="29" t="s">
        <v>177</v>
      </c>
      <c r="D57" s="176">
        <v>6</v>
      </c>
      <c r="E57" s="376">
        <v>3.3333333333333335</v>
      </c>
      <c r="F57" s="390">
        <v>3.82</v>
      </c>
      <c r="G57" s="176">
        <v>18</v>
      </c>
      <c r="H57" s="376">
        <v>4</v>
      </c>
      <c r="I57" s="390">
        <v>3.47</v>
      </c>
      <c r="J57" s="489">
        <v>103</v>
      </c>
      <c r="K57" s="578">
        <v>5</v>
      </c>
      <c r="L57" s="589">
        <f>SUM(J57:K57)</f>
        <v>108</v>
      </c>
    </row>
    <row r="58" spans="1:12" s="7" customFormat="1" ht="15" customHeight="1" x14ac:dyDescent="0.25">
      <c r="A58" s="228">
        <v>53</v>
      </c>
      <c r="B58" s="14" t="s">
        <v>73</v>
      </c>
      <c r="C58" s="24" t="s">
        <v>128</v>
      </c>
      <c r="D58" s="176">
        <v>8</v>
      </c>
      <c r="E58" s="376">
        <v>3.875</v>
      </c>
      <c r="F58" s="250">
        <v>3.82</v>
      </c>
      <c r="G58" s="176">
        <v>6</v>
      </c>
      <c r="H58" s="376">
        <v>3.5</v>
      </c>
      <c r="I58" s="250">
        <v>3.47</v>
      </c>
      <c r="J58" s="483">
        <v>52</v>
      </c>
      <c r="K58" s="571">
        <v>56</v>
      </c>
      <c r="L58" s="589">
        <f>SUM(J58:K58)</f>
        <v>108</v>
      </c>
    </row>
    <row r="59" spans="1:12" s="7" customFormat="1" ht="15" customHeight="1" x14ac:dyDescent="0.25">
      <c r="A59" s="228">
        <v>54</v>
      </c>
      <c r="B59" s="14" t="s">
        <v>72</v>
      </c>
      <c r="C59" s="24" t="s">
        <v>183</v>
      </c>
      <c r="D59" s="176">
        <v>16</v>
      </c>
      <c r="E59" s="376">
        <v>3.75</v>
      </c>
      <c r="F59" s="250">
        <v>3.82</v>
      </c>
      <c r="G59" s="176">
        <v>19</v>
      </c>
      <c r="H59" s="376">
        <v>3.5789473684210527</v>
      </c>
      <c r="I59" s="250">
        <v>3.47</v>
      </c>
      <c r="J59" s="483">
        <v>68</v>
      </c>
      <c r="K59" s="571">
        <v>41</v>
      </c>
      <c r="L59" s="589">
        <f>SUM(J59:K59)</f>
        <v>109</v>
      </c>
    </row>
    <row r="60" spans="1:12" s="7" customFormat="1" ht="15" customHeight="1" x14ac:dyDescent="0.25">
      <c r="A60" s="228">
        <v>55</v>
      </c>
      <c r="B60" s="14" t="s">
        <v>72</v>
      </c>
      <c r="C60" s="29" t="s">
        <v>19</v>
      </c>
      <c r="D60" s="120">
        <v>16</v>
      </c>
      <c r="E60" s="380">
        <v>4.0625</v>
      </c>
      <c r="F60" s="397">
        <v>3.82</v>
      </c>
      <c r="G60" s="120">
        <v>16</v>
      </c>
      <c r="H60" s="380">
        <v>3.25</v>
      </c>
      <c r="I60" s="397">
        <v>3.47</v>
      </c>
      <c r="J60" s="481">
        <v>24</v>
      </c>
      <c r="K60" s="577">
        <v>85</v>
      </c>
      <c r="L60" s="589">
        <f>SUM(J60:K60)</f>
        <v>109</v>
      </c>
    </row>
    <row r="61" spans="1:12" s="7" customFormat="1" ht="15" customHeight="1" x14ac:dyDescent="0.25">
      <c r="A61" s="228">
        <v>56</v>
      </c>
      <c r="B61" s="363" t="s">
        <v>68</v>
      </c>
      <c r="C61" s="24" t="s">
        <v>47</v>
      </c>
      <c r="D61" s="128">
        <v>8</v>
      </c>
      <c r="E61" s="381">
        <v>3.75</v>
      </c>
      <c r="F61" s="181">
        <v>3.82</v>
      </c>
      <c r="G61" s="128">
        <v>7</v>
      </c>
      <c r="H61" s="381">
        <v>3.5714285714285716</v>
      </c>
      <c r="I61" s="181">
        <v>3.47</v>
      </c>
      <c r="J61" s="484">
        <v>65</v>
      </c>
      <c r="K61" s="576">
        <v>45</v>
      </c>
      <c r="L61" s="589">
        <f>SUM(J61:K61)</f>
        <v>110</v>
      </c>
    </row>
    <row r="62" spans="1:12" s="7" customFormat="1" ht="15" customHeight="1" x14ac:dyDescent="0.25">
      <c r="A62" s="228">
        <v>57</v>
      </c>
      <c r="B62" s="14" t="s">
        <v>72</v>
      </c>
      <c r="C62" s="24" t="s">
        <v>184</v>
      </c>
      <c r="D62" s="120">
        <v>7</v>
      </c>
      <c r="E62" s="380">
        <v>3.8571428571428572</v>
      </c>
      <c r="F62" s="249">
        <v>3.82</v>
      </c>
      <c r="G62" s="120">
        <v>4</v>
      </c>
      <c r="H62" s="380">
        <v>3.5</v>
      </c>
      <c r="I62" s="249">
        <v>3.47</v>
      </c>
      <c r="J62" s="482">
        <v>55</v>
      </c>
      <c r="K62" s="585">
        <v>55</v>
      </c>
      <c r="L62" s="589">
        <f>SUM(J62:K62)</f>
        <v>110</v>
      </c>
    </row>
    <row r="63" spans="1:12" s="7" customFormat="1" ht="15" customHeight="1" x14ac:dyDescent="0.25">
      <c r="A63" s="228">
        <v>58</v>
      </c>
      <c r="B63" s="77" t="s">
        <v>67</v>
      </c>
      <c r="C63" s="24" t="s">
        <v>86</v>
      </c>
      <c r="D63" s="128">
        <v>9</v>
      </c>
      <c r="E63" s="381">
        <v>3.4444444444444446</v>
      </c>
      <c r="F63" s="677">
        <v>3.82</v>
      </c>
      <c r="G63" s="128">
        <v>19</v>
      </c>
      <c r="H63" s="381">
        <v>3.736842105263158</v>
      </c>
      <c r="I63" s="677">
        <v>3.47</v>
      </c>
      <c r="J63" s="683">
        <v>95</v>
      </c>
      <c r="K63" s="685">
        <v>19</v>
      </c>
      <c r="L63" s="589">
        <f>SUM(J63:K63)</f>
        <v>114</v>
      </c>
    </row>
    <row r="64" spans="1:12" s="7" customFormat="1" ht="15" customHeight="1" x14ac:dyDescent="0.25">
      <c r="A64" s="228">
        <v>59</v>
      </c>
      <c r="B64" s="77" t="s">
        <v>69</v>
      </c>
      <c r="C64" s="24" t="s">
        <v>39</v>
      </c>
      <c r="D64" s="128">
        <v>1</v>
      </c>
      <c r="E64" s="381">
        <v>4</v>
      </c>
      <c r="F64" s="690">
        <v>3.82</v>
      </c>
      <c r="G64" s="128">
        <v>12</v>
      </c>
      <c r="H64" s="381">
        <v>3.25</v>
      </c>
      <c r="I64" s="690">
        <v>3.47</v>
      </c>
      <c r="J64" s="694">
        <v>31</v>
      </c>
      <c r="K64" s="584">
        <v>83</v>
      </c>
      <c r="L64" s="589">
        <f>SUM(J64:K64)</f>
        <v>114</v>
      </c>
    </row>
    <row r="65" spans="1:13" s="7" customFormat="1" ht="15" customHeight="1" thickBot="1" x14ac:dyDescent="0.3">
      <c r="A65" s="219">
        <v>60</v>
      </c>
      <c r="B65" s="15" t="s">
        <v>70</v>
      </c>
      <c r="C65" s="365" t="s">
        <v>106</v>
      </c>
      <c r="D65" s="129">
        <v>8</v>
      </c>
      <c r="E65" s="384">
        <v>3.625</v>
      </c>
      <c r="F65" s="519">
        <v>3.82</v>
      </c>
      <c r="G65" s="129">
        <v>18</v>
      </c>
      <c r="H65" s="384">
        <v>3.6111111111111112</v>
      </c>
      <c r="I65" s="519">
        <v>3.47</v>
      </c>
      <c r="J65" s="481">
        <v>80</v>
      </c>
      <c r="K65" s="577">
        <v>35</v>
      </c>
      <c r="L65" s="592">
        <f>SUM(J65:K65)</f>
        <v>115</v>
      </c>
    </row>
    <row r="66" spans="1:13" s="7" customFormat="1" ht="15" customHeight="1" x14ac:dyDescent="0.25">
      <c r="A66" s="8">
        <v>61</v>
      </c>
      <c r="B66" s="13" t="s">
        <v>71</v>
      </c>
      <c r="C66" s="25" t="s">
        <v>134</v>
      </c>
      <c r="D66" s="142">
        <v>4</v>
      </c>
      <c r="E66" s="379">
        <v>3.75</v>
      </c>
      <c r="F66" s="396">
        <v>3.82</v>
      </c>
      <c r="G66" s="142">
        <v>9</v>
      </c>
      <c r="H66" s="379">
        <v>3.5555555555555554</v>
      </c>
      <c r="I66" s="396">
        <v>3.47</v>
      </c>
      <c r="J66" s="647">
        <v>67</v>
      </c>
      <c r="K66" s="565">
        <v>48</v>
      </c>
      <c r="L66" s="588">
        <f>SUM(J66:K66)</f>
        <v>115</v>
      </c>
    </row>
    <row r="67" spans="1:13" s="7" customFormat="1" ht="15" customHeight="1" x14ac:dyDescent="0.25">
      <c r="A67" s="228">
        <v>62</v>
      </c>
      <c r="B67" s="14" t="s">
        <v>70</v>
      </c>
      <c r="C67" s="29" t="s">
        <v>133</v>
      </c>
      <c r="D67" s="120">
        <v>5</v>
      </c>
      <c r="E67" s="380">
        <v>4.2</v>
      </c>
      <c r="F67" s="389">
        <v>3.82</v>
      </c>
      <c r="G67" s="120">
        <v>6</v>
      </c>
      <c r="H67" s="380">
        <v>3</v>
      </c>
      <c r="I67" s="389">
        <v>3.47</v>
      </c>
      <c r="J67" s="644">
        <v>11</v>
      </c>
      <c r="K67" s="645">
        <v>104</v>
      </c>
      <c r="L67" s="589">
        <f>SUM(J67:K67)</f>
        <v>115</v>
      </c>
    </row>
    <row r="68" spans="1:13" s="7" customFormat="1" ht="15" customHeight="1" x14ac:dyDescent="0.25">
      <c r="A68" s="228">
        <v>63</v>
      </c>
      <c r="B68" s="363" t="s">
        <v>68</v>
      </c>
      <c r="C68" s="24" t="s">
        <v>155</v>
      </c>
      <c r="D68" s="128">
        <v>1</v>
      </c>
      <c r="E68" s="381">
        <v>4</v>
      </c>
      <c r="F68" s="514">
        <v>3.82</v>
      </c>
      <c r="G68" s="128">
        <v>10</v>
      </c>
      <c r="H68" s="381">
        <v>3.2</v>
      </c>
      <c r="I68" s="514">
        <v>3.47</v>
      </c>
      <c r="J68" s="673">
        <v>29</v>
      </c>
      <c r="K68" s="569">
        <v>89</v>
      </c>
      <c r="L68" s="589">
        <f>SUM(J68:K68)</f>
        <v>118</v>
      </c>
    </row>
    <row r="69" spans="1:13" s="7" customFormat="1" ht="15" customHeight="1" x14ac:dyDescent="0.25">
      <c r="A69" s="228">
        <v>64</v>
      </c>
      <c r="B69" s="77" t="s">
        <v>68</v>
      </c>
      <c r="C69" s="24" t="s">
        <v>154</v>
      </c>
      <c r="D69" s="128">
        <v>7</v>
      </c>
      <c r="E69" s="381">
        <v>4.1428571428571432</v>
      </c>
      <c r="F69" s="250">
        <v>3.82</v>
      </c>
      <c r="G69" s="128">
        <v>13</v>
      </c>
      <c r="H69" s="381">
        <v>3.0769230769230771</v>
      </c>
      <c r="I69" s="250">
        <v>3.47</v>
      </c>
      <c r="J69" s="486">
        <v>19</v>
      </c>
      <c r="K69" s="571">
        <v>100</v>
      </c>
      <c r="L69" s="589">
        <f>SUM(J69:K69)</f>
        <v>119</v>
      </c>
    </row>
    <row r="70" spans="1:13" s="7" customFormat="1" ht="15" customHeight="1" x14ac:dyDescent="0.25">
      <c r="A70" s="228">
        <v>65</v>
      </c>
      <c r="B70" s="14" t="s">
        <v>69</v>
      </c>
      <c r="C70" s="24" t="s">
        <v>32</v>
      </c>
      <c r="D70" s="120">
        <v>9</v>
      </c>
      <c r="E70" s="380">
        <v>3.3333333333333335</v>
      </c>
      <c r="F70" s="250">
        <v>3.82</v>
      </c>
      <c r="G70" s="120">
        <v>13</v>
      </c>
      <c r="H70" s="380">
        <v>3.7692307692307692</v>
      </c>
      <c r="I70" s="250">
        <v>3.47</v>
      </c>
      <c r="J70" s="486">
        <v>102</v>
      </c>
      <c r="K70" s="571">
        <v>18</v>
      </c>
      <c r="L70" s="589">
        <f>SUM(J70:K70)</f>
        <v>120</v>
      </c>
      <c r="M70" s="101"/>
    </row>
    <row r="71" spans="1:13" s="7" customFormat="1" ht="15" customHeight="1" x14ac:dyDescent="0.25">
      <c r="A71" s="228">
        <v>66</v>
      </c>
      <c r="B71" s="14" t="s">
        <v>73</v>
      </c>
      <c r="C71" s="223" t="s">
        <v>96</v>
      </c>
      <c r="D71" s="120">
        <v>4</v>
      </c>
      <c r="E71" s="380">
        <v>3.5</v>
      </c>
      <c r="F71" s="395">
        <v>3.82</v>
      </c>
      <c r="G71" s="120">
        <v>6</v>
      </c>
      <c r="H71" s="380">
        <v>3.6666666666666665</v>
      </c>
      <c r="I71" s="395">
        <v>3.47</v>
      </c>
      <c r="J71" s="643">
        <v>93</v>
      </c>
      <c r="K71" s="575">
        <v>29</v>
      </c>
      <c r="L71" s="589">
        <f>SUM(J71:K71)</f>
        <v>122</v>
      </c>
      <c r="M71" s="101"/>
    </row>
    <row r="72" spans="1:13" s="7" customFormat="1" ht="15" customHeight="1" x14ac:dyDescent="0.25">
      <c r="A72" s="228">
        <v>67</v>
      </c>
      <c r="B72" s="16" t="s">
        <v>70</v>
      </c>
      <c r="C72" s="639" t="s">
        <v>30</v>
      </c>
      <c r="D72" s="401">
        <v>23</v>
      </c>
      <c r="E72" s="385">
        <v>3.5652173913043477</v>
      </c>
      <c r="F72" s="250">
        <v>3.82</v>
      </c>
      <c r="G72" s="401">
        <v>12</v>
      </c>
      <c r="H72" s="385">
        <v>3.5833333333333335</v>
      </c>
      <c r="I72" s="250">
        <v>3.47</v>
      </c>
      <c r="J72" s="486">
        <v>85</v>
      </c>
      <c r="K72" s="571">
        <v>39</v>
      </c>
      <c r="L72" s="589">
        <f>SUM(J72:K72)</f>
        <v>124</v>
      </c>
      <c r="M72" s="101"/>
    </row>
    <row r="73" spans="1:13" s="7" customFormat="1" ht="15" customHeight="1" x14ac:dyDescent="0.25">
      <c r="A73" s="228">
        <v>68</v>
      </c>
      <c r="B73" s="14" t="s">
        <v>69</v>
      </c>
      <c r="C73" s="32" t="s">
        <v>31</v>
      </c>
      <c r="D73" s="120">
        <v>31</v>
      </c>
      <c r="E73" s="380">
        <v>3.6451612903225805</v>
      </c>
      <c r="F73" s="515">
        <v>3.82</v>
      </c>
      <c r="G73" s="120">
        <v>16</v>
      </c>
      <c r="H73" s="380">
        <v>3.5</v>
      </c>
      <c r="I73" s="515">
        <v>3.47</v>
      </c>
      <c r="J73" s="517">
        <v>76</v>
      </c>
      <c r="K73" s="580">
        <v>52</v>
      </c>
      <c r="L73" s="589">
        <f>SUM(J73:K73)</f>
        <v>128</v>
      </c>
      <c r="M73" s="101"/>
    </row>
    <row r="74" spans="1:13" s="7" customFormat="1" ht="15" customHeight="1" x14ac:dyDescent="0.25">
      <c r="A74" s="228">
        <v>69</v>
      </c>
      <c r="B74" s="14" t="s">
        <v>72</v>
      </c>
      <c r="C74" s="223" t="s">
        <v>186</v>
      </c>
      <c r="D74" s="120">
        <v>24</v>
      </c>
      <c r="E74" s="380">
        <v>3.7916666666666665</v>
      </c>
      <c r="F74" s="250">
        <v>3.82</v>
      </c>
      <c r="G74" s="120">
        <v>11</v>
      </c>
      <c r="H74" s="380">
        <v>3.3636363636363638</v>
      </c>
      <c r="I74" s="250">
        <v>3.47</v>
      </c>
      <c r="J74" s="486">
        <v>62</v>
      </c>
      <c r="K74" s="571">
        <v>67</v>
      </c>
      <c r="L74" s="589">
        <f>SUM(J74:K74)</f>
        <v>129</v>
      </c>
      <c r="M74" s="101"/>
    </row>
    <row r="75" spans="1:13" s="7" customFormat="1" ht="15" customHeight="1" thickBot="1" x14ac:dyDescent="0.3">
      <c r="A75" s="21">
        <v>70</v>
      </c>
      <c r="B75" s="373" t="s">
        <v>67</v>
      </c>
      <c r="C75" s="226" t="s">
        <v>55</v>
      </c>
      <c r="D75" s="402">
        <v>4</v>
      </c>
      <c r="E75" s="640">
        <v>4</v>
      </c>
      <c r="F75" s="679">
        <v>3.82</v>
      </c>
      <c r="G75" s="402">
        <v>2</v>
      </c>
      <c r="H75" s="640">
        <v>3</v>
      </c>
      <c r="I75" s="679">
        <v>3.47</v>
      </c>
      <c r="J75" s="604">
        <v>28</v>
      </c>
      <c r="K75" s="613">
        <v>101</v>
      </c>
      <c r="L75" s="590">
        <f>SUM(J75:K75)</f>
        <v>129</v>
      </c>
      <c r="M75" s="101"/>
    </row>
    <row r="76" spans="1:13" s="7" customFormat="1" ht="15" customHeight="1" x14ac:dyDescent="0.25">
      <c r="A76" s="221">
        <v>71</v>
      </c>
      <c r="B76" s="465" t="s">
        <v>68</v>
      </c>
      <c r="C76" s="25" t="s">
        <v>46</v>
      </c>
      <c r="D76" s="400">
        <v>17</v>
      </c>
      <c r="E76" s="383">
        <v>3.9411764705882355</v>
      </c>
      <c r="F76" s="386">
        <v>3.82</v>
      </c>
      <c r="G76" s="400">
        <v>21</v>
      </c>
      <c r="H76" s="383">
        <v>3.1904761904761907</v>
      </c>
      <c r="I76" s="386">
        <v>3.47</v>
      </c>
      <c r="J76" s="487">
        <v>39</v>
      </c>
      <c r="K76" s="582">
        <v>92</v>
      </c>
      <c r="L76" s="588">
        <f>SUM(J76:K76)</f>
        <v>131</v>
      </c>
      <c r="M76" s="101"/>
    </row>
    <row r="77" spans="1:13" s="7" customFormat="1" ht="15" customHeight="1" x14ac:dyDescent="0.25">
      <c r="A77" s="228">
        <v>72</v>
      </c>
      <c r="B77" s="14" t="s">
        <v>72</v>
      </c>
      <c r="C77" s="32" t="s">
        <v>175</v>
      </c>
      <c r="D77" s="120">
        <v>19</v>
      </c>
      <c r="E77" s="380">
        <v>3.6315789473684212</v>
      </c>
      <c r="F77" s="397">
        <v>3.82</v>
      </c>
      <c r="G77" s="120">
        <v>20</v>
      </c>
      <c r="H77" s="380">
        <v>3.5</v>
      </c>
      <c r="I77" s="397">
        <v>3.47</v>
      </c>
      <c r="J77" s="478">
        <v>79</v>
      </c>
      <c r="K77" s="573">
        <v>53</v>
      </c>
      <c r="L77" s="589">
        <f>SUM(J77:K77)</f>
        <v>132</v>
      </c>
      <c r="M77" s="101"/>
    </row>
    <row r="78" spans="1:13" s="7" customFormat="1" ht="15" customHeight="1" x14ac:dyDescent="0.25">
      <c r="A78" s="228">
        <v>73</v>
      </c>
      <c r="B78" s="77" t="s">
        <v>67</v>
      </c>
      <c r="C78" s="223" t="s">
        <v>84</v>
      </c>
      <c r="D78" s="128">
        <v>15</v>
      </c>
      <c r="E78" s="621">
        <v>3.6666666666666665</v>
      </c>
      <c r="F78" s="394">
        <v>3.82</v>
      </c>
      <c r="G78" s="128">
        <v>28</v>
      </c>
      <c r="H78" s="621">
        <v>3.4642857142857144</v>
      </c>
      <c r="I78" s="394">
        <v>3.47</v>
      </c>
      <c r="J78" s="488">
        <v>74</v>
      </c>
      <c r="K78" s="560">
        <v>58</v>
      </c>
      <c r="L78" s="589">
        <f>SUM(J78:K78)</f>
        <v>132</v>
      </c>
      <c r="M78" s="101"/>
    </row>
    <row r="79" spans="1:13" s="7" customFormat="1" ht="15" customHeight="1" x14ac:dyDescent="0.25">
      <c r="A79" s="228">
        <v>74</v>
      </c>
      <c r="B79" s="14" t="s">
        <v>72</v>
      </c>
      <c r="C79" s="223" t="s">
        <v>10</v>
      </c>
      <c r="D79" s="120">
        <v>6</v>
      </c>
      <c r="E79" s="380">
        <v>4</v>
      </c>
      <c r="F79" s="388">
        <v>3.82</v>
      </c>
      <c r="G79" s="120">
        <v>12</v>
      </c>
      <c r="H79" s="380">
        <v>3.1666666666666665</v>
      </c>
      <c r="I79" s="388">
        <v>3.47</v>
      </c>
      <c r="J79" s="520">
        <v>37</v>
      </c>
      <c r="K79" s="569">
        <v>95</v>
      </c>
      <c r="L79" s="589">
        <f>SUM(J79:K79)</f>
        <v>132</v>
      </c>
      <c r="M79" s="101"/>
    </row>
    <row r="80" spans="1:13" s="7" customFormat="1" ht="15" customHeight="1" x14ac:dyDescent="0.25">
      <c r="A80" s="228">
        <v>75</v>
      </c>
      <c r="B80" s="14" t="s">
        <v>72</v>
      </c>
      <c r="C80" s="223" t="s">
        <v>1</v>
      </c>
      <c r="D80" s="120">
        <v>10</v>
      </c>
      <c r="E80" s="380">
        <v>3.9</v>
      </c>
      <c r="F80" s="250">
        <v>3.82</v>
      </c>
      <c r="G80" s="120">
        <v>9</v>
      </c>
      <c r="H80" s="380">
        <v>3.2222222222222223</v>
      </c>
      <c r="I80" s="250">
        <v>3.47</v>
      </c>
      <c r="J80" s="469">
        <v>47</v>
      </c>
      <c r="K80" s="572">
        <v>87</v>
      </c>
      <c r="L80" s="589">
        <f>SUM(J80:K80)</f>
        <v>134</v>
      </c>
    </row>
    <row r="81" spans="1:12" s="7" customFormat="1" ht="15" customHeight="1" x14ac:dyDescent="0.25">
      <c r="A81" s="228">
        <v>76</v>
      </c>
      <c r="B81" s="14" t="s">
        <v>72</v>
      </c>
      <c r="C81" s="223" t="s">
        <v>185</v>
      </c>
      <c r="D81" s="120">
        <v>20</v>
      </c>
      <c r="E81" s="380">
        <v>3.9</v>
      </c>
      <c r="F81" s="594">
        <v>3.82</v>
      </c>
      <c r="G81" s="120">
        <v>10</v>
      </c>
      <c r="H81" s="380">
        <v>3.2</v>
      </c>
      <c r="I81" s="594">
        <v>3.47</v>
      </c>
      <c r="J81" s="601">
        <v>46</v>
      </c>
      <c r="K81" s="610">
        <v>91</v>
      </c>
      <c r="L81" s="589">
        <f>SUM(J81:K81)</f>
        <v>137</v>
      </c>
    </row>
    <row r="82" spans="1:12" s="7" customFormat="1" ht="15" customHeight="1" x14ac:dyDescent="0.25">
      <c r="A82" s="228">
        <v>77</v>
      </c>
      <c r="B82" s="14" t="s">
        <v>71</v>
      </c>
      <c r="C82" s="223" t="s">
        <v>173</v>
      </c>
      <c r="D82" s="120">
        <v>12</v>
      </c>
      <c r="E82" s="380">
        <v>3.9166666666666665</v>
      </c>
      <c r="F82" s="250">
        <v>3.82</v>
      </c>
      <c r="G82" s="120">
        <v>11</v>
      </c>
      <c r="H82" s="380">
        <v>3.1818181818181817</v>
      </c>
      <c r="I82" s="250">
        <v>3.47</v>
      </c>
      <c r="J82" s="483">
        <v>44</v>
      </c>
      <c r="K82" s="571">
        <v>93</v>
      </c>
      <c r="L82" s="589">
        <f>SUM(J82:K82)</f>
        <v>137</v>
      </c>
    </row>
    <row r="83" spans="1:12" s="7" customFormat="1" ht="15" customHeight="1" x14ac:dyDescent="0.25">
      <c r="A83" s="228">
        <v>78</v>
      </c>
      <c r="B83" s="16" t="s">
        <v>70</v>
      </c>
      <c r="C83" s="32" t="s">
        <v>163</v>
      </c>
      <c r="D83" s="120">
        <v>3</v>
      </c>
      <c r="E83" s="380">
        <v>4</v>
      </c>
      <c r="F83" s="250">
        <v>3.82</v>
      </c>
      <c r="G83" s="120"/>
      <c r="H83" s="380"/>
      <c r="I83" s="250">
        <v>3.47</v>
      </c>
      <c r="J83" s="469">
        <v>32</v>
      </c>
      <c r="K83" s="572">
        <v>107</v>
      </c>
      <c r="L83" s="589">
        <f>SUM(J83:K83)</f>
        <v>139</v>
      </c>
    </row>
    <row r="84" spans="1:12" s="7" customFormat="1" ht="15" customHeight="1" x14ac:dyDescent="0.25">
      <c r="A84" s="228">
        <v>79</v>
      </c>
      <c r="B84" s="14" t="s">
        <v>69</v>
      </c>
      <c r="C84" s="223" t="s">
        <v>36</v>
      </c>
      <c r="D84" s="128">
        <v>15</v>
      </c>
      <c r="E84" s="381">
        <v>3.5333333333333332</v>
      </c>
      <c r="F84" s="396">
        <v>3.82</v>
      </c>
      <c r="G84" s="128">
        <v>6</v>
      </c>
      <c r="H84" s="381">
        <v>3.5</v>
      </c>
      <c r="I84" s="396">
        <v>3.47</v>
      </c>
      <c r="J84" s="676">
        <v>89</v>
      </c>
      <c r="K84" s="618">
        <v>51</v>
      </c>
      <c r="L84" s="589">
        <f>SUM(J84:K84)</f>
        <v>140</v>
      </c>
    </row>
    <row r="85" spans="1:12" s="7" customFormat="1" ht="15" customHeight="1" thickBot="1" x14ac:dyDescent="0.3">
      <c r="A85" s="219">
        <v>80</v>
      </c>
      <c r="B85" s="15" t="s">
        <v>69</v>
      </c>
      <c r="C85" s="226" t="s">
        <v>89</v>
      </c>
      <c r="D85" s="402">
        <v>4</v>
      </c>
      <c r="E85" s="640">
        <v>3.75</v>
      </c>
      <c r="F85" s="641">
        <v>3.82</v>
      </c>
      <c r="G85" s="402">
        <v>7</v>
      </c>
      <c r="H85" s="640">
        <v>3.2857142857142856</v>
      </c>
      <c r="I85" s="641">
        <v>3.47</v>
      </c>
      <c r="J85" s="642">
        <v>66</v>
      </c>
      <c r="K85" s="614">
        <v>78</v>
      </c>
      <c r="L85" s="590">
        <f>SUM(J85:K85)</f>
        <v>144</v>
      </c>
    </row>
    <row r="86" spans="1:12" s="7" customFormat="1" ht="15" customHeight="1" x14ac:dyDescent="0.25">
      <c r="A86" s="8">
        <v>81</v>
      </c>
      <c r="B86" s="13" t="s">
        <v>72</v>
      </c>
      <c r="C86" s="25" t="s">
        <v>194</v>
      </c>
      <c r="D86" s="142">
        <v>10</v>
      </c>
      <c r="E86" s="379">
        <v>3.9</v>
      </c>
      <c r="F86" s="680">
        <v>3.82</v>
      </c>
      <c r="G86" s="142">
        <v>17</v>
      </c>
      <c r="H86" s="379">
        <v>3.1176470588235294</v>
      </c>
      <c r="I86" s="680">
        <v>3.47</v>
      </c>
      <c r="J86" s="695">
        <v>48</v>
      </c>
      <c r="K86" s="696">
        <v>97</v>
      </c>
      <c r="L86" s="591">
        <f>SUM(J86:K86)</f>
        <v>145</v>
      </c>
    </row>
    <row r="87" spans="1:12" s="7" customFormat="1" ht="15" customHeight="1" x14ac:dyDescent="0.25">
      <c r="A87" s="228">
        <v>82</v>
      </c>
      <c r="B87" s="14" t="s">
        <v>73</v>
      </c>
      <c r="C87" s="32" t="s">
        <v>127</v>
      </c>
      <c r="D87" s="120">
        <v>51</v>
      </c>
      <c r="E87" s="380">
        <v>3.6470588235294117</v>
      </c>
      <c r="F87" s="397">
        <v>3.82</v>
      </c>
      <c r="G87" s="120">
        <v>48</v>
      </c>
      <c r="H87" s="380">
        <v>3.3333333333333335</v>
      </c>
      <c r="I87" s="397">
        <v>3.47</v>
      </c>
      <c r="J87" s="476">
        <v>75</v>
      </c>
      <c r="K87" s="577">
        <v>72</v>
      </c>
      <c r="L87" s="589">
        <f>SUM(J87:K87)</f>
        <v>147</v>
      </c>
    </row>
    <row r="88" spans="1:12" s="7" customFormat="1" ht="15" customHeight="1" x14ac:dyDescent="0.25">
      <c r="A88" s="228">
        <v>83</v>
      </c>
      <c r="B88" s="14" t="s">
        <v>70</v>
      </c>
      <c r="C88" s="32" t="s">
        <v>29</v>
      </c>
      <c r="D88" s="120">
        <v>27</v>
      </c>
      <c r="E88" s="380">
        <v>3.7037037037037037</v>
      </c>
      <c r="F88" s="249">
        <v>3.82</v>
      </c>
      <c r="G88" s="120">
        <v>29</v>
      </c>
      <c r="H88" s="380">
        <v>3.3103448275862069</v>
      </c>
      <c r="I88" s="249">
        <v>3.47</v>
      </c>
      <c r="J88" s="627">
        <v>72</v>
      </c>
      <c r="K88" s="585">
        <v>75</v>
      </c>
      <c r="L88" s="589">
        <f>SUM(J88:K88)</f>
        <v>147</v>
      </c>
    </row>
    <row r="89" spans="1:12" s="7" customFormat="1" ht="15" customHeight="1" x14ac:dyDescent="0.25">
      <c r="A89" s="228">
        <v>84</v>
      </c>
      <c r="B89" s="17" t="s">
        <v>72</v>
      </c>
      <c r="C89" s="223" t="s">
        <v>6</v>
      </c>
      <c r="D89" s="120">
        <v>29</v>
      </c>
      <c r="E89" s="380">
        <v>3.5517241379310347</v>
      </c>
      <c r="F89" s="181">
        <v>3.82</v>
      </c>
      <c r="G89" s="120">
        <v>17</v>
      </c>
      <c r="H89" s="380">
        <v>3.4117647058823528</v>
      </c>
      <c r="I89" s="181">
        <v>3.47</v>
      </c>
      <c r="J89" s="477">
        <v>86</v>
      </c>
      <c r="K89" s="576">
        <v>62</v>
      </c>
      <c r="L89" s="589">
        <f>SUM(J89:K89)</f>
        <v>148</v>
      </c>
    </row>
    <row r="90" spans="1:12" s="7" customFormat="1" ht="15" customHeight="1" x14ac:dyDescent="0.25">
      <c r="A90" s="228">
        <v>85</v>
      </c>
      <c r="B90" s="17" t="s">
        <v>70</v>
      </c>
      <c r="C90" s="32" t="s">
        <v>27</v>
      </c>
      <c r="D90" s="120">
        <v>5</v>
      </c>
      <c r="E90" s="380">
        <v>3.6</v>
      </c>
      <c r="F90" s="599">
        <v>3.82</v>
      </c>
      <c r="G90" s="120">
        <v>13</v>
      </c>
      <c r="H90" s="380">
        <v>3.3846153846153846</v>
      </c>
      <c r="I90" s="599">
        <v>3.47</v>
      </c>
      <c r="J90" s="609">
        <v>83</v>
      </c>
      <c r="K90" s="619">
        <v>65</v>
      </c>
      <c r="L90" s="589">
        <f>SUM(J90:K90)</f>
        <v>148</v>
      </c>
    </row>
    <row r="91" spans="1:12" s="7" customFormat="1" ht="15" customHeight="1" x14ac:dyDescent="0.25">
      <c r="A91" s="228">
        <v>86</v>
      </c>
      <c r="B91" s="14" t="s">
        <v>72</v>
      </c>
      <c r="C91" s="223" t="s">
        <v>187</v>
      </c>
      <c r="D91" s="120">
        <v>31</v>
      </c>
      <c r="E91" s="380">
        <v>3.774193548387097</v>
      </c>
      <c r="F91" s="181">
        <v>3.82</v>
      </c>
      <c r="G91" s="120">
        <v>28</v>
      </c>
      <c r="H91" s="380">
        <v>3.25</v>
      </c>
      <c r="I91" s="181">
        <v>3.47</v>
      </c>
      <c r="J91" s="477">
        <v>64</v>
      </c>
      <c r="K91" s="576">
        <v>86</v>
      </c>
      <c r="L91" s="589">
        <f>SUM(J91:K91)</f>
        <v>150</v>
      </c>
    </row>
    <row r="92" spans="1:12" s="7" customFormat="1" ht="15" customHeight="1" x14ac:dyDescent="0.25">
      <c r="A92" s="228">
        <v>87</v>
      </c>
      <c r="B92" s="14" t="s">
        <v>72</v>
      </c>
      <c r="C92" s="32" t="s">
        <v>179</v>
      </c>
      <c r="D92" s="120">
        <v>6</v>
      </c>
      <c r="E92" s="380">
        <v>3.5</v>
      </c>
      <c r="F92" s="250">
        <v>3.82</v>
      </c>
      <c r="G92" s="120">
        <v>27</v>
      </c>
      <c r="H92" s="380">
        <v>3.4074074074074074</v>
      </c>
      <c r="I92" s="250">
        <v>3.47</v>
      </c>
      <c r="J92" s="486">
        <v>91</v>
      </c>
      <c r="K92" s="571">
        <v>63</v>
      </c>
      <c r="L92" s="589">
        <f>SUM(J92:K92)</f>
        <v>154</v>
      </c>
    </row>
    <row r="93" spans="1:12" s="7" customFormat="1" ht="15" customHeight="1" x14ac:dyDescent="0.25">
      <c r="A93" s="228">
        <v>88</v>
      </c>
      <c r="B93" s="77" t="s">
        <v>67</v>
      </c>
      <c r="C93" s="620" t="s">
        <v>150</v>
      </c>
      <c r="D93" s="150">
        <v>18</v>
      </c>
      <c r="E93" s="381">
        <v>3.6111111111111112</v>
      </c>
      <c r="F93" s="597">
        <v>3.82</v>
      </c>
      <c r="G93" s="150">
        <v>31</v>
      </c>
      <c r="H93" s="381">
        <v>3.3225806451612905</v>
      </c>
      <c r="I93" s="597">
        <v>3.47</v>
      </c>
      <c r="J93" s="607">
        <v>81</v>
      </c>
      <c r="K93" s="617">
        <v>73</v>
      </c>
      <c r="L93" s="589">
        <f>SUM(J93:K93)</f>
        <v>154</v>
      </c>
    </row>
    <row r="94" spans="1:12" s="7" customFormat="1" ht="15" customHeight="1" x14ac:dyDescent="0.25">
      <c r="A94" s="228">
        <v>89</v>
      </c>
      <c r="B94" s="14" t="s">
        <v>72</v>
      </c>
      <c r="C94" s="32" t="s">
        <v>14</v>
      </c>
      <c r="D94" s="120">
        <v>6</v>
      </c>
      <c r="E94" s="380">
        <v>3.5</v>
      </c>
      <c r="F94" s="181">
        <v>3.82</v>
      </c>
      <c r="G94" s="120">
        <v>5</v>
      </c>
      <c r="H94" s="380">
        <v>3.4</v>
      </c>
      <c r="I94" s="181">
        <v>3.47</v>
      </c>
      <c r="J94" s="477">
        <v>92</v>
      </c>
      <c r="K94" s="576">
        <v>64</v>
      </c>
      <c r="L94" s="589">
        <f>SUM(J94:K94)</f>
        <v>156</v>
      </c>
    </row>
    <row r="95" spans="1:12" s="7" customFormat="1" ht="15" customHeight="1" thickBot="1" x14ac:dyDescent="0.3">
      <c r="A95" s="219">
        <v>90</v>
      </c>
      <c r="B95" s="15" t="s">
        <v>71</v>
      </c>
      <c r="C95" s="226" t="s">
        <v>172</v>
      </c>
      <c r="D95" s="129">
        <v>22</v>
      </c>
      <c r="E95" s="384">
        <v>3.6363636363636362</v>
      </c>
      <c r="F95" s="519">
        <v>3.82</v>
      </c>
      <c r="G95" s="129">
        <v>29</v>
      </c>
      <c r="H95" s="384">
        <v>3.2758620689655173</v>
      </c>
      <c r="I95" s="519">
        <v>3.47</v>
      </c>
      <c r="J95" s="521">
        <v>78</v>
      </c>
      <c r="K95" s="581">
        <v>79</v>
      </c>
      <c r="L95" s="590">
        <f>SUM(J95:K95)</f>
        <v>157</v>
      </c>
    </row>
    <row r="96" spans="1:12" s="7" customFormat="1" ht="15" customHeight="1" x14ac:dyDescent="0.25">
      <c r="A96" s="8">
        <v>91</v>
      </c>
      <c r="B96" s="13" t="s">
        <v>70</v>
      </c>
      <c r="C96" s="36" t="s">
        <v>25</v>
      </c>
      <c r="D96" s="142">
        <v>11</v>
      </c>
      <c r="E96" s="379">
        <v>3.6363636363636362</v>
      </c>
      <c r="F96" s="390">
        <v>3.82</v>
      </c>
      <c r="G96" s="142">
        <v>12</v>
      </c>
      <c r="H96" s="379">
        <v>3.25</v>
      </c>
      <c r="I96" s="390">
        <v>3.47</v>
      </c>
      <c r="J96" s="489">
        <v>77</v>
      </c>
      <c r="K96" s="578">
        <v>84</v>
      </c>
      <c r="L96" s="591">
        <f>SUM(J96:K96)</f>
        <v>161</v>
      </c>
    </row>
    <row r="97" spans="1:12" s="7" customFormat="1" ht="15" customHeight="1" x14ac:dyDescent="0.25">
      <c r="A97" s="228">
        <v>92</v>
      </c>
      <c r="B97" s="14" t="s">
        <v>71</v>
      </c>
      <c r="C97" s="32" t="s">
        <v>166</v>
      </c>
      <c r="D97" s="120">
        <v>11</v>
      </c>
      <c r="E97" s="380">
        <v>3.5454545454545454</v>
      </c>
      <c r="F97" s="395">
        <v>3.82</v>
      </c>
      <c r="G97" s="120">
        <v>16</v>
      </c>
      <c r="H97" s="380">
        <v>3.3125</v>
      </c>
      <c r="I97" s="395">
        <v>3.47</v>
      </c>
      <c r="J97" s="523">
        <v>88</v>
      </c>
      <c r="K97" s="575">
        <v>74</v>
      </c>
      <c r="L97" s="589">
        <f>SUM(J97:K97)</f>
        <v>162</v>
      </c>
    </row>
    <row r="98" spans="1:12" s="7" customFormat="1" ht="15" customHeight="1" x14ac:dyDescent="0.25">
      <c r="A98" s="228">
        <v>93</v>
      </c>
      <c r="B98" s="14" t="s">
        <v>73</v>
      </c>
      <c r="C98" s="223" t="s">
        <v>99</v>
      </c>
      <c r="D98" s="120">
        <v>10</v>
      </c>
      <c r="E98" s="380">
        <v>3.2</v>
      </c>
      <c r="F98" s="395">
        <v>3.82</v>
      </c>
      <c r="G98" s="120">
        <v>14</v>
      </c>
      <c r="H98" s="380">
        <v>3.4285714285714284</v>
      </c>
      <c r="I98" s="395">
        <v>3.47</v>
      </c>
      <c r="J98" s="523">
        <v>106</v>
      </c>
      <c r="K98" s="575">
        <v>60</v>
      </c>
      <c r="L98" s="589">
        <f>SUM(J98:K98)</f>
        <v>166</v>
      </c>
    </row>
    <row r="99" spans="1:12" s="7" customFormat="1" ht="15" customHeight="1" x14ac:dyDescent="0.25">
      <c r="A99" s="228">
        <v>95</v>
      </c>
      <c r="B99" s="363" t="s">
        <v>68</v>
      </c>
      <c r="C99" s="223" t="s">
        <v>43</v>
      </c>
      <c r="D99" s="128">
        <v>3</v>
      </c>
      <c r="E99" s="381">
        <v>3.3333333333333335</v>
      </c>
      <c r="F99" s="181">
        <v>3.82</v>
      </c>
      <c r="G99" s="128">
        <v>11</v>
      </c>
      <c r="H99" s="381">
        <v>3.3636363636363638</v>
      </c>
      <c r="I99" s="181">
        <v>3.47</v>
      </c>
      <c r="J99" s="484">
        <v>101</v>
      </c>
      <c r="K99" s="576">
        <v>66</v>
      </c>
      <c r="L99" s="589">
        <f>SUM(J99:K99)</f>
        <v>167</v>
      </c>
    </row>
    <row r="100" spans="1:12" s="7" customFormat="1" ht="15" customHeight="1" x14ac:dyDescent="0.25">
      <c r="A100" s="228">
        <v>94</v>
      </c>
      <c r="B100" s="14" t="s">
        <v>71</v>
      </c>
      <c r="C100" s="223" t="s">
        <v>171</v>
      </c>
      <c r="D100" s="120">
        <v>7</v>
      </c>
      <c r="E100" s="380">
        <v>3.2857142857142856</v>
      </c>
      <c r="F100" s="250">
        <v>3.82</v>
      </c>
      <c r="G100" s="120">
        <v>17</v>
      </c>
      <c r="H100" s="380">
        <v>3.3529411764705883</v>
      </c>
      <c r="I100" s="250">
        <v>3.47</v>
      </c>
      <c r="J100" s="483">
        <v>104</v>
      </c>
      <c r="K100" s="571">
        <v>68</v>
      </c>
      <c r="L100" s="589">
        <f>SUM(J100:K100)</f>
        <v>172</v>
      </c>
    </row>
    <row r="101" spans="1:12" s="7" customFormat="1" ht="15" customHeight="1" x14ac:dyDescent="0.25">
      <c r="A101" s="228">
        <v>96</v>
      </c>
      <c r="B101" s="77" t="s">
        <v>67</v>
      </c>
      <c r="C101" s="223" t="s">
        <v>132</v>
      </c>
      <c r="D101" s="128">
        <v>10</v>
      </c>
      <c r="E101" s="381">
        <v>3.4</v>
      </c>
      <c r="F101" s="250">
        <v>3.82</v>
      </c>
      <c r="G101" s="128">
        <v>37</v>
      </c>
      <c r="H101" s="381">
        <v>3.2972972972972974</v>
      </c>
      <c r="I101" s="250">
        <v>3.47</v>
      </c>
      <c r="J101" s="483">
        <v>98</v>
      </c>
      <c r="K101" s="571">
        <v>77</v>
      </c>
      <c r="L101" s="589">
        <f>SUM(J101:K101)</f>
        <v>175</v>
      </c>
    </row>
    <row r="102" spans="1:12" s="7" customFormat="1" ht="15" customHeight="1" x14ac:dyDescent="0.25">
      <c r="A102" s="228">
        <v>97</v>
      </c>
      <c r="B102" s="14" t="s">
        <v>69</v>
      </c>
      <c r="C102" s="223" t="s">
        <v>162</v>
      </c>
      <c r="D102" s="120">
        <v>46</v>
      </c>
      <c r="E102" s="380">
        <v>3.4347826086956523</v>
      </c>
      <c r="F102" s="181">
        <v>3.82</v>
      </c>
      <c r="G102" s="120">
        <v>22</v>
      </c>
      <c r="H102" s="380">
        <v>3.2727272727272729</v>
      </c>
      <c r="I102" s="181">
        <v>3.47</v>
      </c>
      <c r="J102" s="484">
        <v>96</v>
      </c>
      <c r="K102" s="576">
        <v>80</v>
      </c>
      <c r="L102" s="589">
        <f>SUM(J102:K102)</f>
        <v>176</v>
      </c>
    </row>
    <row r="103" spans="1:12" s="7" customFormat="1" ht="15" customHeight="1" x14ac:dyDescent="0.25">
      <c r="A103" s="228">
        <v>98</v>
      </c>
      <c r="B103" s="82" t="s">
        <v>68</v>
      </c>
      <c r="C103" s="24" t="s">
        <v>151</v>
      </c>
      <c r="D103" s="399">
        <v>8</v>
      </c>
      <c r="E103" s="377">
        <v>3.5</v>
      </c>
      <c r="F103" s="181">
        <v>3.82</v>
      </c>
      <c r="G103" s="399">
        <v>10</v>
      </c>
      <c r="H103" s="377">
        <v>3.2</v>
      </c>
      <c r="I103" s="181">
        <v>3.47</v>
      </c>
      <c r="J103" s="484">
        <v>90</v>
      </c>
      <c r="K103" s="576">
        <v>88</v>
      </c>
      <c r="L103" s="589">
        <f>SUM(J103:K103)</f>
        <v>178</v>
      </c>
    </row>
    <row r="104" spans="1:12" s="7" customFormat="1" ht="15" customHeight="1" x14ac:dyDescent="0.25">
      <c r="A104" s="228">
        <v>99</v>
      </c>
      <c r="B104" s="16" t="s">
        <v>72</v>
      </c>
      <c r="C104" s="29" t="s">
        <v>174</v>
      </c>
      <c r="D104" s="176">
        <v>8</v>
      </c>
      <c r="E104" s="376">
        <v>3.375</v>
      </c>
      <c r="F104" s="397">
        <v>3.82</v>
      </c>
      <c r="G104" s="176">
        <v>11</v>
      </c>
      <c r="H104" s="376">
        <v>3.2727272727272729</v>
      </c>
      <c r="I104" s="397">
        <v>3.47</v>
      </c>
      <c r="J104" s="481">
        <v>99</v>
      </c>
      <c r="K104" s="577">
        <v>81</v>
      </c>
      <c r="L104" s="589">
        <f>SUM(J104:K104)</f>
        <v>180</v>
      </c>
    </row>
    <row r="105" spans="1:12" s="7" customFormat="1" ht="15" customHeight="1" thickBot="1" x14ac:dyDescent="0.3">
      <c r="A105" s="21">
        <v>100</v>
      </c>
      <c r="B105" s="76" t="s">
        <v>68</v>
      </c>
      <c r="C105" s="87" t="s">
        <v>157</v>
      </c>
      <c r="D105" s="177">
        <v>10</v>
      </c>
      <c r="E105" s="382">
        <v>3.7</v>
      </c>
      <c r="F105" s="669">
        <v>3.82</v>
      </c>
      <c r="G105" s="177"/>
      <c r="H105" s="382"/>
      <c r="I105" s="669">
        <v>3.47</v>
      </c>
      <c r="J105" s="671">
        <v>73</v>
      </c>
      <c r="K105" s="674">
        <v>107</v>
      </c>
      <c r="L105" s="592">
        <f>SUM(J105:K105)</f>
        <v>180</v>
      </c>
    </row>
    <row r="106" spans="1:12" s="7" customFormat="1" ht="15" customHeight="1" x14ac:dyDescent="0.25">
      <c r="A106" s="221">
        <v>101</v>
      </c>
      <c r="B106" s="16" t="s">
        <v>69</v>
      </c>
      <c r="C106" s="24" t="s">
        <v>37</v>
      </c>
      <c r="D106" s="399">
        <v>19</v>
      </c>
      <c r="E106" s="377">
        <v>3.4736842105263159</v>
      </c>
      <c r="F106" s="390">
        <v>3.82</v>
      </c>
      <c r="G106" s="399">
        <v>20</v>
      </c>
      <c r="H106" s="377">
        <v>3.2</v>
      </c>
      <c r="I106" s="390">
        <v>3.47</v>
      </c>
      <c r="J106" s="489">
        <v>94</v>
      </c>
      <c r="K106" s="578">
        <v>90</v>
      </c>
      <c r="L106" s="588">
        <f>SUM(J106:K106)</f>
        <v>184</v>
      </c>
    </row>
    <row r="107" spans="1:12" s="7" customFormat="1" ht="15" customHeight="1" x14ac:dyDescent="0.25">
      <c r="A107" s="228">
        <v>102</v>
      </c>
      <c r="B107" s="16" t="s">
        <v>69</v>
      </c>
      <c r="C107" s="24" t="s">
        <v>161</v>
      </c>
      <c r="D107" s="399">
        <v>5</v>
      </c>
      <c r="E107" s="377">
        <v>3.6</v>
      </c>
      <c r="F107" s="181">
        <v>3.82</v>
      </c>
      <c r="G107" s="399">
        <v>27</v>
      </c>
      <c r="H107" s="377">
        <v>3</v>
      </c>
      <c r="I107" s="181">
        <v>3.47</v>
      </c>
      <c r="J107" s="479">
        <v>82</v>
      </c>
      <c r="K107" s="583">
        <v>102</v>
      </c>
      <c r="L107" s="589">
        <f>SUM(J107:K107)</f>
        <v>184</v>
      </c>
    </row>
    <row r="108" spans="1:12" s="7" customFormat="1" ht="15" customHeight="1" x14ac:dyDescent="0.25">
      <c r="A108" s="228">
        <v>103</v>
      </c>
      <c r="B108" s="16" t="s">
        <v>69</v>
      </c>
      <c r="C108" s="24" t="s">
        <v>159</v>
      </c>
      <c r="D108" s="399">
        <v>20</v>
      </c>
      <c r="E108" s="377">
        <v>3.55</v>
      </c>
      <c r="F108" s="390">
        <v>3.82</v>
      </c>
      <c r="G108" s="399">
        <v>18</v>
      </c>
      <c r="H108" s="377">
        <v>3.1111111111111112</v>
      </c>
      <c r="I108" s="390">
        <v>3.47</v>
      </c>
      <c r="J108" s="489">
        <v>87</v>
      </c>
      <c r="K108" s="578">
        <v>98</v>
      </c>
      <c r="L108" s="589">
        <f>SUM(J108:K108)</f>
        <v>185</v>
      </c>
    </row>
    <row r="109" spans="1:12" s="7" customFormat="1" ht="15" customHeight="1" x14ac:dyDescent="0.25">
      <c r="A109" s="228">
        <v>104</v>
      </c>
      <c r="B109" s="14" t="s">
        <v>72</v>
      </c>
      <c r="C109" s="24" t="s">
        <v>195</v>
      </c>
      <c r="D109" s="120">
        <v>22</v>
      </c>
      <c r="E109" s="380">
        <v>3.4090909090909092</v>
      </c>
      <c r="F109" s="622">
        <v>3.82</v>
      </c>
      <c r="G109" s="120">
        <v>47</v>
      </c>
      <c r="H109" s="380">
        <v>3.1489361702127661</v>
      </c>
      <c r="I109" s="622">
        <v>3.47</v>
      </c>
      <c r="J109" s="625">
        <v>97</v>
      </c>
      <c r="K109" s="630">
        <v>94</v>
      </c>
      <c r="L109" s="589">
        <f>SUM(J109:K109)</f>
        <v>191</v>
      </c>
    </row>
    <row r="110" spans="1:12" s="7" customFormat="1" ht="15" customHeight="1" x14ac:dyDescent="0.25">
      <c r="A110" s="228">
        <v>105</v>
      </c>
      <c r="B110" s="77" t="s">
        <v>69</v>
      </c>
      <c r="C110" s="24" t="s">
        <v>158</v>
      </c>
      <c r="D110" s="128">
        <v>57</v>
      </c>
      <c r="E110" s="381">
        <v>3.3684210526315788</v>
      </c>
      <c r="F110" s="398">
        <v>3.82</v>
      </c>
      <c r="G110" s="128">
        <v>55</v>
      </c>
      <c r="H110" s="381">
        <v>3.0909090909090908</v>
      </c>
      <c r="I110" s="398">
        <v>3.47</v>
      </c>
      <c r="J110" s="600">
        <v>100</v>
      </c>
      <c r="K110" s="579">
        <v>99</v>
      </c>
      <c r="L110" s="589">
        <f>SUM(J110:K110)</f>
        <v>199</v>
      </c>
    </row>
    <row r="111" spans="1:12" s="7" customFormat="1" ht="15" customHeight="1" x14ac:dyDescent="0.25">
      <c r="A111" s="21">
        <v>106</v>
      </c>
      <c r="B111" s="14" t="s">
        <v>69</v>
      </c>
      <c r="C111" s="525" t="s">
        <v>160</v>
      </c>
      <c r="D111" s="687">
        <v>25</v>
      </c>
      <c r="E111" s="689">
        <v>3.28</v>
      </c>
      <c r="F111" s="691">
        <v>3.82</v>
      </c>
      <c r="G111" s="687">
        <v>25</v>
      </c>
      <c r="H111" s="689">
        <v>3.12</v>
      </c>
      <c r="I111" s="691">
        <v>3.47</v>
      </c>
      <c r="J111" s="603">
        <v>105</v>
      </c>
      <c r="K111" s="612">
        <v>96</v>
      </c>
      <c r="L111" s="592">
        <f>SUM(J111:K111)</f>
        <v>201</v>
      </c>
    </row>
    <row r="112" spans="1:12" s="7" customFormat="1" ht="15" customHeight="1" x14ac:dyDescent="0.25">
      <c r="A112" s="21">
        <v>107</v>
      </c>
      <c r="B112" s="16" t="s">
        <v>70</v>
      </c>
      <c r="C112" s="638" t="s">
        <v>51</v>
      </c>
      <c r="D112" s="524">
        <v>3</v>
      </c>
      <c r="E112" s="506">
        <v>3</v>
      </c>
      <c r="F112" s="679">
        <v>3.82</v>
      </c>
      <c r="G112" s="524">
        <v>6</v>
      </c>
      <c r="H112" s="506">
        <v>2.8333333333333335</v>
      </c>
      <c r="I112" s="679">
        <v>3.47</v>
      </c>
      <c r="J112" s="482">
        <v>107</v>
      </c>
      <c r="K112" s="585">
        <v>105</v>
      </c>
      <c r="L112" s="592">
        <f>SUM(J112:K112)</f>
        <v>212</v>
      </c>
    </row>
    <row r="113" spans="1:12" s="7" customFormat="1" ht="15" customHeight="1" thickBot="1" x14ac:dyDescent="0.3">
      <c r="A113" s="219">
        <v>108</v>
      </c>
      <c r="B113" s="76" t="s">
        <v>70</v>
      </c>
      <c r="C113" s="365" t="s">
        <v>93</v>
      </c>
      <c r="D113" s="129">
        <v>1</v>
      </c>
      <c r="E113" s="384">
        <v>3</v>
      </c>
      <c r="F113" s="678">
        <v>3.82</v>
      </c>
      <c r="G113" s="129">
        <v>2</v>
      </c>
      <c r="H113" s="384">
        <v>2</v>
      </c>
      <c r="I113" s="678">
        <v>3.47</v>
      </c>
      <c r="J113" s="684">
        <v>108</v>
      </c>
      <c r="K113" s="686">
        <v>106</v>
      </c>
      <c r="L113" s="590">
        <f>SUM(J113:K113)</f>
        <v>214</v>
      </c>
    </row>
    <row r="114" spans="1:12" x14ac:dyDescent="0.25">
      <c r="B114" s="632"/>
      <c r="C114" s="633" t="s">
        <v>105</v>
      </c>
      <c r="D114" s="632"/>
      <c r="E114" s="636">
        <f>AVERAGE(E6:E113)</f>
        <v>3.8343885897925478</v>
      </c>
      <c r="F114" s="637"/>
      <c r="G114" s="632"/>
      <c r="H114" s="636">
        <f>AVERAGE(H6:H113)</f>
        <v>3.4821236334355796</v>
      </c>
      <c r="I114" s="637"/>
      <c r="J114" s="637"/>
      <c r="K114" s="637"/>
      <c r="L114" s="632"/>
    </row>
    <row r="115" spans="1:12" x14ac:dyDescent="0.25">
      <c r="B115" s="632"/>
      <c r="C115" s="634" t="s">
        <v>75</v>
      </c>
      <c r="D115" s="635"/>
      <c r="E115" s="635">
        <v>3.82</v>
      </c>
      <c r="F115" s="635"/>
      <c r="G115" s="635"/>
      <c r="H115" s="635">
        <v>3.47</v>
      </c>
      <c r="I115" s="635"/>
      <c r="J115" s="635"/>
      <c r="K115" s="635"/>
      <c r="L115" s="632"/>
    </row>
  </sheetData>
  <mergeCells count="7">
    <mergeCell ref="L4:L5"/>
    <mergeCell ref="A4:A5"/>
    <mergeCell ref="B4:B5"/>
    <mergeCell ref="C4:C5"/>
    <mergeCell ref="D4:F4"/>
    <mergeCell ref="G4:I4"/>
    <mergeCell ref="J4:K4"/>
  </mergeCells>
  <conditionalFormatting sqref="H6:H115">
    <cfRule type="containsBlanks" dxfId="64" priority="3">
      <formula>LEN(TRIM(H6))=0</formula>
    </cfRule>
    <cfRule type="cellIs" dxfId="63" priority="4" stopIfTrue="1" operator="lessThan">
      <formula>3.5</formula>
    </cfRule>
    <cfRule type="cellIs" dxfId="62" priority="5" stopIfTrue="1" operator="between">
      <formula>3.5</formula>
      <formula>3.504</formula>
    </cfRule>
    <cfRule type="cellIs" dxfId="61" priority="6" stopIfTrue="1" operator="between">
      <formula>4.5</formula>
      <formula>3.5</formula>
    </cfRule>
    <cfRule type="cellIs" dxfId="60" priority="7" stopIfTrue="1" operator="greaterThanOrEqual">
      <formula>4.5</formula>
    </cfRule>
  </conditionalFormatting>
  <conditionalFormatting sqref="E6:E115">
    <cfRule type="cellIs" dxfId="59" priority="645" operator="between">
      <formula>$E$114</formula>
      <formula>3.833</formula>
    </cfRule>
    <cfRule type="containsBlanks" dxfId="58" priority="646">
      <formula>LEN(TRIM(E6))=0</formula>
    </cfRule>
    <cfRule type="cellIs" dxfId="57" priority="647" stopIfTrue="1" operator="lessThan">
      <formula>3.5</formula>
    </cfRule>
    <cfRule type="cellIs" dxfId="56" priority="648" stopIfTrue="1" operator="between">
      <formula>$E$114</formula>
      <formula>3.5</formula>
    </cfRule>
    <cfRule type="cellIs" dxfId="55" priority="649" stopIfTrue="1" operator="between">
      <formula>4.499</formula>
      <formula>$E$114</formula>
    </cfRule>
    <cfRule type="cellIs" dxfId="54" priority="650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5" sqref="C5"/>
    </sheetView>
  </sheetViews>
  <sheetFormatPr defaultColWidth="12.140625" defaultRowHeight="12.75" x14ac:dyDescent="0.2"/>
  <cols>
    <col min="1" max="1" width="5.7109375" style="2" customWidth="1"/>
    <col min="2" max="2" width="18.7109375" style="2" customWidth="1"/>
    <col min="3" max="3" width="31.7109375" style="2" customWidth="1"/>
    <col min="4" max="5" width="8.7109375" style="3" customWidth="1"/>
    <col min="6" max="6" width="7.7109375" style="4" customWidth="1"/>
    <col min="7" max="8" width="10.7109375" style="2" customWidth="1"/>
    <col min="9" max="16384" width="12.140625" style="2"/>
  </cols>
  <sheetData>
    <row r="1" spans="1:8" ht="15" x14ac:dyDescent="0.25">
      <c r="G1" s="75"/>
      <c r="H1" s="11" t="s">
        <v>76</v>
      </c>
    </row>
    <row r="2" spans="1:8" ht="15.75" x14ac:dyDescent="0.25">
      <c r="C2" s="135" t="s">
        <v>66</v>
      </c>
      <c r="D2" s="57"/>
      <c r="E2" s="5">
        <v>2023</v>
      </c>
      <c r="G2" s="74"/>
      <c r="H2" s="11" t="s">
        <v>77</v>
      </c>
    </row>
    <row r="3" spans="1:8" ht="15" x14ac:dyDescent="0.25">
      <c r="G3" s="149"/>
      <c r="H3" s="11" t="s">
        <v>78</v>
      </c>
    </row>
    <row r="4" spans="1:8" ht="15.75" thickBot="1" x14ac:dyDescent="0.3">
      <c r="G4" s="12"/>
      <c r="H4" s="11" t="s">
        <v>79</v>
      </c>
    </row>
    <row r="5" spans="1:8" ht="28.5" customHeight="1" thickBot="1" x14ac:dyDescent="0.25">
      <c r="A5" s="53" t="s">
        <v>56</v>
      </c>
      <c r="B5" s="54" t="s">
        <v>57</v>
      </c>
      <c r="C5" s="54" t="s">
        <v>50</v>
      </c>
      <c r="D5" s="55" t="s">
        <v>64</v>
      </c>
      <c r="E5" s="56" t="s">
        <v>120</v>
      </c>
    </row>
    <row r="6" spans="1:8" s="1" customFormat="1" ht="15" customHeight="1" thickBot="1" x14ac:dyDescent="0.25">
      <c r="A6" s="39"/>
      <c r="B6" s="58"/>
      <c r="C6" s="60" t="s">
        <v>108</v>
      </c>
      <c r="D6" s="61">
        <f>SUM(D7:D114)</f>
        <v>1629</v>
      </c>
      <c r="E6" s="81">
        <f>AVERAGE(E7:E114)</f>
        <v>3.8343885897925478</v>
      </c>
    </row>
    <row r="7" spans="1:8" s="1" customFormat="1" ht="15" customHeight="1" x14ac:dyDescent="0.25">
      <c r="A7" s="221">
        <v>1</v>
      </c>
      <c r="B7" s="649" t="s">
        <v>68</v>
      </c>
      <c r="C7" s="225" t="s">
        <v>153</v>
      </c>
      <c r="D7" s="72">
        <v>1</v>
      </c>
      <c r="E7" s="73">
        <v>5</v>
      </c>
    </row>
    <row r="8" spans="1:8" s="1" customFormat="1" ht="15" customHeight="1" x14ac:dyDescent="0.25">
      <c r="A8" s="228">
        <v>2</v>
      </c>
      <c r="B8" s="16" t="s">
        <v>70</v>
      </c>
      <c r="C8" s="23" t="s">
        <v>119</v>
      </c>
      <c r="D8" s="369">
        <v>1</v>
      </c>
      <c r="E8" s="79">
        <v>5</v>
      </c>
    </row>
    <row r="9" spans="1:8" ht="15" customHeight="1" x14ac:dyDescent="0.25">
      <c r="A9" s="228">
        <v>3</v>
      </c>
      <c r="B9" s="14" t="s">
        <v>73</v>
      </c>
      <c r="C9" s="224" t="s">
        <v>95</v>
      </c>
      <c r="D9" s="78">
        <v>4</v>
      </c>
      <c r="E9" s="79">
        <v>4.5</v>
      </c>
      <c r="F9" s="2"/>
    </row>
    <row r="10" spans="1:8" ht="15" customHeight="1" x14ac:dyDescent="0.25">
      <c r="A10" s="228">
        <v>4</v>
      </c>
      <c r="B10" s="14" t="s">
        <v>71</v>
      </c>
      <c r="C10" s="224" t="s">
        <v>94</v>
      </c>
      <c r="D10" s="67">
        <v>16</v>
      </c>
      <c r="E10" s="367">
        <v>4.4375</v>
      </c>
      <c r="F10" s="2"/>
    </row>
    <row r="11" spans="1:8" ht="15" customHeight="1" x14ac:dyDescent="0.25">
      <c r="A11" s="228">
        <v>5</v>
      </c>
      <c r="B11" s="16" t="s">
        <v>73</v>
      </c>
      <c r="C11" s="218" t="s">
        <v>97</v>
      </c>
      <c r="D11" s="78">
        <v>11</v>
      </c>
      <c r="E11" s="79">
        <v>4.3636363636363633</v>
      </c>
      <c r="F11" s="2"/>
    </row>
    <row r="12" spans="1:8" ht="15" customHeight="1" x14ac:dyDescent="0.25">
      <c r="A12" s="228">
        <v>6</v>
      </c>
      <c r="B12" s="368" t="s">
        <v>67</v>
      </c>
      <c r="C12" s="224" t="s">
        <v>131</v>
      </c>
      <c r="D12" s="369">
        <v>17</v>
      </c>
      <c r="E12" s="79">
        <v>4.2941176470588234</v>
      </c>
      <c r="F12" s="2"/>
    </row>
    <row r="13" spans="1:8" ht="15" customHeight="1" x14ac:dyDescent="0.25">
      <c r="A13" s="228">
        <v>7</v>
      </c>
      <c r="B13" s="16" t="s">
        <v>70</v>
      </c>
      <c r="C13" s="23" t="s">
        <v>92</v>
      </c>
      <c r="D13" s="67">
        <v>24</v>
      </c>
      <c r="E13" s="68">
        <v>4.291666666666667</v>
      </c>
      <c r="F13" s="2"/>
    </row>
    <row r="14" spans="1:8" ht="15" customHeight="1" x14ac:dyDescent="0.25">
      <c r="A14" s="228">
        <v>8</v>
      </c>
      <c r="B14" s="16" t="s">
        <v>71</v>
      </c>
      <c r="C14" s="224" t="s">
        <v>170</v>
      </c>
      <c r="D14" s="67">
        <v>12</v>
      </c>
      <c r="E14" s="68">
        <v>4.25</v>
      </c>
      <c r="F14" s="2"/>
    </row>
    <row r="15" spans="1:8" ht="15" customHeight="1" x14ac:dyDescent="0.25">
      <c r="A15" s="228">
        <v>9</v>
      </c>
      <c r="B15" s="16" t="s">
        <v>73</v>
      </c>
      <c r="C15" s="224" t="s">
        <v>61</v>
      </c>
      <c r="D15" s="78">
        <v>13</v>
      </c>
      <c r="E15" s="370">
        <v>4.2307692307692308</v>
      </c>
      <c r="F15" s="2"/>
    </row>
    <row r="16" spans="1:8" ht="15" customHeight="1" thickBot="1" x14ac:dyDescent="0.3">
      <c r="A16" s="219">
        <v>10</v>
      </c>
      <c r="B16" s="76" t="s">
        <v>70</v>
      </c>
      <c r="C16" s="364" t="s">
        <v>146</v>
      </c>
      <c r="D16" s="69">
        <v>20</v>
      </c>
      <c r="E16" s="375">
        <v>4.2</v>
      </c>
      <c r="F16" s="2"/>
    </row>
    <row r="17" spans="1:6" ht="15" customHeight="1" x14ac:dyDescent="0.25">
      <c r="A17" s="221">
        <v>11</v>
      </c>
      <c r="B17" s="13" t="s">
        <v>70</v>
      </c>
      <c r="C17" s="37" t="s">
        <v>133</v>
      </c>
      <c r="D17" s="72">
        <v>5</v>
      </c>
      <c r="E17" s="73">
        <v>4.2</v>
      </c>
      <c r="F17" s="2"/>
    </row>
    <row r="18" spans="1:6" ht="15" customHeight="1" x14ac:dyDescent="0.25">
      <c r="A18" s="228">
        <v>12</v>
      </c>
      <c r="B18" s="16" t="s">
        <v>71</v>
      </c>
      <c r="C18" s="224" t="s">
        <v>145</v>
      </c>
      <c r="D18" s="67">
        <v>15</v>
      </c>
      <c r="E18" s="71">
        <v>4.2</v>
      </c>
      <c r="F18" s="2"/>
    </row>
    <row r="19" spans="1:6" ht="15" customHeight="1" x14ac:dyDescent="0.25">
      <c r="A19" s="228">
        <v>13</v>
      </c>
      <c r="B19" s="16" t="s">
        <v>72</v>
      </c>
      <c r="C19" s="224" t="s">
        <v>178</v>
      </c>
      <c r="D19" s="67">
        <v>16</v>
      </c>
      <c r="E19" s="71">
        <v>4.1875</v>
      </c>
      <c r="F19" s="2"/>
    </row>
    <row r="20" spans="1:6" ht="15" customHeight="1" x14ac:dyDescent="0.25">
      <c r="A20" s="228">
        <v>14</v>
      </c>
      <c r="B20" s="16" t="s">
        <v>72</v>
      </c>
      <c r="C20" s="224" t="s">
        <v>182</v>
      </c>
      <c r="D20" s="67">
        <v>23</v>
      </c>
      <c r="E20" s="71">
        <v>4.1739130434782608</v>
      </c>
      <c r="F20" s="2"/>
    </row>
    <row r="21" spans="1:6" ht="15" customHeight="1" x14ac:dyDescent="0.25">
      <c r="A21" s="228">
        <v>15</v>
      </c>
      <c r="B21" s="368" t="s">
        <v>67</v>
      </c>
      <c r="C21" s="224" t="s">
        <v>148</v>
      </c>
      <c r="D21" s="67">
        <v>6</v>
      </c>
      <c r="E21" s="71">
        <v>4.166666666666667</v>
      </c>
      <c r="F21" s="2"/>
    </row>
    <row r="22" spans="1:6" ht="15" customHeight="1" x14ac:dyDescent="0.25">
      <c r="A22" s="228">
        <v>16</v>
      </c>
      <c r="B22" s="16" t="s">
        <v>73</v>
      </c>
      <c r="C22" s="224" t="s">
        <v>152</v>
      </c>
      <c r="D22" s="67">
        <v>24</v>
      </c>
      <c r="E22" s="71">
        <v>4.166666666666667</v>
      </c>
      <c r="F22" s="2"/>
    </row>
    <row r="23" spans="1:6" ht="15" customHeight="1" x14ac:dyDescent="0.25">
      <c r="A23" s="228">
        <v>17</v>
      </c>
      <c r="B23" s="16" t="s">
        <v>72</v>
      </c>
      <c r="C23" s="23" t="s">
        <v>188</v>
      </c>
      <c r="D23" s="78">
        <v>37</v>
      </c>
      <c r="E23" s="370">
        <v>4.1621621621621623</v>
      </c>
      <c r="F23" s="2"/>
    </row>
    <row r="24" spans="1:6" ht="15" customHeight="1" x14ac:dyDescent="0.25">
      <c r="A24" s="228">
        <v>18</v>
      </c>
      <c r="B24" s="14" t="s">
        <v>72</v>
      </c>
      <c r="C24" s="224" t="s">
        <v>190</v>
      </c>
      <c r="D24" s="67">
        <v>32</v>
      </c>
      <c r="E24" s="71">
        <v>4.15625</v>
      </c>
      <c r="F24" s="2"/>
    </row>
    <row r="25" spans="1:6" ht="15" customHeight="1" x14ac:dyDescent="0.25">
      <c r="A25" s="228">
        <v>19</v>
      </c>
      <c r="B25" s="77" t="s">
        <v>68</v>
      </c>
      <c r="C25" s="224" t="s">
        <v>154</v>
      </c>
      <c r="D25" s="78">
        <v>7</v>
      </c>
      <c r="E25" s="370">
        <v>4.1428571428571432</v>
      </c>
      <c r="F25" s="2"/>
    </row>
    <row r="26" spans="1:6" ht="15" customHeight="1" thickBot="1" x14ac:dyDescent="0.3">
      <c r="A26" s="219">
        <v>20</v>
      </c>
      <c r="B26" s="15" t="s">
        <v>69</v>
      </c>
      <c r="C26" s="229" t="s">
        <v>34</v>
      </c>
      <c r="D26" s="371">
        <v>8</v>
      </c>
      <c r="E26" s="372">
        <v>4.125</v>
      </c>
      <c r="F26" s="2"/>
    </row>
    <row r="27" spans="1:6" ht="15" customHeight="1" x14ac:dyDescent="0.25">
      <c r="A27" s="221">
        <v>21</v>
      </c>
      <c r="B27" s="13" t="s">
        <v>71</v>
      </c>
      <c r="C27" s="225" t="s">
        <v>168</v>
      </c>
      <c r="D27" s="72">
        <v>10</v>
      </c>
      <c r="E27" s="73">
        <v>4.0999999999999996</v>
      </c>
      <c r="F27" s="2"/>
    </row>
    <row r="28" spans="1:6" ht="15" customHeight="1" x14ac:dyDescent="0.25">
      <c r="A28" s="228">
        <v>22</v>
      </c>
      <c r="B28" s="14" t="s">
        <v>72</v>
      </c>
      <c r="C28" s="23" t="s">
        <v>11</v>
      </c>
      <c r="D28" s="67">
        <v>10</v>
      </c>
      <c r="E28" s="71">
        <v>4.0999999999999996</v>
      </c>
      <c r="F28" s="2"/>
    </row>
    <row r="29" spans="1:6" ht="15" customHeight="1" x14ac:dyDescent="0.25">
      <c r="A29" s="228">
        <v>23</v>
      </c>
      <c r="B29" s="14" t="s">
        <v>70</v>
      </c>
      <c r="C29" s="23" t="s">
        <v>165</v>
      </c>
      <c r="D29" s="67">
        <v>23</v>
      </c>
      <c r="E29" s="71">
        <v>4.0869565217391308</v>
      </c>
      <c r="F29" s="2"/>
    </row>
    <row r="30" spans="1:6" ht="15" customHeight="1" x14ac:dyDescent="0.25">
      <c r="A30" s="228">
        <v>24</v>
      </c>
      <c r="B30" s="665" t="s">
        <v>72</v>
      </c>
      <c r="C30" s="23" t="s">
        <v>141</v>
      </c>
      <c r="D30" s="78">
        <v>16</v>
      </c>
      <c r="E30" s="370">
        <v>4.0625</v>
      </c>
      <c r="F30" s="2"/>
    </row>
    <row r="31" spans="1:6" ht="15" customHeight="1" x14ac:dyDescent="0.25">
      <c r="A31" s="228">
        <v>25</v>
      </c>
      <c r="B31" s="77" t="s">
        <v>69</v>
      </c>
      <c r="C31" s="224" t="s">
        <v>59</v>
      </c>
      <c r="D31" s="67">
        <v>36</v>
      </c>
      <c r="E31" s="71">
        <v>4.0555555555555554</v>
      </c>
      <c r="F31" s="2"/>
    </row>
    <row r="32" spans="1:6" ht="15" customHeight="1" x14ac:dyDescent="0.25">
      <c r="A32" s="228">
        <v>26</v>
      </c>
      <c r="B32" s="14" t="s">
        <v>71</v>
      </c>
      <c r="C32" s="224" t="s">
        <v>142</v>
      </c>
      <c r="D32" s="67">
        <v>20</v>
      </c>
      <c r="E32" s="71">
        <v>4.05</v>
      </c>
      <c r="F32" s="2"/>
    </row>
    <row r="33" spans="1:6" ht="15" customHeight="1" x14ac:dyDescent="0.25">
      <c r="A33" s="228">
        <v>27</v>
      </c>
      <c r="B33" s="14" t="s">
        <v>72</v>
      </c>
      <c r="C33" s="224" t="s">
        <v>192</v>
      </c>
      <c r="D33" s="78">
        <v>21</v>
      </c>
      <c r="E33" s="370">
        <v>4.0476190476190474</v>
      </c>
      <c r="F33" s="2"/>
    </row>
    <row r="34" spans="1:6" ht="15" customHeight="1" x14ac:dyDescent="0.25">
      <c r="A34" s="228">
        <v>28</v>
      </c>
      <c r="B34" s="77" t="s">
        <v>67</v>
      </c>
      <c r="C34" s="224" t="s">
        <v>55</v>
      </c>
      <c r="D34" s="67">
        <v>4</v>
      </c>
      <c r="E34" s="71">
        <v>4</v>
      </c>
      <c r="F34" s="2"/>
    </row>
    <row r="35" spans="1:6" ht="15" customHeight="1" x14ac:dyDescent="0.25">
      <c r="A35" s="228">
        <v>29</v>
      </c>
      <c r="B35" s="363" t="s">
        <v>68</v>
      </c>
      <c r="C35" s="224" t="s">
        <v>155</v>
      </c>
      <c r="D35" s="67">
        <v>1</v>
      </c>
      <c r="E35" s="71">
        <v>4</v>
      </c>
      <c r="F35" s="2"/>
    </row>
    <row r="36" spans="1:6" ht="15" customHeight="1" thickBot="1" x14ac:dyDescent="0.3">
      <c r="A36" s="219">
        <v>30</v>
      </c>
      <c r="B36" s="373" t="s">
        <v>69</v>
      </c>
      <c r="C36" s="229" t="s">
        <v>156</v>
      </c>
      <c r="D36" s="69">
        <v>8</v>
      </c>
      <c r="E36" s="375">
        <v>4</v>
      </c>
      <c r="F36" s="2"/>
    </row>
    <row r="37" spans="1:6" ht="15" customHeight="1" x14ac:dyDescent="0.25">
      <c r="A37" s="221">
        <v>31</v>
      </c>
      <c r="B37" s="464" t="s">
        <v>69</v>
      </c>
      <c r="C37" s="225" t="s">
        <v>39</v>
      </c>
      <c r="D37" s="72">
        <v>1</v>
      </c>
      <c r="E37" s="73">
        <v>4</v>
      </c>
      <c r="F37" s="2"/>
    </row>
    <row r="38" spans="1:6" ht="15" customHeight="1" x14ac:dyDescent="0.25">
      <c r="A38" s="228">
        <v>32</v>
      </c>
      <c r="B38" s="14" t="s">
        <v>70</v>
      </c>
      <c r="C38" s="23" t="s">
        <v>163</v>
      </c>
      <c r="D38" s="78">
        <v>3</v>
      </c>
      <c r="E38" s="370">
        <v>4</v>
      </c>
      <c r="F38" s="2"/>
    </row>
    <row r="39" spans="1:6" ht="15" customHeight="1" x14ac:dyDescent="0.25">
      <c r="A39" s="228">
        <v>33</v>
      </c>
      <c r="B39" s="14" t="s">
        <v>70</v>
      </c>
      <c r="C39" s="23" t="s">
        <v>91</v>
      </c>
      <c r="D39" s="78">
        <v>2</v>
      </c>
      <c r="E39" s="370">
        <v>4</v>
      </c>
      <c r="F39" s="2"/>
    </row>
    <row r="40" spans="1:6" ht="15" customHeight="1" x14ac:dyDescent="0.25">
      <c r="A40" s="228">
        <v>34</v>
      </c>
      <c r="B40" s="14" t="s">
        <v>71</v>
      </c>
      <c r="C40" s="224" t="s">
        <v>169</v>
      </c>
      <c r="D40" s="67">
        <v>14</v>
      </c>
      <c r="E40" s="71">
        <v>4</v>
      </c>
      <c r="F40" s="2"/>
    </row>
    <row r="41" spans="1:6" ht="15" customHeight="1" x14ac:dyDescent="0.25">
      <c r="A41" s="228">
        <v>35</v>
      </c>
      <c r="B41" s="14" t="s">
        <v>72</v>
      </c>
      <c r="C41" s="218" t="s">
        <v>0</v>
      </c>
      <c r="D41" s="67">
        <v>24</v>
      </c>
      <c r="E41" s="68">
        <v>4</v>
      </c>
      <c r="F41" s="2"/>
    </row>
    <row r="42" spans="1:6" ht="15" customHeight="1" x14ac:dyDescent="0.25">
      <c r="A42" s="8">
        <v>36</v>
      </c>
      <c r="B42" s="16" t="s">
        <v>72</v>
      </c>
      <c r="C42" s="224" t="s">
        <v>181</v>
      </c>
      <c r="D42" s="66">
        <v>7</v>
      </c>
      <c r="E42" s="71">
        <v>4</v>
      </c>
      <c r="F42" s="2"/>
    </row>
    <row r="43" spans="1:6" ht="15" customHeight="1" x14ac:dyDescent="0.25">
      <c r="A43" s="8">
        <v>37</v>
      </c>
      <c r="B43" s="16" t="s">
        <v>72</v>
      </c>
      <c r="C43" s="23" t="s">
        <v>10</v>
      </c>
      <c r="D43" s="66">
        <v>6</v>
      </c>
      <c r="E43" s="71">
        <v>4</v>
      </c>
      <c r="F43" s="2"/>
    </row>
    <row r="44" spans="1:6" ht="15" customHeight="1" x14ac:dyDescent="0.25">
      <c r="A44" s="8">
        <v>38</v>
      </c>
      <c r="B44" s="16" t="s">
        <v>72</v>
      </c>
      <c r="C44" s="224" t="s">
        <v>191</v>
      </c>
      <c r="D44" s="66">
        <v>43</v>
      </c>
      <c r="E44" s="71">
        <v>3.9767441860465116</v>
      </c>
      <c r="F44" s="2"/>
    </row>
    <row r="45" spans="1:6" ht="15" customHeight="1" x14ac:dyDescent="0.25">
      <c r="A45" s="8">
        <v>39</v>
      </c>
      <c r="B45" s="82" t="s">
        <v>68</v>
      </c>
      <c r="C45" s="224" t="s">
        <v>46</v>
      </c>
      <c r="D45" s="66">
        <v>17</v>
      </c>
      <c r="E45" s="71">
        <v>3.9411764705882355</v>
      </c>
      <c r="F45" s="2"/>
    </row>
    <row r="46" spans="1:6" ht="15" customHeight="1" thickBot="1" x14ac:dyDescent="0.3">
      <c r="A46" s="374">
        <v>40</v>
      </c>
      <c r="B46" s="501" t="s">
        <v>68</v>
      </c>
      <c r="C46" s="229" t="s">
        <v>49</v>
      </c>
      <c r="D46" s="652">
        <v>14</v>
      </c>
      <c r="E46" s="372">
        <v>3.9285714285714284</v>
      </c>
      <c r="F46" s="2"/>
    </row>
    <row r="47" spans="1:6" ht="15" customHeight="1" x14ac:dyDescent="0.25">
      <c r="A47" s="221">
        <v>41</v>
      </c>
      <c r="B47" s="13" t="s">
        <v>71</v>
      </c>
      <c r="C47" s="225" t="s">
        <v>167</v>
      </c>
      <c r="D47" s="366">
        <v>14</v>
      </c>
      <c r="E47" s="657">
        <v>3.9285714285714284</v>
      </c>
      <c r="F47" s="2"/>
    </row>
    <row r="48" spans="1:6" ht="15" customHeight="1" x14ac:dyDescent="0.25">
      <c r="A48" s="8">
        <v>42</v>
      </c>
      <c r="B48" s="368" t="s">
        <v>69</v>
      </c>
      <c r="C48" s="224" t="s">
        <v>112</v>
      </c>
      <c r="D48" s="66">
        <v>13</v>
      </c>
      <c r="E48" s="71">
        <v>3.9230769230769229</v>
      </c>
      <c r="F48" s="2"/>
    </row>
    <row r="49" spans="1:6" ht="15" customHeight="1" x14ac:dyDescent="0.25">
      <c r="A49" s="8">
        <v>43</v>
      </c>
      <c r="B49" s="16" t="s">
        <v>72</v>
      </c>
      <c r="C49" s="23" t="s">
        <v>177</v>
      </c>
      <c r="D49" s="66">
        <v>25</v>
      </c>
      <c r="E49" s="71">
        <v>3.92</v>
      </c>
      <c r="F49" s="2"/>
    </row>
    <row r="50" spans="1:6" ht="15" customHeight="1" x14ac:dyDescent="0.25">
      <c r="A50" s="8">
        <v>44</v>
      </c>
      <c r="B50" s="16" t="s">
        <v>71</v>
      </c>
      <c r="C50" s="224" t="s">
        <v>173</v>
      </c>
      <c r="D50" s="66">
        <v>12</v>
      </c>
      <c r="E50" s="71">
        <v>3.9166666666666665</v>
      </c>
      <c r="F50" s="2"/>
    </row>
    <row r="51" spans="1:6" ht="15" customHeight="1" x14ac:dyDescent="0.25">
      <c r="A51" s="8">
        <v>45</v>
      </c>
      <c r="B51" s="82" t="s">
        <v>68</v>
      </c>
      <c r="C51" s="224" t="s">
        <v>41</v>
      </c>
      <c r="D51" s="66">
        <v>10</v>
      </c>
      <c r="E51" s="71">
        <v>3.9</v>
      </c>
      <c r="F51" s="2"/>
    </row>
    <row r="52" spans="1:6" ht="15" customHeight="1" x14ac:dyDescent="0.25">
      <c r="A52" s="8">
        <v>46</v>
      </c>
      <c r="B52" s="16" t="s">
        <v>72</v>
      </c>
      <c r="C52" s="23" t="s">
        <v>185</v>
      </c>
      <c r="D52" s="66">
        <v>20</v>
      </c>
      <c r="E52" s="71">
        <v>3.9</v>
      </c>
      <c r="F52" s="2"/>
    </row>
    <row r="53" spans="1:6" ht="15" customHeight="1" x14ac:dyDescent="0.25">
      <c r="A53" s="8">
        <v>47</v>
      </c>
      <c r="B53" s="16" t="s">
        <v>72</v>
      </c>
      <c r="C53" s="224" t="s">
        <v>1</v>
      </c>
      <c r="D53" s="369">
        <v>10</v>
      </c>
      <c r="E53" s="370">
        <v>3.9</v>
      </c>
      <c r="F53" s="2"/>
    </row>
    <row r="54" spans="1:6" ht="15" customHeight="1" x14ac:dyDescent="0.25">
      <c r="A54" s="8">
        <v>48</v>
      </c>
      <c r="B54" s="664" t="s">
        <v>72</v>
      </c>
      <c r="C54" s="224" t="s">
        <v>129</v>
      </c>
      <c r="D54" s="369">
        <v>10</v>
      </c>
      <c r="E54" s="370">
        <v>3.9</v>
      </c>
      <c r="F54" s="2"/>
    </row>
    <row r="55" spans="1:6" ht="15" customHeight="1" x14ac:dyDescent="0.25">
      <c r="A55" s="8">
        <v>49</v>
      </c>
      <c r="B55" s="14" t="s">
        <v>70</v>
      </c>
      <c r="C55" s="23" t="s">
        <v>164</v>
      </c>
      <c r="D55" s="369">
        <v>9</v>
      </c>
      <c r="E55" s="370">
        <v>3.8888888888888888</v>
      </c>
      <c r="F55" s="2"/>
    </row>
    <row r="56" spans="1:6" ht="15" customHeight="1" thickBot="1" x14ac:dyDescent="0.3">
      <c r="A56" s="374">
        <v>50</v>
      </c>
      <c r="B56" s="15" t="s">
        <v>72</v>
      </c>
      <c r="C56" s="364" t="s">
        <v>189</v>
      </c>
      <c r="D56" s="85">
        <v>26</v>
      </c>
      <c r="E56" s="375">
        <v>3.8846153846153846</v>
      </c>
      <c r="F56" s="2"/>
    </row>
    <row r="57" spans="1:6" ht="15" customHeight="1" x14ac:dyDescent="0.25">
      <c r="A57" s="221">
        <v>51</v>
      </c>
      <c r="B57" s="13" t="s">
        <v>72</v>
      </c>
      <c r="C57" s="225" t="s">
        <v>180</v>
      </c>
      <c r="D57" s="366">
        <v>8</v>
      </c>
      <c r="E57" s="233">
        <v>3.875</v>
      </c>
      <c r="F57" s="2"/>
    </row>
    <row r="58" spans="1:6" ht="15" customHeight="1" x14ac:dyDescent="0.25">
      <c r="A58" s="8">
        <v>52</v>
      </c>
      <c r="B58" s="14" t="s">
        <v>73</v>
      </c>
      <c r="C58" s="23" t="s">
        <v>128</v>
      </c>
      <c r="D58" s="66">
        <v>8</v>
      </c>
      <c r="E58" s="71">
        <v>3.875</v>
      </c>
      <c r="F58" s="2"/>
    </row>
    <row r="59" spans="1:6" ht="15" customHeight="1" x14ac:dyDescent="0.25">
      <c r="A59" s="8">
        <v>53</v>
      </c>
      <c r="B59" s="363" t="s">
        <v>68</v>
      </c>
      <c r="C59" s="224" t="s">
        <v>48</v>
      </c>
      <c r="D59" s="66">
        <v>15</v>
      </c>
      <c r="E59" s="71">
        <v>3.8666666666666667</v>
      </c>
      <c r="F59" s="2"/>
    </row>
    <row r="60" spans="1:6" ht="15" customHeight="1" x14ac:dyDescent="0.25">
      <c r="A60" s="8">
        <v>54</v>
      </c>
      <c r="B60" s="14" t="s">
        <v>71</v>
      </c>
      <c r="C60" s="23" t="s">
        <v>143</v>
      </c>
      <c r="D60" s="66">
        <v>28</v>
      </c>
      <c r="E60" s="71">
        <v>3.8571428571428572</v>
      </c>
      <c r="F60" s="2"/>
    </row>
    <row r="61" spans="1:6" ht="15" customHeight="1" x14ac:dyDescent="0.25">
      <c r="A61" s="228">
        <v>55</v>
      </c>
      <c r="B61" s="14" t="s">
        <v>72</v>
      </c>
      <c r="C61" s="224" t="s">
        <v>184</v>
      </c>
      <c r="D61" s="67">
        <v>7</v>
      </c>
      <c r="E61" s="68">
        <v>3.8571428571428572</v>
      </c>
      <c r="F61" s="2"/>
    </row>
    <row r="62" spans="1:6" ht="15" customHeight="1" x14ac:dyDescent="0.25">
      <c r="A62" s="228">
        <v>56</v>
      </c>
      <c r="B62" s="363" t="s">
        <v>68</v>
      </c>
      <c r="C62" s="224" t="s">
        <v>44</v>
      </c>
      <c r="D62" s="78">
        <v>6</v>
      </c>
      <c r="E62" s="79">
        <v>3.8333333333333335</v>
      </c>
      <c r="F62" s="2"/>
    </row>
    <row r="63" spans="1:6" ht="15" customHeight="1" x14ac:dyDescent="0.25">
      <c r="A63" s="228">
        <v>57</v>
      </c>
      <c r="B63" s="14" t="s">
        <v>70</v>
      </c>
      <c r="C63" s="23" t="s">
        <v>28</v>
      </c>
      <c r="D63" s="67">
        <v>18</v>
      </c>
      <c r="E63" s="68">
        <v>3.8333333333333335</v>
      </c>
      <c r="F63" s="2"/>
    </row>
    <row r="64" spans="1:6" ht="15" customHeight="1" x14ac:dyDescent="0.25">
      <c r="A64" s="228">
        <v>58</v>
      </c>
      <c r="B64" s="14" t="s">
        <v>72</v>
      </c>
      <c r="C64" s="224" t="s">
        <v>193</v>
      </c>
      <c r="D64" s="67">
        <v>12</v>
      </c>
      <c r="E64" s="68">
        <v>3.8333333333333335</v>
      </c>
      <c r="F64" s="2"/>
    </row>
    <row r="65" spans="1:6" ht="15" customHeight="1" x14ac:dyDescent="0.25">
      <c r="A65" s="228">
        <v>59</v>
      </c>
      <c r="B65" s="14" t="s">
        <v>70</v>
      </c>
      <c r="C65" s="224" t="s">
        <v>24</v>
      </c>
      <c r="D65" s="67">
        <v>32</v>
      </c>
      <c r="E65" s="68">
        <v>3.8125</v>
      </c>
      <c r="F65" s="2"/>
    </row>
    <row r="66" spans="1:6" ht="15" customHeight="1" thickBot="1" x14ac:dyDescent="0.3">
      <c r="A66" s="219">
        <v>60</v>
      </c>
      <c r="B66" s="15" t="s">
        <v>70</v>
      </c>
      <c r="C66" s="364" t="s">
        <v>130</v>
      </c>
      <c r="D66" s="69">
        <v>5</v>
      </c>
      <c r="E66" s="70">
        <v>3.8</v>
      </c>
      <c r="F66" s="2"/>
    </row>
    <row r="67" spans="1:6" ht="15" customHeight="1" x14ac:dyDescent="0.25">
      <c r="A67" s="221">
        <v>61</v>
      </c>
      <c r="B67" s="13" t="s">
        <v>73</v>
      </c>
      <c r="C67" s="225" t="s">
        <v>98</v>
      </c>
      <c r="D67" s="72">
        <v>5</v>
      </c>
      <c r="E67" s="73">
        <v>3.8</v>
      </c>
      <c r="F67" s="2"/>
    </row>
    <row r="68" spans="1:6" ht="15" customHeight="1" x14ac:dyDescent="0.25">
      <c r="A68" s="228">
        <v>62</v>
      </c>
      <c r="B68" s="14" t="s">
        <v>72</v>
      </c>
      <c r="C68" s="224" t="s">
        <v>186</v>
      </c>
      <c r="D68" s="78">
        <v>24</v>
      </c>
      <c r="E68" s="79">
        <v>3.7916666666666665</v>
      </c>
      <c r="F68" s="2"/>
    </row>
    <row r="69" spans="1:6" ht="15" customHeight="1" x14ac:dyDescent="0.25">
      <c r="A69" s="228">
        <v>63</v>
      </c>
      <c r="B69" s="14" t="s">
        <v>69</v>
      </c>
      <c r="C69" s="224" t="s">
        <v>90</v>
      </c>
      <c r="D69" s="67">
        <v>14</v>
      </c>
      <c r="E69" s="68">
        <v>3.7857142857142856</v>
      </c>
      <c r="F69" s="2"/>
    </row>
    <row r="70" spans="1:6" ht="15" customHeight="1" x14ac:dyDescent="0.25">
      <c r="A70" s="228">
        <v>64</v>
      </c>
      <c r="B70" s="14" t="s">
        <v>72</v>
      </c>
      <c r="C70" s="23" t="s">
        <v>187</v>
      </c>
      <c r="D70" s="78">
        <v>31</v>
      </c>
      <c r="E70" s="79">
        <v>3.774193548387097</v>
      </c>
      <c r="F70" s="2"/>
    </row>
    <row r="71" spans="1:6" ht="15" customHeight="1" x14ac:dyDescent="0.25">
      <c r="A71" s="228">
        <v>65</v>
      </c>
      <c r="B71" s="77" t="s">
        <v>68</v>
      </c>
      <c r="C71" s="224" t="s">
        <v>47</v>
      </c>
      <c r="D71" s="67">
        <v>8</v>
      </c>
      <c r="E71" s="68">
        <v>3.75</v>
      </c>
      <c r="F71" s="2"/>
    </row>
    <row r="72" spans="1:6" ht="15" customHeight="1" x14ac:dyDescent="0.25">
      <c r="A72" s="228">
        <v>66</v>
      </c>
      <c r="B72" s="14" t="s">
        <v>69</v>
      </c>
      <c r="C72" s="218" t="s">
        <v>89</v>
      </c>
      <c r="D72" s="78">
        <v>4</v>
      </c>
      <c r="E72" s="79">
        <v>3.75</v>
      </c>
      <c r="F72" s="2"/>
    </row>
    <row r="73" spans="1:6" ht="15" customHeight="1" x14ac:dyDescent="0.25">
      <c r="A73" s="8">
        <v>67</v>
      </c>
      <c r="B73" s="16" t="s">
        <v>71</v>
      </c>
      <c r="C73" s="650" t="s">
        <v>134</v>
      </c>
      <c r="D73" s="653">
        <v>4</v>
      </c>
      <c r="E73" s="654">
        <v>3.75</v>
      </c>
      <c r="F73" s="2"/>
    </row>
    <row r="74" spans="1:6" ht="15" customHeight="1" x14ac:dyDescent="0.25">
      <c r="A74" s="228">
        <v>68</v>
      </c>
      <c r="B74" s="14" t="s">
        <v>72</v>
      </c>
      <c r="C74" s="218" t="s">
        <v>183</v>
      </c>
      <c r="D74" s="78">
        <v>16</v>
      </c>
      <c r="E74" s="79">
        <v>3.75</v>
      </c>
      <c r="F74" s="2"/>
    </row>
    <row r="75" spans="1:6" ht="15" customHeight="1" x14ac:dyDescent="0.25">
      <c r="A75" s="228">
        <v>69</v>
      </c>
      <c r="B75" s="14" t="s">
        <v>72</v>
      </c>
      <c r="C75" s="218" t="s">
        <v>176</v>
      </c>
      <c r="D75" s="363">
        <v>8</v>
      </c>
      <c r="E75" s="79">
        <v>3.75</v>
      </c>
      <c r="F75" s="2"/>
    </row>
    <row r="76" spans="1:6" ht="15" customHeight="1" thickBot="1" x14ac:dyDescent="0.3">
      <c r="A76" s="219">
        <v>70</v>
      </c>
      <c r="B76" s="373" t="s">
        <v>67</v>
      </c>
      <c r="C76" s="30" t="s">
        <v>149</v>
      </c>
      <c r="D76" s="69">
        <v>14</v>
      </c>
      <c r="E76" s="70">
        <v>3.7142857142857144</v>
      </c>
      <c r="F76" s="2"/>
    </row>
    <row r="77" spans="1:6" ht="15" customHeight="1" x14ac:dyDescent="0.25">
      <c r="A77" s="221">
        <v>71</v>
      </c>
      <c r="B77" s="13" t="s">
        <v>69</v>
      </c>
      <c r="C77" s="225" t="s">
        <v>87</v>
      </c>
      <c r="D77" s="366">
        <v>27</v>
      </c>
      <c r="E77" s="233">
        <v>3.7037037037037037</v>
      </c>
      <c r="F77" s="2"/>
    </row>
    <row r="78" spans="1:6" ht="15" customHeight="1" x14ac:dyDescent="0.25">
      <c r="A78" s="228">
        <v>72</v>
      </c>
      <c r="B78" s="14" t="s">
        <v>70</v>
      </c>
      <c r="C78" s="28" t="s">
        <v>29</v>
      </c>
      <c r="D78" s="67">
        <v>27</v>
      </c>
      <c r="E78" s="68">
        <v>3.7037037037037037</v>
      </c>
      <c r="F78" s="2"/>
    </row>
    <row r="79" spans="1:6" ht="15" customHeight="1" x14ac:dyDescent="0.25">
      <c r="A79" s="228">
        <v>73</v>
      </c>
      <c r="B79" s="363" t="s">
        <v>68</v>
      </c>
      <c r="C79" s="218" t="s">
        <v>157</v>
      </c>
      <c r="D79" s="67">
        <v>10</v>
      </c>
      <c r="E79" s="68">
        <v>3.7</v>
      </c>
      <c r="F79" s="2"/>
    </row>
    <row r="80" spans="1:6" ht="15" customHeight="1" x14ac:dyDescent="0.25">
      <c r="A80" s="228">
        <v>74</v>
      </c>
      <c r="B80" s="77" t="s">
        <v>67</v>
      </c>
      <c r="C80" s="218" t="s">
        <v>84</v>
      </c>
      <c r="D80" s="67">
        <v>15</v>
      </c>
      <c r="E80" s="68">
        <v>3.6666666666666665</v>
      </c>
      <c r="F80" s="2"/>
    </row>
    <row r="81" spans="1:6" ht="15" customHeight="1" x14ac:dyDescent="0.25">
      <c r="A81" s="228">
        <v>75</v>
      </c>
      <c r="B81" s="14" t="s">
        <v>73</v>
      </c>
      <c r="C81" s="28" t="s">
        <v>127</v>
      </c>
      <c r="D81" s="67">
        <v>51</v>
      </c>
      <c r="E81" s="68">
        <v>3.6470588235294117</v>
      </c>
      <c r="F81" s="2"/>
    </row>
    <row r="82" spans="1:6" ht="15" customHeight="1" x14ac:dyDescent="0.25">
      <c r="A82" s="21">
        <v>76</v>
      </c>
      <c r="B82" s="507" t="s">
        <v>69</v>
      </c>
      <c r="C82" s="28" t="s">
        <v>31</v>
      </c>
      <c r="D82" s="67">
        <v>31</v>
      </c>
      <c r="E82" s="68">
        <v>3.6451612903225805</v>
      </c>
      <c r="F82" s="2"/>
    </row>
    <row r="83" spans="1:6" ht="15" customHeight="1" x14ac:dyDescent="0.25">
      <c r="A83" s="228">
        <v>77</v>
      </c>
      <c r="B83" s="14" t="s">
        <v>70</v>
      </c>
      <c r="C83" s="28" t="s">
        <v>25</v>
      </c>
      <c r="D83" s="67">
        <v>11</v>
      </c>
      <c r="E83" s="68">
        <v>3.6363636363636362</v>
      </c>
      <c r="F83" s="2"/>
    </row>
    <row r="84" spans="1:6" ht="15" customHeight="1" x14ac:dyDescent="0.25">
      <c r="A84" s="228">
        <v>78</v>
      </c>
      <c r="B84" s="16" t="s">
        <v>71</v>
      </c>
      <c r="C84" s="218" t="s">
        <v>172</v>
      </c>
      <c r="D84" s="78">
        <v>22</v>
      </c>
      <c r="E84" s="79">
        <v>3.6363636363636362</v>
      </c>
      <c r="F84" s="2"/>
    </row>
    <row r="85" spans="1:6" ht="15" customHeight="1" x14ac:dyDescent="0.25">
      <c r="A85" s="228">
        <v>79</v>
      </c>
      <c r="B85" s="14" t="s">
        <v>72</v>
      </c>
      <c r="C85" s="218" t="s">
        <v>175</v>
      </c>
      <c r="D85" s="67">
        <v>19</v>
      </c>
      <c r="E85" s="68">
        <v>3.6315789473684212</v>
      </c>
      <c r="F85" s="2"/>
    </row>
    <row r="86" spans="1:6" ht="15" customHeight="1" thickBot="1" x14ac:dyDescent="0.3">
      <c r="A86" s="219">
        <v>80</v>
      </c>
      <c r="B86" s="15" t="s">
        <v>70</v>
      </c>
      <c r="C86" s="651" t="s">
        <v>106</v>
      </c>
      <c r="D86" s="371">
        <v>8</v>
      </c>
      <c r="E86" s="655">
        <v>3.625</v>
      </c>
      <c r="F86" s="2"/>
    </row>
    <row r="87" spans="1:6" ht="15" customHeight="1" x14ac:dyDescent="0.25">
      <c r="A87" s="221">
        <v>81</v>
      </c>
      <c r="B87" s="464" t="s">
        <v>67</v>
      </c>
      <c r="C87" s="465" t="s">
        <v>150</v>
      </c>
      <c r="D87" s="72">
        <v>18</v>
      </c>
      <c r="E87" s="73">
        <v>3.6111111111111112</v>
      </c>
      <c r="F87" s="2"/>
    </row>
    <row r="88" spans="1:6" ht="15" customHeight="1" x14ac:dyDescent="0.25">
      <c r="A88" s="228">
        <v>82</v>
      </c>
      <c r="B88" s="14" t="s">
        <v>69</v>
      </c>
      <c r="C88" s="218" t="s">
        <v>161</v>
      </c>
      <c r="D88" s="67">
        <v>5</v>
      </c>
      <c r="E88" s="68">
        <v>3.6</v>
      </c>
      <c r="F88" s="2"/>
    </row>
    <row r="89" spans="1:6" ht="15" customHeight="1" x14ac:dyDescent="0.25">
      <c r="A89" s="228">
        <v>83</v>
      </c>
      <c r="B89" s="14" t="s">
        <v>70</v>
      </c>
      <c r="C89" s="28" t="s">
        <v>27</v>
      </c>
      <c r="D89" s="67">
        <v>5</v>
      </c>
      <c r="E89" s="68">
        <v>3.6</v>
      </c>
      <c r="F89" s="2"/>
    </row>
    <row r="90" spans="1:6" ht="15" customHeight="1" x14ac:dyDescent="0.25">
      <c r="A90" s="228">
        <v>84</v>
      </c>
      <c r="B90" s="17" t="s">
        <v>71</v>
      </c>
      <c r="C90" s="28" t="s">
        <v>107</v>
      </c>
      <c r="D90" s="67">
        <v>35</v>
      </c>
      <c r="E90" s="68">
        <v>3.5714285714285716</v>
      </c>
      <c r="F90" s="2"/>
    </row>
    <row r="91" spans="1:6" ht="15" customHeight="1" x14ac:dyDescent="0.25">
      <c r="A91" s="228">
        <v>85</v>
      </c>
      <c r="B91" s="17" t="s">
        <v>70</v>
      </c>
      <c r="C91" s="28" t="s">
        <v>30</v>
      </c>
      <c r="D91" s="78">
        <v>23</v>
      </c>
      <c r="E91" s="79">
        <v>3.5652173913043477</v>
      </c>
      <c r="F91" s="2"/>
    </row>
    <row r="92" spans="1:6" ht="15" customHeight="1" x14ac:dyDescent="0.25">
      <c r="A92" s="228">
        <v>86</v>
      </c>
      <c r="B92" s="14" t="s">
        <v>72</v>
      </c>
      <c r="C92" s="28" t="s">
        <v>6</v>
      </c>
      <c r="D92" s="67">
        <v>29</v>
      </c>
      <c r="E92" s="68">
        <v>3.5517241379310347</v>
      </c>
      <c r="F92" s="2"/>
    </row>
    <row r="93" spans="1:6" ht="15" customHeight="1" x14ac:dyDescent="0.25">
      <c r="A93" s="228">
        <v>87</v>
      </c>
      <c r="B93" s="14" t="s">
        <v>69</v>
      </c>
      <c r="C93" s="218" t="s">
        <v>159</v>
      </c>
      <c r="D93" s="67">
        <v>20</v>
      </c>
      <c r="E93" s="68">
        <v>3.55</v>
      </c>
      <c r="F93" s="2"/>
    </row>
    <row r="94" spans="1:6" ht="15" customHeight="1" x14ac:dyDescent="0.25">
      <c r="A94" s="228">
        <v>88</v>
      </c>
      <c r="B94" s="14" t="s">
        <v>71</v>
      </c>
      <c r="C94" s="28" t="s">
        <v>166</v>
      </c>
      <c r="D94" s="67">
        <v>11</v>
      </c>
      <c r="E94" s="68">
        <v>3.5454545454545454</v>
      </c>
      <c r="F94" s="2"/>
    </row>
    <row r="95" spans="1:6" ht="15" customHeight="1" x14ac:dyDescent="0.25">
      <c r="A95" s="228">
        <v>89</v>
      </c>
      <c r="B95" s="14" t="s">
        <v>69</v>
      </c>
      <c r="C95" s="218" t="s">
        <v>36</v>
      </c>
      <c r="D95" s="67">
        <v>15</v>
      </c>
      <c r="E95" s="68">
        <v>3.5333333333333332</v>
      </c>
      <c r="F95" s="2"/>
    </row>
    <row r="96" spans="1:6" ht="15" customHeight="1" thickBot="1" x14ac:dyDescent="0.3">
      <c r="A96" s="219">
        <v>90</v>
      </c>
      <c r="B96" s="502" t="s">
        <v>68</v>
      </c>
      <c r="C96" s="30" t="s">
        <v>151</v>
      </c>
      <c r="D96" s="371">
        <v>8</v>
      </c>
      <c r="E96" s="378">
        <v>3.5</v>
      </c>
      <c r="F96" s="2"/>
    </row>
    <row r="97" spans="1:6" ht="15" customHeight="1" x14ac:dyDescent="0.25">
      <c r="A97" s="221">
        <v>91</v>
      </c>
      <c r="B97" s="13" t="s">
        <v>72</v>
      </c>
      <c r="C97" s="225" t="s">
        <v>179</v>
      </c>
      <c r="D97" s="366">
        <v>6</v>
      </c>
      <c r="E97" s="233">
        <v>3.5</v>
      </c>
      <c r="F97" s="2"/>
    </row>
    <row r="98" spans="1:6" ht="15" customHeight="1" x14ac:dyDescent="0.25">
      <c r="A98" s="228">
        <v>92</v>
      </c>
      <c r="B98" s="14" t="s">
        <v>72</v>
      </c>
      <c r="C98" s="218" t="s">
        <v>14</v>
      </c>
      <c r="D98" s="67">
        <v>6</v>
      </c>
      <c r="E98" s="68">
        <v>3.5</v>
      </c>
      <c r="F98" s="2"/>
    </row>
    <row r="99" spans="1:6" ht="15" customHeight="1" x14ac:dyDescent="0.25">
      <c r="A99" s="228">
        <v>93</v>
      </c>
      <c r="B99" s="14" t="s">
        <v>73</v>
      </c>
      <c r="C99" s="218" t="s">
        <v>96</v>
      </c>
      <c r="D99" s="67">
        <v>4</v>
      </c>
      <c r="E99" s="68">
        <v>3.5</v>
      </c>
      <c r="F99" s="2"/>
    </row>
    <row r="100" spans="1:6" ht="15" customHeight="1" x14ac:dyDescent="0.25">
      <c r="A100" s="228">
        <v>94</v>
      </c>
      <c r="B100" s="14" t="s">
        <v>69</v>
      </c>
      <c r="C100" s="28" t="s">
        <v>37</v>
      </c>
      <c r="D100" s="67">
        <v>19</v>
      </c>
      <c r="E100" s="68">
        <v>3.4736842105263159</v>
      </c>
      <c r="F100" s="2"/>
    </row>
    <row r="101" spans="1:6" ht="15" customHeight="1" x14ac:dyDescent="0.25">
      <c r="A101" s="228">
        <v>95</v>
      </c>
      <c r="B101" s="77" t="s">
        <v>67</v>
      </c>
      <c r="C101" s="218" t="s">
        <v>86</v>
      </c>
      <c r="D101" s="67">
        <v>9</v>
      </c>
      <c r="E101" s="68">
        <v>3.4444444444444446</v>
      </c>
      <c r="F101" s="2"/>
    </row>
    <row r="102" spans="1:6" ht="15" customHeight="1" x14ac:dyDescent="0.25">
      <c r="A102" s="228">
        <v>96</v>
      </c>
      <c r="B102" s="77" t="s">
        <v>69</v>
      </c>
      <c r="C102" s="218" t="s">
        <v>162</v>
      </c>
      <c r="D102" s="67">
        <v>46</v>
      </c>
      <c r="E102" s="68">
        <v>3.4347826086956523</v>
      </c>
      <c r="F102" s="2"/>
    </row>
    <row r="103" spans="1:6" ht="15" customHeight="1" x14ac:dyDescent="0.25">
      <c r="A103" s="228">
        <v>97</v>
      </c>
      <c r="B103" s="14" t="s">
        <v>72</v>
      </c>
      <c r="C103" s="218" t="s">
        <v>195</v>
      </c>
      <c r="D103" s="67">
        <v>22</v>
      </c>
      <c r="E103" s="68">
        <v>3.4090909090909092</v>
      </c>
      <c r="F103" s="2"/>
    </row>
    <row r="104" spans="1:6" ht="15" customHeight="1" x14ac:dyDescent="0.25">
      <c r="A104" s="8">
        <v>98</v>
      </c>
      <c r="B104" s="368" t="s">
        <v>67</v>
      </c>
      <c r="C104" s="24" t="s">
        <v>132</v>
      </c>
      <c r="D104" s="66">
        <v>10</v>
      </c>
      <c r="E104" s="71">
        <v>3.4</v>
      </c>
      <c r="F104" s="2"/>
    </row>
    <row r="105" spans="1:6" ht="15" customHeight="1" x14ac:dyDescent="0.25">
      <c r="A105" s="8">
        <v>99</v>
      </c>
      <c r="B105" s="16" t="s">
        <v>72</v>
      </c>
      <c r="C105" s="24" t="s">
        <v>174</v>
      </c>
      <c r="D105" s="66">
        <v>8</v>
      </c>
      <c r="E105" s="71">
        <v>3.375</v>
      </c>
      <c r="F105" s="2"/>
    </row>
    <row r="106" spans="1:6" ht="15" customHeight="1" thickBot="1" x14ac:dyDescent="0.3">
      <c r="A106" s="374">
        <v>100</v>
      </c>
      <c r="B106" s="76" t="s">
        <v>69</v>
      </c>
      <c r="C106" s="87" t="s">
        <v>158</v>
      </c>
      <c r="D106" s="652">
        <v>57</v>
      </c>
      <c r="E106" s="656">
        <v>3.3684210526315788</v>
      </c>
      <c r="F106" s="2"/>
    </row>
    <row r="107" spans="1:6" ht="15" customHeight="1" x14ac:dyDescent="0.25">
      <c r="A107" s="178">
        <v>101</v>
      </c>
      <c r="B107" s="82" t="s">
        <v>68</v>
      </c>
      <c r="C107" s="24" t="s">
        <v>43</v>
      </c>
      <c r="D107" s="369">
        <v>3</v>
      </c>
      <c r="E107" s="377">
        <v>3.3333333333333335</v>
      </c>
      <c r="F107" s="2"/>
    </row>
    <row r="108" spans="1:6" ht="15" customHeight="1" x14ac:dyDescent="0.25">
      <c r="A108" s="178">
        <v>102</v>
      </c>
      <c r="B108" s="16" t="s">
        <v>69</v>
      </c>
      <c r="C108" s="24" t="s">
        <v>32</v>
      </c>
      <c r="D108" s="369">
        <v>9</v>
      </c>
      <c r="E108" s="377">
        <v>3.3333333333333335</v>
      </c>
      <c r="F108" s="2"/>
    </row>
    <row r="109" spans="1:6" ht="15" customHeight="1" x14ac:dyDescent="0.25">
      <c r="A109" s="8">
        <v>103</v>
      </c>
      <c r="B109" s="16" t="s">
        <v>72</v>
      </c>
      <c r="C109" s="24" t="s">
        <v>196</v>
      </c>
      <c r="D109" s="66">
        <v>6</v>
      </c>
      <c r="E109" s="71">
        <v>3.3333333333333335</v>
      </c>
      <c r="F109" s="2"/>
    </row>
    <row r="110" spans="1:6" ht="15" customHeight="1" x14ac:dyDescent="0.25">
      <c r="A110" s="228">
        <v>104</v>
      </c>
      <c r="B110" s="14" t="s">
        <v>71</v>
      </c>
      <c r="C110" s="224" t="s">
        <v>171</v>
      </c>
      <c r="D110" s="67">
        <v>7</v>
      </c>
      <c r="E110" s="68">
        <v>3.2857142857142856</v>
      </c>
      <c r="F110" s="2"/>
    </row>
    <row r="111" spans="1:6" ht="15" customHeight="1" x14ac:dyDescent="0.25">
      <c r="A111" s="228">
        <v>105</v>
      </c>
      <c r="B111" s="77" t="s">
        <v>69</v>
      </c>
      <c r="C111" s="224" t="s">
        <v>160</v>
      </c>
      <c r="D111" s="67">
        <v>25</v>
      </c>
      <c r="E111" s="68">
        <v>3.28</v>
      </c>
      <c r="F111" s="2"/>
    </row>
    <row r="112" spans="1:6" ht="15" customHeight="1" x14ac:dyDescent="0.25">
      <c r="A112" s="228">
        <v>106</v>
      </c>
      <c r="B112" s="14" t="s">
        <v>73</v>
      </c>
      <c r="C112" s="224" t="s">
        <v>99</v>
      </c>
      <c r="D112" s="67">
        <v>10</v>
      </c>
      <c r="E112" s="68">
        <v>3.2</v>
      </c>
      <c r="F112" s="2"/>
    </row>
    <row r="113" spans="1:6" ht="15" customHeight="1" x14ac:dyDescent="0.25">
      <c r="A113" s="228">
        <v>107</v>
      </c>
      <c r="B113" s="14" t="s">
        <v>70</v>
      </c>
      <c r="C113" s="23" t="s">
        <v>51</v>
      </c>
      <c r="D113" s="67">
        <v>3</v>
      </c>
      <c r="E113" s="68">
        <v>3</v>
      </c>
      <c r="F113" s="2"/>
    </row>
    <row r="114" spans="1:6" ht="15" customHeight="1" thickBot="1" x14ac:dyDescent="0.3">
      <c r="A114" s="219">
        <v>108</v>
      </c>
      <c r="B114" s="15" t="s">
        <v>70</v>
      </c>
      <c r="C114" s="364" t="s">
        <v>93</v>
      </c>
      <c r="D114" s="69">
        <v>1</v>
      </c>
      <c r="E114" s="70">
        <v>3</v>
      </c>
      <c r="F114" s="2"/>
    </row>
    <row r="115" spans="1:6" ht="15" customHeight="1" x14ac:dyDescent="0.25">
      <c r="A115"/>
      <c r="B115" s="503"/>
      <c r="C115" s="504"/>
      <c r="D115" s="80" t="s">
        <v>105</v>
      </c>
      <c r="E115" s="10">
        <f>AVERAGE(E7:E114)</f>
        <v>3.8343885897925478</v>
      </c>
      <c r="F115" s="2"/>
    </row>
    <row r="116" spans="1:6" ht="15" x14ac:dyDescent="0.25">
      <c r="A116"/>
      <c r="B116" s="503"/>
      <c r="C116" s="504"/>
      <c r="D116" s="505" t="s">
        <v>75</v>
      </c>
      <c r="E116" s="9">
        <v>3.82</v>
      </c>
    </row>
  </sheetData>
  <conditionalFormatting sqref="E6:E116">
    <cfRule type="cellIs" dxfId="53" priority="630" stopIfTrue="1" operator="between">
      <formula>$E$6</formula>
      <formula>3.833</formula>
    </cfRule>
    <cfRule type="cellIs" dxfId="52" priority="631" stopIfTrue="1" operator="lessThan">
      <formula>3.5</formula>
    </cfRule>
    <cfRule type="cellIs" dxfId="51" priority="632" stopIfTrue="1" operator="between">
      <formula>$E$115</formula>
      <formula>3.5</formula>
    </cfRule>
    <cfRule type="cellIs" dxfId="50" priority="633" stopIfTrue="1" operator="between">
      <formula>4.499</formula>
      <formula>$E$115</formula>
    </cfRule>
    <cfRule type="cellIs" dxfId="49" priority="634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ColWidth="12.140625" defaultRowHeight="12.75" x14ac:dyDescent="0.2"/>
  <cols>
    <col min="1" max="1" width="5.7109375" style="2" customWidth="1"/>
    <col min="2" max="2" width="9.7109375" style="2" customWidth="1"/>
    <col min="3" max="3" width="31.7109375" style="2" customWidth="1"/>
    <col min="4" max="8" width="7.7109375" style="3" customWidth="1"/>
    <col min="9" max="9" width="8.7109375" style="3" customWidth="1"/>
    <col min="10" max="10" width="7.7109375" style="4" customWidth="1"/>
    <col min="11" max="12" width="10.7109375" style="2" customWidth="1"/>
    <col min="13" max="16384" width="12.140625" style="2"/>
  </cols>
  <sheetData>
    <row r="1" spans="1:12" ht="15" x14ac:dyDescent="0.25">
      <c r="K1" s="136"/>
      <c r="L1" s="11" t="s">
        <v>76</v>
      </c>
    </row>
    <row r="2" spans="1:12" ht="15.75" x14ac:dyDescent="0.25">
      <c r="C2" s="540" t="s">
        <v>66</v>
      </c>
      <c r="D2" s="540"/>
      <c r="I2" s="5">
        <v>2023</v>
      </c>
      <c r="K2" s="74"/>
      <c r="L2" s="11" t="s">
        <v>77</v>
      </c>
    </row>
    <row r="3" spans="1:12" ht="15.75" thickBot="1" x14ac:dyDescent="0.3">
      <c r="K3" s="149"/>
      <c r="L3" s="11" t="s">
        <v>78</v>
      </c>
    </row>
    <row r="4" spans="1:12" ht="15" customHeight="1" x14ac:dyDescent="0.25">
      <c r="A4" s="535" t="s">
        <v>56</v>
      </c>
      <c r="B4" s="554" t="s">
        <v>63</v>
      </c>
      <c r="C4" s="554" t="s">
        <v>50</v>
      </c>
      <c r="D4" s="556" t="s">
        <v>64</v>
      </c>
      <c r="E4" s="548" t="s">
        <v>65</v>
      </c>
      <c r="F4" s="549"/>
      <c r="G4" s="549"/>
      <c r="H4" s="550"/>
      <c r="I4" s="551" t="s">
        <v>117</v>
      </c>
      <c r="K4" s="12"/>
      <c r="L4" s="11" t="s">
        <v>79</v>
      </c>
    </row>
    <row r="5" spans="1:12" s="1" customFormat="1" ht="30" customHeight="1" thickBot="1" x14ac:dyDescent="0.25">
      <c r="A5" s="553"/>
      <c r="B5" s="555"/>
      <c r="C5" s="555"/>
      <c r="D5" s="557"/>
      <c r="E5" s="18">
        <v>5</v>
      </c>
      <c r="F5" s="18">
        <v>4</v>
      </c>
      <c r="G5" s="18">
        <v>3</v>
      </c>
      <c r="H5" s="18">
        <v>2</v>
      </c>
      <c r="I5" s="552"/>
    </row>
    <row r="6" spans="1:12" s="1" customFormat="1" ht="15" customHeight="1" thickBot="1" x14ac:dyDescent="0.25">
      <c r="A6" s="230"/>
      <c r="B6" s="231"/>
      <c r="C6" s="232" t="s">
        <v>108</v>
      </c>
      <c r="D6" s="227">
        <f>D7+D16+D29+D47+D66+D81+D112</f>
        <v>1629</v>
      </c>
      <c r="E6" s="360">
        <f>E7+E16+E29+E47+E66+E81+E112</f>
        <v>221</v>
      </c>
      <c r="F6" s="361">
        <f>F7+F16+F29+F47+F66+F81+F112</f>
        <v>910</v>
      </c>
      <c r="G6" s="361">
        <f>G7+G16+G29+G47+G66+G81+G112</f>
        <v>474</v>
      </c>
      <c r="H6" s="361">
        <f>H7+H16+H29+H47+H66+H81+H112</f>
        <v>25</v>
      </c>
      <c r="I6" s="217">
        <f>(H6*2+G6*3+F6*4+E6*5)/D6</f>
        <v>3.816451810926949</v>
      </c>
    </row>
    <row r="7" spans="1:12" ht="15" customHeight="1" thickBot="1" x14ac:dyDescent="0.3">
      <c r="A7" s="59"/>
      <c r="B7" s="186"/>
      <c r="C7" s="210" t="s">
        <v>109</v>
      </c>
      <c r="D7" s="197">
        <f>SUM(D8:D15)</f>
        <v>93</v>
      </c>
      <c r="E7" s="314">
        <f t="shared" ref="E7:H7" si="0">SUM(E8:E15)</f>
        <v>14</v>
      </c>
      <c r="F7" s="314">
        <f t="shared" si="0"/>
        <v>47</v>
      </c>
      <c r="G7" s="314">
        <f t="shared" si="0"/>
        <v>29</v>
      </c>
      <c r="H7" s="315">
        <f t="shared" si="0"/>
        <v>3</v>
      </c>
      <c r="I7" s="64">
        <f>AVERAGE(I8:I15)</f>
        <v>3.7871615312791782</v>
      </c>
      <c r="J7" s="359"/>
      <c r="K7" s="179"/>
    </row>
    <row r="8" spans="1:12" ht="15" customHeight="1" x14ac:dyDescent="0.25">
      <c r="A8" s="283">
        <v>1</v>
      </c>
      <c r="B8" s="284">
        <v>10002</v>
      </c>
      <c r="C8" s="492" t="s">
        <v>148</v>
      </c>
      <c r="D8" s="335">
        <v>6</v>
      </c>
      <c r="E8" s="336">
        <v>2</v>
      </c>
      <c r="F8" s="336">
        <v>3</v>
      </c>
      <c r="G8" s="336">
        <v>1</v>
      </c>
      <c r="H8" s="336"/>
      <c r="I8" s="290">
        <f t="shared" ref="I8:I15" si="1">(H8*2+G8*3+F8*4+E8*5)/D8</f>
        <v>4.166666666666667</v>
      </c>
      <c r="J8" s="2"/>
      <c r="K8" s="179"/>
    </row>
    <row r="9" spans="1:12" ht="15" customHeight="1" x14ac:dyDescent="0.25">
      <c r="A9" s="228">
        <v>2</v>
      </c>
      <c r="B9" s="184">
        <v>10090</v>
      </c>
      <c r="C9" s="289" t="s">
        <v>84</v>
      </c>
      <c r="D9" s="337">
        <v>15</v>
      </c>
      <c r="E9" s="338">
        <v>2</v>
      </c>
      <c r="F9" s="338">
        <v>7</v>
      </c>
      <c r="G9" s="338">
        <v>5</v>
      </c>
      <c r="H9" s="338">
        <v>1</v>
      </c>
      <c r="I9" s="291">
        <f t="shared" si="1"/>
        <v>3.6666666666666665</v>
      </c>
      <c r="J9" s="2"/>
      <c r="K9" s="179"/>
    </row>
    <row r="10" spans="1:12" ht="15" customHeight="1" x14ac:dyDescent="0.25">
      <c r="A10" s="281">
        <v>3</v>
      </c>
      <c r="B10" s="220">
        <v>10004</v>
      </c>
      <c r="C10" s="282" t="s">
        <v>131</v>
      </c>
      <c r="D10" s="326">
        <v>17</v>
      </c>
      <c r="E10" s="327">
        <v>6</v>
      </c>
      <c r="F10" s="327">
        <v>10</v>
      </c>
      <c r="G10" s="327">
        <v>1</v>
      </c>
      <c r="H10" s="328"/>
      <c r="I10" s="212">
        <f t="shared" si="1"/>
        <v>4.2941176470588234</v>
      </c>
      <c r="J10" s="2"/>
    </row>
    <row r="11" spans="1:12" ht="15" customHeight="1" x14ac:dyDescent="0.25">
      <c r="A11" s="228">
        <v>4</v>
      </c>
      <c r="B11" s="220">
        <v>10001</v>
      </c>
      <c r="C11" s="209" t="s">
        <v>55</v>
      </c>
      <c r="D11" s="329">
        <v>4</v>
      </c>
      <c r="E11" s="330">
        <v>1</v>
      </c>
      <c r="F11" s="330">
        <v>2</v>
      </c>
      <c r="G11" s="330">
        <v>1</v>
      </c>
      <c r="H11" s="331"/>
      <c r="I11" s="205">
        <f t="shared" si="1"/>
        <v>4</v>
      </c>
      <c r="J11" s="2"/>
    </row>
    <row r="12" spans="1:12" ht="15" customHeight="1" x14ac:dyDescent="0.25">
      <c r="A12" s="228">
        <v>5</v>
      </c>
      <c r="B12" s="220">
        <v>10120</v>
      </c>
      <c r="C12" s="493" t="s">
        <v>149</v>
      </c>
      <c r="D12" s="329">
        <v>14</v>
      </c>
      <c r="E12" s="330"/>
      <c r="F12" s="330">
        <v>10</v>
      </c>
      <c r="G12" s="330">
        <v>4</v>
      </c>
      <c r="H12" s="331"/>
      <c r="I12" s="205">
        <f t="shared" si="1"/>
        <v>3.7142857142857144</v>
      </c>
      <c r="J12" s="2"/>
    </row>
    <row r="13" spans="1:12" ht="15" customHeight="1" x14ac:dyDescent="0.25">
      <c r="A13" s="228">
        <v>6</v>
      </c>
      <c r="B13" s="220">
        <v>10190</v>
      </c>
      <c r="C13" s="493" t="s">
        <v>150</v>
      </c>
      <c r="D13" s="329">
        <v>18</v>
      </c>
      <c r="E13" s="330">
        <v>1</v>
      </c>
      <c r="F13" s="330">
        <v>9</v>
      </c>
      <c r="G13" s="330">
        <v>8</v>
      </c>
      <c r="H13" s="331"/>
      <c r="I13" s="205">
        <f t="shared" si="1"/>
        <v>3.6111111111111112</v>
      </c>
      <c r="J13" s="2"/>
    </row>
    <row r="14" spans="1:12" ht="15" customHeight="1" x14ac:dyDescent="0.25">
      <c r="A14" s="228">
        <v>7</v>
      </c>
      <c r="B14" s="184">
        <v>10320</v>
      </c>
      <c r="C14" s="190" t="s">
        <v>86</v>
      </c>
      <c r="D14" s="329">
        <v>9</v>
      </c>
      <c r="E14" s="330">
        <v>1</v>
      </c>
      <c r="F14" s="330">
        <v>3</v>
      </c>
      <c r="G14" s="330">
        <v>4</v>
      </c>
      <c r="H14" s="331">
        <v>1</v>
      </c>
      <c r="I14" s="205">
        <f t="shared" si="1"/>
        <v>3.4444444444444446</v>
      </c>
      <c r="J14" s="2"/>
    </row>
    <row r="15" spans="1:12" ht="15" customHeight="1" thickBot="1" x14ac:dyDescent="0.3">
      <c r="A15" s="219">
        <v>8</v>
      </c>
      <c r="B15" s="286">
        <v>10860</v>
      </c>
      <c r="C15" s="287" t="s">
        <v>132</v>
      </c>
      <c r="D15" s="332">
        <v>10</v>
      </c>
      <c r="E15" s="333">
        <v>1</v>
      </c>
      <c r="F15" s="333">
        <v>3</v>
      </c>
      <c r="G15" s="333">
        <v>5</v>
      </c>
      <c r="H15" s="334">
        <v>1</v>
      </c>
      <c r="I15" s="288">
        <f t="shared" si="1"/>
        <v>3.4</v>
      </c>
      <c r="J15" s="2"/>
    </row>
    <row r="16" spans="1:12" ht="15" customHeight="1" thickBot="1" x14ac:dyDescent="0.3">
      <c r="A16" s="283"/>
      <c r="B16" s="284"/>
      <c r="C16" s="292" t="s">
        <v>110</v>
      </c>
      <c r="D16" s="293">
        <f>SUM(D17:D28)</f>
        <v>100</v>
      </c>
      <c r="E16" s="316">
        <f>SUM(E17:E28)</f>
        <v>10</v>
      </c>
      <c r="F16" s="316">
        <f>SUM(F17:F28)</f>
        <v>65</v>
      </c>
      <c r="G16" s="316">
        <f>SUM(G17:G28)</f>
        <v>25</v>
      </c>
      <c r="H16" s="317">
        <f>SUM(H17:H28)</f>
        <v>0</v>
      </c>
      <c r="I16" s="285">
        <f>AVERAGE(I17:I28)</f>
        <v>3.9079948646125118</v>
      </c>
      <c r="J16" s="2"/>
    </row>
    <row r="17" spans="1:10" ht="15" customHeight="1" x14ac:dyDescent="0.25">
      <c r="A17" s="221">
        <v>1</v>
      </c>
      <c r="B17" s="295">
        <v>20040</v>
      </c>
      <c r="C17" s="297" t="s">
        <v>49</v>
      </c>
      <c r="D17" s="339">
        <v>14</v>
      </c>
      <c r="E17" s="336">
        <v>3</v>
      </c>
      <c r="F17" s="336">
        <v>7</v>
      </c>
      <c r="G17" s="336">
        <v>4</v>
      </c>
      <c r="H17" s="336"/>
      <c r="I17" s="299">
        <f t="shared" ref="I17:I28" si="2">(H17*2+G17*3+F17*4+E17*5)/D17</f>
        <v>3.9285714285714284</v>
      </c>
      <c r="J17" s="2"/>
    </row>
    <row r="18" spans="1:10" ht="15" customHeight="1" x14ac:dyDescent="0.25">
      <c r="A18" s="228">
        <v>2</v>
      </c>
      <c r="B18" s="184">
        <v>20061</v>
      </c>
      <c r="C18" s="298" t="s">
        <v>47</v>
      </c>
      <c r="D18" s="340">
        <v>8</v>
      </c>
      <c r="E18" s="338"/>
      <c r="F18" s="338">
        <v>6</v>
      </c>
      <c r="G18" s="338">
        <v>2</v>
      </c>
      <c r="H18" s="338"/>
      <c r="I18" s="291">
        <f t="shared" si="2"/>
        <v>3.75</v>
      </c>
      <c r="J18" s="2"/>
    </row>
    <row r="19" spans="1:10" ht="15" customHeight="1" x14ac:dyDescent="0.25">
      <c r="A19" s="228">
        <v>3</v>
      </c>
      <c r="B19" s="184">
        <v>21020</v>
      </c>
      <c r="C19" s="298" t="s">
        <v>41</v>
      </c>
      <c r="D19" s="340">
        <v>10</v>
      </c>
      <c r="E19" s="338"/>
      <c r="F19" s="338">
        <v>9</v>
      </c>
      <c r="G19" s="338">
        <v>1</v>
      </c>
      <c r="H19" s="338"/>
      <c r="I19" s="291">
        <f t="shared" si="2"/>
        <v>3.9</v>
      </c>
      <c r="J19" s="2"/>
    </row>
    <row r="20" spans="1:10" ht="15" customHeight="1" x14ac:dyDescent="0.25">
      <c r="A20" s="228">
        <v>4</v>
      </c>
      <c r="B20" s="184">
        <v>20060</v>
      </c>
      <c r="C20" s="298" t="s">
        <v>48</v>
      </c>
      <c r="D20" s="340">
        <v>15</v>
      </c>
      <c r="E20" s="338">
        <v>2</v>
      </c>
      <c r="F20" s="338">
        <v>9</v>
      </c>
      <c r="G20" s="338">
        <v>4</v>
      </c>
      <c r="H20" s="338"/>
      <c r="I20" s="291">
        <f t="shared" si="2"/>
        <v>3.8666666666666667</v>
      </c>
      <c r="J20" s="2"/>
    </row>
    <row r="21" spans="1:10" ht="15" customHeight="1" x14ac:dyDescent="0.25">
      <c r="A21" s="228">
        <v>5</v>
      </c>
      <c r="B21" s="184">
        <v>20400</v>
      </c>
      <c r="C21" s="298" t="s">
        <v>46</v>
      </c>
      <c r="D21" s="340">
        <v>17</v>
      </c>
      <c r="E21" s="338">
        <v>2</v>
      </c>
      <c r="F21" s="338">
        <v>12</v>
      </c>
      <c r="G21" s="338">
        <v>3</v>
      </c>
      <c r="H21" s="338"/>
      <c r="I21" s="291">
        <f t="shared" si="2"/>
        <v>3.9411764705882355</v>
      </c>
      <c r="J21" s="2"/>
    </row>
    <row r="22" spans="1:10" ht="15" customHeight="1" x14ac:dyDescent="0.25">
      <c r="A22" s="228"/>
      <c r="B22" s="184">
        <v>20080</v>
      </c>
      <c r="C22" s="494" t="s">
        <v>157</v>
      </c>
      <c r="D22" s="340">
        <v>10</v>
      </c>
      <c r="E22" s="338"/>
      <c r="F22" s="338">
        <v>7</v>
      </c>
      <c r="G22" s="338">
        <v>3</v>
      </c>
      <c r="H22" s="338"/>
      <c r="I22" s="291">
        <f t="shared" si="2"/>
        <v>3.7</v>
      </c>
      <c r="J22" s="2"/>
    </row>
    <row r="23" spans="1:10" ht="15" customHeight="1" x14ac:dyDescent="0.25">
      <c r="A23" s="228">
        <v>6</v>
      </c>
      <c r="B23" s="184">
        <v>20460</v>
      </c>
      <c r="C23" s="494" t="s">
        <v>151</v>
      </c>
      <c r="D23" s="340">
        <v>8</v>
      </c>
      <c r="E23" s="338"/>
      <c r="F23" s="338">
        <v>4</v>
      </c>
      <c r="G23" s="338">
        <v>4</v>
      </c>
      <c r="H23" s="338"/>
      <c r="I23" s="291">
        <f t="shared" si="2"/>
        <v>3.5</v>
      </c>
      <c r="J23" s="2"/>
    </row>
    <row r="24" spans="1:10" ht="15" customHeight="1" x14ac:dyDescent="0.25">
      <c r="A24" s="228">
        <v>7</v>
      </c>
      <c r="B24" s="184">
        <v>20550</v>
      </c>
      <c r="C24" s="298" t="s">
        <v>44</v>
      </c>
      <c r="D24" s="340">
        <v>6</v>
      </c>
      <c r="E24" s="338"/>
      <c r="F24" s="338">
        <v>5</v>
      </c>
      <c r="G24" s="338">
        <v>1</v>
      </c>
      <c r="H24" s="338"/>
      <c r="I24" s="291">
        <f t="shared" si="2"/>
        <v>3.8333333333333335</v>
      </c>
      <c r="J24" s="2"/>
    </row>
    <row r="25" spans="1:10" ht="15" customHeight="1" x14ac:dyDescent="0.25">
      <c r="A25" s="228">
        <v>8</v>
      </c>
      <c r="B25" s="184">
        <v>20630</v>
      </c>
      <c r="C25" s="298" t="s">
        <v>43</v>
      </c>
      <c r="D25" s="340">
        <v>3</v>
      </c>
      <c r="E25" s="338"/>
      <c r="F25" s="338">
        <v>1</v>
      </c>
      <c r="G25" s="338">
        <v>2</v>
      </c>
      <c r="H25" s="338"/>
      <c r="I25" s="291">
        <f t="shared" si="2"/>
        <v>3.3333333333333335</v>
      </c>
      <c r="J25" s="2"/>
    </row>
    <row r="26" spans="1:10" ht="15" customHeight="1" x14ac:dyDescent="0.25">
      <c r="A26" s="228">
        <v>9</v>
      </c>
      <c r="B26" s="294">
        <v>20810</v>
      </c>
      <c r="C26" s="498" t="s">
        <v>155</v>
      </c>
      <c r="D26" s="340">
        <v>1</v>
      </c>
      <c r="E26" s="338"/>
      <c r="F26" s="338">
        <v>1</v>
      </c>
      <c r="G26" s="338"/>
      <c r="H26" s="338"/>
      <c r="I26" s="291">
        <f t="shared" si="2"/>
        <v>4</v>
      </c>
      <c r="J26" s="2"/>
    </row>
    <row r="27" spans="1:10" ht="15" customHeight="1" x14ac:dyDescent="0.25">
      <c r="A27" s="8">
        <v>10</v>
      </c>
      <c r="B27" s="243">
        <v>20900</v>
      </c>
      <c r="C27" s="497" t="s">
        <v>154</v>
      </c>
      <c r="D27" s="326">
        <v>7</v>
      </c>
      <c r="E27" s="327">
        <v>2</v>
      </c>
      <c r="F27" s="327">
        <v>4</v>
      </c>
      <c r="G27" s="327">
        <v>1</v>
      </c>
      <c r="H27" s="328"/>
      <c r="I27" s="212">
        <f t="shared" si="2"/>
        <v>4.1428571428571432</v>
      </c>
      <c r="J27" s="2"/>
    </row>
    <row r="28" spans="1:10" ht="15" customHeight="1" thickBot="1" x14ac:dyDescent="0.3">
      <c r="A28" s="219">
        <v>11</v>
      </c>
      <c r="B28" s="286">
        <v>21349</v>
      </c>
      <c r="C28" s="496" t="s">
        <v>153</v>
      </c>
      <c r="D28" s="332">
        <v>1</v>
      </c>
      <c r="E28" s="333">
        <v>1</v>
      </c>
      <c r="F28" s="333"/>
      <c r="G28" s="333"/>
      <c r="H28" s="342"/>
      <c r="I28" s="296">
        <f t="shared" si="2"/>
        <v>5</v>
      </c>
      <c r="J28" s="2"/>
    </row>
    <row r="29" spans="1:10" ht="15" customHeight="1" thickBot="1" x14ac:dyDescent="0.3">
      <c r="A29" s="59"/>
      <c r="B29" s="186"/>
      <c r="C29" s="193" t="s">
        <v>111</v>
      </c>
      <c r="D29" s="208">
        <f>SUM(D30:D46)</f>
        <v>338</v>
      </c>
      <c r="E29" s="318">
        <f t="shared" ref="E29:H29" si="3">SUM(E30:E46)</f>
        <v>17</v>
      </c>
      <c r="F29" s="318">
        <f t="shared" si="3"/>
        <v>175</v>
      </c>
      <c r="G29" s="318">
        <f t="shared" si="3"/>
        <v>140</v>
      </c>
      <c r="H29" s="319">
        <f t="shared" si="3"/>
        <v>6</v>
      </c>
      <c r="I29" s="204">
        <f t="shared" ref="I29" si="4">AVERAGE(I30:I46)</f>
        <v>3.6801038998172508</v>
      </c>
      <c r="J29" s="2"/>
    </row>
    <row r="30" spans="1:10" ht="15" customHeight="1" x14ac:dyDescent="0.25">
      <c r="A30" s="8">
        <v>1</v>
      </c>
      <c r="B30" s="183">
        <v>30070</v>
      </c>
      <c r="C30" s="194" t="s">
        <v>59</v>
      </c>
      <c r="D30" s="326">
        <v>36</v>
      </c>
      <c r="E30" s="327">
        <v>9</v>
      </c>
      <c r="F30" s="327">
        <v>20</v>
      </c>
      <c r="G30" s="327">
        <v>7</v>
      </c>
      <c r="H30" s="325"/>
      <c r="I30" s="212">
        <f t="shared" ref="I30:I46" si="5">(H30*2+G30*3+F30*4+E30*5)/D30</f>
        <v>4.0555555555555554</v>
      </c>
      <c r="J30" s="2"/>
    </row>
    <row r="31" spans="1:10" ht="15" customHeight="1" x14ac:dyDescent="0.25">
      <c r="A31" s="8">
        <v>2</v>
      </c>
      <c r="B31" s="183">
        <v>30480</v>
      </c>
      <c r="C31" s="306" t="s">
        <v>112</v>
      </c>
      <c r="D31" s="326">
        <v>13</v>
      </c>
      <c r="E31" s="327">
        <v>1</v>
      </c>
      <c r="F31" s="327">
        <v>10</v>
      </c>
      <c r="G31" s="327">
        <v>2</v>
      </c>
      <c r="H31" s="343"/>
      <c r="I31" s="212">
        <f t="shared" si="5"/>
        <v>3.9230769230769229</v>
      </c>
      <c r="J31" s="2"/>
    </row>
    <row r="32" spans="1:10" ht="15" customHeight="1" x14ac:dyDescent="0.25">
      <c r="A32" s="8">
        <v>3</v>
      </c>
      <c r="B32" s="183">
        <v>30460</v>
      </c>
      <c r="C32" s="306" t="s">
        <v>87</v>
      </c>
      <c r="D32" s="326">
        <v>27</v>
      </c>
      <c r="E32" s="327"/>
      <c r="F32" s="327">
        <v>19</v>
      </c>
      <c r="G32" s="328">
        <v>8</v>
      </c>
      <c r="H32" s="322"/>
      <c r="I32" s="212">
        <f t="shared" si="5"/>
        <v>3.7037037037037037</v>
      </c>
      <c r="J32" s="2"/>
    </row>
    <row r="33" spans="1:10" ht="15" customHeight="1" x14ac:dyDescent="0.25">
      <c r="A33" s="8">
        <v>4</v>
      </c>
      <c r="B33" s="183">
        <v>30030</v>
      </c>
      <c r="C33" s="499" t="s">
        <v>156</v>
      </c>
      <c r="D33" s="326">
        <v>8</v>
      </c>
      <c r="E33" s="327">
        <v>2</v>
      </c>
      <c r="F33" s="327">
        <v>4</v>
      </c>
      <c r="G33" s="328">
        <v>2</v>
      </c>
      <c r="H33" s="322"/>
      <c r="I33" s="212">
        <f t="shared" si="5"/>
        <v>4</v>
      </c>
      <c r="J33" s="2"/>
    </row>
    <row r="34" spans="1:10" ht="15" customHeight="1" x14ac:dyDescent="0.25">
      <c r="A34" s="8">
        <v>5</v>
      </c>
      <c r="B34" s="183">
        <v>31000</v>
      </c>
      <c r="C34" s="194" t="s">
        <v>90</v>
      </c>
      <c r="D34" s="326">
        <v>14</v>
      </c>
      <c r="E34" s="327">
        <v>1</v>
      </c>
      <c r="F34" s="327">
        <v>9</v>
      </c>
      <c r="G34" s="328">
        <v>4</v>
      </c>
      <c r="H34" s="322"/>
      <c r="I34" s="212">
        <f t="shared" si="5"/>
        <v>3.7857142857142856</v>
      </c>
      <c r="J34" s="2"/>
    </row>
    <row r="35" spans="1:10" ht="15" customHeight="1" x14ac:dyDescent="0.25">
      <c r="A35" s="8">
        <v>6</v>
      </c>
      <c r="B35" s="183">
        <v>30130</v>
      </c>
      <c r="C35" s="194" t="s">
        <v>39</v>
      </c>
      <c r="D35" s="326">
        <v>1</v>
      </c>
      <c r="E35" s="327"/>
      <c r="F35" s="327">
        <v>1</v>
      </c>
      <c r="G35" s="328"/>
      <c r="H35" s="322"/>
      <c r="I35" s="212">
        <f t="shared" si="5"/>
        <v>4</v>
      </c>
      <c r="J35" s="2"/>
    </row>
    <row r="36" spans="1:10" ht="15" customHeight="1" x14ac:dyDescent="0.25">
      <c r="A36" s="8">
        <v>7</v>
      </c>
      <c r="B36" s="183">
        <v>30160</v>
      </c>
      <c r="C36" s="499" t="s">
        <v>158</v>
      </c>
      <c r="D36" s="326">
        <v>57</v>
      </c>
      <c r="E36" s="327"/>
      <c r="F36" s="327">
        <v>21</v>
      </c>
      <c r="G36" s="328">
        <v>36</v>
      </c>
      <c r="H36" s="322"/>
      <c r="I36" s="212">
        <f t="shared" si="5"/>
        <v>3.3684210526315788</v>
      </c>
      <c r="J36" s="2"/>
    </row>
    <row r="37" spans="1:10" ht="15" customHeight="1" x14ac:dyDescent="0.25">
      <c r="A37" s="8">
        <v>8</v>
      </c>
      <c r="B37" s="183">
        <v>30310</v>
      </c>
      <c r="C37" s="194" t="s">
        <v>37</v>
      </c>
      <c r="D37" s="326">
        <v>19</v>
      </c>
      <c r="E37" s="327"/>
      <c r="F37" s="327">
        <v>9</v>
      </c>
      <c r="G37" s="328">
        <v>10</v>
      </c>
      <c r="H37" s="322"/>
      <c r="I37" s="212">
        <f t="shared" si="5"/>
        <v>3.4736842105263159</v>
      </c>
      <c r="J37" s="2"/>
    </row>
    <row r="38" spans="1:10" ht="15" customHeight="1" x14ac:dyDescent="0.25">
      <c r="A38" s="8">
        <v>9</v>
      </c>
      <c r="B38" s="183">
        <v>30440</v>
      </c>
      <c r="C38" s="194" t="s">
        <v>36</v>
      </c>
      <c r="D38" s="326">
        <v>15</v>
      </c>
      <c r="E38" s="327"/>
      <c r="F38" s="327">
        <v>9</v>
      </c>
      <c r="G38" s="328">
        <v>5</v>
      </c>
      <c r="H38" s="322">
        <v>1</v>
      </c>
      <c r="I38" s="212">
        <f t="shared" si="5"/>
        <v>3.5333333333333332</v>
      </c>
      <c r="J38" s="2"/>
    </row>
    <row r="39" spans="1:10" ht="15" customHeight="1" x14ac:dyDescent="0.25">
      <c r="A39" s="8">
        <v>10</v>
      </c>
      <c r="B39" s="183">
        <v>30500</v>
      </c>
      <c r="C39" s="499" t="s">
        <v>159</v>
      </c>
      <c r="D39" s="326">
        <v>20</v>
      </c>
      <c r="E39" s="327">
        <v>2</v>
      </c>
      <c r="F39" s="327">
        <v>8</v>
      </c>
      <c r="G39" s="328">
        <v>9</v>
      </c>
      <c r="H39" s="322">
        <v>1</v>
      </c>
      <c r="I39" s="212">
        <f t="shared" si="5"/>
        <v>3.55</v>
      </c>
      <c r="J39" s="2"/>
    </row>
    <row r="40" spans="1:10" ht="15" customHeight="1" x14ac:dyDescent="0.25">
      <c r="A40" s="8">
        <v>11</v>
      </c>
      <c r="B40" s="183">
        <v>30530</v>
      </c>
      <c r="C40" s="499" t="s">
        <v>160</v>
      </c>
      <c r="D40" s="326">
        <v>25</v>
      </c>
      <c r="E40" s="327"/>
      <c r="F40" s="327">
        <v>8</v>
      </c>
      <c r="G40" s="328">
        <v>16</v>
      </c>
      <c r="H40" s="322">
        <v>1</v>
      </c>
      <c r="I40" s="212">
        <f t="shared" si="5"/>
        <v>3.28</v>
      </c>
      <c r="J40" s="2"/>
    </row>
    <row r="41" spans="1:10" ht="15" customHeight="1" x14ac:dyDescent="0.25">
      <c r="A41" s="8">
        <v>12</v>
      </c>
      <c r="B41" s="183">
        <v>30640</v>
      </c>
      <c r="C41" s="194" t="s">
        <v>34</v>
      </c>
      <c r="D41" s="326">
        <v>8</v>
      </c>
      <c r="E41" s="327">
        <v>1</v>
      </c>
      <c r="F41" s="327">
        <v>7</v>
      </c>
      <c r="G41" s="328"/>
      <c r="H41" s="322"/>
      <c r="I41" s="212">
        <f t="shared" si="5"/>
        <v>4.125</v>
      </c>
      <c r="J41" s="2"/>
    </row>
    <row r="42" spans="1:10" ht="15" customHeight="1" x14ac:dyDescent="0.25">
      <c r="A42" s="8">
        <v>13</v>
      </c>
      <c r="B42" s="183">
        <v>30650</v>
      </c>
      <c r="C42" s="499" t="s">
        <v>161</v>
      </c>
      <c r="D42" s="326">
        <v>5</v>
      </c>
      <c r="E42" s="327"/>
      <c r="F42" s="327">
        <v>3</v>
      </c>
      <c r="G42" s="328">
        <v>2</v>
      </c>
      <c r="H42" s="322"/>
      <c r="I42" s="212">
        <f t="shared" si="5"/>
        <v>3.6</v>
      </c>
      <c r="J42" s="2"/>
    </row>
    <row r="43" spans="1:10" ht="15" customHeight="1" x14ac:dyDescent="0.25">
      <c r="A43" s="8">
        <v>14</v>
      </c>
      <c r="B43" s="183">
        <v>30790</v>
      </c>
      <c r="C43" s="194" t="s">
        <v>89</v>
      </c>
      <c r="D43" s="326">
        <v>4</v>
      </c>
      <c r="E43" s="327"/>
      <c r="F43" s="327">
        <v>3</v>
      </c>
      <c r="G43" s="328">
        <v>1</v>
      </c>
      <c r="H43" s="322"/>
      <c r="I43" s="212">
        <f t="shared" si="5"/>
        <v>3.75</v>
      </c>
      <c r="J43" s="2"/>
    </row>
    <row r="44" spans="1:10" ht="15" customHeight="1" x14ac:dyDescent="0.25">
      <c r="A44" s="8">
        <v>15</v>
      </c>
      <c r="B44" s="183">
        <v>30890</v>
      </c>
      <c r="C44" s="499" t="s">
        <v>162</v>
      </c>
      <c r="D44" s="326">
        <v>46</v>
      </c>
      <c r="E44" s="327"/>
      <c r="F44" s="327">
        <v>22</v>
      </c>
      <c r="G44" s="327">
        <v>22</v>
      </c>
      <c r="H44" s="343">
        <v>2</v>
      </c>
      <c r="I44" s="212">
        <f t="shared" si="5"/>
        <v>3.4347826086956523</v>
      </c>
      <c r="J44" s="2"/>
    </row>
    <row r="45" spans="1:10" ht="15" customHeight="1" x14ac:dyDescent="0.25">
      <c r="A45" s="20">
        <v>16</v>
      </c>
      <c r="B45" s="184">
        <v>30940</v>
      </c>
      <c r="C45" s="192" t="s">
        <v>32</v>
      </c>
      <c r="D45" s="329">
        <v>9</v>
      </c>
      <c r="E45" s="330"/>
      <c r="F45" s="330">
        <v>3</v>
      </c>
      <c r="G45" s="330">
        <v>6</v>
      </c>
      <c r="H45" s="331"/>
      <c r="I45" s="205">
        <f t="shared" si="5"/>
        <v>3.3333333333333335</v>
      </c>
      <c r="J45" s="2"/>
    </row>
    <row r="46" spans="1:10" ht="15" customHeight="1" thickBot="1" x14ac:dyDescent="0.3">
      <c r="A46" s="20">
        <v>17</v>
      </c>
      <c r="B46" s="234">
        <v>31480</v>
      </c>
      <c r="C46" s="190" t="s">
        <v>31</v>
      </c>
      <c r="D46" s="329">
        <v>31</v>
      </c>
      <c r="E46" s="330">
        <v>1</v>
      </c>
      <c r="F46" s="330">
        <v>19</v>
      </c>
      <c r="G46" s="330">
        <v>10</v>
      </c>
      <c r="H46" s="331">
        <v>1</v>
      </c>
      <c r="I46" s="205">
        <f t="shared" si="5"/>
        <v>3.6451612903225805</v>
      </c>
      <c r="J46" s="2"/>
    </row>
    <row r="47" spans="1:10" ht="15" customHeight="1" thickBot="1" x14ac:dyDescent="0.3">
      <c r="A47" s="59"/>
      <c r="B47" s="186"/>
      <c r="C47" s="193" t="s">
        <v>113</v>
      </c>
      <c r="D47" s="197">
        <f>SUM(D48:D65)</f>
        <v>220</v>
      </c>
      <c r="E47" s="314">
        <f>SUM(E48:E65)</f>
        <v>39</v>
      </c>
      <c r="F47" s="314">
        <f>SUM(F48:F65)</f>
        <v>116</v>
      </c>
      <c r="G47" s="314">
        <f>SUM(G48:G65)</f>
        <v>64</v>
      </c>
      <c r="H47" s="315">
        <f>SUM(H48:H65)</f>
        <v>1</v>
      </c>
      <c r="I47" s="313">
        <f>AVERAGE(I48:I65)</f>
        <v>3.8468683412222058</v>
      </c>
      <c r="J47" s="2"/>
    </row>
    <row r="48" spans="1:10" ht="15" x14ac:dyDescent="0.25">
      <c r="A48" s="213">
        <v>1</v>
      </c>
      <c r="B48" s="235">
        <v>40010</v>
      </c>
      <c r="C48" s="190" t="s">
        <v>146</v>
      </c>
      <c r="D48" s="329">
        <v>20</v>
      </c>
      <c r="E48" s="330">
        <v>9</v>
      </c>
      <c r="F48" s="330">
        <v>6</v>
      </c>
      <c r="G48" s="330">
        <v>5</v>
      </c>
      <c r="H48" s="331"/>
      <c r="I48" s="214">
        <f t="shared" ref="I48:I65" si="6">(H48*2+G48*3+F48*4+E48*5)/D48</f>
        <v>4.2</v>
      </c>
    </row>
    <row r="49" spans="1:9" ht="15" x14ac:dyDescent="0.25">
      <c r="A49" s="213">
        <v>2</v>
      </c>
      <c r="B49" s="243">
        <v>40030</v>
      </c>
      <c r="C49" s="190" t="s">
        <v>130</v>
      </c>
      <c r="D49" s="329">
        <v>5</v>
      </c>
      <c r="E49" s="330"/>
      <c r="F49" s="330">
        <v>4</v>
      </c>
      <c r="G49" s="330">
        <v>1</v>
      </c>
      <c r="H49" s="331"/>
      <c r="I49" s="214">
        <f t="shared" si="6"/>
        <v>3.8</v>
      </c>
    </row>
    <row r="50" spans="1:9" ht="15" x14ac:dyDescent="0.25">
      <c r="A50" s="213">
        <v>3</v>
      </c>
      <c r="B50" s="243">
        <v>40410</v>
      </c>
      <c r="C50" s="190" t="s">
        <v>92</v>
      </c>
      <c r="D50" s="329">
        <v>24</v>
      </c>
      <c r="E50" s="330">
        <v>8</v>
      </c>
      <c r="F50" s="330">
        <v>15</v>
      </c>
      <c r="G50" s="330">
        <v>1</v>
      </c>
      <c r="H50" s="331"/>
      <c r="I50" s="214">
        <f t="shared" si="6"/>
        <v>4.291666666666667</v>
      </c>
    </row>
    <row r="51" spans="1:9" ht="15" x14ac:dyDescent="0.25">
      <c r="A51" s="213">
        <v>4</v>
      </c>
      <c r="B51" s="243">
        <v>40011</v>
      </c>
      <c r="C51" s="497" t="s">
        <v>165</v>
      </c>
      <c r="D51" s="329">
        <v>23</v>
      </c>
      <c r="E51" s="330">
        <v>5</v>
      </c>
      <c r="F51" s="330">
        <v>15</v>
      </c>
      <c r="G51" s="330">
        <v>3</v>
      </c>
      <c r="H51" s="331"/>
      <c r="I51" s="214">
        <f t="shared" si="6"/>
        <v>4.0869565217391308</v>
      </c>
    </row>
    <row r="52" spans="1:9" ht="15" x14ac:dyDescent="0.25">
      <c r="A52" s="213">
        <v>5</v>
      </c>
      <c r="B52" s="243">
        <v>40080</v>
      </c>
      <c r="C52" s="190" t="s">
        <v>29</v>
      </c>
      <c r="D52" s="329">
        <v>27</v>
      </c>
      <c r="E52" s="330">
        <v>3</v>
      </c>
      <c r="F52" s="330">
        <v>14</v>
      </c>
      <c r="G52" s="330">
        <v>9</v>
      </c>
      <c r="H52" s="331">
        <v>1</v>
      </c>
      <c r="I52" s="214">
        <f t="shared" si="6"/>
        <v>3.7037037037037037</v>
      </c>
    </row>
    <row r="53" spans="1:9" ht="15" x14ac:dyDescent="0.25">
      <c r="A53" s="213">
        <v>6</v>
      </c>
      <c r="B53" s="243">
        <v>40100</v>
      </c>
      <c r="C53" s="190" t="s">
        <v>28</v>
      </c>
      <c r="D53" s="329">
        <v>18</v>
      </c>
      <c r="E53" s="330">
        <v>3</v>
      </c>
      <c r="F53" s="330">
        <v>9</v>
      </c>
      <c r="G53" s="330">
        <v>6</v>
      </c>
      <c r="H53" s="331"/>
      <c r="I53" s="214">
        <f t="shared" si="6"/>
        <v>3.8333333333333335</v>
      </c>
    </row>
    <row r="54" spans="1:9" ht="15" x14ac:dyDescent="0.25">
      <c r="A54" s="213">
        <v>7</v>
      </c>
      <c r="B54" s="243">
        <v>40020</v>
      </c>
      <c r="C54" s="497" t="s">
        <v>163</v>
      </c>
      <c r="D54" s="329">
        <v>3</v>
      </c>
      <c r="E54" s="330">
        <v>1</v>
      </c>
      <c r="F54" s="330">
        <v>1</v>
      </c>
      <c r="G54" s="330">
        <v>1</v>
      </c>
      <c r="H54" s="331"/>
      <c r="I54" s="214">
        <f t="shared" si="6"/>
        <v>4</v>
      </c>
    </row>
    <row r="55" spans="1:9" ht="15" x14ac:dyDescent="0.25">
      <c r="A55" s="213">
        <v>8</v>
      </c>
      <c r="B55" s="243">
        <v>40031</v>
      </c>
      <c r="C55" s="190" t="s">
        <v>30</v>
      </c>
      <c r="D55" s="329">
        <v>23</v>
      </c>
      <c r="E55" s="330">
        <v>2</v>
      </c>
      <c r="F55" s="330">
        <v>9</v>
      </c>
      <c r="G55" s="330">
        <v>12</v>
      </c>
      <c r="H55" s="331"/>
      <c r="I55" s="214">
        <f t="shared" si="6"/>
        <v>3.5652173913043477</v>
      </c>
    </row>
    <row r="56" spans="1:9" ht="15" x14ac:dyDescent="0.25">
      <c r="A56" s="213">
        <v>9</v>
      </c>
      <c r="B56" s="243">
        <v>40210</v>
      </c>
      <c r="C56" s="190" t="s">
        <v>91</v>
      </c>
      <c r="D56" s="329">
        <v>2</v>
      </c>
      <c r="E56" s="330"/>
      <c r="F56" s="330">
        <v>2</v>
      </c>
      <c r="G56" s="330"/>
      <c r="H56" s="331"/>
      <c r="I56" s="214">
        <f t="shared" si="6"/>
        <v>4</v>
      </c>
    </row>
    <row r="57" spans="1:9" ht="15" x14ac:dyDescent="0.25">
      <c r="A57" s="213">
        <v>10</v>
      </c>
      <c r="B57" s="243">
        <v>40300</v>
      </c>
      <c r="C57" s="190" t="s">
        <v>119</v>
      </c>
      <c r="D57" s="329">
        <v>1</v>
      </c>
      <c r="E57" s="330">
        <v>1</v>
      </c>
      <c r="F57" s="330"/>
      <c r="G57" s="330"/>
      <c r="H57" s="331"/>
      <c r="I57" s="214">
        <f t="shared" si="6"/>
        <v>5</v>
      </c>
    </row>
    <row r="58" spans="1:9" ht="15" x14ac:dyDescent="0.25">
      <c r="A58" s="213">
        <v>11</v>
      </c>
      <c r="B58" s="243">
        <v>40360</v>
      </c>
      <c r="C58" s="190" t="s">
        <v>27</v>
      </c>
      <c r="D58" s="329">
        <v>5</v>
      </c>
      <c r="E58" s="330"/>
      <c r="F58" s="330">
        <v>3</v>
      </c>
      <c r="G58" s="330">
        <v>2</v>
      </c>
      <c r="H58" s="331"/>
      <c r="I58" s="214">
        <f t="shared" si="6"/>
        <v>3.6</v>
      </c>
    </row>
    <row r="59" spans="1:9" ht="15" x14ac:dyDescent="0.25">
      <c r="A59" s="213">
        <v>12</v>
      </c>
      <c r="B59" s="243">
        <v>40390</v>
      </c>
      <c r="C59" s="190" t="s">
        <v>51</v>
      </c>
      <c r="D59" s="329">
        <v>3</v>
      </c>
      <c r="E59" s="330"/>
      <c r="F59" s="330"/>
      <c r="G59" s="330">
        <v>3</v>
      </c>
      <c r="H59" s="331"/>
      <c r="I59" s="214">
        <f t="shared" si="6"/>
        <v>3</v>
      </c>
    </row>
    <row r="60" spans="1:9" ht="15" x14ac:dyDescent="0.25">
      <c r="A60" s="213">
        <v>13</v>
      </c>
      <c r="B60" s="243">
        <v>40720</v>
      </c>
      <c r="C60" s="190" t="s">
        <v>106</v>
      </c>
      <c r="D60" s="329">
        <v>8</v>
      </c>
      <c r="E60" s="330">
        <v>1</v>
      </c>
      <c r="F60" s="330">
        <v>3</v>
      </c>
      <c r="G60" s="330">
        <v>4</v>
      </c>
      <c r="H60" s="331"/>
      <c r="I60" s="214">
        <f t="shared" si="6"/>
        <v>3.625</v>
      </c>
    </row>
    <row r="61" spans="1:9" ht="15" x14ac:dyDescent="0.25">
      <c r="A61" s="213">
        <v>14</v>
      </c>
      <c r="B61" s="243">
        <v>40820</v>
      </c>
      <c r="C61" s="497" t="s">
        <v>164</v>
      </c>
      <c r="D61" s="329">
        <v>9</v>
      </c>
      <c r="E61" s="330">
        <v>1</v>
      </c>
      <c r="F61" s="330">
        <v>6</v>
      </c>
      <c r="G61" s="330">
        <v>2</v>
      </c>
      <c r="H61" s="331"/>
      <c r="I61" s="214">
        <f t="shared" si="6"/>
        <v>3.8888888888888888</v>
      </c>
    </row>
    <row r="62" spans="1:9" ht="15" x14ac:dyDescent="0.25">
      <c r="A62" s="213">
        <v>15</v>
      </c>
      <c r="B62" s="243">
        <v>40840</v>
      </c>
      <c r="C62" s="190" t="s">
        <v>25</v>
      </c>
      <c r="D62" s="329">
        <v>11</v>
      </c>
      <c r="E62" s="330">
        <v>1</v>
      </c>
      <c r="F62" s="330">
        <v>5</v>
      </c>
      <c r="G62" s="330">
        <v>5</v>
      </c>
      <c r="H62" s="331"/>
      <c r="I62" s="214">
        <f t="shared" si="6"/>
        <v>3.6363636363636362</v>
      </c>
    </row>
    <row r="63" spans="1:9" ht="15" x14ac:dyDescent="0.25">
      <c r="A63" s="213">
        <v>16</v>
      </c>
      <c r="B63" s="243">
        <v>40950</v>
      </c>
      <c r="C63" s="190" t="s">
        <v>93</v>
      </c>
      <c r="D63" s="329">
        <v>1</v>
      </c>
      <c r="E63" s="330"/>
      <c r="F63" s="330"/>
      <c r="G63" s="330">
        <v>1</v>
      </c>
      <c r="H63" s="331"/>
      <c r="I63" s="214">
        <f t="shared" si="6"/>
        <v>3</v>
      </c>
    </row>
    <row r="64" spans="1:9" ht="15" x14ac:dyDescent="0.25">
      <c r="A64" s="215">
        <v>17</v>
      </c>
      <c r="B64" s="243">
        <v>40990</v>
      </c>
      <c r="C64" s="190" t="s">
        <v>24</v>
      </c>
      <c r="D64" s="329">
        <v>32</v>
      </c>
      <c r="E64" s="330">
        <v>3</v>
      </c>
      <c r="F64" s="330">
        <v>20</v>
      </c>
      <c r="G64" s="330">
        <v>9</v>
      </c>
      <c r="H64" s="331"/>
      <c r="I64" s="214">
        <f t="shared" si="6"/>
        <v>3.8125</v>
      </c>
    </row>
    <row r="65" spans="1:9" ht="15.75" thickBot="1" x14ac:dyDescent="0.3">
      <c r="A65" s="215">
        <v>18</v>
      </c>
      <c r="B65" s="236">
        <v>40133</v>
      </c>
      <c r="C65" s="191" t="s">
        <v>133</v>
      </c>
      <c r="D65" s="344">
        <v>5</v>
      </c>
      <c r="E65" s="345">
        <v>1</v>
      </c>
      <c r="F65" s="345">
        <v>4</v>
      </c>
      <c r="G65" s="345"/>
      <c r="H65" s="346"/>
      <c r="I65" s="202">
        <f t="shared" si="6"/>
        <v>4.2</v>
      </c>
    </row>
    <row r="66" spans="1:9" ht="15.75" thickBot="1" x14ac:dyDescent="0.3">
      <c r="A66" s="189"/>
      <c r="B66" s="198"/>
      <c r="C66" s="195" t="s">
        <v>114</v>
      </c>
      <c r="D66" s="197">
        <f>SUM(D67:D80)</f>
        <v>220</v>
      </c>
      <c r="E66" s="314">
        <f t="shared" ref="E66:H66" si="7">SUM(E67:E80)</f>
        <v>28</v>
      </c>
      <c r="F66" s="314">
        <f t="shared" si="7"/>
        <v>140</v>
      </c>
      <c r="G66" s="314">
        <f t="shared" si="7"/>
        <v>51</v>
      </c>
      <c r="H66" s="314">
        <f t="shared" si="7"/>
        <v>1</v>
      </c>
      <c r="I66" s="211">
        <f t="shared" ref="I66" si="8">AVERAGE(I67:I80)</f>
        <v>3.8949172850958553</v>
      </c>
    </row>
    <row r="67" spans="1:9" ht="15" x14ac:dyDescent="0.25">
      <c r="A67" s="213">
        <v>1</v>
      </c>
      <c r="B67" s="237">
        <v>50040</v>
      </c>
      <c r="C67" s="190" t="s">
        <v>145</v>
      </c>
      <c r="D67" s="329">
        <v>15</v>
      </c>
      <c r="E67" s="330">
        <v>3</v>
      </c>
      <c r="F67" s="330">
        <v>12</v>
      </c>
      <c r="G67" s="330"/>
      <c r="H67" s="331"/>
      <c r="I67" s="214">
        <f t="shared" ref="I67:I80" si="9">(H67*2+G67*3+F67*4+E67*5)/D67</f>
        <v>4.2</v>
      </c>
    </row>
    <row r="68" spans="1:9" ht="15" x14ac:dyDescent="0.25">
      <c r="A68" s="213">
        <v>2</v>
      </c>
      <c r="B68" s="243">
        <v>50003</v>
      </c>
      <c r="C68" s="190" t="s">
        <v>94</v>
      </c>
      <c r="D68" s="329">
        <v>16</v>
      </c>
      <c r="E68" s="330">
        <v>8</v>
      </c>
      <c r="F68" s="330">
        <v>7</v>
      </c>
      <c r="G68" s="330">
        <v>1</v>
      </c>
      <c r="H68" s="347"/>
      <c r="I68" s="214">
        <f t="shared" si="9"/>
        <v>4.4375</v>
      </c>
    </row>
    <row r="69" spans="1:9" ht="15" x14ac:dyDescent="0.25">
      <c r="A69" s="213">
        <v>3</v>
      </c>
      <c r="B69" s="243">
        <v>50060</v>
      </c>
      <c r="C69" s="497" t="s">
        <v>167</v>
      </c>
      <c r="D69" s="329">
        <v>14</v>
      </c>
      <c r="E69" s="330">
        <v>2</v>
      </c>
      <c r="F69" s="330">
        <v>9</v>
      </c>
      <c r="G69" s="331">
        <v>3</v>
      </c>
      <c r="H69" s="348"/>
      <c r="I69" s="214">
        <f t="shared" si="9"/>
        <v>3.9285714285714284</v>
      </c>
    </row>
    <row r="70" spans="1:9" ht="15" x14ac:dyDescent="0.25">
      <c r="A70" s="213">
        <v>4</v>
      </c>
      <c r="B70" s="243">
        <v>50170</v>
      </c>
      <c r="C70" s="497" t="s">
        <v>168</v>
      </c>
      <c r="D70" s="329">
        <v>10</v>
      </c>
      <c r="E70" s="330">
        <v>2</v>
      </c>
      <c r="F70" s="330">
        <v>7</v>
      </c>
      <c r="G70" s="331">
        <v>1</v>
      </c>
      <c r="H70" s="348"/>
      <c r="I70" s="214">
        <f t="shared" si="9"/>
        <v>4.0999999999999996</v>
      </c>
    </row>
    <row r="71" spans="1:9" ht="15" x14ac:dyDescent="0.25">
      <c r="A71" s="213">
        <v>5</v>
      </c>
      <c r="B71" s="243">
        <v>50230</v>
      </c>
      <c r="C71" s="497" t="s">
        <v>134</v>
      </c>
      <c r="D71" s="329">
        <v>4</v>
      </c>
      <c r="E71" s="330"/>
      <c r="F71" s="330">
        <v>3</v>
      </c>
      <c r="G71" s="331">
        <v>1</v>
      </c>
      <c r="H71" s="348"/>
      <c r="I71" s="214">
        <f t="shared" si="9"/>
        <v>3.75</v>
      </c>
    </row>
    <row r="72" spans="1:9" ht="15" x14ac:dyDescent="0.25">
      <c r="A72" s="213">
        <v>6</v>
      </c>
      <c r="B72" s="243">
        <v>50340</v>
      </c>
      <c r="C72" s="497" t="s">
        <v>169</v>
      </c>
      <c r="D72" s="329">
        <v>14</v>
      </c>
      <c r="E72" s="330">
        <v>1</v>
      </c>
      <c r="F72" s="330">
        <v>12</v>
      </c>
      <c r="G72" s="331">
        <v>1</v>
      </c>
      <c r="H72" s="348"/>
      <c r="I72" s="214">
        <f t="shared" si="9"/>
        <v>4</v>
      </c>
    </row>
    <row r="73" spans="1:9" ht="15" x14ac:dyDescent="0.25">
      <c r="A73" s="213">
        <v>7</v>
      </c>
      <c r="B73" s="243">
        <v>50420</v>
      </c>
      <c r="C73" s="497" t="s">
        <v>170</v>
      </c>
      <c r="D73" s="329">
        <v>12</v>
      </c>
      <c r="E73" s="330">
        <v>3</v>
      </c>
      <c r="F73" s="330">
        <v>9</v>
      </c>
      <c r="G73" s="331"/>
      <c r="H73" s="348"/>
      <c r="I73" s="214">
        <f t="shared" si="9"/>
        <v>4.25</v>
      </c>
    </row>
    <row r="74" spans="1:9" ht="15" x14ac:dyDescent="0.25">
      <c r="A74" s="213">
        <v>8</v>
      </c>
      <c r="B74" s="243">
        <v>50450</v>
      </c>
      <c r="C74" s="497" t="s">
        <v>171</v>
      </c>
      <c r="D74" s="329">
        <v>7</v>
      </c>
      <c r="E74" s="330"/>
      <c r="F74" s="330">
        <v>2</v>
      </c>
      <c r="G74" s="331">
        <v>5</v>
      </c>
      <c r="H74" s="348"/>
      <c r="I74" s="214">
        <f t="shared" si="9"/>
        <v>3.2857142857142856</v>
      </c>
    </row>
    <row r="75" spans="1:9" ht="15" x14ac:dyDescent="0.25">
      <c r="A75" s="213">
        <v>9</v>
      </c>
      <c r="B75" s="243">
        <v>50620</v>
      </c>
      <c r="C75" s="190" t="s">
        <v>107</v>
      </c>
      <c r="D75" s="329">
        <v>35</v>
      </c>
      <c r="E75" s="330"/>
      <c r="F75" s="330">
        <v>21</v>
      </c>
      <c r="G75" s="331">
        <v>13</v>
      </c>
      <c r="H75" s="348">
        <v>1</v>
      </c>
      <c r="I75" s="214">
        <f t="shared" si="9"/>
        <v>3.5714285714285716</v>
      </c>
    </row>
    <row r="76" spans="1:9" ht="15" x14ac:dyDescent="0.25">
      <c r="A76" s="213">
        <v>10</v>
      </c>
      <c r="B76" s="243">
        <v>50760</v>
      </c>
      <c r="C76" s="190" t="s">
        <v>142</v>
      </c>
      <c r="D76" s="329">
        <v>20</v>
      </c>
      <c r="E76" s="330">
        <v>4</v>
      </c>
      <c r="F76" s="330">
        <v>13</v>
      </c>
      <c r="G76" s="331">
        <v>3</v>
      </c>
      <c r="H76" s="348"/>
      <c r="I76" s="214">
        <f t="shared" si="9"/>
        <v>4.05</v>
      </c>
    </row>
    <row r="77" spans="1:9" ht="15" x14ac:dyDescent="0.25">
      <c r="A77" s="213">
        <v>11</v>
      </c>
      <c r="B77" s="243">
        <v>50780</v>
      </c>
      <c r="C77" s="497" t="s">
        <v>172</v>
      </c>
      <c r="D77" s="329">
        <v>22</v>
      </c>
      <c r="E77" s="330"/>
      <c r="F77" s="330">
        <v>14</v>
      </c>
      <c r="G77" s="331">
        <v>8</v>
      </c>
      <c r="H77" s="349"/>
      <c r="I77" s="214">
        <f t="shared" si="9"/>
        <v>3.6363636363636362</v>
      </c>
    </row>
    <row r="78" spans="1:9" ht="15" x14ac:dyDescent="0.25">
      <c r="A78" s="213">
        <v>12</v>
      </c>
      <c r="B78" s="237">
        <v>50930</v>
      </c>
      <c r="C78" s="497" t="s">
        <v>173</v>
      </c>
      <c r="D78" s="329">
        <v>12</v>
      </c>
      <c r="E78" s="330">
        <v>1</v>
      </c>
      <c r="F78" s="330">
        <v>9</v>
      </c>
      <c r="G78" s="330">
        <v>2</v>
      </c>
      <c r="H78" s="341"/>
      <c r="I78" s="214">
        <f t="shared" si="9"/>
        <v>3.9166666666666665</v>
      </c>
    </row>
    <row r="79" spans="1:9" ht="15" x14ac:dyDescent="0.25">
      <c r="A79" s="213">
        <v>13</v>
      </c>
      <c r="B79" s="237">
        <v>51370</v>
      </c>
      <c r="C79" s="190" t="s">
        <v>143</v>
      </c>
      <c r="D79" s="329">
        <v>28</v>
      </c>
      <c r="E79" s="330">
        <v>4</v>
      </c>
      <c r="F79" s="330">
        <v>16</v>
      </c>
      <c r="G79" s="330">
        <v>8</v>
      </c>
      <c r="H79" s="331"/>
      <c r="I79" s="214">
        <f t="shared" si="9"/>
        <v>3.8571428571428572</v>
      </c>
    </row>
    <row r="80" spans="1:9" ht="15.75" thickBot="1" x14ac:dyDescent="0.3">
      <c r="A80" s="213">
        <v>14</v>
      </c>
      <c r="B80" s="237">
        <v>51580</v>
      </c>
      <c r="C80" s="497" t="s">
        <v>166</v>
      </c>
      <c r="D80" s="329">
        <v>11</v>
      </c>
      <c r="E80" s="330"/>
      <c r="F80" s="330">
        <v>6</v>
      </c>
      <c r="G80" s="330">
        <v>5</v>
      </c>
      <c r="H80" s="331"/>
      <c r="I80" s="214">
        <f t="shared" si="9"/>
        <v>3.5454545454545454</v>
      </c>
    </row>
    <row r="81" spans="1:9" ht="15.75" thickBot="1" x14ac:dyDescent="0.3">
      <c r="A81" s="189"/>
      <c r="B81" s="198"/>
      <c r="C81" s="195" t="s">
        <v>115</v>
      </c>
      <c r="D81" s="208">
        <f>SUM(D82:D111)</f>
        <v>528</v>
      </c>
      <c r="E81" s="320">
        <f t="shared" ref="E81:H81" si="10">SUM(E82:E111)</f>
        <v>88</v>
      </c>
      <c r="F81" s="320">
        <f t="shared" si="10"/>
        <v>302</v>
      </c>
      <c r="G81" s="320">
        <f t="shared" si="10"/>
        <v>127</v>
      </c>
      <c r="H81" s="321">
        <f t="shared" si="10"/>
        <v>12</v>
      </c>
      <c r="I81" s="362">
        <f>AVERAGE(I82:I111)</f>
        <v>3.8434455852391678</v>
      </c>
    </row>
    <row r="82" spans="1:9" ht="15" x14ac:dyDescent="0.25">
      <c r="A82" s="207">
        <v>1</v>
      </c>
      <c r="B82" s="238">
        <v>60010</v>
      </c>
      <c r="C82" s="499" t="s">
        <v>174</v>
      </c>
      <c r="D82" s="326">
        <v>8</v>
      </c>
      <c r="E82" s="327">
        <v>1</v>
      </c>
      <c r="F82" s="327">
        <v>1</v>
      </c>
      <c r="G82" s="350">
        <v>6</v>
      </c>
      <c r="H82" s="351"/>
      <c r="I82" s="216">
        <f t="shared" ref="I82:I111" si="11">(H82*2+G82*3+F82*4+E82*5)/D82</f>
        <v>3.375</v>
      </c>
    </row>
    <row r="83" spans="1:9" ht="15" x14ac:dyDescent="0.25">
      <c r="A83" s="206">
        <v>2</v>
      </c>
      <c r="B83" s="243">
        <v>60020</v>
      </c>
      <c r="C83" s="194" t="s">
        <v>19</v>
      </c>
      <c r="D83" s="326">
        <v>6</v>
      </c>
      <c r="E83" s="327"/>
      <c r="F83" s="328">
        <v>2</v>
      </c>
      <c r="G83" s="348">
        <v>4</v>
      </c>
      <c r="H83" s="348"/>
      <c r="I83" s="216">
        <f t="shared" si="11"/>
        <v>3.3333333333333335</v>
      </c>
    </row>
    <row r="84" spans="1:9" ht="15" x14ac:dyDescent="0.25">
      <c r="A84" s="206">
        <v>3</v>
      </c>
      <c r="B84" s="243">
        <v>60050</v>
      </c>
      <c r="C84" s="499" t="s">
        <v>175</v>
      </c>
      <c r="D84" s="326">
        <v>19</v>
      </c>
      <c r="E84" s="327">
        <v>1</v>
      </c>
      <c r="F84" s="328">
        <v>11</v>
      </c>
      <c r="G84" s="348">
        <v>6</v>
      </c>
      <c r="H84" s="348">
        <v>1</v>
      </c>
      <c r="I84" s="216">
        <f t="shared" si="11"/>
        <v>3.6315789473684212</v>
      </c>
    </row>
    <row r="85" spans="1:9" ht="15" x14ac:dyDescent="0.25">
      <c r="A85" s="206">
        <v>4</v>
      </c>
      <c r="B85" s="243">
        <v>60070</v>
      </c>
      <c r="C85" s="499" t="s">
        <v>176</v>
      </c>
      <c r="D85" s="326">
        <v>8</v>
      </c>
      <c r="E85" s="327"/>
      <c r="F85" s="328">
        <v>6</v>
      </c>
      <c r="G85" s="348">
        <v>2</v>
      </c>
      <c r="H85" s="348"/>
      <c r="I85" s="216">
        <f t="shared" si="11"/>
        <v>3.75</v>
      </c>
    </row>
    <row r="86" spans="1:9" ht="15" x14ac:dyDescent="0.25">
      <c r="A86" s="206">
        <v>5</v>
      </c>
      <c r="B86" s="243">
        <v>60180</v>
      </c>
      <c r="C86" s="499" t="s">
        <v>177</v>
      </c>
      <c r="D86" s="326">
        <v>25</v>
      </c>
      <c r="E86" s="327">
        <v>4</v>
      </c>
      <c r="F86" s="328">
        <v>16</v>
      </c>
      <c r="G86" s="348">
        <v>4</v>
      </c>
      <c r="H86" s="348">
        <v>1</v>
      </c>
      <c r="I86" s="216">
        <f t="shared" si="11"/>
        <v>3.92</v>
      </c>
    </row>
    <row r="87" spans="1:9" ht="15" x14ac:dyDescent="0.25">
      <c r="A87" s="206">
        <v>6</v>
      </c>
      <c r="B87" s="243">
        <v>60240</v>
      </c>
      <c r="C87" s="499" t="s">
        <v>178</v>
      </c>
      <c r="D87" s="326">
        <v>16</v>
      </c>
      <c r="E87" s="327">
        <v>5</v>
      </c>
      <c r="F87" s="328">
        <v>9</v>
      </c>
      <c r="G87" s="348">
        <v>2</v>
      </c>
      <c r="H87" s="348"/>
      <c r="I87" s="216">
        <f t="shared" si="11"/>
        <v>4.1875</v>
      </c>
    </row>
    <row r="88" spans="1:9" ht="15" x14ac:dyDescent="0.25">
      <c r="A88" s="206">
        <v>7</v>
      </c>
      <c r="B88" s="243">
        <v>60560</v>
      </c>
      <c r="C88" s="194" t="s">
        <v>14</v>
      </c>
      <c r="D88" s="326">
        <v>6</v>
      </c>
      <c r="E88" s="327"/>
      <c r="F88" s="328">
        <v>3</v>
      </c>
      <c r="G88" s="348">
        <v>3</v>
      </c>
      <c r="H88" s="348"/>
      <c r="I88" s="216">
        <f t="shared" si="11"/>
        <v>3.5</v>
      </c>
    </row>
    <row r="89" spans="1:9" ht="15" x14ac:dyDescent="0.25">
      <c r="A89" s="206">
        <v>8</v>
      </c>
      <c r="B89" s="243">
        <v>60660</v>
      </c>
      <c r="C89" s="499" t="s">
        <v>179</v>
      </c>
      <c r="D89" s="326">
        <v>6</v>
      </c>
      <c r="E89" s="327"/>
      <c r="F89" s="328">
        <v>3</v>
      </c>
      <c r="G89" s="348">
        <v>3</v>
      </c>
      <c r="H89" s="348"/>
      <c r="I89" s="216">
        <f t="shared" si="11"/>
        <v>3.5</v>
      </c>
    </row>
    <row r="90" spans="1:9" ht="15" x14ac:dyDescent="0.25">
      <c r="A90" s="206">
        <v>9</v>
      </c>
      <c r="B90" s="243">
        <v>60001</v>
      </c>
      <c r="C90" s="499" t="s">
        <v>180</v>
      </c>
      <c r="D90" s="326">
        <v>8</v>
      </c>
      <c r="E90" s="327">
        <v>1</v>
      </c>
      <c r="F90" s="328">
        <v>5</v>
      </c>
      <c r="G90" s="348">
        <v>2</v>
      </c>
      <c r="H90" s="348"/>
      <c r="I90" s="216">
        <f t="shared" si="11"/>
        <v>3.875</v>
      </c>
    </row>
    <row r="91" spans="1:9" ht="15" x14ac:dyDescent="0.25">
      <c r="A91" s="206">
        <v>10</v>
      </c>
      <c r="B91" s="243">
        <v>60850</v>
      </c>
      <c r="C91" s="499" t="s">
        <v>181</v>
      </c>
      <c r="D91" s="326">
        <v>7</v>
      </c>
      <c r="E91" s="327">
        <v>1</v>
      </c>
      <c r="F91" s="328">
        <v>5</v>
      </c>
      <c r="G91" s="348">
        <v>1</v>
      </c>
      <c r="H91" s="348"/>
      <c r="I91" s="216">
        <f t="shared" si="11"/>
        <v>4</v>
      </c>
    </row>
    <row r="92" spans="1:9" ht="15" x14ac:dyDescent="0.25">
      <c r="A92" s="206">
        <v>11</v>
      </c>
      <c r="B92" s="243">
        <v>60910</v>
      </c>
      <c r="C92" s="194" t="s">
        <v>11</v>
      </c>
      <c r="D92" s="326">
        <v>10</v>
      </c>
      <c r="E92" s="327">
        <v>1</v>
      </c>
      <c r="F92" s="328">
        <v>9</v>
      </c>
      <c r="G92" s="348"/>
      <c r="H92" s="348"/>
      <c r="I92" s="216">
        <f t="shared" si="11"/>
        <v>4.0999999999999996</v>
      </c>
    </row>
    <row r="93" spans="1:9" ht="15" x14ac:dyDescent="0.25">
      <c r="A93" s="206">
        <v>12</v>
      </c>
      <c r="B93" s="243">
        <v>60980</v>
      </c>
      <c r="C93" s="194" t="s">
        <v>10</v>
      </c>
      <c r="D93" s="326">
        <v>6</v>
      </c>
      <c r="E93" s="327">
        <v>2</v>
      </c>
      <c r="F93" s="328">
        <v>3</v>
      </c>
      <c r="G93" s="348"/>
      <c r="H93" s="348">
        <v>1</v>
      </c>
      <c r="I93" s="216">
        <f t="shared" si="11"/>
        <v>4</v>
      </c>
    </row>
    <row r="94" spans="1:9" ht="15" x14ac:dyDescent="0.25">
      <c r="A94" s="206">
        <v>13</v>
      </c>
      <c r="B94" s="243">
        <v>61080</v>
      </c>
      <c r="C94" s="499" t="s">
        <v>182</v>
      </c>
      <c r="D94" s="326">
        <v>23</v>
      </c>
      <c r="E94" s="327">
        <v>4</v>
      </c>
      <c r="F94" s="328">
        <v>16</v>
      </c>
      <c r="G94" s="348">
        <v>4</v>
      </c>
      <c r="H94" s="348"/>
      <c r="I94" s="216">
        <f t="shared" si="11"/>
        <v>4.1739130434782608</v>
      </c>
    </row>
    <row r="95" spans="1:9" ht="15" x14ac:dyDescent="0.25">
      <c r="A95" s="206">
        <v>14</v>
      </c>
      <c r="B95" s="243">
        <v>61150</v>
      </c>
      <c r="C95" s="499" t="s">
        <v>183</v>
      </c>
      <c r="D95" s="326">
        <v>16</v>
      </c>
      <c r="E95" s="327">
        <v>1</v>
      </c>
      <c r="F95" s="328">
        <v>10</v>
      </c>
      <c r="G95" s="348">
        <v>5</v>
      </c>
      <c r="H95" s="348"/>
      <c r="I95" s="216">
        <f t="shared" si="11"/>
        <v>3.75</v>
      </c>
    </row>
    <row r="96" spans="1:9" ht="15" x14ac:dyDescent="0.25">
      <c r="A96" s="206">
        <v>15</v>
      </c>
      <c r="B96" s="243">
        <v>61210</v>
      </c>
      <c r="C96" s="499" t="s">
        <v>184</v>
      </c>
      <c r="D96" s="326">
        <v>7</v>
      </c>
      <c r="E96" s="327">
        <v>2</v>
      </c>
      <c r="F96" s="328">
        <v>2</v>
      </c>
      <c r="G96" s="348">
        <v>3</v>
      </c>
      <c r="H96" s="348"/>
      <c r="I96" s="216">
        <f t="shared" si="11"/>
        <v>3.8571428571428572</v>
      </c>
    </row>
    <row r="97" spans="1:9" ht="15" x14ac:dyDescent="0.25">
      <c r="A97" s="206">
        <v>16</v>
      </c>
      <c r="B97" s="243">
        <v>61290</v>
      </c>
      <c r="C97" s="194" t="s">
        <v>6</v>
      </c>
      <c r="D97" s="326">
        <v>29</v>
      </c>
      <c r="E97" s="327">
        <v>2</v>
      </c>
      <c r="F97" s="328">
        <v>16</v>
      </c>
      <c r="G97" s="348">
        <v>7</v>
      </c>
      <c r="H97" s="348">
        <v>4</v>
      </c>
      <c r="I97" s="216">
        <f t="shared" si="11"/>
        <v>3.5517241379310347</v>
      </c>
    </row>
    <row r="98" spans="1:9" ht="15" x14ac:dyDescent="0.25">
      <c r="A98" s="206">
        <v>17</v>
      </c>
      <c r="B98" s="243">
        <v>61340</v>
      </c>
      <c r="C98" s="499" t="s">
        <v>185</v>
      </c>
      <c r="D98" s="326">
        <v>20</v>
      </c>
      <c r="E98" s="327">
        <v>5</v>
      </c>
      <c r="F98" s="328">
        <v>8</v>
      </c>
      <c r="G98" s="348">
        <v>7</v>
      </c>
      <c r="H98" s="348"/>
      <c r="I98" s="216">
        <f t="shared" si="11"/>
        <v>3.9</v>
      </c>
    </row>
    <row r="99" spans="1:9" ht="15" x14ac:dyDescent="0.25">
      <c r="A99" s="206">
        <v>18</v>
      </c>
      <c r="B99" s="185">
        <v>61390</v>
      </c>
      <c r="C99" s="666" t="s">
        <v>195</v>
      </c>
      <c r="D99" s="329">
        <v>22</v>
      </c>
      <c r="E99" s="330">
        <v>1</v>
      </c>
      <c r="F99" s="330">
        <v>8</v>
      </c>
      <c r="G99" s="338">
        <v>12</v>
      </c>
      <c r="H99" s="341">
        <v>1</v>
      </c>
      <c r="I99" s="214">
        <f t="shared" si="11"/>
        <v>3.4090909090909092</v>
      </c>
    </row>
    <row r="100" spans="1:9" ht="15" x14ac:dyDescent="0.25">
      <c r="A100" s="206">
        <v>19</v>
      </c>
      <c r="B100" s="239">
        <v>61410</v>
      </c>
      <c r="C100" s="666" t="s">
        <v>186</v>
      </c>
      <c r="D100" s="329">
        <v>24</v>
      </c>
      <c r="E100" s="330">
        <v>2</v>
      </c>
      <c r="F100" s="330">
        <v>15</v>
      </c>
      <c r="G100" s="330">
        <v>7</v>
      </c>
      <c r="H100" s="331"/>
      <c r="I100" s="214">
        <f t="shared" si="11"/>
        <v>3.7916666666666665</v>
      </c>
    </row>
    <row r="101" spans="1:9" ht="15" x14ac:dyDescent="0.25">
      <c r="A101" s="206">
        <v>20</v>
      </c>
      <c r="B101" s="240">
        <v>61430</v>
      </c>
      <c r="C101" s="666" t="s">
        <v>187</v>
      </c>
      <c r="D101" s="329">
        <v>31</v>
      </c>
      <c r="E101" s="330">
        <v>3</v>
      </c>
      <c r="F101" s="330">
        <v>19</v>
      </c>
      <c r="G101" s="330">
        <v>8</v>
      </c>
      <c r="H101" s="341">
        <v>1</v>
      </c>
      <c r="I101" s="214">
        <f t="shared" si="11"/>
        <v>3.774193548387097</v>
      </c>
    </row>
    <row r="102" spans="1:9" ht="15" x14ac:dyDescent="0.25">
      <c r="A102" s="206">
        <v>21</v>
      </c>
      <c r="B102" s="240">
        <v>61440</v>
      </c>
      <c r="C102" s="666" t="s">
        <v>188</v>
      </c>
      <c r="D102" s="329">
        <v>37</v>
      </c>
      <c r="E102" s="330">
        <v>15</v>
      </c>
      <c r="F102" s="330">
        <v>15</v>
      </c>
      <c r="G102" s="338">
        <v>5</v>
      </c>
      <c r="H102" s="341">
        <v>2</v>
      </c>
      <c r="I102" s="214">
        <f t="shared" si="11"/>
        <v>4.1621621621621623</v>
      </c>
    </row>
    <row r="103" spans="1:9" ht="15" x14ac:dyDescent="0.25">
      <c r="A103" s="206">
        <v>22</v>
      </c>
      <c r="B103" s="240">
        <v>61450</v>
      </c>
      <c r="C103" s="666" t="s">
        <v>189</v>
      </c>
      <c r="D103" s="329">
        <v>26</v>
      </c>
      <c r="E103" s="330">
        <v>3</v>
      </c>
      <c r="F103" s="330">
        <v>18</v>
      </c>
      <c r="G103" s="330">
        <v>4</v>
      </c>
      <c r="H103" s="331">
        <v>1</v>
      </c>
      <c r="I103" s="214">
        <f t="shared" si="11"/>
        <v>3.8846153846153846</v>
      </c>
    </row>
    <row r="104" spans="1:9" ht="15" x14ac:dyDescent="0.25">
      <c r="A104" s="206">
        <v>23</v>
      </c>
      <c r="B104" s="240">
        <v>61470</v>
      </c>
      <c r="C104" s="190" t="s">
        <v>1</v>
      </c>
      <c r="D104" s="329">
        <v>10</v>
      </c>
      <c r="E104" s="330"/>
      <c r="F104" s="330">
        <v>9</v>
      </c>
      <c r="G104" s="330">
        <v>1</v>
      </c>
      <c r="H104" s="331"/>
      <c r="I104" s="214">
        <f t="shared" si="11"/>
        <v>3.9</v>
      </c>
    </row>
    <row r="105" spans="1:9" ht="15" x14ac:dyDescent="0.25">
      <c r="A105" s="206">
        <v>24</v>
      </c>
      <c r="B105" s="243">
        <v>61490</v>
      </c>
      <c r="C105" s="666" t="s">
        <v>190</v>
      </c>
      <c r="D105" s="329">
        <v>32</v>
      </c>
      <c r="E105" s="330">
        <v>9</v>
      </c>
      <c r="F105" s="330">
        <v>19</v>
      </c>
      <c r="G105" s="330">
        <v>4</v>
      </c>
      <c r="H105" s="331"/>
      <c r="I105" s="214">
        <f t="shared" si="11"/>
        <v>4.15625</v>
      </c>
    </row>
    <row r="106" spans="1:9" ht="15" x14ac:dyDescent="0.25">
      <c r="A106" s="206">
        <v>25</v>
      </c>
      <c r="B106" s="242">
        <v>61500</v>
      </c>
      <c r="C106" s="666" t="s">
        <v>191</v>
      </c>
      <c r="D106" s="329">
        <v>43</v>
      </c>
      <c r="E106" s="330">
        <v>11</v>
      </c>
      <c r="F106" s="330">
        <v>20</v>
      </c>
      <c r="G106" s="330">
        <v>12</v>
      </c>
      <c r="H106" s="346"/>
      <c r="I106" s="214">
        <f t="shared" si="11"/>
        <v>3.9767441860465116</v>
      </c>
    </row>
    <row r="107" spans="1:9" ht="15" x14ac:dyDescent="0.25">
      <c r="A107" s="206">
        <v>26</v>
      </c>
      <c r="B107" s="243">
        <v>61510</v>
      </c>
      <c r="C107" s="190" t="s">
        <v>0</v>
      </c>
      <c r="D107" s="329">
        <v>24</v>
      </c>
      <c r="E107" s="330">
        <v>4</v>
      </c>
      <c r="F107" s="330">
        <v>16</v>
      </c>
      <c r="G107" s="331">
        <v>4</v>
      </c>
      <c r="H107" s="348"/>
      <c r="I107" s="214">
        <f t="shared" si="11"/>
        <v>4</v>
      </c>
    </row>
    <row r="108" spans="1:9" ht="15" x14ac:dyDescent="0.25">
      <c r="A108" s="206">
        <v>27</v>
      </c>
      <c r="B108" s="243">
        <v>61520</v>
      </c>
      <c r="C108" s="666" t="s">
        <v>192</v>
      </c>
      <c r="D108" s="329">
        <v>21</v>
      </c>
      <c r="E108" s="330">
        <v>4</v>
      </c>
      <c r="F108" s="330">
        <v>14</v>
      </c>
      <c r="G108" s="331">
        <v>3</v>
      </c>
      <c r="H108" s="348"/>
      <c r="I108" s="214">
        <f t="shared" si="11"/>
        <v>4.0476190476190474</v>
      </c>
    </row>
    <row r="109" spans="1:9" ht="15" x14ac:dyDescent="0.25">
      <c r="A109" s="206">
        <v>28</v>
      </c>
      <c r="B109" s="243">
        <v>61540</v>
      </c>
      <c r="C109" s="666" t="s">
        <v>193</v>
      </c>
      <c r="D109" s="329">
        <v>12</v>
      </c>
      <c r="E109" s="330">
        <v>1</v>
      </c>
      <c r="F109" s="330">
        <v>8</v>
      </c>
      <c r="G109" s="331">
        <v>3</v>
      </c>
      <c r="H109" s="348"/>
      <c r="I109" s="214">
        <f t="shared" si="11"/>
        <v>3.8333333333333335</v>
      </c>
    </row>
    <row r="110" spans="1:9" ht="15" x14ac:dyDescent="0.25">
      <c r="A110" s="206">
        <v>29</v>
      </c>
      <c r="B110" s="242">
        <v>61560</v>
      </c>
      <c r="C110" s="666" t="s">
        <v>194</v>
      </c>
      <c r="D110" s="329">
        <v>16</v>
      </c>
      <c r="E110" s="330">
        <v>3</v>
      </c>
      <c r="F110" s="330">
        <v>11</v>
      </c>
      <c r="G110" s="330">
        <v>2</v>
      </c>
      <c r="H110" s="341"/>
      <c r="I110" s="214">
        <f t="shared" si="11"/>
        <v>4.0625</v>
      </c>
    </row>
    <row r="111" spans="1:9" ht="15.75" thickBot="1" x14ac:dyDescent="0.3">
      <c r="A111" s="206">
        <v>30</v>
      </c>
      <c r="B111" s="241">
        <v>61570</v>
      </c>
      <c r="C111" s="196" t="s">
        <v>129</v>
      </c>
      <c r="D111" s="344">
        <v>10</v>
      </c>
      <c r="E111" s="345">
        <v>2</v>
      </c>
      <c r="F111" s="345">
        <v>5</v>
      </c>
      <c r="G111" s="352">
        <v>3</v>
      </c>
      <c r="H111" s="353"/>
      <c r="I111" s="202">
        <f t="shared" si="11"/>
        <v>3.9</v>
      </c>
    </row>
    <row r="112" spans="1:9" ht="15.75" thickBot="1" x14ac:dyDescent="0.3">
      <c r="A112" s="300"/>
      <c r="B112" s="301"/>
      <c r="C112" s="302" t="s">
        <v>116</v>
      </c>
      <c r="D112" s="308">
        <f>SUM(D113:D121)</f>
        <v>130</v>
      </c>
      <c r="E112" s="323">
        <f t="shared" ref="E112:H112" si="12">SUM(E113:E121)</f>
        <v>25</v>
      </c>
      <c r="F112" s="323">
        <f t="shared" si="12"/>
        <v>65</v>
      </c>
      <c r="G112" s="323">
        <f t="shared" si="12"/>
        <v>38</v>
      </c>
      <c r="H112" s="324">
        <f t="shared" si="12"/>
        <v>2</v>
      </c>
      <c r="I112" s="303">
        <f>AVERAGE(I113:I121)</f>
        <v>3.9203478982890752</v>
      </c>
    </row>
    <row r="113" spans="1:11" ht="15" x14ac:dyDescent="0.25">
      <c r="A113" s="300">
        <v>1</v>
      </c>
      <c r="B113" s="199">
        <v>70020</v>
      </c>
      <c r="C113" s="312" t="s">
        <v>95</v>
      </c>
      <c r="D113" s="354">
        <v>4</v>
      </c>
      <c r="E113" s="355">
        <v>2</v>
      </c>
      <c r="F113" s="355">
        <v>2</v>
      </c>
      <c r="G113" s="355"/>
      <c r="H113" s="355"/>
      <c r="I113" s="309">
        <f t="shared" ref="I113:I121" si="13">(H113*2+G113*3+F113*4+E113*5)/D113</f>
        <v>4.5</v>
      </c>
      <c r="K113" s="500"/>
    </row>
    <row r="114" spans="1:11" ht="15" x14ac:dyDescent="0.25">
      <c r="A114" s="213">
        <v>2</v>
      </c>
      <c r="B114" s="185">
        <v>70110</v>
      </c>
      <c r="C114" s="305" t="s">
        <v>97</v>
      </c>
      <c r="D114" s="356">
        <v>11</v>
      </c>
      <c r="E114" s="357">
        <v>6</v>
      </c>
      <c r="F114" s="357">
        <v>3</v>
      </c>
      <c r="G114" s="357">
        <v>2</v>
      </c>
      <c r="H114" s="357"/>
      <c r="I114" s="310">
        <f t="shared" si="13"/>
        <v>4.3636363636363633</v>
      </c>
    </row>
    <row r="115" spans="1:11" ht="15" x14ac:dyDescent="0.25">
      <c r="A115" s="213">
        <v>3</v>
      </c>
      <c r="B115" s="185">
        <v>70021</v>
      </c>
      <c r="C115" s="305" t="s">
        <v>61</v>
      </c>
      <c r="D115" s="356">
        <v>13</v>
      </c>
      <c r="E115" s="357">
        <v>3</v>
      </c>
      <c r="F115" s="357">
        <v>10</v>
      </c>
      <c r="G115" s="357"/>
      <c r="H115" s="357"/>
      <c r="I115" s="310">
        <f t="shared" si="13"/>
        <v>4.2307692307692308</v>
      </c>
    </row>
    <row r="116" spans="1:11" ht="15" x14ac:dyDescent="0.25">
      <c r="A116" s="213">
        <v>4</v>
      </c>
      <c r="B116" s="185">
        <v>70040</v>
      </c>
      <c r="C116" s="305" t="s">
        <v>96</v>
      </c>
      <c r="D116" s="356">
        <v>4</v>
      </c>
      <c r="E116" s="357"/>
      <c r="F116" s="357">
        <v>2</v>
      </c>
      <c r="G116" s="357">
        <v>2</v>
      </c>
      <c r="H116" s="357"/>
      <c r="I116" s="310">
        <f t="shared" si="13"/>
        <v>3.5</v>
      </c>
    </row>
    <row r="117" spans="1:11" ht="15" x14ac:dyDescent="0.25">
      <c r="A117" s="213">
        <v>5</v>
      </c>
      <c r="B117" s="185">
        <v>70100</v>
      </c>
      <c r="C117" s="495" t="s">
        <v>152</v>
      </c>
      <c r="D117" s="356">
        <v>24</v>
      </c>
      <c r="E117" s="357">
        <v>6</v>
      </c>
      <c r="F117" s="357">
        <v>16</v>
      </c>
      <c r="G117" s="357">
        <v>2</v>
      </c>
      <c r="H117" s="357"/>
      <c r="I117" s="310">
        <f t="shared" si="13"/>
        <v>4.166666666666667</v>
      </c>
    </row>
    <row r="118" spans="1:11" ht="15" x14ac:dyDescent="0.25">
      <c r="A118" s="213">
        <v>6</v>
      </c>
      <c r="B118" s="185">
        <v>70270</v>
      </c>
      <c r="C118" s="305" t="s">
        <v>98</v>
      </c>
      <c r="D118" s="356">
        <v>5</v>
      </c>
      <c r="E118" s="357">
        <v>1</v>
      </c>
      <c r="F118" s="357">
        <v>2</v>
      </c>
      <c r="G118" s="357">
        <v>2</v>
      </c>
      <c r="H118" s="357"/>
      <c r="I118" s="310">
        <f t="shared" si="13"/>
        <v>3.8</v>
      </c>
    </row>
    <row r="119" spans="1:11" ht="15" x14ac:dyDescent="0.25">
      <c r="A119" s="213">
        <v>7</v>
      </c>
      <c r="B119" s="185">
        <v>70510</v>
      </c>
      <c r="C119" s="305" t="s">
        <v>99</v>
      </c>
      <c r="D119" s="356">
        <v>10</v>
      </c>
      <c r="E119" s="357"/>
      <c r="F119" s="357">
        <v>2</v>
      </c>
      <c r="G119" s="357">
        <v>8</v>
      </c>
      <c r="H119" s="357"/>
      <c r="I119" s="310">
        <f t="shared" si="13"/>
        <v>3.2</v>
      </c>
    </row>
    <row r="120" spans="1:11" ht="16.5" customHeight="1" x14ac:dyDescent="0.25">
      <c r="A120" s="213">
        <v>8</v>
      </c>
      <c r="B120" s="304">
        <v>10880</v>
      </c>
      <c r="C120" s="306" t="s">
        <v>127</v>
      </c>
      <c r="D120" s="326">
        <v>51</v>
      </c>
      <c r="E120" s="327">
        <v>6</v>
      </c>
      <c r="F120" s="327">
        <v>23</v>
      </c>
      <c r="G120" s="327">
        <v>20</v>
      </c>
      <c r="H120" s="358">
        <v>2</v>
      </c>
      <c r="I120" s="216">
        <f t="shared" si="13"/>
        <v>3.6470588235294117</v>
      </c>
    </row>
    <row r="121" spans="1:11" ht="15.75" thickBot="1" x14ac:dyDescent="0.3">
      <c r="A121" s="311">
        <v>9</v>
      </c>
      <c r="B121" s="200">
        <v>10890</v>
      </c>
      <c r="C121" s="307" t="s">
        <v>128</v>
      </c>
      <c r="D121" s="332">
        <v>8</v>
      </c>
      <c r="E121" s="333">
        <v>1</v>
      </c>
      <c r="F121" s="333">
        <v>5</v>
      </c>
      <c r="G121" s="333">
        <v>2</v>
      </c>
      <c r="H121" s="342"/>
      <c r="I121" s="201">
        <f t="shared" si="13"/>
        <v>3.875</v>
      </c>
    </row>
    <row r="122" spans="1:11" ht="15" x14ac:dyDescent="0.25">
      <c r="A122" s="187"/>
      <c r="B122" s="187"/>
      <c r="C122" s="187"/>
      <c r="D122" s="188"/>
      <c r="E122" s="188"/>
      <c r="F122" s="188"/>
      <c r="G122" s="188"/>
      <c r="H122" s="188"/>
      <c r="I122" s="203">
        <f>AVERAGE(I8:I15,I17:I28,I30:I46,I48:I65,I67:I80,I82:I111,I113:I121)</f>
        <v>3.8343885897925474</v>
      </c>
    </row>
  </sheetData>
  <mergeCells count="7">
    <mergeCell ref="C2:D2"/>
    <mergeCell ref="E4:H4"/>
    <mergeCell ref="I4:I5"/>
    <mergeCell ref="A4:A5"/>
    <mergeCell ref="B4:B5"/>
    <mergeCell ref="C4:C5"/>
    <mergeCell ref="D4:D5"/>
  </mergeCells>
  <conditionalFormatting sqref="I6:I122">
    <cfRule type="cellIs" dxfId="48" priority="1" stopIfTrue="1" operator="between">
      <formula>3.826</formula>
      <formula>$I$122</formula>
    </cfRule>
    <cfRule type="cellIs" dxfId="47" priority="583" stopIfTrue="1" operator="lessThan">
      <formula>3.5</formula>
    </cfRule>
    <cfRule type="cellIs" dxfId="46" priority="584" stopIfTrue="1" operator="between">
      <formula>3.5</formula>
      <formula>$I$122</formula>
    </cfRule>
    <cfRule type="cellIs" dxfId="45" priority="585" stopIfTrue="1" operator="between">
      <formula>4.499</formula>
      <formula>$I$122</formula>
    </cfRule>
    <cfRule type="cellIs" dxfId="44" priority="586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Биология-9 диаграмма по районам</vt:lpstr>
      <vt:lpstr>Биология-9 диаграмма</vt:lpstr>
      <vt:lpstr>Рейтинги 2022-2023</vt:lpstr>
      <vt:lpstr>Рейтинг по сумме мест</vt:lpstr>
      <vt:lpstr>Биология-9 2023 Итоги</vt:lpstr>
      <vt:lpstr>Биология-9 2023 расклад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2023-07-24T08:35:50Z</dcterms:modified>
</cp:coreProperties>
</file>