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20160" windowHeight="7905" tabRatio="527"/>
  </bookViews>
  <sheets>
    <sheet name="ЧГ-4 диаграмма по районам" sheetId="7" r:id="rId1"/>
    <sheet name="ЧГ-4 диаграмма" sheetId="4" r:id="rId2"/>
    <sheet name="Рейтинги 2021-2023" sheetId="11" r:id="rId3"/>
    <sheet name="Рейтинг по сумме мест" sheetId="5" r:id="rId4"/>
    <sheet name="ЧГ-4 2023 Итоги" sheetId="6" r:id="rId5"/>
    <sheet name="ЧГ-4 2023 расклад" sheetId="10" r:id="rId6"/>
  </sheets>
  <definedNames>
    <definedName name="_xlnm._FilterDatabase" localSheetId="2" hidden="1">'Рейтинги 2021-2023'!$A$5:$I$116</definedName>
    <definedName name="_xlnm._FilterDatabase" localSheetId="0" hidden="1">'ЧГ-4 диаграмма по районам'!#REF!</definedName>
    <definedName name="OLE_LINK3" localSheetId="3">'Рейтинг по сумме мест'!#REF!</definedName>
    <definedName name="OLE_LINK3" localSheetId="2">'Рейтинги 2021-2023'!#REF!</definedName>
  </definedNames>
  <calcPr calcId="145621"/>
</workbook>
</file>

<file path=xl/calcChain.xml><?xml version="1.0" encoding="utf-8"?>
<calcChain xmlns="http://schemas.openxmlformats.org/spreadsheetml/2006/main">
  <c r="O121" i="7" l="1"/>
  <c r="O120" i="7"/>
  <c r="O119" i="7"/>
  <c r="O118" i="7"/>
  <c r="O117" i="7"/>
  <c r="O116" i="7"/>
  <c r="O115" i="7"/>
  <c r="O114" i="7"/>
  <c r="O112" i="7"/>
  <c r="O111" i="7"/>
  <c r="O110" i="7"/>
  <c r="O109" i="7"/>
  <c r="O108" i="7"/>
  <c r="O107" i="7"/>
  <c r="O106" i="7"/>
  <c r="O105" i="7"/>
  <c r="O104" i="7"/>
  <c r="O103" i="7"/>
  <c r="O102" i="7"/>
  <c r="O101" i="7"/>
  <c r="O100" i="7"/>
  <c r="O99" i="7"/>
  <c r="O98" i="7"/>
  <c r="O97" i="7"/>
  <c r="O96" i="7"/>
  <c r="O95" i="7"/>
  <c r="O94" i="7"/>
  <c r="O93" i="7"/>
  <c r="O92" i="7"/>
  <c r="O91" i="7"/>
  <c r="O90" i="7"/>
  <c r="O89" i="7"/>
  <c r="O88" i="7"/>
  <c r="O87" i="7"/>
  <c r="O86" i="7"/>
  <c r="O85" i="7"/>
  <c r="O84" i="7"/>
  <c r="O83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7" i="7"/>
  <c r="O26" i="7"/>
  <c r="O25" i="7"/>
  <c r="O24" i="7"/>
  <c r="O23" i="7"/>
  <c r="O22" i="7"/>
  <c r="O21" i="7"/>
  <c r="O20" i="7"/>
  <c r="O19" i="7"/>
  <c r="O18" i="7"/>
  <c r="O17" i="7"/>
  <c r="O16" i="7"/>
  <c r="O14" i="7"/>
  <c r="O13" i="7"/>
  <c r="O12" i="7"/>
  <c r="O11" i="7"/>
  <c r="O10" i="7"/>
  <c r="O9" i="7"/>
  <c r="O8" i="7"/>
  <c r="O7" i="7"/>
  <c r="O6" i="7"/>
  <c r="O122" i="7"/>
  <c r="L113" i="7"/>
  <c r="K113" i="7"/>
  <c r="L82" i="7"/>
  <c r="K82" i="7"/>
  <c r="L67" i="7"/>
  <c r="K67" i="7"/>
  <c r="L46" i="7"/>
  <c r="K46" i="7"/>
  <c r="L28" i="7"/>
  <c r="K28" i="7"/>
  <c r="L15" i="7"/>
  <c r="K15" i="7"/>
  <c r="L5" i="7"/>
  <c r="K5" i="7"/>
  <c r="L4" i="7"/>
  <c r="L123" i="7" s="1"/>
  <c r="K4" i="7"/>
  <c r="O121" i="4"/>
  <c r="O120" i="4"/>
  <c r="O119" i="4"/>
  <c r="O118" i="4"/>
  <c r="O117" i="4"/>
  <c r="O116" i="4"/>
  <c r="O115" i="4"/>
  <c r="O114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7" i="4"/>
  <c r="O26" i="4"/>
  <c r="O25" i="4"/>
  <c r="O24" i="4"/>
  <c r="O23" i="4"/>
  <c r="O22" i="4"/>
  <c r="O21" i="4"/>
  <c r="O20" i="4"/>
  <c r="O19" i="4"/>
  <c r="O18" i="4"/>
  <c r="O17" i="4"/>
  <c r="O16" i="4"/>
  <c r="O14" i="4"/>
  <c r="O13" i="4"/>
  <c r="O12" i="4"/>
  <c r="O11" i="4"/>
  <c r="O10" i="4"/>
  <c r="O9" i="4"/>
  <c r="O8" i="4"/>
  <c r="O7" i="4"/>
  <c r="O6" i="4"/>
  <c r="O122" i="4"/>
  <c r="L113" i="4"/>
  <c r="K113" i="4"/>
  <c r="L82" i="4"/>
  <c r="K82" i="4"/>
  <c r="L67" i="4"/>
  <c r="K67" i="4"/>
  <c r="L46" i="4"/>
  <c r="K46" i="4"/>
  <c r="L28" i="4"/>
  <c r="K28" i="4"/>
  <c r="L15" i="4"/>
  <c r="K15" i="4"/>
  <c r="L5" i="4"/>
  <c r="K5" i="4"/>
  <c r="L4" i="4"/>
  <c r="L123" i="4" s="1"/>
  <c r="K4" i="4"/>
  <c r="K117" i="5"/>
  <c r="P116" i="5"/>
  <c r="P115" i="5"/>
  <c r="P103" i="5"/>
  <c r="P114" i="5"/>
  <c r="P106" i="5"/>
  <c r="P111" i="5"/>
  <c r="P105" i="5"/>
  <c r="P112" i="5"/>
  <c r="P102" i="5"/>
  <c r="P98" i="5"/>
  <c r="P109" i="5"/>
  <c r="P104" i="5"/>
  <c r="P89" i="5"/>
  <c r="P110" i="5"/>
  <c r="P96" i="5"/>
  <c r="P68" i="5"/>
  <c r="P91" i="5"/>
  <c r="P100" i="5"/>
  <c r="P101" i="5"/>
  <c r="P65" i="5"/>
  <c r="P107" i="5"/>
  <c r="P108" i="5"/>
  <c r="P90" i="5"/>
  <c r="P77" i="5"/>
  <c r="P92" i="5"/>
  <c r="P73" i="5"/>
  <c r="P99" i="5"/>
  <c r="P85" i="5"/>
  <c r="P78" i="5"/>
  <c r="P95" i="5"/>
  <c r="P79" i="5"/>
  <c r="P59" i="5"/>
  <c r="P83" i="5"/>
  <c r="P74" i="5"/>
  <c r="P87" i="5"/>
  <c r="P93" i="5"/>
  <c r="P97" i="5"/>
  <c r="P67" i="5"/>
  <c r="P75" i="5"/>
  <c r="P86" i="5"/>
  <c r="P82" i="5"/>
  <c r="P94" i="5"/>
  <c r="P88" i="5"/>
  <c r="P71" i="5"/>
  <c r="P46" i="5"/>
  <c r="P53" i="5"/>
  <c r="P81" i="5"/>
  <c r="P56" i="5"/>
  <c r="P62" i="5"/>
  <c r="P50" i="5"/>
  <c r="P80" i="5"/>
  <c r="P70" i="5"/>
  <c r="P84" i="5"/>
  <c r="P38" i="5"/>
  <c r="P76" i="5"/>
  <c r="P54" i="5"/>
  <c r="P72" i="5"/>
  <c r="P57" i="5"/>
  <c r="P34" i="5"/>
  <c r="P61" i="5"/>
  <c r="P55" i="5"/>
  <c r="P66" i="5"/>
  <c r="P49" i="5"/>
  <c r="P45" i="5"/>
  <c r="P47" i="5"/>
  <c r="P69" i="5"/>
  <c r="P51" i="5"/>
  <c r="P60" i="5"/>
  <c r="P36" i="5"/>
  <c r="P41" i="5"/>
  <c r="P24" i="5"/>
  <c r="P52" i="5"/>
  <c r="P44" i="5"/>
  <c r="P39" i="5"/>
  <c r="P30" i="5"/>
  <c r="P63" i="5"/>
  <c r="P42" i="5"/>
  <c r="P32" i="5"/>
  <c r="P22" i="5"/>
  <c r="P26" i="5"/>
  <c r="P28" i="5"/>
  <c r="P29" i="5"/>
  <c r="P58" i="5"/>
  <c r="P37" i="5"/>
  <c r="P20" i="5"/>
  <c r="P33" i="5"/>
  <c r="P48" i="5"/>
  <c r="P64" i="5"/>
  <c r="P43" i="5"/>
  <c r="P16" i="5"/>
  <c r="P18" i="5"/>
  <c r="P35" i="5"/>
  <c r="P23" i="5"/>
  <c r="P25" i="5"/>
  <c r="P27" i="5"/>
  <c r="P17" i="5"/>
  <c r="P14" i="5"/>
  <c r="P21" i="5"/>
  <c r="P19" i="5"/>
  <c r="P15" i="5"/>
  <c r="P40" i="5"/>
  <c r="P12" i="5"/>
  <c r="P31" i="5"/>
  <c r="P11" i="5"/>
  <c r="P13" i="5"/>
  <c r="P7" i="5"/>
  <c r="P10" i="5"/>
  <c r="P9" i="5"/>
  <c r="P8" i="5"/>
  <c r="P6" i="5"/>
  <c r="P113" i="5"/>
  <c r="M117" i="11"/>
  <c r="I117" i="11"/>
  <c r="E117" i="11"/>
  <c r="A6" i="10"/>
  <c r="C4" i="7" l="1"/>
  <c r="G4" i="7"/>
  <c r="D4" i="7"/>
  <c r="D4" i="4"/>
  <c r="H4" i="4"/>
  <c r="H4" i="7"/>
  <c r="D113" i="7"/>
  <c r="C113" i="7"/>
  <c r="H113" i="7"/>
  <c r="D82" i="7"/>
  <c r="C82" i="7"/>
  <c r="H82" i="7"/>
  <c r="D67" i="7"/>
  <c r="C67" i="7"/>
  <c r="H67" i="7"/>
  <c r="D46" i="7"/>
  <c r="C46" i="7"/>
  <c r="H46" i="7"/>
  <c r="D28" i="7"/>
  <c r="C28" i="7"/>
  <c r="H28" i="7"/>
  <c r="D15" i="7"/>
  <c r="C15" i="7"/>
  <c r="H15" i="7"/>
  <c r="D5" i="7"/>
  <c r="C5" i="7"/>
  <c r="H5" i="7"/>
  <c r="H123" i="7"/>
  <c r="D123" i="7"/>
  <c r="D82" i="4"/>
  <c r="C82" i="4"/>
  <c r="D113" i="4"/>
  <c r="C113" i="4"/>
  <c r="D67" i="4"/>
  <c r="C67" i="4"/>
  <c r="D46" i="4"/>
  <c r="C46" i="4"/>
  <c r="D28" i="4"/>
  <c r="C28" i="4"/>
  <c r="D15" i="4"/>
  <c r="C15" i="4"/>
  <c r="D123" i="4"/>
  <c r="D5" i="4"/>
  <c r="C5" i="4"/>
  <c r="C4" i="4" s="1"/>
  <c r="E117" i="5"/>
  <c r="D121" i="10" l="1"/>
  <c r="J121" i="10" s="1"/>
  <c r="D120" i="10"/>
  <c r="J120" i="10" s="1"/>
  <c r="D119" i="10"/>
  <c r="J119" i="10" s="1"/>
  <c r="D118" i="10"/>
  <c r="J118" i="10" s="1"/>
  <c r="D117" i="10"/>
  <c r="J117" i="10" s="1"/>
  <c r="D116" i="10"/>
  <c r="J116" i="10" s="1"/>
  <c r="D115" i="10"/>
  <c r="J115" i="10" s="1"/>
  <c r="D114" i="10"/>
  <c r="J114" i="10" s="1"/>
  <c r="D113" i="10"/>
  <c r="J113" i="10" s="1"/>
  <c r="I112" i="10"/>
  <c r="G112" i="10"/>
  <c r="E112" i="10"/>
  <c r="D112" i="10"/>
  <c r="D111" i="10"/>
  <c r="J111" i="10" s="1"/>
  <c r="D110" i="10"/>
  <c r="J110" i="10" s="1"/>
  <c r="D109" i="10"/>
  <c r="J109" i="10" s="1"/>
  <c r="D108" i="10"/>
  <c r="J108" i="10" s="1"/>
  <c r="D107" i="10"/>
  <c r="J107" i="10" s="1"/>
  <c r="D106" i="10"/>
  <c r="J106" i="10" s="1"/>
  <c r="D105" i="10"/>
  <c r="J105" i="10" s="1"/>
  <c r="D104" i="10"/>
  <c r="J104" i="10" s="1"/>
  <c r="D103" i="10"/>
  <c r="J103" i="10" s="1"/>
  <c r="D102" i="10"/>
  <c r="J102" i="10" s="1"/>
  <c r="D101" i="10"/>
  <c r="D100" i="10"/>
  <c r="J100" i="10" s="1"/>
  <c r="D99" i="10"/>
  <c r="J99" i="10" s="1"/>
  <c r="D98" i="10"/>
  <c r="J98" i="10" s="1"/>
  <c r="D97" i="10"/>
  <c r="J97" i="10" s="1"/>
  <c r="D96" i="10"/>
  <c r="J96" i="10" s="1"/>
  <c r="D95" i="10"/>
  <c r="J95" i="10" s="1"/>
  <c r="D94" i="10"/>
  <c r="J94" i="10" s="1"/>
  <c r="D93" i="10"/>
  <c r="J93" i="10" s="1"/>
  <c r="D92" i="10"/>
  <c r="J92" i="10" s="1"/>
  <c r="D91" i="10"/>
  <c r="J91" i="10" s="1"/>
  <c r="D90" i="10"/>
  <c r="J90" i="10" s="1"/>
  <c r="D89" i="10"/>
  <c r="J89" i="10" s="1"/>
  <c r="D88" i="10"/>
  <c r="J88" i="10" s="1"/>
  <c r="D87" i="10"/>
  <c r="J87" i="10" s="1"/>
  <c r="D86" i="10"/>
  <c r="J86" i="10" s="1"/>
  <c r="D85" i="10"/>
  <c r="J85" i="10" s="1"/>
  <c r="D84" i="10"/>
  <c r="J84" i="10" s="1"/>
  <c r="D83" i="10"/>
  <c r="J83" i="10" s="1"/>
  <c r="I82" i="10"/>
  <c r="G82" i="10"/>
  <c r="E82" i="10"/>
  <c r="D82" i="10"/>
  <c r="D81" i="10"/>
  <c r="J81" i="10" s="1"/>
  <c r="D80" i="10"/>
  <c r="J80" i="10" s="1"/>
  <c r="D79" i="10"/>
  <c r="J79" i="10" s="1"/>
  <c r="D78" i="10"/>
  <c r="J78" i="10" s="1"/>
  <c r="D77" i="10"/>
  <c r="J77" i="10" s="1"/>
  <c r="D76" i="10"/>
  <c r="J76" i="10" s="1"/>
  <c r="D75" i="10"/>
  <c r="J75" i="10" s="1"/>
  <c r="D74" i="10"/>
  <c r="J74" i="10" s="1"/>
  <c r="D73" i="10"/>
  <c r="J73" i="10" s="1"/>
  <c r="D72" i="10"/>
  <c r="J72" i="10" s="1"/>
  <c r="D71" i="10"/>
  <c r="J71" i="10" s="1"/>
  <c r="D70" i="10"/>
  <c r="J70" i="10" s="1"/>
  <c r="D69" i="10"/>
  <c r="J69" i="10" s="1"/>
  <c r="D68" i="10"/>
  <c r="J68" i="10" s="1"/>
  <c r="I67" i="10"/>
  <c r="G67" i="10"/>
  <c r="E67" i="10"/>
  <c r="D67" i="10"/>
  <c r="D66" i="10"/>
  <c r="J66" i="10" s="1"/>
  <c r="D65" i="10"/>
  <c r="J65" i="10" s="1"/>
  <c r="D64" i="10"/>
  <c r="J64" i="10" s="1"/>
  <c r="D63" i="10"/>
  <c r="J63" i="10" s="1"/>
  <c r="D62" i="10"/>
  <c r="J62" i="10" s="1"/>
  <c r="D61" i="10"/>
  <c r="J61" i="10" s="1"/>
  <c r="D60" i="10"/>
  <c r="J60" i="10" s="1"/>
  <c r="D59" i="10"/>
  <c r="J59" i="10" s="1"/>
  <c r="D58" i="10"/>
  <c r="J58" i="10" s="1"/>
  <c r="D57" i="10"/>
  <c r="J57" i="10" s="1"/>
  <c r="D56" i="10"/>
  <c r="J56" i="10" s="1"/>
  <c r="D55" i="10"/>
  <c r="J55" i="10" s="1"/>
  <c r="D54" i="10"/>
  <c r="J54" i="10" s="1"/>
  <c r="D53" i="10"/>
  <c r="J53" i="10" s="1"/>
  <c r="D52" i="10"/>
  <c r="J52" i="10" s="1"/>
  <c r="D51" i="10"/>
  <c r="J51" i="10" s="1"/>
  <c r="D50" i="10"/>
  <c r="J50" i="10" s="1"/>
  <c r="D49" i="10"/>
  <c r="J49" i="10" s="1"/>
  <c r="D48" i="10"/>
  <c r="J48" i="10" s="1"/>
  <c r="I47" i="10"/>
  <c r="G47" i="10"/>
  <c r="E47" i="10"/>
  <c r="D47" i="10"/>
  <c r="D46" i="10"/>
  <c r="J46" i="10" s="1"/>
  <c r="D45" i="10"/>
  <c r="J45" i="10" s="1"/>
  <c r="D44" i="10"/>
  <c r="J44" i="10" s="1"/>
  <c r="D43" i="10"/>
  <c r="J43" i="10" s="1"/>
  <c r="D42" i="10"/>
  <c r="J42" i="10" s="1"/>
  <c r="D41" i="10"/>
  <c r="J41" i="10" s="1"/>
  <c r="D40" i="10"/>
  <c r="J40" i="10" s="1"/>
  <c r="D39" i="10"/>
  <c r="J39" i="10" s="1"/>
  <c r="D38" i="10"/>
  <c r="J38" i="10" s="1"/>
  <c r="D37" i="10"/>
  <c r="J37" i="10" s="1"/>
  <c r="D36" i="10"/>
  <c r="J36" i="10" s="1"/>
  <c r="D35" i="10"/>
  <c r="J35" i="10" s="1"/>
  <c r="D34" i="10"/>
  <c r="J34" i="10" s="1"/>
  <c r="D33" i="10"/>
  <c r="J33" i="10" s="1"/>
  <c r="D32" i="10"/>
  <c r="J32" i="10" s="1"/>
  <c r="D31" i="10"/>
  <c r="J31" i="10" s="1"/>
  <c r="I30" i="10"/>
  <c r="G30" i="10"/>
  <c r="E30" i="10"/>
  <c r="D30" i="10"/>
  <c r="D29" i="10"/>
  <c r="J29" i="10" s="1"/>
  <c r="D28" i="10"/>
  <c r="J28" i="10" s="1"/>
  <c r="D27" i="10"/>
  <c r="J27" i="10" s="1"/>
  <c r="D26" i="10"/>
  <c r="J26" i="10" s="1"/>
  <c r="D25" i="10"/>
  <c r="J25" i="10" s="1"/>
  <c r="D24" i="10"/>
  <c r="J24" i="10" s="1"/>
  <c r="D23" i="10"/>
  <c r="J23" i="10" s="1"/>
  <c r="D22" i="10"/>
  <c r="J22" i="10" s="1"/>
  <c r="D21" i="10"/>
  <c r="J21" i="10" s="1"/>
  <c r="D20" i="10"/>
  <c r="J20" i="10" s="1"/>
  <c r="D19" i="10"/>
  <c r="J19" i="10" s="1"/>
  <c r="D18" i="10"/>
  <c r="J18" i="10" s="1"/>
  <c r="I17" i="10"/>
  <c r="G17" i="10"/>
  <c r="E17" i="10"/>
  <c r="D17" i="10"/>
  <c r="D16" i="10"/>
  <c r="J16" i="10" s="1"/>
  <c r="D15" i="10"/>
  <c r="J15" i="10" s="1"/>
  <c r="D14" i="10"/>
  <c r="J14" i="10" s="1"/>
  <c r="D13" i="10"/>
  <c r="J13" i="10" s="1"/>
  <c r="D12" i="10"/>
  <c r="J12" i="10" s="1"/>
  <c r="D11" i="10"/>
  <c r="J11" i="10" s="1"/>
  <c r="D10" i="10"/>
  <c r="J10" i="10" s="1"/>
  <c r="D9" i="10"/>
  <c r="J9" i="10" s="1"/>
  <c r="D8" i="10"/>
  <c r="J8" i="10" s="1"/>
  <c r="I7" i="10"/>
  <c r="G7" i="10"/>
  <c r="E7" i="10"/>
  <c r="D7" i="10"/>
  <c r="I6" i="10"/>
  <c r="G6" i="10"/>
  <c r="E6" i="10"/>
  <c r="D6" i="10"/>
  <c r="F6" i="10" l="1"/>
  <c r="H6" i="10"/>
  <c r="J6" i="10"/>
  <c r="F7" i="10"/>
  <c r="H7" i="10"/>
  <c r="J7" i="10"/>
  <c r="F17" i="10"/>
  <c r="H17" i="10"/>
  <c r="J17" i="10"/>
  <c r="F30" i="10"/>
  <c r="H30" i="10"/>
  <c r="J30" i="10"/>
  <c r="F47" i="10"/>
  <c r="H47" i="10"/>
  <c r="J47" i="10"/>
  <c r="F67" i="10"/>
  <c r="H67" i="10"/>
  <c r="J67" i="10"/>
  <c r="F82" i="10"/>
  <c r="H82" i="10"/>
  <c r="J82" i="10"/>
  <c r="F112" i="10"/>
  <c r="H112" i="10"/>
  <c r="J112" i="10"/>
  <c r="H8" i="10"/>
  <c r="K8" i="10" s="1"/>
  <c r="H9" i="10"/>
  <c r="K9" i="10" s="1"/>
  <c r="F10" i="10"/>
  <c r="H10" i="10"/>
  <c r="K10" i="10" s="1"/>
  <c r="F11" i="10"/>
  <c r="H11" i="10"/>
  <c r="K11" i="10" s="1"/>
  <c r="H12" i="10"/>
  <c r="K12" i="10" s="1"/>
  <c r="F13" i="10"/>
  <c r="H13" i="10"/>
  <c r="K13" i="10" s="1"/>
  <c r="F14" i="10"/>
  <c r="H14" i="10"/>
  <c r="K14" i="10" s="1"/>
  <c r="F15" i="10"/>
  <c r="H15" i="10"/>
  <c r="K15" i="10" s="1"/>
  <c r="F16" i="10"/>
  <c r="H16" i="10"/>
  <c r="K16" i="10" s="1"/>
  <c r="F18" i="10"/>
  <c r="H18" i="10"/>
  <c r="K18" i="10" s="1"/>
  <c r="F19" i="10"/>
  <c r="H19" i="10"/>
  <c r="K19" i="10" s="1"/>
  <c r="F20" i="10"/>
  <c r="H20" i="10"/>
  <c r="K20" i="10" s="1"/>
  <c r="F21" i="10"/>
  <c r="H21" i="10"/>
  <c r="K21" i="10" s="1"/>
  <c r="F22" i="10"/>
  <c r="H22" i="10"/>
  <c r="K22" i="10" s="1"/>
  <c r="F23" i="10"/>
  <c r="H23" i="10"/>
  <c r="K23" i="10" s="1"/>
  <c r="F24" i="10"/>
  <c r="H24" i="10"/>
  <c r="K24" i="10" s="1"/>
  <c r="F25" i="10"/>
  <c r="H25" i="10"/>
  <c r="K25" i="10" s="1"/>
  <c r="F26" i="10"/>
  <c r="H26" i="10"/>
  <c r="K26" i="10" s="1"/>
  <c r="F27" i="10"/>
  <c r="H27" i="10"/>
  <c r="K27" i="10" s="1"/>
  <c r="F28" i="10"/>
  <c r="H28" i="10"/>
  <c r="K28" i="10" s="1"/>
  <c r="F29" i="10"/>
  <c r="H29" i="10"/>
  <c r="K29" i="10" s="1"/>
  <c r="F31" i="10"/>
  <c r="H31" i="10"/>
  <c r="K31" i="10" s="1"/>
  <c r="F32" i="10"/>
  <c r="H32" i="10"/>
  <c r="K32" i="10" s="1"/>
  <c r="F33" i="10"/>
  <c r="H33" i="10"/>
  <c r="K33" i="10" s="1"/>
  <c r="F34" i="10"/>
  <c r="H34" i="10"/>
  <c r="K34" i="10" s="1"/>
  <c r="F35" i="10"/>
  <c r="H35" i="10"/>
  <c r="K35" i="10" s="1"/>
  <c r="F36" i="10"/>
  <c r="H36" i="10"/>
  <c r="K36" i="10" s="1"/>
  <c r="F37" i="10"/>
  <c r="H37" i="10"/>
  <c r="K37" i="10" s="1"/>
  <c r="F38" i="10"/>
  <c r="H38" i="10"/>
  <c r="K38" i="10" s="1"/>
  <c r="F39" i="10"/>
  <c r="H39" i="10"/>
  <c r="K39" i="10" s="1"/>
  <c r="F40" i="10"/>
  <c r="H40" i="10"/>
  <c r="K40" i="10" s="1"/>
  <c r="H41" i="10"/>
  <c r="K41" i="10" s="1"/>
  <c r="F42" i="10"/>
  <c r="H42" i="10"/>
  <c r="K42" i="10" s="1"/>
  <c r="F43" i="10"/>
  <c r="H43" i="10"/>
  <c r="K43" i="10" s="1"/>
  <c r="F44" i="10"/>
  <c r="H44" i="10"/>
  <c r="K44" i="10" s="1"/>
  <c r="F45" i="10"/>
  <c r="H45" i="10"/>
  <c r="K45" i="10" s="1"/>
  <c r="F46" i="10"/>
  <c r="H46" i="10"/>
  <c r="K46" i="10" s="1"/>
  <c r="F48" i="10"/>
  <c r="H48" i="10"/>
  <c r="K48" i="10" s="1"/>
  <c r="H49" i="10"/>
  <c r="K49" i="10" s="1"/>
  <c r="F50" i="10"/>
  <c r="H50" i="10"/>
  <c r="K50" i="10" s="1"/>
  <c r="F51" i="10"/>
  <c r="H51" i="10"/>
  <c r="K51" i="10" s="1"/>
  <c r="H52" i="10"/>
  <c r="K52" i="10" s="1"/>
  <c r="F53" i="10"/>
  <c r="H53" i="10"/>
  <c r="K53" i="10" s="1"/>
  <c r="F54" i="10"/>
  <c r="H54" i="10"/>
  <c r="K54" i="10" s="1"/>
  <c r="F55" i="10"/>
  <c r="H55" i="10"/>
  <c r="K55" i="10" s="1"/>
  <c r="F56" i="10"/>
  <c r="H56" i="10"/>
  <c r="K56" i="10" s="1"/>
  <c r="F57" i="10"/>
  <c r="H57" i="10"/>
  <c r="K57" i="10" s="1"/>
  <c r="H58" i="10"/>
  <c r="K58" i="10" s="1"/>
  <c r="F59" i="10"/>
  <c r="H59" i="10"/>
  <c r="K59" i="10" s="1"/>
  <c r="H60" i="10"/>
  <c r="K60" i="10" s="1"/>
  <c r="F61" i="10"/>
  <c r="H61" i="10"/>
  <c r="K61" i="10" s="1"/>
  <c r="F62" i="10"/>
  <c r="H62" i="10"/>
  <c r="K62" i="10" s="1"/>
  <c r="H63" i="10"/>
  <c r="K63" i="10" s="1"/>
  <c r="F64" i="10"/>
  <c r="H64" i="10"/>
  <c r="K64" i="10" s="1"/>
  <c r="F65" i="10"/>
  <c r="H65" i="10"/>
  <c r="K65" i="10" s="1"/>
  <c r="F66" i="10"/>
  <c r="H66" i="10"/>
  <c r="K66" i="10" s="1"/>
  <c r="H68" i="10"/>
  <c r="K68" i="10" s="1"/>
  <c r="F69" i="10"/>
  <c r="H69" i="10"/>
  <c r="K69" i="10" s="1"/>
  <c r="F70" i="10"/>
  <c r="H70" i="10"/>
  <c r="K70" i="10" s="1"/>
  <c r="F71" i="10"/>
  <c r="H71" i="10"/>
  <c r="K71" i="10" s="1"/>
  <c r="F72" i="10"/>
  <c r="H72" i="10"/>
  <c r="K72" i="10" s="1"/>
  <c r="F73" i="10"/>
  <c r="H73" i="10"/>
  <c r="K73" i="10" s="1"/>
  <c r="F74" i="10"/>
  <c r="H74" i="10"/>
  <c r="K74" i="10" s="1"/>
  <c r="F75" i="10"/>
  <c r="H75" i="10"/>
  <c r="K75" i="10" s="1"/>
  <c r="F76" i="10"/>
  <c r="H76" i="10"/>
  <c r="K76" i="10" s="1"/>
  <c r="F77" i="10"/>
  <c r="H77" i="10"/>
  <c r="K77" i="10" s="1"/>
  <c r="F78" i="10"/>
  <c r="H78" i="10"/>
  <c r="K78" i="10" s="1"/>
  <c r="H79" i="10"/>
  <c r="K79" i="10" s="1"/>
  <c r="F80" i="10"/>
  <c r="H80" i="10"/>
  <c r="K80" i="10" s="1"/>
  <c r="F81" i="10"/>
  <c r="H81" i="10"/>
  <c r="K81" i="10" s="1"/>
  <c r="F83" i="10"/>
  <c r="H83" i="10"/>
  <c r="K83" i="10" s="1"/>
  <c r="F84" i="10"/>
  <c r="H84" i="10"/>
  <c r="K84" i="10" s="1"/>
  <c r="F85" i="10"/>
  <c r="H85" i="10"/>
  <c r="K85" i="10" s="1"/>
  <c r="F86" i="10"/>
  <c r="H86" i="10"/>
  <c r="K86" i="10" s="1"/>
  <c r="F87" i="10"/>
  <c r="H87" i="10"/>
  <c r="K87" i="10" s="1"/>
  <c r="F88" i="10"/>
  <c r="H88" i="10"/>
  <c r="K88" i="10" s="1"/>
  <c r="H89" i="10"/>
  <c r="K89" i="10" s="1"/>
  <c r="F90" i="10"/>
  <c r="H90" i="10"/>
  <c r="K90" i="10" s="1"/>
  <c r="F91" i="10"/>
  <c r="H91" i="10"/>
  <c r="K91" i="10" s="1"/>
  <c r="F92" i="10"/>
  <c r="H92" i="10"/>
  <c r="K92" i="10" s="1"/>
  <c r="F93" i="10"/>
  <c r="H93" i="10"/>
  <c r="K93" i="10" s="1"/>
  <c r="F94" i="10"/>
  <c r="H94" i="10"/>
  <c r="K94" i="10" s="1"/>
  <c r="F95" i="10"/>
  <c r="H95" i="10"/>
  <c r="K95" i="10" s="1"/>
  <c r="F96" i="10"/>
  <c r="H96" i="10"/>
  <c r="K96" i="10" s="1"/>
  <c r="F97" i="10"/>
  <c r="H97" i="10"/>
  <c r="K97" i="10" s="1"/>
  <c r="F98" i="10"/>
  <c r="H98" i="10"/>
  <c r="K98" i="10" s="1"/>
  <c r="F99" i="10"/>
  <c r="H99" i="10"/>
  <c r="K99" i="10" s="1"/>
  <c r="F100" i="10"/>
  <c r="H100" i="10"/>
  <c r="K100" i="10" s="1"/>
  <c r="J101" i="10"/>
  <c r="H101" i="10"/>
  <c r="K101" i="10" s="1"/>
  <c r="F101" i="10"/>
  <c r="F102" i="10"/>
  <c r="H102" i="10"/>
  <c r="K102" i="10" s="1"/>
  <c r="F103" i="10"/>
  <c r="H103" i="10"/>
  <c r="K103" i="10" s="1"/>
  <c r="F104" i="10"/>
  <c r="H104" i="10"/>
  <c r="K104" i="10" s="1"/>
  <c r="F105" i="10"/>
  <c r="H105" i="10"/>
  <c r="K105" i="10" s="1"/>
  <c r="F106" i="10"/>
  <c r="H106" i="10"/>
  <c r="K106" i="10" s="1"/>
  <c r="F107" i="10"/>
  <c r="H107" i="10"/>
  <c r="K107" i="10" s="1"/>
  <c r="F108" i="10"/>
  <c r="H108" i="10"/>
  <c r="K108" i="10" s="1"/>
  <c r="F109" i="10"/>
  <c r="H109" i="10"/>
  <c r="K109" i="10" s="1"/>
  <c r="F110" i="10"/>
  <c r="H110" i="10"/>
  <c r="K110" i="10" s="1"/>
  <c r="F111" i="10"/>
  <c r="H111" i="10"/>
  <c r="K111" i="10" s="1"/>
  <c r="H113" i="10"/>
  <c r="K113" i="10" s="1"/>
  <c r="H114" i="10"/>
  <c r="K114" i="10" s="1"/>
  <c r="F115" i="10"/>
  <c r="H115" i="10"/>
  <c r="K115" i="10" s="1"/>
  <c r="H116" i="10"/>
  <c r="K116" i="10" s="1"/>
  <c r="F117" i="10"/>
  <c r="H117" i="10"/>
  <c r="K117" i="10" s="1"/>
  <c r="F118" i="10"/>
  <c r="H118" i="10"/>
  <c r="K118" i="10" s="1"/>
  <c r="F119" i="10"/>
  <c r="H119" i="10"/>
  <c r="K119" i="10" s="1"/>
  <c r="F120" i="10"/>
  <c r="H120" i="10"/>
  <c r="K120" i="10" s="1"/>
  <c r="F121" i="10"/>
  <c r="H121" i="10"/>
  <c r="K121" i="10" s="1"/>
  <c r="K6" i="10" l="1"/>
  <c r="K112" i="10"/>
  <c r="K82" i="10"/>
  <c r="K67" i="10"/>
  <c r="K47" i="10"/>
  <c r="K30" i="10"/>
  <c r="K17" i="10"/>
  <c r="K122" i="10"/>
  <c r="K7" i="10"/>
  <c r="H117" i="5" l="1"/>
  <c r="E115" i="6"/>
  <c r="G82" i="7" l="1"/>
  <c r="H123" i="4"/>
  <c r="H5" i="4"/>
  <c r="H15" i="4"/>
  <c r="H28" i="4"/>
  <c r="H46" i="4"/>
  <c r="H67" i="4"/>
  <c r="H82" i="4"/>
  <c r="H113" i="4"/>
  <c r="G113" i="7"/>
  <c r="G67" i="7"/>
  <c r="G46" i="7"/>
  <c r="G28" i="7"/>
  <c r="G15" i="7"/>
  <c r="G5" i="7"/>
  <c r="G113" i="4"/>
  <c r="G82" i="4"/>
  <c r="G67" i="4"/>
  <c r="G46" i="4"/>
  <c r="G28" i="4"/>
  <c r="G15" i="4"/>
  <c r="G5" i="4"/>
  <c r="G4" i="4" s="1"/>
  <c r="E6" i="6" l="1"/>
  <c r="D6" i="6"/>
</calcChain>
</file>

<file path=xl/sharedStrings.xml><?xml version="1.0" encoding="utf-8"?>
<sst xmlns="http://schemas.openxmlformats.org/spreadsheetml/2006/main" count="1565" uniqueCount="155">
  <si>
    <t>№</t>
  </si>
  <si>
    <t>%</t>
  </si>
  <si>
    <t>базовый уровень</t>
  </si>
  <si>
    <t>повышенный уровень</t>
  </si>
  <si>
    <t>МАОУ Лицей № 7</t>
  </si>
  <si>
    <t>МАОУ СШ № 32</t>
  </si>
  <si>
    <t>МАОУ Гимназия № 4</t>
  </si>
  <si>
    <t>МАОУ Гимназия № 6</t>
  </si>
  <si>
    <t>МАОУ СШ № 55</t>
  </si>
  <si>
    <t>МБОУ СШ № 63</t>
  </si>
  <si>
    <t>МАОУ Гимназия № 10</t>
  </si>
  <si>
    <t>МБОУ СШ № 13</t>
  </si>
  <si>
    <t>МБОУ СШ № 31</t>
  </si>
  <si>
    <t>МБОУ СШ № 44</t>
  </si>
  <si>
    <t>МБОУ СШ № 64</t>
  </si>
  <si>
    <t>МБОУ СШ № 79</t>
  </si>
  <si>
    <t>МБОУ СШ № 94</t>
  </si>
  <si>
    <t>МАОУ СШ № 148</t>
  </si>
  <si>
    <t>МАОУ «КУГ № 1 – Универс»</t>
  </si>
  <si>
    <t>МБОУ СШ № 3</t>
  </si>
  <si>
    <t>МБОУ Лицей № 10</t>
  </si>
  <si>
    <t>МБОУ СШ № 133</t>
  </si>
  <si>
    <t>МБОУ СШ № 21</t>
  </si>
  <si>
    <t>МБОУ СШ № 36</t>
  </si>
  <si>
    <t>МБОУ СШ № 84</t>
  </si>
  <si>
    <t>МБОУ СШ № 95</t>
  </si>
  <si>
    <t>МБОУ СШ № 99</t>
  </si>
  <si>
    <t>МБОУ СШ № 2</t>
  </si>
  <si>
    <t>МБОУ СШ № 56</t>
  </si>
  <si>
    <t>МБОУ СШ № 91</t>
  </si>
  <si>
    <t>МБОУ СШ № 98</t>
  </si>
  <si>
    <t>МБОУ СШ № 129</t>
  </si>
  <si>
    <t>МБОУ СШ № 147</t>
  </si>
  <si>
    <t>МАОУ СШ № 151</t>
  </si>
  <si>
    <t>МАОУ Гимназия № 2</t>
  </si>
  <si>
    <t>МБОУ Лицей № 2</t>
  </si>
  <si>
    <t>МБОУ  Гимназия № 16</t>
  </si>
  <si>
    <t>МБОУ СШ № 27</t>
  </si>
  <si>
    <t>МБОУ СШ № 51</t>
  </si>
  <si>
    <t>Железнодорожный</t>
  </si>
  <si>
    <t>Кировский</t>
  </si>
  <si>
    <t>Ленинский</t>
  </si>
  <si>
    <t>Октябрьский</t>
  </si>
  <si>
    <t>Свердловский</t>
  </si>
  <si>
    <t>Советский</t>
  </si>
  <si>
    <t>Центральный</t>
  </si>
  <si>
    <t>Район</t>
  </si>
  <si>
    <t>МБОУ Прогимназия  № 131</t>
  </si>
  <si>
    <t>МАОУ Гимназия №  9</t>
  </si>
  <si>
    <t>МБОУ СШ № 4</t>
  </si>
  <si>
    <t>Код ОУ по КИАСУО</t>
  </si>
  <si>
    <t>Наименование ОУ (кратко)</t>
  </si>
  <si>
    <t>МАОУ СШ № 137</t>
  </si>
  <si>
    <t>МБОУ СШ № 62</t>
  </si>
  <si>
    <t>МАОУ СШ № 23</t>
  </si>
  <si>
    <t>МАОУ Гимназия № 14</t>
  </si>
  <si>
    <t>МБОУ СШ № 73</t>
  </si>
  <si>
    <t>МАОУ Гимназия № 13 "Академ"</t>
  </si>
  <si>
    <t>МБОУ СШ № 39</t>
  </si>
  <si>
    <t>МБОУ СШ № 30</t>
  </si>
  <si>
    <t>МАОУ Лицей № 1</t>
  </si>
  <si>
    <t>МАОУ Лицей № 12</t>
  </si>
  <si>
    <t>МАОУ Гимназия № 15</t>
  </si>
  <si>
    <t>МБОУ Гимназия № 7</t>
  </si>
  <si>
    <t>МАОУ Лицей № 11</t>
  </si>
  <si>
    <t>результат выполнения</t>
  </si>
  <si>
    <t>место</t>
  </si>
  <si>
    <t>сумма мест</t>
  </si>
  <si>
    <t>отлично - более 99,0 %</t>
  </si>
  <si>
    <t>критично - меньше 75,0 %</t>
  </si>
  <si>
    <r>
      <t xml:space="preserve">хорошо -  90,0 </t>
    </r>
    <r>
      <rPr>
        <sz val="11"/>
        <color rgb="FF000000"/>
        <rFont val="Symbol"/>
        <family val="1"/>
        <charset val="2"/>
      </rPr>
      <t>-</t>
    </r>
    <r>
      <rPr>
        <sz val="11"/>
        <color rgb="FF000000"/>
        <rFont val="Calibri"/>
        <family val="2"/>
      </rPr>
      <t xml:space="preserve"> 99,0 %</t>
    </r>
  </si>
  <si>
    <r>
      <t xml:space="preserve">нормально - 75,0 </t>
    </r>
    <r>
      <rPr>
        <sz val="11"/>
        <color rgb="FF000000"/>
        <rFont val="Symbol"/>
        <family val="1"/>
        <charset val="2"/>
      </rPr>
      <t>-</t>
    </r>
    <r>
      <rPr>
        <sz val="11"/>
        <color rgb="FF000000"/>
        <rFont val="Calibri"/>
        <family val="2"/>
        <scheme val="minor"/>
      </rPr>
      <t xml:space="preserve"> 90,0 %</t>
    </r>
  </si>
  <si>
    <t>ниже базового уровня</t>
  </si>
  <si>
    <t>% повышен + база</t>
  </si>
  <si>
    <t>Расчётное среднее значение</t>
  </si>
  <si>
    <t>Среднее значение по городу принято</t>
  </si>
  <si>
    <t>Наименование ОУ (кратно)</t>
  </si>
  <si>
    <r>
      <t xml:space="preserve">хорошо -  90,0 </t>
    </r>
    <r>
      <rPr>
        <sz val="11"/>
        <color rgb="FF000000"/>
        <rFont val="Symbol"/>
        <family val="1"/>
        <charset val="2"/>
      </rPr>
      <t>-</t>
    </r>
    <r>
      <rPr>
        <sz val="11"/>
        <color rgb="FF000000"/>
        <rFont val="Calibri"/>
        <family val="2"/>
        <scheme val="minor"/>
      </rPr>
      <t xml:space="preserve"> 99,0 %</t>
    </r>
  </si>
  <si>
    <t>Сумма мест</t>
  </si>
  <si>
    <t>чел.</t>
  </si>
  <si>
    <t>ср. % по городу</t>
  </si>
  <si>
    <t>ЧИТАТЕЛЬСКАЯ ГРАМОТНОСТЬ, 4 кл.</t>
  </si>
  <si>
    <t>МБОУ Лицей № 8</t>
  </si>
  <si>
    <t>МАОУ Лицей № 9 "Лидер"</t>
  </si>
  <si>
    <t>ср. балл по городу</t>
  </si>
  <si>
    <t>Чел.</t>
  </si>
  <si>
    <t>% выполнен (повышен + база)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</si>
  <si>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</si>
  <si>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</si>
  <si>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</si>
  <si>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</si>
  <si>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</si>
  <si>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</si>
  <si>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</si>
  <si>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</si>
  <si>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72 </t>
  </si>
  <si>
    <t xml:space="preserve">МБОУ СШ № 86 </t>
  </si>
  <si>
    <t>МАОУ СШ № 143</t>
  </si>
  <si>
    <t>МАОУ СШ № 145</t>
  </si>
  <si>
    <t>МАОУ СШ № 149</t>
  </si>
  <si>
    <t>МАОУ СШ № 150</t>
  </si>
  <si>
    <t>Расчётное среднее значение среднего балла по ОУ</t>
  </si>
  <si>
    <t>Среднее значение среднего балла принято ГУО</t>
  </si>
  <si>
    <t>МБОУ СШ № 155</t>
  </si>
  <si>
    <t>МАОУ Гимназия № 8</t>
  </si>
  <si>
    <t>МАОУ Лицей № 28</t>
  </si>
  <si>
    <t>МАОУ СШ  № 12</t>
  </si>
  <si>
    <t>МАОУ СШ № 19</t>
  </si>
  <si>
    <t>МАОУ Лицей № 6 "Перспектива"</t>
  </si>
  <si>
    <t>МАОУ СШ № 8 "Созидание"</t>
  </si>
  <si>
    <t>МАОУ СШ № 46</t>
  </si>
  <si>
    <t>МАОУ СШ № 81</t>
  </si>
  <si>
    <t>МАОУ СШ № 90</t>
  </si>
  <si>
    <t>МАОУ СШ № 135</t>
  </si>
  <si>
    <t xml:space="preserve">МАОУ Гимназия № 11 </t>
  </si>
  <si>
    <t>МАОУ Лицей № 3</t>
  </si>
  <si>
    <t>МАОУ СШ № 16</t>
  </si>
  <si>
    <t>МАОУ СШ № 50</t>
  </si>
  <si>
    <t>МАОУ СШ № 53</t>
  </si>
  <si>
    <t>МАОУ СШ № 65</t>
  </si>
  <si>
    <t>МАОУ СШ № 89</t>
  </si>
  <si>
    <t>МБОУ Гимназия № 3</t>
  </si>
  <si>
    <t>МАОУ Школа-интернат № 1</t>
  </si>
  <si>
    <t>МАОУ СШ № 82</t>
  </si>
  <si>
    <t>МАОУ СШ № 6</t>
  </si>
  <si>
    <t>МАОУ СШ № 17</t>
  </si>
  <si>
    <t>МАОУ СШ № 34</t>
  </si>
  <si>
    <t>МАОУ СШ № 42</t>
  </si>
  <si>
    <t>МАОУ СШ № 45</t>
  </si>
  <si>
    <t>МАОУ СШ № 78</t>
  </si>
  <si>
    <t>МАОУ СШ № 93</t>
  </si>
  <si>
    <t>МАОУ СШ № 158 "Грани"</t>
  </si>
  <si>
    <t>МАОУ СШ № 1</t>
  </si>
  <si>
    <t>МАОУ СШ № 5</t>
  </si>
  <si>
    <t>МАОУ СШ № 7</t>
  </si>
  <si>
    <t>МАОУ СШ № 18</t>
  </si>
  <si>
    <t>МАОУ СШ № 24</t>
  </si>
  <si>
    <t>МАОУ СШ № 66</t>
  </si>
  <si>
    <t>МАОУ СШ № 69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</si>
  <si>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</si>
  <si>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</si>
  <si>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</si>
  <si>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</si>
  <si>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</si>
  <si>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</si>
  <si>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</si>
  <si>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</si>
  <si>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 xml:space="preserve">МАОУ СШ № 152 </t>
  </si>
  <si>
    <t>МАОУ СШ № 154</t>
  </si>
  <si>
    <t>МАОУ СШ № 156</t>
  </si>
  <si>
    <t>МАОУ СШ № 157</t>
  </si>
  <si>
    <t xml:space="preserve">МБОУ СОШ № 10 </t>
  </si>
  <si>
    <t>МАОУ СШ "Комплекс "Покровский"</t>
  </si>
  <si>
    <t>МБОУ СШ № 159</t>
  </si>
  <si>
    <t>МАОУ СШ №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</si>
</sst>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[$-419]General"/>
    <numFmt numFmtId="165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Symbol"/>
      <family val="1"/>
      <charset val="2"/>
    </font>
    <font>
      <sz val="11"/>
      <color rgb="FF000000"/>
      <name val="Calibri"/>
      <family val="2"/>
    </font>
    <font>
      <b/>
      <sz val="10"/>
      <color theme="1"/>
      <name val="Calibri"/>
      <family val="2"/>
      <charset val="204"/>
      <scheme val="minor"/>
    </font>
    <font>
      <b/>
      <sz val="10.5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79998168889431442"/>
        <bgColor rgb="FF000000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6" fillId="0" borderId="0"/>
    <xf numFmtId="0" fontId="9" fillId="0" borderId="0"/>
    <xf numFmtId="0" fontId="18" fillId="0" borderId="0"/>
    <xf numFmtId="164" fontId="19" fillId="0" borderId="0" applyBorder="0" applyProtection="0"/>
    <xf numFmtId="0" fontId="18" fillId="0" borderId="0"/>
    <xf numFmtId="0" fontId="19" fillId="0" borderId="0"/>
    <xf numFmtId="44" fontId="6" fillId="0" borderId="0" applyFont="0" applyFill="0" applyBorder="0" applyAlignment="0" applyProtection="0"/>
    <xf numFmtId="0" fontId="9" fillId="0" borderId="0"/>
    <xf numFmtId="0" fontId="19" fillId="0" borderId="0"/>
    <xf numFmtId="0" fontId="9" fillId="0" borderId="0"/>
  </cellStyleXfs>
  <cellXfs count="385">
    <xf numFmtId="0" fontId="0" fillId="0" borderId="0" xfId="0"/>
    <xf numFmtId="0" fontId="0" fillId="2" borderId="0" xfId="0" applyFill="1"/>
    <xf numFmtId="0" fontId="0" fillId="2" borderId="2" xfId="0" applyFont="1" applyFill="1" applyBorder="1" applyAlignment="1"/>
    <xf numFmtId="0" fontId="0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6" fillId="0" borderId="0" xfId="1"/>
    <xf numFmtId="0" fontId="5" fillId="0" borderId="0" xfId="0" applyFont="1" applyAlignment="1"/>
    <xf numFmtId="0" fontId="0" fillId="2" borderId="23" xfId="0" applyFont="1" applyFill="1" applyBorder="1" applyAlignment="1"/>
    <xf numFmtId="0" fontId="0" fillId="2" borderId="24" xfId="0" applyFont="1" applyFill="1" applyBorder="1" applyAlignment="1">
      <alignment wrapText="1"/>
    </xf>
    <xf numFmtId="0" fontId="0" fillId="2" borderId="19" xfId="0" applyFont="1" applyFill="1" applyBorder="1" applyAlignment="1"/>
    <xf numFmtId="0" fontId="0" fillId="2" borderId="31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0" fillId="2" borderId="35" xfId="0" applyFont="1" applyFill="1" applyBorder="1" applyAlignment="1">
      <alignment wrapText="1"/>
    </xf>
    <xf numFmtId="0" fontId="2" fillId="2" borderId="31" xfId="0" applyFont="1" applyFill="1" applyBorder="1" applyAlignment="1">
      <alignment wrapText="1"/>
    </xf>
    <xf numFmtId="0" fontId="8" fillId="0" borderId="0" xfId="0" applyFont="1"/>
    <xf numFmtId="0" fontId="8" fillId="4" borderId="0" xfId="0" applyFont="1" applyFill="1"/>
    <xf numFmtId="0" fontId="0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0" fillId="2" borderId="19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0" fillId="2" borderId="0" xfId="0" applyFont="1" applyFill="1" applyBorder="1" applyAlignment="1"/>
    <xf numFmtId="0" fontId="7" fillId="0" borderId="0" xfId="1" applyFont="1" applyBorder="1" applyAlignment="1">
      <alignment horizontal="center"/>
    </xf>
    <xf numFmtId="2" fontId="1" fillId="0" borderId="2" xfId="1" applyNumberFormat="1" applyFont="1" applyBorder="1"/>
    <xf numFmtId="0" fontId="0" fillId="2" borderId="23" xfId="0" applyFont="1" applyFill="1" applyBorder="1" applyAlignment="1">
      <alignment wrapText="1"/>
    </xf>
    <xf numFmtId="0" fontId="2" fillId="0" borderId="32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0" fillId="0" borderId="0" xfId="0" applyFont="1"/>
    <xf numFmtId="2" fontId="16" fillId="0" borderId="7" xfId="1" applyNumberFormat="1" applyFont="1" applyBorder="1"/>
    <xf numFmtId="0" fontId="1" fillId="0" borderId="0" xfId="1" applyFont="1"/>
    <xf numFmtId="0" fontId="2" fillId="3" borderId="2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0" fontId="0" fillId="0" borderId="0" xfId="0" applyBorder="1"/>
    <xf numFmtId="0" fontId="15" fillId="0" borderId="0" xfId="0" applyFont="1" applyBorder="1" applyAlignment="1">
      <alignment horizontal="right" vertical="center"/>
    </xf>
    <xf numFmtId="2" fontId="16" fillId="0" borderId="0" xfId="0" applyNumberFormat="1" applyFont="1" applyBorder="1"/>
    <xf numFmtId="0" fontId="2" fillId="3" borderId="37" xfId="0" applyFont="1" applyFill="1" applyBorder="1" applyAlignment="1">
      <alignment horizontal="right"/>
    </xf>
    <xf numFmtId="0" fontId="3" fillId="0" borderId="51" xfId="0" applyFont="1" applyBorder="1" applyAlignment="1">
      <alignment horizontal="center" vertical="center" wrapText="1"/>
    </xf>
    <xf numFmtId="0" fontId="17" fillId="3" borderId="53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8" fillId="5" borderId="0" xfId="0" applyFont="1" applyFill="1"/>
    <xf numFmtId="2" fontId="6" fillId="0" borderId="0" xfId="1" applyNumberFormat="1"/>
    <xf numFmtId="2" fontId="6" fillId="2" borderId="0" xfId="1" applyNumberFormat="1" applyFill="1"/>
    <xf numFmtId="0" fontId="17" fillId="3" borderId="1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8" fillId="6" borderId="0" xfId="0" applyFont="1" applyFill="1"/>
    <xf numFmtId="0" fontId="0" fillId="0" borderId="0" xfId="0" applyBorder="1" applyAlignment="1">
      <alignment horizontal="right"/>
    </xf>
    <xf numFmtId="0" fontId="13" fillId="2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37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19" xfId="0" applyFont="1" applyBorder="1" applyAlignment="1">
      <alignment horizontal="left" vertical="top"/>
    </xf>
    <xf numFmtId="0" fontId="10" fillId="0" borderId="0" xfId="0" applyFont="1"/>
    <xf numFmtId="2" fontId="16" fillId="0" borderId="0" xfId="0" applyNumberFormat="1" applyFont="1" applyBorder="1" applyAlignment="1">
      <alignment horizontal="right"/>
    </xf>
    <xf numFmtId="0" fontId="10" fillId="0" borderId="0" xfId="0" applyFont="1" applyBorder="1"/>
    <xf numFmtId="0" fontId="13" fillId="2" borderId="1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 horizontal="left" vertical="top"/>
    </xf>
    <xf numFmtId="0" fontId="0" fillId="0" borderId="33" xfId="0" applyFont="1" applyBorder="1" applyAlignment="1">
      <alignment horizontal="right"/>
    </xf>
    <xf numFmtId="0" fontId="0" fillId="0" borderId="1" xfId="0" applyFont="1" applyBorder="1" applyAlignment="1">
      <alignment horizontal="left" vertical="top"/>
    </xf>
    <xf numFmtId="0" fontId="2" fillId="3" borderId="17" xfId="0" applyFont="1" applyFill="1" applyBorder="1" applyAlignment="1">
      <alignment horizontal="right"/>
    </xf>
    <xf numFmtId="0" fontId="20" fillId="0" borderId="0" xfId="1" applyFont="1" applyFill="1" applyBorder="1" applyAlignment="1">
      <alignment horizontal="right" vertical="center"/>
    </xf>
    <xf numFmtId="0" fontId="8" fillId="8" borderId="0" xfId="0" applyFont="1" applyFill="1"/>
    <xf numFmtId="0" fontId="8" fillId="9" borderId="0" xfId="0" applyFont="1" applyFill="1"/>
    <xf numFmtId="0" fontId="13" fillId="0" borderId="19" xfId="0" applyFont="1" applyBorder="1" applyAlignment="1">
      <alignment horizontal="center" vertical="center" wrapText="1"/>
    </xf>
    <xf numFmtId="0" fontId="0" fillId="0" borderId="5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46" xfId="0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40" xfId="0" applyFont="1" applyBorder="1" applyAlignment="1">
      <alignment horizontal="center" vertical="center"/>
    </xf>
    <xf numFmtId="0" fontId="1" fillId="0" borderId="50" xfId="1" applyFont="1" applyBorder="1" applyAlignment="1">
      <alignment horizontal="center" vertical="center"/>
    </xf>
    <xf numFmtId="0" fontId="20" fillId="0" borderId="50" xfId="1" applyFont="1" applyBorder="1" applyAlignment="1">
      <alignment horizontal="center" vertical="center"/>
    </xf>
    <xf numFmtId="0" fontId="21" fillId="0" borderId="52" xfId="1" applyFont="1" applyBorder="1" applyAlignment="1">
      <alignment horizontal="center" vertical="center" wrapText="1"/>
    </xf>
    <xf numFmtId="0" fontId="20" fillId="0" borderId="59" xfId="1" applyFont="1" applyBorder="1" applyAlignment="1">
      <alignment horizontal="center" vertical="center" wrapText="1"/>
    </xf>
    <xf numFmtId="0" fontId="3" fillId="0" borderId="52" xfId="1" applyFont="1" applyBorder="1" applyAlignment="1">
      <alignment horizontal="left" vertical="center" wrapText="1"/>
    </xf>
    <xf numFmtId="0" fontId="1" fillId="0" borderId="59" xfId="1" applyFont="1" applyBorder="1" applyAlignment="1">
      <alignment horizontal="left" vertical="center" wrapText="1"/>
    </xf>
    <xf numFmtId="0" fontId="1" fillId="0" borderId="50" xfId="1" applyFont="1" applyBorder="1" applyAlignment="1">
      <alignment horizontal="left" vertical="center"/>
    </xf>
    <xf numFmtId="0" fontId="1" fillId="2" borderId="52" xfId="0" applyFont="1" applyFill="1" applyBorder="1" applyAlignment="1">
      <alignment horizontal="left" vertical="center" wrapText="1"/>
    </xf>
    <xf numFmtId="2" fontId="1" fillId="2" borderId="40" xfId="0" applyNumberFormat="1" applyFont="1" applyFill="1" applyBorder="1" applyAlignment="1">
      <alignment horizontal="left" vertical="center" wrapText="1"/>
    </xf>
    <xf numFmtId="0" fontId="1" fillId="2" borderId="59" xfId="1" applyFont="1" applyFill="1" applyBorder="1" applyAlignment="1">
      <alignment horizontal="left" vertical="center"/>
    </xf>
    <xf numFmtId="0" fontId="3" fillId="2" borderId="52" xfId="0" applyFont="1" applyFill="1" applyBorder="1" applyAlignment="1">
      <alignment horizontal="left" vertical="center" wrapText="1"/>
    </xf>
    <xf numFmtId="0" fontId="13" fillId="0" borderId="19" xfId="1" applyFont="1" applyBorder="1" applyAlignment="1">
      <alignment horizontal="center" vertical="center" wrapText="1"/>
    </xf>
    <xf numFmtId="0" fontId="13" fillId="0" borderId="46" xfId="1" applyFont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1" fillId="0" borderId="58" xfId="1" applyFont="1" applyBorder="1" applyAlignment="1">
      <alignment horizontal="center" vertical="center" wrapText="1"/>
    </xf>
    <xf numFmtId="0" fontId="21" fillId="0" borderId="59" xfId="1" applyFont="1" applyBorder="1" applyAlignment="1">
      <alignment horizontal="center" vertical="center" wrapText="1"/>
    </xf>
    <xf numFmtId="0" fontId="3" fillId="0" borderId="58" xfId="1" applyFont="1" applyBorder="1" applyAlignment="1">
      <alignment horizontal="left" vertical="center" wrapText="1"/>
    </xf>
    <xf numFmtId="0" fontId="3" fillId="0" borderId="59" xfId="1" applyFont="1" applyBorder="1" applyAlignment="1">
      <alignment horizontal="left" vertical="center" wrapText="1"/>
    </xf>
    <xf numFmtId="0" fontId="1" fillId="2" borderId="58" xfId="0" applyFont="1" applyFill="1" applyBorder="1" applyAlignment="1">
      <alignment horizontal="left" vertical="center" wrapText="1"/>
    </xf>
    <xf numFmtId="0" fontId="1" fillId="2" borderId="59" xfId="0" applyFont="1" applyFill="1" applyBorder="1" applyAlignment="1">
      <alignment horizontal="left" vertical="center" wrapText="1"/>
    </xf>
    <xf numFmtId="0" fontId="3" fillId="2" borderId="58" xfId="0" applyFont="1" applyFill="1" applyBorder="1" applyAlignment="1">
      <alignment horizontal="left" vertical="center" wrapText="1"/>
    </xf>
    <xf numFmtId="0" fontId="3" fillId="2" borderId="59" xfId="0" applyFont="1" applyFill="1" applyBorder="1" applyAlignment="1">
      <alignment horizontal="left" vertical="center" wrapText="1"/>
    </xf>
    <xf numFmtId="0" fontId="13" fillId="0" borderId="4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right" vertical="top"/>
    </xf>
    <xf numFmtId="0" fontId="3" fillId="0" borderId="58" xfId="0" applyFont="1" applyBorder="1" applyAlignment="1">
      <alignment horizontal="left" vertical="center"/>
    </xf>
    <xf numFmtId="0" fontId="1" fillId="0" borderId="40" xfId="1" applyFont="1" applyBorder="1" applyAlignment="1">
      <alignment horizontal="left" vertical="center"/>
    </xf>
    <xf numFmtId="0" fontId="1" fillId="0" borderId="40" xfId="1" applyNumberFormat="1" applyFont="1" applyBorder="1" applyAlignment="1">
      <alignment horizontal="left" vertical="center"/>
    </xf>
    <xf numFmtId="2" fontId="1" fillId="0" borderId="40" xfId="1" applyNumberFormat="1" applyFont="1" applyBorder="1" applyAlignment="1">
      <alignment horizontal="left" vertical="center"/>
    </xf>
    <xf numFmtId="2" fontId="1" fillId="0" borderId="53" xfId="1" applyNumberFormat="1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0" fillId="0" borderId="2" xfId="1" applyNumberFormat="1" applyFont="1" applyBorder="1" applyAlignment="1">
      <alignment horizontal="right"/>
    </xf>
    <xf numFmtId="2" fontId="0" fillId="0" borderId="2" xfId="1" applyNumberFormat="1" applyFont="1" applyBorder="1" applyAlignment="1">
      <alignment horizontal="right"/>
    </xf>
    <xf numFmtId="2" fontId="0" fillId="0" borderId="28" xfId="1" applyNumberFormat="1" applyFont="1" applyBorder="1" applyAlignment="1">
      <alignment horizontal="right"/>
    </xf>
    <xf numFmtId="0" fontId="0" fillId="0" borderId="2" xfId="1" applyFont="1" applyBorder="1" applyAlignment="1">
      <alignment horizontal="center"/>
    </xf>
    <xf numFmtId="0" fontId="0" fillId="0" borderId="1" xfId="1" applyFont="1" applyBorder="1" applyAlignment="1">
      <alignment horizontal="center"/>
    </xf>
    <xf numFmtId="0" fontId="0" fillId="0" borderId="1" xfId="1" applyNumberFormat="1" applyFont="1" applyBorder="1" applyAlignment="1">
      <alignment horizontal="right"/>
    </xf>
    <xf numFmtId="2" fontId="0" fillId="0" borderId="1" xfId="1" applyNumberFormat="1" applyFont="1" applyBorder="1" applyAlignment="1">
      <alignment horizontal="right"/>
    </xf>
    <xf numFmtId="2" fontId="0" fillId="0" borderId="36" xfId="1" applyNumberFormat="1" applyFont="1" applyBorder="1" applyAlignment="1">
      <alignment horizontal="right"/>
    </xf>
    <xf numFmtId="0" fontId="0" fillId="0" borderId="7" xfId="1" applyFont="1" applyBorder="1" applyAlignment="1">
      <alignment horizontal="center"/>
    </xf>
    <xf numFmtId="0" fontId="0" fillId="0" borderId="7" xfId="1" applyNumberFormat="1" applyFont="1" applyBorder="1" applyAlignment="1">
      <alignment horizontal="right"/>
    </xf>
    <xf numFmtId="2" fontId="0" fillId="0" borderId="7" xfId="1" applyNumberFormat="1" applyFont="1" applyBorder="1" applyAlignment="1">
      <alignment horizontal="right"/>
    </xf>
    <xf numFmtId="2" fontId="0" fillId="0" borderId="38" xfId="1" applyNumberFormat="1" applyFont="1" applyBorder="1" applyAlignment="1">
      <alignment horizontal="right"/>
    </xf>
    <xf numFmtId="0" fontId="0" fillId="0" borderId="19" xfId="1" applyFont="1" applyBorder="1" applyAlignment="1">
      <alignment horizontal="center"/>
    </xf>
    <xf numFmtId="0" fontId="0" fillId="0" borderId="19" xfId="1" applyNumberFormat="1" applyFont="1" applyBorder="1" applyAlignment="1">
      <alignment horizontal="right"/>
    </xf>
    <xf numFmtId="2" fontId="0" fillId="0" borderId="19" xfId="1" applyNumberFormat="1" applyFont="1" applyBorder="1" applyAlignment="1">
      <alignment horizontal="right"/>
    </xf>
    <xf numFmtId="2" fontId="0" fillId="0" borderId="21" xfId="1" applyNumberFormat="1" applyFont="1" applyBorder="1" applyAlignment="1">
      <alignment horizontal="right"/>
    </xf>
    <xf numFmtId="0" fontId="0" fillId="0" borderId="23" xfId="1" applyFont="1" applyBorder="1" applyAlignment="1">
      <alignment horizontal="center"/>
    </xf>
    <xf numFmtId="0" fontId="0" fillId="0" borderId="23" xfId="1" applyNumberFormat="1" applyFont="1" applyBorder="1" applyAlignment="1">
      <alignment horizontal="right"/>
    </xf>
    <xf numFmtId="2" fontId="0" fillId="0" borderId="23" xfId="1" applyNumberFormat="1" applyFont="1" applyBorder="1" applyAlignment="1">
      <alignment horizontal="right"/>
    </xf>
    <xf numFmtId="2" fontId="0" fillId="0" borderId="26" xfId="1" applyNumberFormat="1" applyFont="1" applyBorder="1" applyAlignment="1">
      <alignment horizontal="right"/>
    </xf>
    <xf numFmtId="0" fontId="0" fillId="0" borderId="27" xfId="1" applyFont="1" applyBorder="1"/>
    <xf numFmtId="0" fontId="0" fillId="0" borderId="29" xfId="1" applyFont="1" applyBorder="1"/>
    <xf numFmtId="0" fontId="20" fillId="2" borderId="40" xfId="0" applyFont="1" applyFill="1" applyBorder="1" applyAlignment="1">
      <alignment horizontal="center" vertical="center" wrapText="1"/>
    </xf>
    <xf numFmtId="0" fontId="20" fillId="2" borderId="52" xfId="0" applyFont="1" applyFill="1" applyBorder="1" applyAlignment="1">
      <alignment horizontal="center" vertical="center" wrapText="1"/>
    </xf>
    <xf numFmtId="2" fontId="3" fillId="3" borderId="53" xfId="0" applyNumberFormat="1" applyFont="1" applyFill="1" applyBorder="1" applyAlignment="1">
      <alignment horizontal="left" vertical="center" wrapText="1"/>
    </xf>
    <xf numFmtId="2" fontId="1" fillId="0" borderId="40" xfId="0" applyNumberFormat="1" applyFont="1" applyBorder="1" applyAlignment="1">
      <alignment horizontal="left" vertical="center" wrapText="1"/>
    </xf>
    <xf numFmtId="2" fontId="5" fillId="0" borderId="0" xfId="0" applyNumberFormat="1" applyFont="1" applyAlignment="1"/>
    <xf numFmtId="0" fontId="0" fillId="0" borderId="2" xfId="0" applyBorder="1"/>
    <xf numFmtId="2" fontId="20" fillId="0" borderId="40" xfId="0" applyNumberFormat="1" applyFont="1" applyBorder="1" applyAlignment="1">
      <alignment horizontal="center" vertical="center" wrapText="1"/>
    </xf>
    <xf numFmtId="2" fontId="20" fillId="2" borderId="40" xfId="0" applyNumberFormat="1" applyFont="1" applyFill="1" applyBorder="1" applyAlignment="1">
      <alignment horizontal="center" vertical="center" wrapText="1"/>
    </xf>
    <xf numFmtId="2" fontId="21" fillId="3" borderId="53" xfId="0" applyNumberFormat="1" applyFont="1" applyFill="1" applyBorder="1" applyAlignment="1">
      <alignment horizontal="center" vertical="center" wrapText="1"/>
    </xf>
    <xf numFmtId="0" fontId="1" fillId="10" borderId="0" xfId="0" applyNumberFormat="1" applyFont="1" applyFill="1" applyBorder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2" fontId="21" fillId="3" borderId="62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right" vertical="center"/>
    </xf>
    <xf numFmtId="0" fontId="2" fillId="0" borderId="29" xfId="0" applyFont="1" applyBorder="1" applyAlignment="1">
      <alignment horizontal="right"/>
    </xf>
    <xf numFmtId="0" fontId="1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wrapText="1"/>
    </xf>
    <xf numFmtId="1" fontId="0" fillId="0" borderId="16" xfId="0" applyNumberFormat="1" applyBorder="1" applyAlignment="1">
      <alignment horizontal="right"/>
    </xf>
    <xf numFmtId="0" fontId="8" fillId="7" borderId="0" xfId="0" applyFont="1" applyFill="1"/>
    <xf numFmtId="0" fontId="1" fillId="0" borderId="0" xfId="0" applyFont="1"/>
    <xf numFmtId="0" fontId="13" fillId="2" borderId="54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56" xfId="0" applyBorder="1" applyAlignment="1">
      <alignment horizontal="right"/>
    </xf>
    <xf numFmtId="0" fontId="2" fillId="0" borderId="21" xfId="0" applyFont="1" applyBorder="1" applyAlignment="1">
      <alignment horizontal="right"/>
    </xf>
    <xf numFmtId="2" fontId="3" fillId="0" borderId="51" xfId="1" applyNumberFormat="1" applyFont="1" applyBorder="1" applyAlignment="1">
      <alignment horizontal="left" vertical="center" wrapText="1"/>
    </xf>
    <xf numFmtId="2" fontId="1" fillId="2" borderId="51" xfId="0" applyNumberFormat="1" applyFont="1" applyFill="1" applyBorder="1" applyAlignment="1">
      <alignment horizontal="left" vertical="center" wrapText="1"/>
    </xf>
    <xf numFmtId="2" fontId="21" fillId="0" borderId="51" xfId="1" applyNumberFormat="1" applyFont="1" applyBorder="1" applyAlignment="1">
      <alignment horizontal="center" vertical="center" wrapText="1"/>
    </xf>
    <xf numFmtId="2" fontId="3" fillId="2" borderId="51" xfId="0" applyNumberFormat="1" applyFont="1" applyFill="1" applyBorder="1" applyAlignment="1">
      <alignment horizontal="left" vertical="center" wrapText="1"/>
    </xf>
    <xf numFmtId="2" fontId="16" fillId="0" borderId="0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0" fontId="9" fillId="2" borderId="16" xfId="1" applyFont="1" applyFill="1" applyBorder="1" applyAlignment="1">
      <alignment horizontal="right" vertical="center"/>
    </xf>
    <xf numFmtId="0" fontId="9" fillId="2" borderId="14" xfId="1" applyFont="1" applyFill="1" applyBorder="1" applyAlignment="1">
      <alignment horizontal="right" vertical="center"/>
    </xf>
    <xf numFmtId="0" fontId="8" fillId="11" borderId="0" xfId="0" applyFont="1" applyFill="1"/>
    <xf numFmtId="0" fontId="4" fillId="2" borderId="2" xfId="0" applyFont="1" applyFill="1" applyBorder="1" applyAlignment="1"/>
    <xf numFmtId="0" fontId="4" fillId="2" borderId="2" xfId="0" applyFont="1" applyFill="1" applyBorder="1" applyAlignment="1">
      <alignment wrapText="1"/>
    </xf>
    <xf numFmtId="0" fontId="13" fillId="0" borderId="45" xfId="1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 wrapText="1"/>
    </xf>
    <xf numFmtId="2" fontId="1" fillId="0" borderId="0" xfId="1" applyNumberFormat="1" applyFont="1"/>
    <xf numFmtId="2" fontId="21" fillId="0" borderId="40" xfId="1" applyNumberFormat="1" applyFont="1" applyBorder="1" applyAlignment="1">
      <alignment horizontal="center" vertical="center" wrapText="1"/>
    </xf>
    <xf numFmtId="2" fontId="3" fillId="0" borderId="40" xfId="1" applyNumberFormat="1" applyFont="1" applyBorder="1" applyAlignment="1">
      <alignment horizontal="left" vertical="center" wrapText="1"/>
    </xf>
    <xf numFmtId="2" fontId="3" fillId="2" borderId="40" xfId="0" applyNumberFormat="1" applyFont="1" applyFill="1" applyBorder="1" applyAlignment="1">
      <alignment horizontal="left" vertical="center" wrapText="1"/>
    </xf>
    <xf numFmtId="0" fontId="9" fillId="2" borderId="55" xfId="1" applyFont="1" applyFill="1" applyBorder="1" applyAlignment="1">
      <alignment horizontal="right" vertical="center"/>
    </xf>
    <xf numFmtId="0" fontId="9" fillId="0" borderId="22" xfId="1" applyFont="1" applyBorder="1" applyAlignment="1">
      <alignment vertical="center"/>
    </xf>
    <xf numFmtId="1" fontId="9" fillId="2" borderId="14" xfId="1" applyNumberFormat="1" applyFont="1" applyFill="1" applyBorder="1" applyAlignment="1">
      <alignment horizontal="right" vertical="center"/>
    </xf>
    <xf numFmtId="0" fontId="9" fillId="0" borderId="27" xfId="1" applyFont="1" applyBorder="1" applyAlignment="1">
      <alignment vertical="center"/>
    </xf>
    <xf numFmtId="0" fontId="9" fillId="0" borderId="33" xfId="1" applyFont="1" applyBorder="1" applyAlignment="1">
      <alignment vertical="center"/>
    </xf>
    <xf numFmtId="0" fontId="9" fillId="2" borderId="56" xfId="1" applyFont="1" applyFill="1" applyBorder="1" applyAlignment="1">
      <alignment horizontal="right" vertical="center"/>
    </xf>
    <xf numFmtId="0" fontId="9" fillId="0" borderId="37" xfId="1" applyFont="1" applyBorder="1" applyAlignment="1">
      <alignment vertical="center"/>
    </xf>
    <xf numFmtId="0" fontId="9" fillId="0" borderId="29" xfId="1" applyFont="1" applyBorder="1" applyAlignment="1">
      <alignment vertical="center"/>
    </xf>
    <xf numFmtId="0" fontId="9" fillId="2" borderId="46" xfId="1" applyFont="1" applyFill="1" applyBorder="1" applyAlignment="1">
      <alignment horizontal="right" vertical="center"/>
    </xf>
    <xf numFmtId="0" fontId="9" fillId="2" borderId="49" xfId="1" applyFont="1" applyFill="1" applyBorder="1" applyAlignment="1">
      <alignment horizontal="right" vertical="center"/>
    </xf>
    <xf numFmtId="0" fontId="9" fillId="2" borderId="66" xfId="1" applyFont="1" applyFill="1" applyBorder="1" applyAlignment="1">
      <alignment horizontal="right" vertical="center"/>
    </xf>
    <xf numFmtId="0" fontId="9" fillId="0" borderId="14" xfId="1" applyFont="1" applyBorder="1" applyAlignment="1">
      <alignment vertical="center"/>
    </xf>
    <xf numFmtId="0" fontId="6" fillId="0" borderId="4" xfId="1" applyBorder="1" applyAlignment="1">
      <alignment vertical="center"/>
    </xf>
    <xf numFmtId="0" fontId="6" fillId="0" borderId="0" xfId="1" applyAlignment="1">
      <alignment vertical="center"/>
    </xf>
    <xf numFmtId="0" fontId="6" fillId="0" borderId="27" xfId="1" applyBorder="1" applyAlignment="1">
      <alignment vertical="center"/>
    </xf>
    <xf numFmtId="0" fontId="5" fillId="0" borderId="0" xfId="0" applyFont="1" applyAlignment="1">
      <alignment horizontal="right"/>
    </xf>
    <xf numFmtId="0" fontId="2" fillId="3" borderId="13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2" fillId="3" borderId="61" xfId="0" applyFont="1" applyFill="1" applyBorder="1" applyAlignment="1">
      <alignment horizontal="right"/>
    </xf>
    <xf numFmtId="0" fontId="0" fillId="2" borderId="16" xfId="0" applyFont="1" applyFill="1" applyBorder="1" applyAlignment="1">
      <alignment wrapText="1"/>
    </xf>
    <xf numFmtId="0" fontId="0" fillId="2" borderId="32" xfId="0" applyFont="1" applyFill="1" applyBorder="1" applyAlignment="1">
      <alignment wrapText="1"/>
    </xf>
    <xf numFmtId="0" fontId="0" fillId="2" borderId="14" xfId="0" applyFont="1" applyFill="1" applyBorder="1" applyAlignment="1">
      <alignment wrapText="1"/>
    </xf>
    <xf numFmtId="0" fontId="0" fillId="2" borderId="41" xfId="0" applyFont="1" applyFill="1" applyBorder="1" applyAlignment="1">
      <alignment wrapText="1"/>
    </xf>
    <xf numFmtId="0" fontId="0" fillId="2" borderId="55" xfId="0" applyFont="1" applyFill="1" applyBorder="1" applyAlignment="1">
      <alignment wrapText="1"/>
    </xf>
    <xf numFmtId="0" fontId="0" fillId="2" borderId="34" xfId="0" applyFont="1" applyFill="1" applyBorder="1" applyAlignment="1">
      <alignment wrapText="1"/>
    </xf>
    <xf numFmtId="0" fontId="2" fillId="2" borderId="34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0" fillId="2" borderId="60" xfId="0" applyFont="1" applyFill="1" applyBorder="1" applyAlignment="1">
      <alignment wrapText="1"/>
    </xf>
    <xf numFmtId="0" fontId="0" fillId="2" borderId="56" xfId="0" applyFont="1" applyFill="1" applyBorder="1" applyAlignment="1">
      <alignment wrapText="1"/>
    </xf>
    <xf numFmtId="0" fontId="2" fillId="2" borderId="60" xfId="0" applyFont="1" applyFill="1" applyBorder="1" applyAlignment="1">
      <alignment wrapText="1"/>
    </xf>
    <xf numFmtId="0" fontId="2" fillId="2" borderId="56" xfId="0" applyFont="1" applyFill="1" applyBorder="1" applyAlignment="1">
      <alignment wrapText="1"/>
    </xf>
    <xf numFmtId="0" fontId="0" fillId="2" borderId="43" xfId="0" applyFont="1" applyFill="1" applyBorder="1" applyAlignment="1">
      <alignment wrapText="1"/>
    </xf>
    <xf numFmtId="0" fontId="0" fillId="2" borderId="49" xfId="0" applyFont="1" applyFill="1" applyBorder="1" applyAlignment="1">
      <alignment wrapText="1"/>
    </xf>
    <xf numFmtId="0" fontId="0" fillId="2" borderId="45" xfId="0" applyFont="1" applyFill="1" applyBorder="1" applyAlignment="1">
      <alignment wrapText="1"/>
    </xf>
    <xf numFmtId="0" fontId="0" fillId="2" borderId="46" xfId="0" applyFont="1" applyFill="1" applyBorder="1" applyAlignment="1">
      <alignment wrapText="1"/>
    </xf>
    <xf numFmtId="165" fontId="6" fillId="0" borderId="0" xfId="1" applyNumberFormat="1"/>
    <xf numFmtId="0" fontId="1" fillId="2" borderId="40" xfId="1" applyFont="1" applyFill="1" applyBorder="1" applyAlignment="1">
      <alignment horizontal="left" vertical="center"/>
    </xf>
    <xf numFmtId="0" fontId="0" fillId="2" borderId="2" xfId="1" applyNumberFormat="1" applyFont="1" applyFill="1" applyBorder="1" applyAlignment="1">
      <alignment horizontal="right"/>
    </xf>
    <xf numFmtId="2" fontId="0" fillId="2" borderId="2" xfId="1" applyNumberFormat="1" applyFont="1" applyFill="1" applyBorder="1" applyAlignment="1">
      <alignment horizontal="right"/>
    </xf>
    <xf numFmtId="0" fontId="0" fillId="0" borderId="33" xfId="1" applyFont="1" applyBorder="1"/>
    <xf numFmtId="0" fontId="0" fillId="2" borderId="0" xfId="0" applyFont="1" applyFill="1"/>
    <xf numFmtId="1" fontId="0" fillId="0" borderId="14" xfId="0" applyNumberForma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18" xfId="1" applyFont="1" applyBorder="1" applyAlignment="1">
      <alignment horizontal="center"/>
    </xf>
    <xf numFmtId="0" fontId="0" fillId="2" borderId="18" xfId="0" applyFont="1" applyFill="1" applyBorder="1" applyAlignment="1">
      <alignment wrapText="1"/>
    </xf>
    <xf numFmtId="0" fontId="0" fillId="0" borderId="18" xfId="1" applyNumberFormat="1" applyFont="1" applyBorder="1" applyAlignment="1">
      <alignment horizontal="right"/>
    </xf>
    <xf numFmtId="2" fontId="0" fillId="0" borderId="18" xfId="1" applyNumberFormat="1" applyFont="1" applyBorder="1" applyAlignment="1">
      <alignment horizontal="right"/>
    </xf>
    <xf numFmtId="2" fontId="0" fillId="0" borderId="44" xfId="1" applyNumberFormat="1" applyFont="1" applyBorder="1" applyAlignment="1">
      <alignment horizontal="right"/>
    </xf>
    <xf numFmtId="0" fontId="0" fillId="2" borderId="1" xfId="1" applyNumberFormat="1" applyFont="1" applyFill="1" applyBorder="1" applyAlignment="1">
      <alignment horizontal="right"/>
    </xf>
    <xf numFmtId="2" fontId="0" fillId="2" borderId="1" xfId="1" applyNumberFormat="1" applyFont="1" applyFill="1" applyBorder="1" applyAlignment="1">
      <alignment horizontal="right"/>
    </xf>
    <xf numFmtId="2" fontId="1" fillId="2" borderId="40" xfId="1" applyNumberFormat="1" applyFont="1" applyFill="1" applyBorder="1" applyAlignment="1">
      <alignment horizontal="left" vertical="center"/>
    </xf>
    <xf numFmtId="0" fontId="0" fillId="2" borderId="7" xfId="1" applyNumberFormat="1" applyFont="1" applyFill="1" applyBorder="1" applyAlignment="1">
      <alignment horizontal="right"/>
    </xf>
    <xf numFmtId="2" fontId="0" fillId="2" borderId="7" xfId="1" applyNumberFormat="1" applyFont="1" applyFill="1" applyBorder="1" applyAlignment="1">
      <alignment horizontal="right"/>
    </xf>
    <xf numFmtId="0" fontId="1" fillId="2" borderId="40" xfId="1" applyNumberFormat="1" applyFont="1" applyFill="1" applyBorder="1" applyAlignment="1">
      <alignment horizontal="left" vertical="center"/>
    </xf>
    <xf numFmtId="0" fontId="0" fillId="2" borderId="23" xfId="1" applyNumberFormat="1" applyFont="1" applyFill="1" applyBorder="1" applyAlignment="1">
      <alignment horizontal="right"/>
    </xf>
    <xf numFmtId="0" fontId="0" fillId="2" borderId="4" xfId="1" applyNumberFormat="1" applyFont="1" applyFill="1" applyBorder="1" applyAlignment="1">
      <alignment horizontal="right"/>
    </xf>
    <xf numFmtId="0" fontId="0" fillId="2" borderId="2" xfId="0" applyFill="1" applyBorder="1"/>
    <xf numFmtId="2" fontId="0" fillId="2" borderId="23" xfId="1" applyNumberFormat="1" applyFont="1" applyFill="1" applyBorder="1" applyAlignment="1">
      <alignment horizontal="right"/>
    </xf>
    <xf numFmtId="0" fontId="0" fillId="2" borderId="18" xfId="1" applyNumberFormat="1" applyFont="1" applyFill="1" applyBorder="1" applyAlignment="1">
      <alignment horizontal="right"/>
    </xf>
    <xf numFmtId="2" fontId="0" fillId="2" borderId="18" xfId="1" applyNumberFormat="1" applyFont="1" applyFill="1" applyBorder="1" applyAlignment="1">
      <alignment horizontal="right"/>
    </xf>
    <xf numFmtId="0" fontId="0" fillId="2" borderId="19" xfId="1" applyNumberFormat="1" applyFont="1" applyFill="1" applyBorder="1" applyAlignment="1">
      <alignment horizontal="right"/>
    </xf>
    <xf numFmtId="2" fontId="0" fillId="2" borderId="19" xfId="1" applyNumberFormat="1" applyFont="1" applyFill="1" applyBorder="1" applyAlignment="1">
      <alignment horizontal="right"/>
    </xf>
    <xf numFmtId="0" fontId="2" fillId="3" borderId="61" xfId="0" applyFont="1" applyFill="1" applyBorder="1" applyAlignment="1">
      <alignment horizontal="left"/>
    </xf>
    <xf numFmtId="0" fontId="0" fillId="2" borderId="18" xfId="0" applyFont="1" applyFill="1" applyBorder="1" applyAlignment="1"/>
    <xf numFmtId="0" fontId="2" fillId="3" borderId="27" xfId="0" applyFont="1" applyFill="1" applyBorder="1" applyAlignment="1">
      <alignment horizontal="right"/>
    </xf>
    <xf numFmtId="0" fontId="0" fillId="2" borderId="4" xfId="0" applyFont="1" applyFill="1" applyBorder="1" applyAlignment="1">
      <alignment wrapText="1"/>
    </xf>
    <xf numFmtId="2" fontId="0" fillId="0" borderId="68" xfId="1" applyNumberFormat="1" applyFont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2" fontId="0" fillId="2" borderId="44" xfId="1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0" fillId="2" borderId="14" xfId="0" applyNumberFormat="1" applyFont="1" applyFill="1" applyBorder="1" applyAlignment="1">
      <alignment wrapText="1"/>
    </xf>
    <xf numFmtId="2" fontId="0" fillId="2" borderId="55" xfId="0" applyNumberFormat="1" applyFont="1" applyFill="1" applyBorder="1" applyAlignment="1">
      <alignment wrapText="1"/>
    </xf>
    <xf numFmtId="2" fontId="0" fillId="2" borderId="16" xfId="0" applyNumberFormat="1" applyFont="1" applyFill="1" applyBorder="1" applyAlignment="1">
      <alignment wrapText="1"/>
    </xf>
    <xf numFmtId="2" fontId="2" fillId="2" borderId="16" xfId="0" applyNumberFormat="1" applyFont="1" applyFill="1" applyBorder="1" applyAlignment="1">
      <alignment wrapText="1"/>
    </xf>
    <xf numFmtId="2" fontId="0" fillId="2" borderId="56" xfId="0" applyNumberFormat="1" applyFont="1" applyFill="1" applyBorder="1" applyAlignment="1">
      <alignment wrapText="1"/>
    </xf>
    <xf numFmtId="2" fontId="2" fillId="2" borderId="14" xfId="0" applyNumberFormat="1" applyFont="1" applyFill="1" applyBorder="1" applyAlignment="1">
      <alignment wrapText="1"/>
    </xf>
    <xf numFmtId="2" fontId="2" fillId="2" borderId="56" xfId="0" applyNumberFormat="1" applyFont="1" applyFill="1" applyBorder="1" applyAlignment="1">
      <alignment wrapText="1"/>
    </xf>
    <xf numFmtId="2" fontId="0" fillId="2" borderId="49" xfId="0" applyNumberFormat="1" applyFont="1" applyFill="1" applyBorder="1" applyAlignment="1">
      <alignment wrapText="1"/>
    </xf>
    <xf numFmtId="2" fontId="0" fillId="2" borderId="46" xfId="0" applyNumberFormat="1" applyFont="1" applyFill="1" applyBorder="1" applyAlignment="1">
      <alignment wrapText="1"/>
    </xf>
    <xf numFmtId="0" fontId="2" fillId="0" borderId="14" xfId="0" applyFont="1" applyBorder="1" applyAlignment="1">
      <alignment horizontal="right"/>
    </xf>
    <xf numFmtId="0" fontId="2" fillId="0" borderId="55" xfId="0" applyFont="1" applyBorder="1" applyAlignment="1">
      <alignment horizontal="right"/>
    </xf>
    <xf numFmtId="0" fontId="2" fillId="0" borderId="54" xfId="0" applyFont="1" applyBorder="1" applyAlignment="1">
      <alignment horizontal="right"/>
    </xf>
    <xf numFmtId="0" fontId="2" fillId="0" borderId="49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13" fillId="2" borderId="29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wrapText="1"/>
    </xf>
    <xf numFmtId="0" fontId="0" fillId="2" borderId="37" xfId="0" applyFont="1" applyFill="1" applyBorder="1" applyAlignment="1">
      <alignment wrapText="1"/>
    </xf>
    <xf numFmtId="0" fontId="2" fillId="2" borderId="37" xfId="0" applyFont="1" applyFill="1" applyBorder="1" applyAlignment="1">
      <alignment wrapText="1"/>
    </xf>
    <xf numFmtId="0" fontId="0" fillId="2" borderId="15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0" fillId="2" borderId="17" xfId="0" applyFont="1" applyFill="1" applyBorder="1" applyAlignment="1">
      <alignment wrapText="1"/>
    </xf>
    <xf numFmtId="0" fontId="0" fillId="2" borderId="29" xfId="0" applyFont="1" applyFill="1" applyBorder="1" applyAlignment="1">
      <alignment wrapText="1"/>
    </xf>
    <xf numFmtId="0" fontId="0" fillId="2" borderId="16" xfId="0" applyFill="1" applyBorder="1" applyAlignment="1">
      <alignment horizontal="right"/>
    </xf>
    <xf numFmtId="0" fontId="2" fillId="2" borderId="27" xfId="0" applyFont="1" applyFill="1" applyBorder="1" applyAlignment="1">
      <alignment wrapText="1"/>
    </xf>
    <xf numFmtId="0" fontId="2" fillId="0" borderId="16" xfId="0" applyFont="1" applyBorder="1" applyAlignment="1">
      <alignment horizontal="right"/>
    </xf>
    <xf numFmtId="0" fontId="0" fillId="0" borderId="5" xfId="0" applyFont="1" applyBorder="1" applyAlignment="1">
      <alignment horizontal="left" vertical="top"/>
    </xf>
    <xf numFmtId="2" fontId="0" fillId="0" borderId="5" xfId="1" applyNumberFormat="1" applyFont="1" applyBorder="1" applyAlignment="1">
      <alignment horizontal="right"/>
    </xf>
    <xf numFmtId="0" fontId="0" fillId="0" borderId="49" xfId="0" applyBorder="1" applyAlignment="1">
      <alignment horizontal="right"/>
    </xf>
    <xf numFmtId="0" fontId="0" fillId="2" borderId="27" xfId="0" applyFont="1" applyFill="1" applyBorder="1" applyAlignment="1">
      <alignment wrapText="1"/>
    </xf>
    <xf numFmtId="2" fontId="0" fillId="2" borderId="19" xfId="0" applyNumberFormat="1" applyFont="1" applyFill="1" applyBorder="1" applyAlignment="1">
      <alignment wrapText="1"/>
    </xf>
    <xf numFmtId="0" fontId="0" fillId="0" borderId="22" xfId="1" applyNumberFormat="1" applyFont="1" applyBorder="1" applyAlignment="1">
      <alignment horizontal="right"/>
    </xf>
    <xf numFmtId="0" fontId="0" fillId="0" borderId="27" xfId="1" applyNumberFormat="1" applyFont="1" applyBorder="1" applyAlignment="1">
      <alignment horizontal="right"/>
    </xf>
    <xf numFmtId="0" fontId="0" fillId="0" borderId="29" xfId="1" applyNumberFormat="1" applyFont="1" applyBorder="1" applyAlignment="1">
      <alignment horizontal="right"/>
    </xf>
    <xf numFmtId="0" fontId="0" fillId="0" borderId="27" xfId="0" applyBorder="1"/>
    <xf numFmtId="0" fontId="0" fillId="0" borderId="37" xfId="1" applyNumberFormat="1" applyFont="1" applyBorder="1" applyAlignment="1">
      <alignment horizontal="right"/>
    </xf>
    <xf numFmtId="0" fontId="0" fillId="2" borderId="26" xfId="0" applyFont="1" applyFill="1" applyBorder="1" applyAlignment="1">
      <alignment wrapText="1"/>
    </xf>
    <xf numFmtId="0" fontId="0" fillId="2" borderId="28" xfId="0" applyFont="1" applyFill="1" applyBorder="1" applyAlignment="1">
      <alignment wrapText="1"/>
    </xf>
    <xf numFmtId="0" fontId="2" fillId="2" borderId="28" xfId="0" applyFont="1" applyFill="1" applyBorder="1" applyAlignment="1">
      <alignment wrapText="1"/>
    </xf>
    <xf numFmtId="0" fontId="0" fillId="0" borderId="33" xfId="1" applyNumberFormat="1" applyFont="1" applyBorder="1" applyAlignment="1">
      <alignment horizontal="right"/>
    </xf>
    <xf numFmtId="0" fontId="13" fillId="0" borderId="54" xfId="0" applyFont="1" applyBorder="1" applyAlignment="1">
      <alignment horizontal="center" vertical="center" wrapText="1"/>
    </xf>
    <xf numFmtId="0" fontId="0" fillId="0" borderId="34" xfId="1" applyNumberFormat="1" applyFont="1" applyBorder="1" applyAlignment="1">
      <alignment horizontal="right"/>
    </xf>
    <xf numFmtId="0" fontId="0" fillId="0" borderId="41" xfId="1" applyNumberFormat="1" applyFont="1" applyBorder="1" applyAlignment="1">
      <alignment horizontal="right"/>
    </xf>
    <xf numFmtId="0" fontId="0" fillId="2" borderId="21" xfId="0" applyFont="1" applyFill="1" applyBorder="1" applyAlignment="1">
      <alignment wrapText="1"/>
    </xf>
    <xf numFmtId="0" fontId="0" fillId="2" borderId="63" xfId="0" applyFont="1" applyFill="1" applyBorder="1" applyAlignment="1">
      <alignment wrapText="1"/>
    </xf>
    <xf numFmtId="2" fontId="0" fillId="2" borderId="23" xfId="0" applyNumberFormat="1" applyFont="1" applyFill="1" applyBorder="1" applyAlignment="1">
      <alignment wrapText="1"/>
    </xf>
    <xf numFmtId="0" fontId="0" fillId="0" borderId="43" xfId="1" applyNumberFormat="1" applyFont="1" applyBorder="1" applyAlignment="1">
      <alignment horizontal="right"/>
    </xf>
    <xf numFmtId="2" fontId="0" fillId="2" borderId="2" xfId="0" applyNumberFormat="1" applyFont="1" applyFill="1" applyBorder="1" applyAlignment="1">
      <alignment wrapText="1"/>
    </xf>
    <xf numFmtId="2" fontId="0" fillId="0" borderId="2" xfId="0" applyNumberFormat="1" applyBorder="1"/>
    <xf numFmtId="2" fontId="0" fillId="0" borderId="4" xfId="1" applyNumberFormat="1" applyFont="1" applyBorder="1" applyAlignment="1">
      <alignment horizontal="right"/>
    </xf>
    <xf numFmtId="2" fontId="2" fillId="3" borderId="61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 wrapText="1"/>
    </xf>
    <xf numFmtId="2" fontId="2" fillId="2" borderId="2" xfId="0" applyNumberFormat="1" applyFont="1" applyFill="1" applyBorder="1" applyAlignment="1">
      <alignment wrapText="1"/>
    </xf>
    <xf numFmtId="2" fontId="20" fillId="0" borderId="0" xfId="1" applyNumberFormat="1" applyFont="1" applyFill="1" applyBorder="1" applyAlignment="1">
      <alignment horizontal="right" vertical="center"/>
    </xf>
    <xf numFmtId="0" fontId="21" fillId="0" borderId="57" xfId="1" applyFont="1" applyBorder="1" applyAlignment="1">
      <alignment horizontal="center" vertical="center" wrapText="1"/>
    </xf>
    <xf numFmtId="0" fontId="3" fillId="0" borderId="57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/>
    </xf>
    <xf numFmtId="0" fontId="1" fillId="2" borderId="57" xfId="0" applyFont="1" applyFill="1" applyBorder="1" applyAlignment="1">
      <alignment horizontal="left" vertical="center" wrapText="1"/>
    </xf>
    <xf numFmtId="0" fontId="3" fillId="2" borderId="57" xfId="0" applyFont="1" applyFill="1" applyBorder="1" applyAlignment="1">
      <alignment horizontal="left" vertical="center" wrapText="1"/>
    </xf>
    <xf numFmtId="0" fontId="20" fillId="0" borderId="67" xfId="1" applyFont="1" applyBorder="1" applyAlignment="1">
      <alignment horizontal="center" vertical="center" wrapText="1"/>
    </xf>
    <xf numFmtId="0" fontId="1" fillId="0" borderId="67" xfId="1" applyFont="1" applyBorder="1" applyAlignment="1">
      <alignment horizontal="left" vertical="center" wrapText="1"/>
    </xf>
    <xf numFmtId="1" fontId="0" fillId="2" borderId="70" xfId="1" applyNumberFormat="1" applyFont="1" applyFill="1" applyBorder="1" applyAlignment="1">
      <alignment horizontal="right" vertical="center"/>
    </xf>
    <xf numFmtId="1" fontId="9" fillId="2" borderId="66" xfId="1" applyNumberFormat="1" applyFont="1" applyFill="1" applyBorder="1" applyAlignment="1">
      <alignment horizontal="right" vertical="center"/>
    </xf>
    <xf numFmtId="0" fontId="9" fillId="2" borderId="71" xfId="1" applyFont="1" applyFill="1" applyBorder="1" applyAlignment="1">
      <alignment horizontal="right" vertical="center"/>
    </xf>
    <xf numFmtId="0" fontId="9" fillId="2" borderId="72" xfId="1" applyFont="1" applyFill="1" applyBorder="1" applyAlignment="1">
      <alignment horizontal="right" vertical="center"/>
    </xf>
    <xf numFmtId="0" fontId="1" fillId="2" borderId="67" xfId="1" applyFont="1" applyFill="1" applyBorder="1" applyAlignment="1">
      <alignment horizontal="left" vertical="center"/>
    </xf>
    <xf numFmtId="0" fontId="9" fillId="2" borderId="70" xfId="1" applyFont="1" applyFill="1" applyBorder="1" applyAlignment="1">
      <alignment horizontal="right" vertical="center"/>
    </xf>
    <xf numFmtId="0" fontId="9" fillId="2" borderId="73" xfId="1" applyFont="1" applyFill="1" applyBorder="1" applyAlignment="1">
      <alignment horizontal="right" vertical="center"/>
    </xf>
    <xf numFmtId="0" fontId="9" fillId="0" borderId="73" xfId="1" applyFont="1" applyBorder="1" applyAlignment="1">
      <alignment vertical="center"/>
    </xf>
    <xf numFmtId="0" fontId="9" fillId="2" borderId="74" xfId="1" applyFont="1" applyFill="1" applyBorder="1" applyAlignment="1">
      <alignment horizontal="right" vertical="center"/>
    </xf>
    <xf numFmtId="0" fontId="13" fillId="0" borderId="69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28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48" xfId="1" applyFont="1" applyBorder="1" applyAlignment="1">
      <alignment horizontal="center" vertical="center" wrapText="1"/>
    </xf>
    <xf numFmtId="0" fontId="1" fillId="0" borderId="54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1" fillId="0" borderId="47" xfId="1" applyFont="1" applyBorder="1" applyAlignment="1">
      <alignment horizontal="center" vertical="center" wrapText="1"/>
    </xf>
    <xf numFmtId="0" fontId="1" fillId="0" borderId="39" xfId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22" fillId="0" borderId="64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3" fillId="0" borderId="3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3" borderId="2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3" borderId="75" xfId="0" applyFont="1" applyFill="1" applyBorder="1" applyAlignment="1">
      <alignment horizontal="right"/>
    </xf>
    <xf numFmtId="0" fontId="0" fillId="2" borderId="29" xfId="0" applyFont="1" applyFill="1" applyBorder="1" applyAlignment="1"/>
    <xf numFmtId="0" fontId="2" fillId="3" borderId="30" xfId="0" applyFont="1" applyFill="1" applyBorder="1" applyAlignment="1">
      <alignment horizontal="right"/>
    </xf>
    <xf numFmtId="0" fontId="0" fillId="0" borderId="45" xfId="1" applyNumberFormat="1" applyFont="1" applyBorder="1" applyAlignment="1">
      <alignment horizontal="right"/>
    </xf>
    <xf numFmtId="2" fontId="2" fillId="2" borderId="46" xfId="0" applyNumberFormat="1" applyFont="1" applyFill="1" applyBorder="1" applyAlignment="1">
      <alignment wrapText="1"/>
    </xf>
    <xf numFmtId="0" fontId="2" fillId="2" borderId="45" xfId="0" applyFont="1" applyFill="1" applyBorder="1" applyAlignment="1">
      <alignment wrapText="1"/>
    </xf>
    <xf numFmtId="0" fontId="2" fillId="2" borderId="46" xfId="0" applyFont="1" applyFill="1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0" fillId="0" borderId="29" xfId="0" applyBorder="1"/>
    <xf numFmtId="0" fontId="2" fillId="2" borderId="32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0" fillId="0" borderId="32" xfId="1" applyNumberFormat="1" applyFont="1" applyBorder="1" applyAlignment="1">
      <alignment horizontal="right"/>
    </xf>
    <xf numFmtId="0" fontId="2" fillId="2" borderId="22" xfId="0" applyFont="1" applyFill="1" applyBorder="1" applyAlignment="1">
      <alignment wrapText="1"/>
    </xf>
    <xf numFmtId="0" fontId="2" fillId="2" borderId="36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0" fontId="13" fillId="0" borderId="69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</cellXfs>
  <cellStyles count="11">
    <cellStyle name="Excel Built-in Normal" xfId="3"/>
    <cellStyle name="Excel Built-in Normal 1" xfId="4"/>
    <cellStyle name="Excel Built-in Normal 2" xfId="5"/>
    <cellStyle name="TableStyleLight1" xfId="6"/>
    <cellStyle name="Денежный 2" xfId="7"/>
    <cellStyle name="Обычный" xfId="0" builtinId="0"/>
    <cellStyle name="Обычный 2" xfId="1"/>
    <cellStyle name="Обычный 2 2" xfId="2"/>
    <cellStyle name="Обычный 3" xfId="8"/>
    <cellStyle name="Обычный 3 2" xfId="9"/>
    <cellStyle name="Обычный 4" xfId="10"/>
  </cellStyles>
  <dxfs count="200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66FF"/>
      <color rgb="FF660066"/>
      <color rgb="FFAC0004"/>
      <color rgb="FFCCFF99"/>
      <color rgb="FFFFCCCC"/>
      <color rgb="FFFFFF66"/>
      <color rgb="FF0033CC"/>
      <color rgb="FFFFFFFF"/>
      <color rgb="FFCC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Читательская грамотность 4 кл. </a:t>
            </a:r>
            <a:r>
              <a:rPr lang="en-US"/>
              <a:t>20</a:t>
            </a:r>
            <a:r>
              <a:rPr lang="ru-RU"/>
              <a:t>2</a:t>
            </a:r>
            <a:r>
              <a:rPr lang="en-US"/>
              <a:t>1</a:t>
            </a:r>
            <a:r>
              <a:rPr lang="ru-RU"/>
              <a:t>-2023</a:t>
            </a:r>
          </a:p>
        </c:rich>
      </c:tx>
      <c:layout>
        <c:manualLayout>
          <c:xMode val="edge"/>
          <c:yMode val="edge"/>
          <c:x val="3.5679565799991937E-2"/>
          <c:y val="2.8790811316859258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110168373149977E-2"/>
          <c:y val="6.7129979940097714E-2"/>
          <c:w val="0.97876012455126926"/>
          <c:h val="0.60370204205404976"/>
        </c:manualLayout>
      </c:layout>
      <c:lineChart>
        <c:grouping val="standard"/>
        <c:varyColors val="0"/>
        <c:ser>
          <c:idx val="2"/>
          <c:order val="0"/>
          <c:tx>
            <c:v>2023 ср.%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'ЧГ-4 диаграмма по районам'!$B$5:$B$122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'ЧГ-4 диаграмма по районам'!$E$5:$E$122</c:f>
              <c:numCache>
                <c:formatCode>0,00</c:formatCode>
                <c:ptCount val="118"/>
                <c:pt idx="0">
                  <c:v>90.2</c:v>
                </c:pt>
                <c:pt idx="1">
                  <c:v>90.2</c:v>
                </c:pt>
                <c:pt idx="2">
                  <c:v>90.2</c:v>
                </c:pt>
                <c:pt idx="3">
                  <c:v>90.2</c:v>
                </c:pt>
                <c:pt idx="4">
                  <c:v>90.2</c:v>
                </c:pt>
                <c:pt idx="5">
                  <c:v>90.2</c:v>
                </c:pt>
                <c:pt idx="6">
                  <c:v>90.2</c:v>
                </c:pt>
                <c:pt idx="7">
                  <c:v>90.2</c:v>
                </c:pt>
                <c:pt idx="8">
                  <c:v>90.2</c:v>
                </c:pt>
                <c:pt idx="9">
                  <c:v>90.2</c:v>
                </c:pt>
                <c:pt idx="10">
                  <c:v>90.2</c:v>
                </c:pt>
                <c:pt idx="11">
                  <c:v>90.2</c:v>
                </c:pt>
                <c:pt idx="12">
                  <c:v>90.2</c:v>
                </c:pt>
                <c:pt idx="13">
                  <c:v>90.2</c:v>
                </c:pt>
                <c:pt idx="14">
                  <c:v>90.2</c:v>
                </c:pt>
                <c:pt idx="15">
                  <c:v>90.2</c:v>
                </c:pt>
                <c:pt idx="16">
                  <c:v>90.2</c:v>
                </c:pt>
                <c:pt idx="17">
                  <c:v>90.2</c:v>
                </c:pt>
                <c:pt idx="18">
                  <c:v>90.2</c:v>
                </c:pt>
                <c:pt idx="19">
                  <c:v>90.2</c:v>
                </c:pt>
                <c:pt idx="20">
                  <c:v>90.2</c:v>
                </c:pt>
                <c:pt idx="21">
                  <c:v>90.2</c:v>
                </c:pt>
                <c:pt idx="22">
                  <c:v>90.2</c:v>
                </c:pt>
                <c:pt idx="23">
                  <c:v>90.2</c:v>
                </c:pt>
                <c:pt idx="24">
                  <c:v>90.2</c:v>
                </c:pt>
                <c:pt idx="25">
                  <c:v>90.2</c:v>
                </c:pt>
                <c:pt idx="26">
                  <c:v>90.2</c:v>
                </c:pt>
                <c:pt idx="27">
                  <c:v>90.2</c:v>
                </c:pt>
                <c:pt idx="28">
                  <c:v>90.2</c:v>
                </c:pt>
                <c:pt idx="29">
                  <c:v>90.2</c:v>
                </c:pt>
                <c:pt idx="30">
                  <c:v>90.2</c:v>
                </c:pt>
                <c:pt idx="31">
                  <c:v>90.2</c:v>
                </c:pt>
                <c:pt idx="32">
                  <c:v>90.2</c:v>
                </c:pt>
                <c:pt idx="33">
                  <c:v>90.2</c:v>
                </c:pt>
                <c:pt idx="34">
                  <c:v>90.2</c:v>
                </c:pt>
                <c:pt idx="35">
                  <c:v>90.2</c:v>
                </c:pt>
                <c:pt idx="36">
                  <c:v>90.2</c:v>
                </c:pt>
                <c:pt idx="37">
                  <c:v>90.2</c:v>
                </c:pt>
                <c:pt idx="38">
                  <c:v>90.2</c:v>
                </c:pt>
                <c:pt idx="39">
                  <c:v>90.2</c:v>
                </c:pt>
                <c:pt idx="40">
                  <c:v>90.2</c:v>
                </c:pt>
                <c:pt idx="41">
                  <c:v>90.2</c:v>
                </c:pt>
                <c:pt idx="42">
                  <c:v>90.2</c:v>
                </c:pt>
                <c:pt idx="43">
                  <c:v>90.2</c:v>
                </c:pt>
                <c:pt idx="44">
                  <c:v>90.2</c:v>
                </c:pt>
                <c:pt idx="45">
                  <c:v>90.2</c:v>
                </c:pt>
                <c:pt idx="46">
                  <c:v>90.2</c:v>
                </c:pt>
                <c:pt idx="47">
                  <c:v>90.2</c:v>
                </c:pt>
                <c:pt idx="48">
                  <c:v>90.2</c:v>
                </c:pt>
                <c:pt idx="49">
                  <c:v>90.2</c:v>
                </c:pt>
                <c:pt idx="50">
                  <c:v>90.2</c:v>
                </c:pt>
                <c:pt idx="51">
                  <c:v>90.2</c:v>
                </c:pt>
                <c:pt idx="52">
                  <c:v>90.2</c:v>
                </c:pt>
                <c:pt idx="53">
                  <c:v>90.2</c:v>
                </c:pt>
                <c:pt idx="54">
                  <c:v>90.2</c:v>
                </c:pt>
                <c:pt idx="55">
                  <c:v>90.2</c:v>
                </c:pt>
                <c:pt idx="56">
                  <c:v>90.2</c:v>
                </c:pt>
                <c:pt idx="57">
                  <c:v>90.2</c:v>
                </c:pt>
                <c:pt idx="58">
                  <c:v>90.2</c:v>
                </c:pt>
                <c:pt idx="59">
                  <c:v>90.2</c:v>
                </c:pt>
                <c:pt idx="60">
                  <c:v>90.2</c:v>
                </c:pt>
                <c:pt idx="61">
                  <c:v>90.2</c:v>
                </c:pt>
                <c:pt idx="62">
                  <c:v>90.2</c:v>
                </c:pt>
                <c:pt idx="63">
                  <c:v>90.2</c:v>
                </c:pt>
                <c:pt idx="64">
                  <c:v>90.2</c:v>
                </c:pt>
                <c:pt idx="65">
                  <c:v>90.2</c:v>
                </c:pt>
                <c:pt idx="66">
                  <c:v>90.2</c:v>
                </c:pt>
                <c:pt idx="67">
                  <c:v>90.2</c:v>
                </c:pt>
                <c:pt idx="68">
                  <c:v>90.2</c:v>
                </c:pt>
                <c:pt idx="69">
                  <c:v>90.2</c:v>
                </c:pt>
                <c:pt idx="70">
                  <c:v>90.2</c:v>
                </c:pt>
                <c:pt idx="71">
                  <c:v>90.2</c:v>
                </c:pt>
                <c:pt idx="72">
                  <c:v>90.2</c:v>
                </c:pt>
                <c:pt idx="73">
                  <c:v>90.2</c:v>
                </c:pt>
                <c:pt idx="74">
                  <c:v>90.2</c:v>
                </c:pt>
                <c:pt idx="75">
                  <c:v>90.2</c:v>
                </c:pt>
                <c:pt idx="76">
                  <c:v>90.2</c:v>
                </c:pt>
                <c:pt idx="77">
                  <c:v>90.2</c:v>
                </c:pt>
                <c:pt idx="78">
                  <c:v>90.2</c:v>
                </c:pt>
                <c:pt idx="79">
                  <c:v>90.2</c:v>
                </c:pt>
                <c:pt idx="80">
                  <c:v>90.2</c:v>
                </c:pt>
                <c:pt idx="81">
                  <c:v>90.2</c:v>
                </c:pt>
                <c:pt idx="82">
                  <c:v>90.2</c:v>
                </c:pt>
                <c:pt idx="83">
                  <c:v>90.2</c:v>
                </c:pt>
                <c:pt idx="84">
                  <c:v>90.2</c:v>
                </c:pt>
                <c:pt idx="85">
                  <c:v>90.2</c:v>
                </c:pt>
                <c:pt idx="86">
                  <c:v>90.2</c:v>
                </c:pt>
                <c:pt idx="87">
                  <c:v>90.2</c:v>
                </c:pt>
                <c:pt idx="88">
                  <c:v>90.2</c:v>
                </c:pt>
                <c:pt idx="89">
                  <c:v>90.2</c:v>
                </c:pt>
                <c:pt idx="90">
                  <c:v>90.2</c:v>
                </c:pt>
                <c:pt idx="91">
                  <c:v>90.2</c:v>
                </c:pt>
                <c:pt idx="92">
                  <c:v>90.2</c:v>
                </c:pt>
                <c:pt idx="93">
                  <c:v>90.2</c:v>
                </c:pt>
                <c:pt idx="94">
                  <c:v>90.2</c:v>
                </c:pt>
                <c:pt idx="95">
                  <c:v>90.2</c:v>
                </c:pt>
                <c:pt idx="96">
                  <c:v>90.2</c:v>
                </c:pt>
                <c:pt idx="97">
                  <c:v>90.2</c:v>
                </c:pt>
                <c:pt idx="98">
                  <c:v>90.2</c:v>
                </c:pt>
                <c:pt idx="99">
                  <c:v>90.2</c:v>
                </c:pt>
                <c:pt idx="100">
                  <c:v>90.2</c:v>
                </c:pt>
                <c:pt idx="101">
                  <c:v>90.2</c:v>
                </c:pt>
                <c:pt idx="102">
                  <c:v>90.2</c:v>
                </c:pt>
                <c:pt idx="103">
                  <c:v>90.2</c:v>
                </c:pt>
                <c:pt idx="104">
                  <c:v>90.2</c:v>
                </c:pt>
                <c:pt idx="105">
                  <c:v>90.2</c:v>
                </c:pt>
                <c:pt idx="106">
                  <c:v>90.2</c:v>
                </c:pt>
                <c:pt idx="107">
                  <c:v>90.2</c:v>
                </c:pt>
                <c:pt idx="108">
                  <c:v>90.2</c:v>
                </c:pt>
                <c:pt idx="109">
                  <c:v>90.2</c:v>
                </c:pt>
                <c:pt idx="110">
                  <c:v>90.2</c:v>
                </c:pt>
                <c:pt idx="111">
                  <c:v>90.2</c:v>
                </c:pt>
                <c:pt idx="112">
                  <c:v>90.2</c:v>
                </c:pt>
                <c:pt idx="113">
                  <c:v>90.2</c:v>
                </c:pt>
                <c:pt idx="114">
                  <c:v>90.2</c:v>
                </c:pt>
                <c:pt idx="115">
                  <c:v>90.2</c:v>
                </c:pt>
                <c:pt idx="116">
                  <c:v>90.2</c:v>
                </c:pt>
                <c:pt idx="117">
                  <c:v>90.2</c:v>
                </c:pt>
              </c:numCache>
            </c:numRef>
          </c:val>
          <c:smooth val="0"/>
        </c:ser>
        <c:ser>
          <c:idx val="3"/>
          <c:order val="1"/>
          <c:tx>
            <c:v>2023 ср.%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'ЧГ-4 диаграмма по районам'!$B$5:$B$122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'ЧГ-4 диаграмма по районам'!$D$5:$D$122</c:f>
              <c:numCache>
                <c:formatCode>0,00</c:formatCode>
                <c:ptCount val="118"/>
                <c:pt idx="0">
                  <c:v>90.462564002894737</c:v>
                </c:pt>
                <c:pt idx="1">
                  <c:v>100</c:v>
                </c:pt>
                <c:pt idx="2">
                  <c:v>100</c:v>
                </c:pt>
                <c:pt idx="3">
                  <c:v>74.213836477987428</c:v>
                </c:pt>
                <c:pt idx="4">
                  <c:v>85.294117647058826</c:v>
                </c:pt>
                <c:pt idx="5">
                  <c:v>100</c:v>
                </c:pt>
                <c:pt idx="6">
                  <c:v>98.876404494382029</c:v>
                </c:pt>
                <c:pt idx="7">
                  <c:v>98.181818181818187</c:v>
                </c:pt>
                <c:pt idx="8">
                  <c:v>86.666666666666671</c:v>
                </c:pt>
                <c:pt idx="9">
                  <c:v>70.930232558139537</c:v>
                </c:pt>
                <c:pt idx="10">
                  <c:v>91.187977067505813</c:v>
                </c:pt>
                <c:pt idx="11">
                  <c:v>99</c:v>
                </c:pt>
                <c:pt idx="12">
                  <c:v>91.304347826086953</c:v>
                </c:pt>
                <c:pt idx="13">
                  <c:v>94.845360824742272</c:v>
                </c:pt>
                <c:pt idx="14">
                  <c:v>98.342541436464089</c:v>
                </c:pt>
                <c:pt idx="15">
                  <c:v>97.972972972972968</c:v>
                </c:pt>
                <c:pt idx="16">
                  <c:v>95.145631067961176</c:v>
                </c:pt>
                <c:pt idx="17">
                  <c:v>94.495412844036707</c:v>
                </c:pt>
                <c:pt idx="18">
                  <c:v>95.714285714285708</c:v>
                </c:pt>
                <c:pt idx="19">
                  <c:v>97.014925373134332</c:v>
                </c:pt>
                <c:pt idx="20">
                  <c:v>77.528089887640448</c:v>
                </c:pt>
                <c:pt idx="21">
                  <c:v>80.392156862745097</c:v>
                </c:pt>
                <c:pt idx="22">
                  <c:v>72.5</c:v>
                </c:pt>
                <c:pt idx="23">
                  <c:v>88.103664896111823</c:v>
                </c:pt>
                <c:pt idx="24">
                  <c:v>68.103448275862064</c:v>
                </c:pt>
                <c:pt idx="25">
                  <c:v>99.159663865546221</c:v>
                </c:pt>
                <c:pt idx="26">
                  <c:v>88.957055214723923</c:v>
                </c:pt>
                <c:pt idx="27">
                  <c:v>93.203883495145632</c:v>
                </c:pt>
                <c:pt idx="29">
                  <c:v>98.148148148148152</c:v>
                </c:pt>
                <c:pt idx="30">
                  <c:v>87.096774193548384</c:v>
                </c:pt>
                <c:pt idx="31">
                  <c:v>52</c:v>
                </c:pt>
                <c:pt idx="32">
                  <c:v>91.891891891891902</c:v>
                </c:pt>
                <c:pt idx="33">
                  <c:v>90.476190476190482</c:v>
                </c:pt>
                <c:pt idx="34">
                  <c:v>76.470588235294116</c:v>
                </c:pt>
                <c:pt idx="35">
                  <c:v>100</c:v>
                </c:pt>
                <c:pt idx="36">
                  <c:v>97</c:v>
                </c:pt>
                <c:pt idx="37">
                  <c:v>89.473684210526315</c:v>
                </c:pt>
                <c:pt idx="38">
                  <c:v>84.745762711864415</c:v>
                </c:pt>
                <c:pt idx="39">
                  <c:v>97.61904761904762</c:v>
                </c:pt>
                <c:pt idx="40">
                  <c:v>95.3125</c:v>
                </c:pt>
                <c:pt idx="41">
                  <c:v>89.107357239445832</c:v>
                </c:pt>
                <c:pt idx="42">
                  <c:v>88.235294117647058</c:v>
                </c:pt>
                <c:pt idx="43">
                  <c:v>100</c:v>
                </c:pt>
                <c:pt idx="44">
                  <c:v>93.478260869565219</c:v>
                </c:pt>
                <c:pt idx="45">
                  <c:v>88.461538461538453</c:v>
                </c:pt>
                <c:pt idx="46">
                  <c:v>100</c:v>
                </c:pt>
                <c:pt idx="47">
                  <c:v>92.473118279569889</c:v>
                </c:pt>
                <c:pt idx="49">
                  <c:v>95.454545454545453</c:v>
                </c:pt>
                <c:pt idx="50">
                  <c:v>65.116279069767444</c:v>
                </c:pt>
                <c:pt idx="51">
                  <c:v>89.285714285714292</c:v>
                </c:pt>
                <c:pt idx="52">
                  <c:v>90.196078431372541</c:v>
                </c:pt>
                <c:pt idx="53">
                  <c:v>100</c:v>
                </c:pt>
                <c:pt idx="54">
                  <c:v>95.327102803738313</c:v>
                </c:pt>
                <c:pt idx="55">
                  <c:v>100</c:v>
                </c:pt>
                <c:pt idx="56">
                  <c:v>85.294117647058812</c:v>
                </c:pt>
                <c:pt idx="57">
                  <c:v>68.181818181818187</c:v>
                </c:pt>
                <c:pt idx="58">
                  <c:v>100</c:v>
                </c:pt>
                <c:pt idx="59">
                  <c:v>91.111111111111114</c:v>
                </c:pt>
                <c:pt idx="60">
                  <c:v>68.181818181818187</c:v>
                </c:pt>
                <c:pt idx="61">
                  <c:v>82.242990654205613</c:v>
                </c:pt>
                <c:pt idx="62">
                  <c:v>94.62856820355276</c:v>
                </c:pt>
                <c:pt idx="63">
                  <c:v>100</c:v>
                </c:pt>
                <c:pt idx="64">
                  <c:v>95.145631067961176</c:v>
                </c:pt>
                <c:pt idx="65">
                  <c:v>98.429319371727757</c:v>
                </c:pt>
                <c:pt idx="66">
                  <c:v>93.877551020408163</c:v>
                </c:pt>
                <c:pt idx="67">
                  <c:v>91.25</c:v>
                </c:pt>
                <c:pt idx="68">
                  <c:v>98.795180722891558</c:v>
                </c:pt>
                <c:pt idx="69">
                  <c:v>97.916666666666671</c:v>
                </c:pt>
                <c:pt idx="70">
                  <c:v>82.285714285714278</c:v>
                </c:pt>
                <c:pt idx="71">
                  <c:v>94.20289855072464</c:v>
                </c:pt>
                <c:pt idx="72">
                  <c:v>98.80952380952381</c:v>
                </c:pt>
                <c:pt idx="73">
                  <c:v>82.23684210526315</c:v>
                </c:pt>
                <c:pt idx="74">
                  <c:v>100</c:v>
                </c:pt>
                <c:pt idx="75">
                  <c:v>97.345132743362825</c:v>
                </c:pt>
                <c:pt idx="76">
                  <c:v>94.505494505494511</c:v>
                </c:pt>
                <c:pt idx="77">
                  <c:v>89.49056099557572</c:v>
                </c:pt>
                <c:pt idx="78">
                  <c:v>92.391304347826093</c:v>
                </c:pt>
                <c:pt idx="79">
                  <c:v>93.548387096774192</c:v>
                </c:pt>
                <c:pt idx="80">
                  <c:v>97.27272727272728</c:v>
                </c:pt>
                <c:pt idx="81">
                  <c:v>90.909090909090907</c:v>
                </c:pt>
                <c:pt idx="82">
                  <c:v>94</c:v>
                </c:pt>
                <c:pt idx="83">
                  <c:v>90.454545454545453</c:v>
                </c:pt>
                <c:pt idx="84">
                  <c:v>100</c:v>
                </c:pt>
                <c:pt idx="85">
                  <c:v>92.045454545454547</c:v>
                </c:pt>
                <c:pt idx="86">
                  <c:v>76.635514018691595</c:v>
                </c:pt>
                <c:pt idx="87">
                  <c:v>86.885245901639337</c:v>
                </c:pt>
                <c:pt idx="88">
                  <c:v>78.666666666666671</c:v>
                </c:pt>
                <c:pt idx="89">
                  <c:v>77.777777777777771</c:v>
                </c:pt>
                <c:pt idx="90">
                  <c:v>90.604026845637577</c:v>
                </c:pt>
                <c:pt idx="91">
                  <c:v>92.10526315789474</c:v>
                </c:pt>
                <c:pt idx="92">
                  <c:v>94.495412844036693</c:v>
                </c:pt>
                <c:pt idx="93">
                  <c:v>96.226415094339629</c:v>
                </c:pt>
                <c:pt idx="94">
                  <c:v>88.111888111888106</c:v>
                </c:pt>
                <c:pt idx="95">
                  <c:v>95.555555555555557</c:v>
                </c:pt>
                <c:pt idx="96">
                  <c:v>85.714285714285722</c:v>
                </c:pt>
                <c:pt idx="97">
                  <c:v>87.951807228915669</c:v>
                </c:pt>
                <c:pt idx="98">
                  <c:v>90.039840637450197</c:v>
                </c:pt>
                <c:pt idx="99">
                  <c:v>98.159509202453989</c:v>
                </c:pt>
                <c:pt idx="100">
                  <c:v>77.862595419847338</c:v>
                </c:pt>
                <c:pt idx="101">
                  <c:v>94.274809160305352</c:v>
                </c:pt>
                <c:pt idx="102">
                  <c:v>98.96193771626298</c:v>
                </c:pt>
                <c:pt idx="103">
                  <c:v>85.632183908045974</c:v>
                </c:pt>
                <c:pt idx="104">
                  <c:v>91.228070175438603</c:v>
                </c:pt>
                <c:pt idx="105">
                  <c:v>83.253588516746404</c:v>
                </c:pt>
                <c:pt idx="106">
                  <c:v>74.462365591397855</c:v>
                </c:pt>
                <c:pt idx="108">
                  <c:v>94.345675203556297</c:v>
                </c:pt>
                <c:pt idx="109">
                  <c:v>100</c:v>
                </c:pt>
                <c:pt idx="110">
                  <c:v>100</c:v>
                </c:pt>
                <c:pt idx="111">
                  <c:v>93.023255813953483</c:v>
                </c:pt>
                <c:pt idx="112">
                  <c:v>100</c:v>
                </c:pt>
                <c:pt idx="113">
                  <c:v>94.047619047619051</c:v>
                </c:pt>
                <c:pt idx="114">
                  <c:v>98.507462686567166</c:v>
                </c:pt>
                <c:pt idx="115">
                  <c:v>87.096774193548384</c:v>
                </c:pt>
                <c:pt idx="116">
                  <c:v>91.820580474934047</c:v>
                </c:pt>
                <c:pt idx="117">
                  <c:v>84.615384615384613</c:v>
                </c:pt>
              </c:numCache>
            </c:numRef>
          </c:val>
          <c:smooth val="0"/>
        </c:ser>
        <c:ser>
          <c:idx val="0"/>
          <c:order val="2"/>
          <c:tx>
            <c:v>2022 ср.% по городу</c:v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'ЧГ-4 диаграмма по районам'!$B$5:$B$122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'ЧГ-4 диаграмма по районам'!$I$5:$I$122</c:f>
              <c:numCache>
                <c:formatCode>Основной</c:formatCode>
                <c:ptCount val="118"/>
                <c:pt idx="0" formatCode="0,00">
                  <c:v>93.33</c:v>
                </c:pt>
                <c:pt idx="1">
                  <c:v>93.33</c:v>
                </c:pt>
                <c:pt idx="2">
                  <c:v>93.33</c:v>
                </c:pt>
                <c:pt idx="3">
                  <c:v>93.33</c:v>
                </c:pt>
                <c:pt idx="4">
                  <c:v>93.33</c:v>
                </c:pt>
                <c:pt idx="5">
                  <c:v>93.33</c:v>
                </c:pt>
                <c:pt idx="6">
                  <c:v>93.33</c:v>
                </c:pt>
                <c:pt idx="7">
                  <c:v>93.33</c:v>
                </c:pt>
                <c:pt idx="8">
                  <c:v>93.33</c:v>
                </c:pt>
                <c:pt idx="9">
                  <c:v>93.33</c:v>
                </c:pt>
                <c:pt idx="10" formatCode="0,00">
                  <c:v>93.33</c:v>
                </c:pt>
                <c:pt idx="11">
                  <c:v>93.33</c:v>
                </c:pt>
                <c:pt idx="12">
                  <c:v>93.33</c:v>
                </c:pt>
                <c:pt idx="13">
                  <c:v>93.33</c:v>
                </c:pt>
                <c:pt idx="14">
                  <c:v>93.33</c:v>
                </c:pt>
                <c:pt idx="15">
                  <c:v>93.33</c:v>
                </c:pt>
                <c:pt idx="16">
                  <c:v>93.33</c:v>
                </c:pt>
                <c:pt idx="17">
                  <c:v>93.33</c:v>
                </c:pt>
                <c:pt idx="18">
                  <c:v>93.33</c:v>
                </c:pt>
                <c:pt idx="19">
                  <c:v>93.33</c:v>
                </c:pt>
                <c:pt idx="20">
                  <c:v>93.33</c:v>
                </c:pt>
                <c:pt idx="21">
                  <c:v>93.33</c:v>
                </c:pt>
                <c:pt idx="22">
                  <c:v>93.33</c:v>
                </c:pt>
                <c:pt idx="23" formatCode="0,00">
                  <c:v>93.33</c:v>
                </c:pt>
                <c:pt idx="24">
                  <c:v>93.33</c:v>
                </c:pt>
                <c:pt idx="25">
                  <c:v>93.33</c:v>
                </c:pt>
                <c:pt idx="26">
                  <c:v>93.33</c:v>
                </c:pt>
                <c:pt idx="27">
                  <c:v>93.33</c:v>
                </c:pt>
                <c:pt idx="28">
                  <c:v>93.33</c:v>
                </c:pt>
                <c:pt idx="29">
                  <c:v>93.33</c:v>
                </c:pt>
                <c:pt idx="30">
                  <c:v>93.33</c:v>
                </c:pt>
                <c:pt idx="31">
                  <c:v>93.33</c:v>
                </c:pt>
                <c:pt idx="32">
                  <c:v>93.33</c:v>
                </c:pt>
                <c:pt idx="33">
                  <c:v>93.33</c:v>
                </c:pt>
                <c:pt idx="34">
                  <c:v>93.33</c:v>
                </c:pt>
                <c:pt idx="35">
                  <c:v>93.33</c:v>
                </c:pt>
                <c:pt idx="36">
                  <c:v>93.33</c:v>
                </c:pt>
                <c:pt idx="37">
                  <c:v>93.33</c:v>
                </c:pt>
                <c:pt idx="38">
                  <c:v>93.33</c:v>
                </c:pt>
                <c:pt idx="39">
                  <c:v>93.33</c:v>
                </c:pt>
                <c:pt idx="40">
                  <c:v>93.33</c:v>
                </c:pt>
                <c:pt idx="41" formatCode="0,00">
                  <c:v>93.33</c:v>
                </c:pt>
                <c:pt idx="42">
                  <c:v>93.33</c:v>
                </c:pt>
                <c:pt idx="43">
                  <c:v>93.33</c:v>
                </c:pt>
                <c:pt idx="44">
                  <c:v>93.33</c:v>
                </c:pt>
                <c:pt idx="45">
                  <c:v>93.33</c:v>
                </c:pt>
                <c:pt idx="46">
                  <c:v>93.33</c:v>
                </c:pt>
                <c:pt idx="47">
                  <c:v>93.33</c:v>
                </c:pt>
                <c:pt idx="48">
                  <c:v>93.33</c:v>
                </c:pt>
                <c:pt idx="49">
                  <c:v>93.33</c:v>
                </c:pt>
                <c:pt idx="50">
                  <c:v>93.33</c:v>
                </c:pt>
                <c:pt idx="51">
                  <c:v>93.33</c:v>
                </c:pt>
                <c:pt idx="52">
                  <c:v>93.33</c:v>
                </c:pt>
                <c:pt idx="53">
                  <c:v>93.33</c:v>
                </c:pt>
                <c:pt idx="54">
                  <c:v>93.33</c:v>
                </c:pt>
                <c:pt idx="55">
                  <c:v>93.33</c:v>
                </c:pt>
                <c:pt idx="56">
                  <c:v>93.33</c:v>
                </c:pt>
                <c:pt idx="57">
                  <c:v>93.33</c:v>
                </c:pt>
                <c:pt idx="58">
                  <c:v>93.33</c:v>
                </c:pt>
                <c:pt idx="59">
                  <c:v>93.33</c:v>
                </c:pt>
                <c:pt idx="60">
                  <c:v>93.33</c:v>
                </c:pt>
                <c:pt idx="61">
                  <c:v>93.33</c:v>
                </c:pt>
                <c:pt idx="62" formatCode="0,00">
                  <c:v>93.33</c:v>
                </c:pt>
                <c:pt idx="63">
                  <c:v>93.33</c:v>
                </c:pt>
                <c:pt idx="64">
                  <c:v>93.33</c:v>
                </c:pt>
                <c:pt idx="65">
                  <c:v>93.33</c:v>
                </c:pt>
                <c:pt idx="66">
                  <c:v>93.33</c:v>
                </c:pt>
                <c:pt idx="67">
                  <c:v>93.33</c:v>
                </c:pt>
                <c:pt idx="68">
                  <c:v>93.33</c:v>
                </c:pt>
                <c:pt idx="69">
                  <c:v>93.33</c:v>
                </c:pt>
                <c:pt idx="70">
                  <c:v>93.33</c:v>
                </c:pt>
                <c:pt idx="71">
                  <c:v>93.33</c:v>
                </c:pt>
                <c:pt idx="72">
                  <c:v>93.33</c:v>
                </c:pt>
                <c:pt idx="73">
                  <c:v>93.33</c:v>
                </c:pt>
                <c:pt idx="74">
                  <c:v>93.33</c:v>
                </c:pt>
                <c:pt idx="75">
                  <c:v>93.33</c:v>
                </c:pt>
                <c:pt idx="76">
                  <c:v>93.33</c:v>
                </c:pt>
                <c:pt idx="77" formatCode="0,00">
                  <c:v>93.33</c:v>
                </c:pt>
                <c:pt idx="78">
                  <c:v>93.33</c:v>
                </c:pt>
                <c:pt idx="79">
                  <c:v>93.33</c:v>
                </c:pt>
                <c:pt idx="80">
                  <c:v>93.33</c:v>
                </c:pt>
                <c:pt idx="81">
                  <c:v>93.33</c:v>
                </c:pt>
                <c:pt idx="82">
                  <c:v>93.33</c:v>
                </c:pt>
                <c:pt idx="83">
                  <c:v>93.33</c:v>
                </c:pt>
                <c:pt idx="84">
                  <c:v>93.33</c:v>
                </c:pt>
                <c:pt idx="85">
                  <c:v>93.33</c:v>
                </c:pt>
                <c:pt idx="86">
                  <c:v>93.33</c:v>
                </c:pt>
                <c:pt idx="87">
                  <c:v>93.33</c:v>
                </c:pt>
                <c:pt idx="88">
                  <c:v>93.33</c:v>
                </c:pt>
                <c:pt idx="89">
                  <c:v>93.33</c:v>
                </c:pt>
                <c:pt idx="90">
                  <c:v>93.33</c:v>
                </c:pt>
                <c:pt idx="91">
                  <c:v>93.33</c:v>
                </c:pt>
                <c:pt idx="92">
                  <c:v>93.33</c:v>
                </c:pt>
                <c:pt idx="93">
                  <c:v>93.33</c:v>
                </c:pt>
                <c:pt idx="94">
                  <c:v>93.33</c:v>
                </c:pt>
                <c:pt idx="95">
                  <c:v>93.33</c:v>
                </c:pt>
                <c:pt idx="96">
                  <c:v>93.33</c:v>
                </c:pt>
                <c:pt idx="97">
                  <c:v>93.33</c:v>
                </c:pt>
                <c:pt idx="98">
                  <c:v>93.33</c:v>
                </c:pt>
                <c:pt idx="99">
                  <c:v>93.33</c:v>
                </c:pt>
                <c:pt idx="100">
                  <c:v>93.33</c:v>
                </c:pt>
                <c:pt idx="101">
                  <c:v>93.33</c:v>
                </c:pt>
                <c:pt idx="102">
                  <c:v>93.33</c:v>
                </c:pt>
                <c:pt idx="103">
                  <c:v>93.33</c:v>
                </c:pt>
                <c:pt idx="104">
                  <c:v>93.33</c:v>
                </c:pt>
                <c:pt idx="105">
                  <c:v>93.33</c:v>
                </c:pt>
                <c:pt idx="106">
                  <c:v>93.33</c:v>
                </c:pt>
                <c:pt idx="107">
                  <c:v>93.33</c:v>
                </c:pt>
                <c:pt idx="108" formatCode="0,00">
                  <c:v>93.33</c:v>
                </c:pt>
                <c:pt idx="109">
                  <c:v>93.33</c:v>
                </c:pt>
                <c:pt idx="110">
                  <c:v>93.33</c:v>
                </c:pt>
                <c:pt idx="111">
                  <c:v>93.33</c:v>
                </c:pt>
                <c:pt idx="112">
                  <c:v>93.33</c:v>
                </c:pt>
                <c:pt idx="113">
                  <c:v>93.33</c:v>
                </c:pt>
                <c:pt idx="114">
                  <c:v>93.33</c:v>
                </c:pt>
                <c:pt idx="115">
                  <c:v>93.33</c:v>
                </c:pt>
                <c:pt idx="116">
                  <c:v>93.33</c:v>
                </c:pt>
                <c:pt idx="117">
                  <c:v>93.33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3"/>
          <c:tx>
            <c:v>2022 ср.% ОУ</c:v>
          </c:tx>
          <c:spPr>
            <a:ln w="2540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'ЧГ-4 диаграмма по районам'!$B$5:$B$122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'ЧГ-4 диаграмма по районам'!$H$5:$H$122</c:f>
              <c:numCache>
                <c:formatCode>0,00</c:formatCode>
                <c:ptCount val="118"/>
                <c:pt idx="0">
                  <c:v>94.700977529811709</c:v>
                </c:pt>
                <c:pt idx="1">
                  <c:v>92.857142857142861</c:v>
                </c:pt>
                <c:pt idx="2">
                  <c:v>99.122807017543863</c:v>
                </c:pt>
                <c:pt idx="3">
                  <c:v>95.973154362416111</c:v>
                </c:pt>
                <c:pt idx="4">
                  <c:v>100</c:v>
                </c:pt>
                <c:pt idx="5">
                  <c:v>91.428571428571431</c:v>
                </c:pt>
                <c:pt idx="6">
                  <c:v>96.039603960396036</c:v>
                </c:pt>
                <c:pt idx="7">
                  <c:v>99.038461538461547</c:v>
                </c:pt>
                <c:pt idx="8">
                  <c:v>85.84905660377359</c:v>
                </c:pt>
                <c:pt idx="9">
                  <c:v>92</c:v>
                </c:pt>
                <c:pt idx="10">
                  <c:v>92.074647450693149</c:v>
                </c:pt>
                <c:pt idx="11">
                  <c:v>93.137254901960787</c:v>
                </c:pt>
                <c:pt idx="12">
                  <c:v>98.461538461538467</c:v>
                </c:pt>
                <c:pt idx="13">
                  <c:v>95.65217391304347</c:v>
                </c:pt>
                <c:pt idx="14">
                  <c:v>100</c:v>
                </c:pt>
                <c:pt idx="15">
                  <c:v>100</c:v>
                </c:pt>
                <c:pt idx="16">
                  <c:v>87.20930232558139</c:v>
                </c:pt>
                <c:pt idx="17">
                  <c:v>96.330275229357795</c:v>
                </c:pt>
                <c:pt idx="18">
                  <c:v>98</c:v>
                </c:pt>
                <c:pt idx="19">
                  <c:v>93.442622950819668</c:v>
                </c:pt>
                <c:pt idx="20">
                  <c:v>93.495934959349597</c:v>
                </c:pt>
                <c:pt idx="21">
                  <c:v>86.666666666666671</c:v>
                </c:pt>
                <c:pt idx="22">
                  <c:v>62.5</c:v>
                </c:pt>
                <c:pt idx="23">
                  <c:v>89.752193855416152</c:v>
                </c:pt>
                <c:pt idx="24">
                  <c:v>91.970802919708035</c:v>
                </c:pt>
                <c:pt idx="25">
                  <c:v>96.923076923076934</c:v>
                </c:pt>
                <c:pt idx="26">
                  <c:v>92.592592592592595</c:v>
                </c:pt>
                <c:pt idx="27">
                  <c:v>100</c:v>
                </c:pt>
                <c:pt idx="28">
                  <c:v>81.72043010752688</c:v>
                </c:pt>
                <c:pt idx="29">
                  <c:v>68.518518518518519</c:v>
                </c:pt>
                <c:pt idx="30">
                  <c:v>89.430894308943095</c:v>
                </c:pt>
                <c:pt idx="31">
                  <c:v>95.384615384615387</c:v>
                </c:pt>
                <c:pt idx="32">
                  <c:v>67.10526315789474</c:v>
                </c:pt>
                <c:pt idx="33">
                  <c:v>89.65517241379311</c:v>
                </c:pt>
                <c:pt idx="34">
                  <c:v>88.732394366197184</c:v>
                </c:pt>
                <c:pt idx="35">
                  <c:v>97.849462365591393</c:v>
                </c:pt>
                <c:pt idx="36">
                  <c:v>95.522388059701484</c:v>
                </c:pt>
                <c:pt idx="37">
                  <c:v>96.363636363636374</c:v>
                </c:pt>
                <c:pt idx="38">
                  <c:v>83.606557377049171</c:v>
                </c:pt>
                <c:pt idx="39">
                  <c:v>91.304347826086953</c:v>
                </c:pt>
                <c:pt idx="40">
                  <c:v>99.107142857142861</c:v>
                </c:pt>
                <c:pt idx="41">
                  <c:v>92.532058776477328</c:v>
                </c:pt>
                <c:pt idx="42">
                  <c:v>95.73459715639811</c:v>
                </c:pt>
                <c:pt idx="43">
                  <c:v>100</c:v>
                </c:pt>
                <c:pt idx="44">
                  <c:v>95.757575757575751</c:v>
                </c:pt>
                <c:pt idx="45">
                  <c:v>95.278969957081543</c:v>
                </c:pt>
                <c:pt idx="46">
                  <c:v>95.454545454545453</c:v>
                </c:pt>
                <c:pt idx="47">
                  <c:v>88.461538461538467</c:v>
                </c:pt>
                <c:pt idx="48">
                  <c:v>83.333333333333343</c:v>
                </c:pt>
                <c:pt idx="49">
                  <c:v>95.454545454545453</c:v>
                </c:pt>
                <c:pt idx="50">
                  <c:v>76.666666666666671</c:v>
                </c:pt>
                <c:pt idx="51">
                  <c:v>85.714285714285722</c:v>
                </c:pt>
                <c:pt idx="52">
                  <c:v>97.368421052631575</c:v>
                </c:pt>
                <c:pt idx="53">
                  <c:v>100</c:v>
                </c:pt>
                <c:pt idx="54">
                  <c:v>79.090909090909093</c:v>
                </c:pt>
                <c:pt idx="55">
                  <c:v>84.615384615384613</c:v>
                </c:pt>
                <c:pt idx="56">
                  <c:v>95.238095238095241</c:v>
                </c:pt>
                <c:pt idx="57">
                  <c:v>100</c:v>
                </c:pt>
                <c:pt idx="58">
                  <c:v>100</c:v>
                </c:pt>
                <c:pt idx="59">
                  <c:v>98.373983739837399</c:v>
                </c:pt>
                <c:pt idx="60">
                  <c:v>91.566265060240966</c:v>
                </c:pt>
                <c:pt idx="62">
                  <c:v>96.954702428602133</c:v>
                </c:pt>
                <c:pt idx="63">
                  <c:v>100</c:v>
                </c:pt>
                <c:pt idx="64">
                  <c:v>96.491228070175438</c:v>
                </c:pt>
                <c:pt idx="65">
                  <c:v>98.701298701298697</c:v>
                </c:pt>
                <c:pt idx="66">
                  <c:v>94.594594594594597</c:v>
                </c:pt>
                <c:pt idx="67">
                  <c:v>100</c:v>
                </c:pt>
                <c:pt idx="68">
                  <c:v>97.590361445783145</c:v>
                </c:pt>
                <c:pt idx="69">
                  <c:v>100</c:v>
                </c:pt>
                <c:pt idx="70">
                  <c:v>83.536585365853654</c:v>
                </c:pt>
                <c:pt idx="71">
                  <c:v>97.72727272727272</c:v>
                </c:pt>
                <c:pt idx="73">
                  <c:v>96.527777777777771</c:v>
                </c:pt>
                <c:pt idx="74">
                  <c:v>97.058823529411768</c:v>
                </c:pt>
                <c:pt idx="75">
                  <c:v>98.71794871794873</c:v>
                </c:pt>
                <c:pt idx="76">
                  <c:v>99.465240641711233</c:v>
                </c:pt>
                <c:pt idx="77">
                  <c:v>91.738588028899599</c:v>
                </c:pt>
                <c:pt idx="78">
                  <c:v>100</c:v>
                </c:pt>
                <c:pt idx="79">
                  <c:v>82.608695652173907</c:v>
                </c:pt>
                <c:pt idx="80">
                  <c:v>97.142857142857139</c:v>
                </c:pt>
                <c:pt idx="81">
                  <c:v>100</c:v>
                </c:pt>
                <c:pt idx="82">
                  <c:v>72.258064516129025</c:v>
                </c:pt>
                <c:pt idx="83">
                  <c:v>97.252747252747255</c:v>
                </c:pt>
                <c:pt idx="84">
                  <c:v>75.609756097560975</c:v>
                </c:pt>
                <c:pt idx="85">
                  <c:v>90.163934426229503</c:v>
                </c:pt>
                <c:pt idx="86">
                  <c:v>89.719626168224295</c:v>
                </c:pt>
                <c:pt idx="87">
                  <c:v>100</c:v>
                </c:pt>
                <c:pt idx="88">
                  <c:v>89.333333333333329</c:v>
                </c:pt>
                <c:pt idx="89">
                  <c:v>93.220338983050851</c:v>
                </c:pt>
                <c:pt idx="90">
                  <c:v>89.922480620155042</c:v>
                </c:pt>
                <c:pt idx="91">
                  <c:v>98.901098901098905</c:v>
                </c:pt>
                <c:pt idx="92">
                  <c:v>90.277777777777771</c:v>
                </c:pt>
                <c:pt idx="93">
                  <c:v>98.701298701298697</c:v>
                </c:pt>
                <c:pt idx="94">
                  <c:v>97.560975609756099</c:v>
                </c:pt>
                <c:pt idx="95">
                  <c:v>81.904761904761898</c:v>
                </c:pt>
                <c:pt idx="96">
                  <c:v>93.61702127659575</c:v>
                </c:pt>
                <c:pt idx="97">
                  <c:v>96.05263157894737</c:v>
                </c:pt>
                <c:pt idx="98">
                  <c:v>92.418772563176901</c:v>
                </c:pt>
                <c:pt idx="99">
                  <c:v>94.936708860759495</c:v>
                </c:pt>
                <c:pt idx="100">
                  <c:v>82.758620689655174</c:v>
                </c:pt>
                <c:pt idx="101">
                  <c:v>96.01593625498009</c:v>
                </c:pt>
                <c:pt idx="102">
                  <c:v>92.075471698113205</c:v>
                </c:pt>
                <c:pt idx="103">
                  <c:v>93.893129770992374</c:v>
                </c:pt>
                <c:pt idx="104">
                  <c:v>95.833333333333329</c:v>
                </c:pt>
                <c:pt idx="105">
                  <c:v>85.398230088495581</c:v>
                </c:pt>
                <c:pt idx="106">
                  <c:v>96.444444444444443</c:v>
                </c:pt>
                <c:pt idx="107">
                  <c:v>88.13559322033899</c:v>
                </c:pt>
                <c:pt idx="108">
                  <c:v>95.634671755806295</c:v>
                </c:pt>
                <c:pt idx="109">
                  <c:v>100</c:v>
                </c:pt>
                <c:pt idx="110">
                  <c:v>95.238095238095241</c:v>
                </c:pt>
                <c:pt idx="111">
                  <c:v>98.4375</c:v>
                </c:pt>
                <c:pt idx="112">
                  <c:v>100</c:v>
                </c:pt>
                <c:pt idx="113">
                  <c:v>98.795180722891558</c:v>
                </c:pt>
                <c:pt idx="114">
                  <c:v>100</c:v>
                </c:pt>
                <c:pt idx="115">
                  <c:v>88.888888888888886</c:v>
                </c:pt>
                <c:pt idx="116">
                  <c:v>89.066666666666663</c:v>
                </c:pt>
                <c:pt idx="117">
                  <c:v>90.285714285714278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4"/>
          <c:order val="4"/>
          <c:tx>
            <c:v>2021 ср.% по городу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'ЧГ-4 диаграмма по районам'!$B$5:$B$122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'ЧГ-4 диаграмма по районам'!$M$5:$M$122</c:f>
              <c:numCache>
                <c:formatCode>Основной</c:formatCode>
                <c:ptCount val="118"/>
                <c:pt idx="0" formatCode="0,00">
                  <c:v>93.77</c:v>
                </c:pt>
                <c:pt idx="1">
                  <c:v>93.77</c:v>
                </c:pt>
                <c:pt idx="2">
                  <c:v>93.77</c:v>
                </c:pt>
                <c:pt idx="3">
                  <c:v>93.77</c:v>
                </c:pt>
                <c:pt idx="4">
                  <c:v>93.77</c:v>
                </c:pt>
                <c:pt idx="5">
                  <c:v>93.77</c:v>
                </c:pt>
                <c:pt idx="6">
                  <c:v>93.77</c:v>
                </c:pt>
                <c:pt idx="7">
                  <c:v>93.77</c:v>
                </c:pt>
                <c:pt idx="8">
                  <c:v>93.77</c:v>
                </c:pt>
                <c:pt idx="9">
                  <c:v>93.77</c:v>
                </c:pt>
                <c:pt idx="10" formatCode="0,00">
                  <c:v>93.77</c:v>
                </c:pt>
                <c:pt idx="11">
                  <c:v>93.77</c:v>
                </c:pt>
                <c:pt idx="12">
                  <c:v>93.77</c:v>
                </c:pt>
                <c:pt idx="13">
                  <c:v>93.77</c:v>
                </c:pt>
                <c:pt idx="14">
                  <c:v>93.77</c:v>
                </c:pt>
                <c:pt idx="15">
                  <c:v>93.77</c:v>
                </c:pt>
                <c:pt idx="16">
                  <c:v>93.77</c:v>
                </c:pt>
                <c:pt idx="17">
                  <c:v>93.77</c:v>
                </c:pt>
                <c:pt idx="18">
                  <c:v>93.77</c:v>
                </c:pt>
                <c:pt idx="19">
                  <c:v>93.77</c:v>
                </c:pt>
                <c:pt idx="20">
                  <c:v>93.77</c:v>
                </c:pt>
                <c:pt idx="21">
                  <c:v>93.77</c:v>
                </c:pt>
                <c:pt idx="22">
                  <c:v>93.77</c:v>
                </c:pt>
                <c:pt idx="23" formatCode="0,00">
                  <c:v>93.77</c:v>
                </c:pt>
                <c:pt idx="24">
                  <c:v>93.77</c:v>
                </c:pt>
                <c:pt idx="25">
                  <c:v>93.77</c:v>
                </c:pt>
                <c:pt idx="26">
                  <c:v>93.77</c:v>
                </c:pt>
                <c:pt idx="27">
                  <c:v>93.77</c:v>
                </c:pt>
                <c:pt idx="28">
                  <c:v>93.77</c:v>
                </c:pt>
                <c:pt idx="29">
                  <c:v>93.77</c:v>
                </c:pt>
                <c:pt idx="30">
                  <c:v>93.77</c:v>
                </c:pt>
                <c:pt idx="31">
                  <c:v>93.77</c:v>
                </c:pt>
                <c:pt idx="32">
                  <c:v>93.77</c:v>
                </c:pt>
                <c:pt idx="33">
                  <c:v>93.77</c:v>
                </c:pt>
                <c:pt idx="34">
                  <c:v>93.77</c:v>
                </c:pt>
                <c:pt idx="35">
                  <c:v>93.77</c:v>
                </c:pt>
                <c:pt idx="36">
                  <c:v>93.77</c:v>
                </c:pt>
                <c:pt idx="37">
                  <c:v>93.77</c:v>
                </c:pt>
                <c:pt idx="38">
                  <c:v>93.77</c:v>
                </c:pt>
                <c:pt idx="39">
                  <c:v>93.77</c:v>
                </c:pt>
                <c:pt idx="40">
                  <c:v>93.77</c:v>
                </c:pt>
                <c:pt idx="41" formatCode="0,00">
                  <c:v>93.77</c:v>
                </c:pt>
                <c:pt idx="42">
                  <c:v>93.77</c:v>
                </c:pt>
                <c:pt idx="43">
                  <c:v>93.77</c:v>
                </c:pt>
                <c:pt idx="44">
                  <c:v>93.77</c:v>
                </c:pt>
                <c:pt idx="45">
                  <c:v>93.77</c:v>
                </c:pt>
                <c:pt idx="46">
                  <c:v>93.77</c:v>
                </c:pt>
                <c:pt idx="47">
                  <c:v>93.77</c:v>
                </c:pt>
                <c:pt idx="48">
                  <c:v>93.77</c:v>
                </c:pt>
                <c:pt idx="49">
                  <c:v>93.77</c:v>
                </c:pt>
                <c:pt idx="50">
                  <c:v>93.77</c:v>
                </c:pt>
                <c:pt idx="51">
                  <c:v>93.77</c:v>
                </c:pt>
                <c:pt idx="52">
                  <c:v>93.77</c:v>
                </c:pt>
                <c:pt idx="53">
                  <c:v>93.77</c:v>
                </c:pt>
                <c:pt idx="54">
                  <c:v>93.77</c:v>
                </c:pt>
                <c:pt idx="55">
                  <c:v>93.77</c:v>
                </c:pt>
                <c:pt idx="56">
                  <c:v>93.77</c:v>
                </c:pt>
                <c:pt idx="57">
                  <c:v>93.77</c:v>
                </c:pt>
                <c:pt idx="58">
                  <c:v>93.77</c:v>
                </c:pt>
                <c:pt idx="59">
                  <c:v>93.77</c:v>
                </c:pt>
                <c:pt idx="60">
                  <c:v>93.77</c:v>
                </c:pt>
                <c:pt idx="61">
                  <c:v>93.77</c:v>
                </c:pt>
                <c:pt idx="62" formatCode="0,00">
                  <c:v>93.77</c:v>
                </c:pt>
                <c:pt idx="63">
                  <c:v>93.77</c:v>
                </c:pt>
                <c:pt idx="64">
                  <c:v>93.77</c:v>
                </c:pt>
                <c:pt idx="65">
                  <c:v>93.77</c:v>
                </c:pt>
                <c:pt idx="66">
                  <c:v>93.77</c:v>
                </c:pt>
                <c:pt idx="67">
                  <c:v>93.77</c:v>
                </c:pt>
                <c:pt idx="68">
                  <c:v>93.77</c:v>
                </c:pt>
                <c:pt idx="69">
                  <c:v>93.77</c:v>
                </c:pt>
                <c:pt idx="70">
                  <c:v>93.77</c:v>
                </c:pt>
                <c:pt idx="71">
                  <c:v>93.77</c:v>
                </c:pt>
                <c:pt idx="72">
                  <c:v>93.77</c:v>
                </c:pt>
                <c:pt idx="73">
                  <c:v>93.77</c:v>
                </c:pt>
                <c:pt idx="74">
                  <c:v>93.77</c:v>
                </c:pt>
                <c:pt idx="75">
                  <c:v>93.77</c:v>
                </c:pt>
                <c:pt idx="76">
                  <c:v>93.77</c:v>
                </c:pt>
                <c:pt idx="77" formatCode="0,00">
                  <c:v>93.77</c:v>
                </c:pt>
                <c:pt idx="78">
                  <c:v>93.77</c:v>
                </c:pt>
                <c:pt idx="79">
                  <c:v>93.77</c:v>
                </c:pt>
                <c:pt idx="80">
                  <c:v>93.77</c:v>
                </c:pt>
                <c:pt idx="81">
                  <c:v>93.77</c:v>
                </c:pt>
                <c:pt idx="82">
                  <c:v>93.77</c:v>
                </c:pt>
                <c:pt idx="83">
                  <c:v>93.77</c:v>
                </c:pt>
                <c:pt idx="84">
                  <c:v>93.77</c:v>
                </c:pt>
                <c:pt idx="85">
                  <c:v>93.77</c:v>
                </c:pt>
                <c:pt idx="86">
                  <c:v>93.77</c:v>
                </c:pt>
                <c:pt idx="87">
                  <c:v>93.77</c:v>
                </c:pt>
                <c:pt idx="88">
                  <c:v>93.77</c:v>
                </c:pt>
                <c:pt idx="89">
                  <c:v>93.77</c:v>
                </c:pt>
                <c:pt idx="90">
                  <c:v>93.77</c:v>
                </c:pt>
                <c:pt idx="91">
                  <c:v>93.77</c:v>
                </c:pt>
                <c:pt idx="92">
                  <c:v>93.77</c:v>
                </c:pt>
                <c:pt idx="93">
                  <c:v>93.77</c:v>
                </c:pt>
                <c:pt idx="94">
                  <c:v>93.77</c:v>
                </c:pt>
                <c:pt idx="95">
                  <c:v>93.77</c:v>
                </c:pt>
                <c:pt idx="96">
                  <c:v>93.77</c:v>
                </c:pt>
                <c:pt idx="97">
                  <c:v>93.77</c:v>
                </c:pt>
                <c:pt idx="98">
                  <c:v>93.77</c:v>
                </c:pt>
                <c:pt idx="99">
                  <c:v>93.77</c:v>
                </c:pt>
                <c:pt idx="100">
                  <c:v>93.77</c:v>
                </c:pt>
                <c:pt idx="101">
                  <c:v>93.77</c:v>
                </c:pt>
                <c:pt idx="102">
                  <c:v>93.77</c:v>
                </c:pt>
                <c:pt idx="103">
                  <c:v>93.77</c:v>
                </c:pt>
                <c:pt idx="104">
                  <c:v>93.77</c:v>
                </c:pt>
                <c:pt idx="105">
                  <c:v>93.77</c:v>
                </c:pt>
                <c:pt idx="106">
                  <c:v>93.77</c:v>
                </c:pt>
                <c:pt idx="107">
                  <c:v>93.77</c:v>
                </c:pt>
                <c:pt idx="108" formatCode="0,00">
                  <c:v>93.77</c:v>
                </c:pt>
                <c:pt idx="109">
                  <c:v>93.77</c:v>
                </c:pt>
                <c:pt idx="110">
                  <c:v>93.77</c:v>
                </c:pt>
                <c:pt idx="111">
                  <c:v>93.77</c:v>
                </c:pt>
                <c:pt idx="112">
                  <c:v>93.77</c:v>
                </c:pt>
                <c:pt idx="113">
                  <c:v>93.77</c:v>
                </c:pt>
                <c:pt idx="114">
                  <c:v>93.77</c:v>
                </c:pt>
                <c:pt idx="115">
                  <c:v>93.77</c:v>
                </c:pt>
                <c:pt idx="116">
                  <c:v>93.77</c:v>
                </c:pt>
                <c:pt idx="117">
                  <c:v>93.77</c:v>
                </c:pt>
              </c:numCache>
            </c:numRef>
          </c:val>
          <c:smooth val="0"/>
        </c:ser>
        <c:ser>
          <c:idx val="5"/>
          <c:order val="5"/>
          <c:tx>
            <c:v>2021 ср.% ОУ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'ЧГ-4 диаграмма по районам'!$B$5:$B$122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'ЧГ-4 диаграмма по районам'!$L$5:$L$122</c:f>
              <c:numCache>
                <c:formatCode>0,00</c:formatCode>
                <c:ptCount val="118"/>
                <c:pt idx="0">
                  <c:v>97.811663752430306</c:v>
                </c:pt>
                <c:pt idx="1">
                  <c:v>100</c:v>
                </c:pt>
                <c:pt idx="2">
                  <c:v>100</c:v>
                </c:pt>
                <c:pt idx="3">
                  <c:v>94.512195121951223</c:v>
                </c:pt>
                <c:pt idx="4">
                  <c:v>100</c:v>
                </c:pt>
                <c:pt idx="5">
                  <c:v>100</c:v>
                </c:pt>
                <c:pt idx="6">
                  <c:v>92.307692307692307</c:v>
                </c:pt>
                <c:pt idx="7">
                  <c:v>98.979591836734699</c:v>
                </c:pt>
                <c:pt idx="8">
                  <c:v>94.505494505494511</c:v>
                </c:pt>
                <c:pt idx="9">
                  <c:v>100</c:v>
                </c:pt>
                <c:pt idx="10">
                  <c:v>93.610920565111712</c:v>
                </c:pt>
                <c:pt idx="11">
                  <c:v>96.385542168674704</c:v>
                </c:pt>
                <c:pt idx="12">
                  <c:v>94.520547945205479</c:v>
                </c:pt>
                <c:pt idx="13">
                  <c:v>96.907216494845358</c:v>
                </c:pt>
                <c:pt idx="14">
                  <c:v>98.076923076923066</c:v>
                </c:pt>
                <c:pt idx="15">
                  <c:v>99.270072992700733</c:v>
                </c:pt>
                <c:pt idx="16">
                  <c:v>100</c:v>
                </c:pt>
                <c:pt idx="17">
                  <c:v>91.34615384615384</c:v>
                </c:pt>
                <c:pt idx="18">
                  <c:v>97.61904761904762</c:v>
                </c:pt>
                <c:pt idx="19">
                  <c:v>94.936708860759495</c:v>
                </c:pt>
                <c:pt idx="20">
                  <c:v>92.307692307692307</c:v>
                </c:pt>
                <c:pt idx="21">
                  <c:v>93.442622950819668</c:v>
                </c:pt>
                <c:pt idx="22">
                  <c:v>68.518518518518519</c:v>
                </c:pt>
                <c:pt idx="23">
                  <c:v>89.092519709362506</c:v>
                </c:pt>
                <c:pt idx="24">
                  <c:v>91.2</c:v>
                </c:pt>
                <c:pt idx="25">
                  <c:v>98.245614035087726</c:v>
                </c:pt>
                <c:pt idx="26">
                  <c:v>87.61904761904762</c:v>
                </c:pt>
                <c:pt idx="27">
                  <c:v>94.845360824742272</c:v>
                </c:pt>
                <c:pt idx="28">
                  <c:v>89.361702127659584</c:v>
                </c:pt>
                <c:pt idx="29">
                  <c:v>66.666666666666657</c:v>
                </c:pt>
                <c:pt idx="30">
                  <c:v>96.598639455782305</c:v>
                </c:pt>
                <c:pt idx="31">
                  <c:v>79.66101694915254</c:v>
                </c:pt>
                <c:pt idx="32">
                  <c:v>90</c:v>
                </c:pt>
                <c:pt idx="33">
                  <c:v>92.5</c:v>
                </c:pt>
                <c:pt idx="34">
                  <c:v>76.119402985074629</c:v>
                </c:pt>
                <c:pt idx="35">
                  <c:v>89.024390243902445</c:v>
                </c:pt>
                <c:pt idx="36">
                  <c:v>97.222222222222229</c:v>
                </c:pt>
                <c:pt idx="37">
                  <c:v>86.84210526315789</c:v>
                </c:pt>
                <c:pt idx="38">
                  <c:v>81.666666666666671</c:v>
                </c:pt>
                <c:pt idx="39">
                  <c:v>97</c:v>
                </c:pt>
                <c:pt idx="40">
                  <c:v>100</c:v>
                </c:pt>
                <c:pt idx="41">
                  <c:v>94.115763648877916</c:v>
                </c:pt>
                <c:pt idx="42">
                  <c:v>89.68609865470853</c:v>
                </c:pt>
                <c:pt idx="43">
                  <c:v>100</c:v>
                </c:pt>
                <c:pt idx="44">
                  <c:v>100</c:v>
                </c:pt>
                <c:pt idx="45">
                  <c:v>95.370370370370381</c:v>
                </c:pt>
                <c:pt idx="46">
                  <c:v>100</c:v>
                </c:pt>
                <c:pt idx="47">
                  <c:v>90.291262135922324</c:v>
                </c:pt>
                <c:pt idx="48">
                  <c:v>96.15384615384616</c:v>
                </c:pt>
                <c:pt idx="49">
                  <c:v>89.423076923076934</c:v>
                </c:pt>
                <c:pt idx="50">
                  <c:v>56.25</c:v>
                </c:pt>
                <c:pt idx="51">
                  <c:v>100</c:v>
                </c:pt>
                <c:pt idx="52">
                  <c:v>91.176470588235304</c:v>
                </c:pt>
                <c:pt idx="53">
                  <c:v>100</c:v>
                </c:pt>
                <c:pt idx="54">
                  <c:v>97.938144329896915</c:v>
                </c:pt>
                <c:pt idx="55">
                  <c:v>93.75</c:v>
                </c:pt>
                <c:pt idx="56">
                  <c:v>95.78947368421052</c:v>
                </c:pt>
                <c:pt idx="57">
                  <c:v>100</c:v>
                </c:pt>
                <c:pt idx="58">
                  <c:v>100</c:v>
                </c:pt>
                <c:pt idx="59">
                  <c:v>97.27272727272728</c:v>
                </c:pt>
                <c:pt idx="60">
                  <c:v>95.098039215686271</c:v>
                </c:pt>
                <c:pt idx="62">
                  <c:v>94.266748470849024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55.223880597014926</c:v>
                </c:pt>
                <c:pt idx="67">
                  <c:v>100</c:v>
                </c:pt>
                <c:pt idx="68">
                  <c:v>97.5</c:v>
                </c:pt>
                <c:pt idx="69">
                  <c:v>98.979591836734699</c:v>
                </c:pt>
                <c:pt idx="70">
                  <c:v>91.612903225806463</c:v>
                </c:pt>
                <c:pt idx="71">
                  <c:v>95.945945945945937</c:v>
                </c:pt>
                <c:pt idx="72">
                  <c:v>100</c:v>
                </c:pt>
                <c:pt idx="73">
                  <c:v>87.341772151898738</c:v>
                </c:pt>
                <c:pt idx="74">
                  <c:v>100</c:v>
                </c:pt>
                <c:pt idx="75">
                  <c:v>98.863636363636374</c:v>
                </c:pt>
                <c:pt idx="77">
                  <c:v>92.402657553478491</c:v>
                </c:pt>
                <c:pt idx="78">
                  <c:v>88.172043010752688</c:v>
                </c:pt>
                <c:pt idx="79">
                  <c:v>83.582089552238799</c:v>
                </c:pt>
                <c:pt idx="80">
                  <c:v>96.039603960396036</c:v>
                </c:pt>
                <c:pt idx="81">
                  <c:v>100</c:v>
                </c:pt>
                <c:pt idx="82">
                  <c:v>97.72727272727272</c:v>
                </c:pt>
                <c:pt idx="83">
                  <c:v>94.827586206896541</c:v>
                </c:pt>
                <c:pt idx="84">
                  <c:v>100</c:v>
                </c:pt>
                <c:pt idx="85">
                  <c:v>90</c:v>
                </c:pt>
                <c:pt idx="86">
                  <c:v>72.340425531914889</c:v>
                </c:pt>
                <c:pt idx="87">
                  <c:v>90.740740740740733</c:v>
                </c:pt>
                <c:pt idx="88">
                  <c:v>94</c:v>
                </c:pt>
                <c:pt idx="89">
                  <c:v>92.753623188405797</c:v>
                </c:pt>
                <c:pt idx="90">
                  <c:v>88.535031847133752</c:v>
                </c:pt>
                <c:pt idx="91">
                  <c:v>89.333333333333343</c:v>
                </c:pt>
                <c:pt idx="92">
                  <c:v>98.63013698630138</c:v>
                </c:pt>
                <c:pt idx="93">
                  <c:v>93.333333333333329</c:v>
                </c:pt>
                <c:pt idx="94">
                  <c:v>89.189189189189193</c:v>
                </c:pt>
                <c:pt idx="95">
                  <c:v>91.428571428571431</c:v>
                </c:pt>
                <c:pt idx="96">
                  <c:v>100</c:v>
                </c:pt>
                <c:pt idx="97">
                  <c:v>96.525096525096529</c:v>
                </c:pt>
                <c:pt idx="98">
                  <c:v>94.696969696969688</c:v>
                </c:pt>
                <c:pt idx="99">
                  <c:v>94.354838709677409</c:v>
                </c:pt>
                <c:pt idx="100">
                  <c:v>88.571428571428569</c:v>
                </c:pt>
                <c:pt idx="101">
                  <c:v>97.00374531835206</c:v>
                </c:pt>
                <c:pt idx="102">
                  <c:v>99.180327868852459</c:v>
                </c:pt>
                <c:pt idx="103">
                  <c:v>93.859649122807014</c:v>
                </c:pt>
                <c:pt idx="104">
                  <c:v>93.073593073593074</c:v>
                </c:pt>
                <c:pt idx="105">
                  <c:v>94.166666666666657</c:v>
                </c:pt>
                <c:pt idx="106">
                  <c:v>76.36363636363636</c:v>
                </c:pt>
                <c:pt idx="107">
                  <c:v>93.650793650793645</c:v>
                </c:pt>
                <c:pt idx="108">
                  <c:v>94.997389932346678</c:v>
                </c:pt>
                <c:pt idx="109">
                  <c:v>100</c:v>
                </c:pt>
                <c:pt idx="110">
                  <c:v>100</c:v>
                </c:pt>
                <c:pt idx="111">
                  <c:v>97.014925373134332</c:v>
                </c:pt>
                <c:pt idx="112">
                  <c:v>93.589743589743591</c:v>
                </c:pt>
                <c:pt idx="113">
                  <c:v>100</c:v>
                </c:pt>
                <c:pt idx="114">
                  <c:v>100</c:v>
                </c:pt>
                <c:pt idx="115">
                  <c:v>89.743589743589695</c:v>
                </c:pt>
                <c:pt idx="116">
                  <c:v>92.327365728900261</c:v>
                </c:pt>
                <c:pt idx="117">
                  <c:v>82.30088495575221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27776"/>
        <c:axId val="134429312"/>
      </c:lineChart>
      <c:catAx>
        <c:axId val="13442777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429312"/>
        <c:crosses val="autoZero"/>
        <c:auto val="1"/>
        <c:lblAlgn val="ctr"/>
        <c:lblOffset val="100"/>
        <c:noMultiLvlLbl val="0"/>
      </c:catAx>
      <c:valAx>
        <c:axId val="134429312"/>
        <c:scaling>
          <c:orientation val="minMax"/>
          <c:max val="1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427776"/>
        <c:crosses val="autoZero"/>
        <c:crossBetween val="between"/>
        <c:majorUnit val="5"/>
        <c:minorUnit val="2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3183614630446706"/>
          <c:y val="1.28373629442835E-2"/>
          <c:w val="0.48435696803759687"/>
          <c:h val="3.51546812759137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Читательская грамотность 4 кл. 202</a:t>
            </a:r>
            <a:r>
              <a:rPr lang="en-US"/>
              <a:t>1-2023</a:t>
            </a:r>
            <a:endParaRPr lang="ru-RU"/>
          </a:p>
        </c:rich>
      </c:tx>
      <c:layout>
        <c:manualLayout>
          <c:xMode val="edge"/>
          <c:yMode val="edge"/>
          <c:x val="3.6463059295404172E-2"/>
          <c:y val="2.657809160385866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9234978525762461E-2"/>
          <c:y val="5.7410843692546586E-2"/>
          <c:w val="0.98060305312205565"/>
          <c:h val="0.61342109819594803"/>
        </c:manualLayout>
      </c:layout>
      <c:lineChart>
        <c:grouping val="standard"/>
        <c:varyColors val="0"/>
        <c:ser>
          <c:idx val="2"/>
          <c:order val="0"/>
          <c:tx>
            <c:v>2023 ср.%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'ЧГ-4 диаграмма'!$B$5:$B$122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Лицей № 28</c:v>
                </c:pt>
                <c:pt idx="4">
                  <c:v>МАОУ СШ  № 12</c:v>
                </c:pt>
                <c:pt idx="5">
                  <c:v>МАОУ СШ № 19</c:v>
                </c:pt>
                <c:pt idx="6">
                  <c:v>МАОУ СШ № 32</c:v>
                </c:pt>
                <c:pt idx="7">
                  <c:v>МАОУ Лицей № 7</c:v>
                </c:pt>
                <c:pt idx="8">
                  <c:v>МАОУ Гимназия №  9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МБОУ СШ № 63</c:v>
                </c:pt>
                <c:pt idx="15">
                  <c:v>МАОУ СШ № 55</c:v>
                </c:pt>
                <c:pt idx="16">
                  <c:v>МАОУ СШ № 8 "Созидание"</c:v>
                </c:pt>
                <c:pt idx="17">
                  <c:v>МАОУ Гимназия № 10</c:v>
                </c:pt>
                <c:pt idx="18">
                  <c:v>МАОУ СШ № 46</c:v>
                </c:pt>
                <c:pt idx="19">
                  <c:v>МАОУ Гимназия № 6</c:v>
                </c:pt>
                <c:pt idx="20">
                  <c:v>МАОУ СШ № 90</c:v>
                </c:pt>
                <c:pt idx="21">
                  <c:v>МАОУ СШ № 81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СШ № 64</c:v>
                </c:pt>
                <c:pt idx="25">
                  <c:v>МАОУ Гимназия № 11 </c:v>
                </c:pt>
                <c:pt idx="26">
                  <c:v>МБОУ СШ № 13</c:v>
                </c:pt>
                <c:pt idx="27">
                  <c:v>МБОУ СШ № 94</c:v>
                </c:pt>
                <c:pt idx="28">
                  <c:v>МАОУ СШ № 65</c:v>
                </c:pt>
                <c:pt idx="29">
                  <c:v>МАОУ СШ № 148</c:v>
                </c:pt>
                <c:pt idx="30">
                  <c:v>МАОУ Лицей № 3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МБОУ СШ № 79</c:v>
                </c:pt>
                <c:pt idx="34">
                  <c:v>МАОУ Гимназия № 15</c:v>
                </c:pt>
                <c:pt idx="35">
                  <c:v>МАОУ СШ № 16</c:v>
                </c:pt>
                <c:pt idx="36">
                  <c:v>МАОУ СШ № 89</c:v>
                </c:pt>
                <c:pt idx="37">
                  <c:v>МАОУ СШ № 53</c:v>
                </c:pt>
                <c:pt idx="38">
                  <c:v>МБОУ Гимназия № 7</c:v>
                </c:pt>
                <c:pt idx="39">
                  <c:v>МБОУ СШ № 31</c:v>
                </c:pt>
                <c:pt idx="40">
                  <c:v>МАОУ Лицей № 12</c:v>
                </c:pt>
                <c:pt idx="41">
                  <c:v>ОКТЯБРЬСКИЙ РАЙОН</c:v>
                </c:pt>
                <c:pt idx="42">
                  <c:v>МБОУ Гимназия № 3</c:v>
                </c:pt>
                <c:pt idx="43">
                  <c:v>МБОУ Лицей № 8</c:v>
                </c:pt>
                <c:pt idx="44">
                  <c:v>МБОУ СШ № 39</c:v>
                </c:pt>
                <c:pt idx="45">
                  <c:v>МБОУ СШ № 73</c:v>
                </c:pt>
                <c:pt idx="46">
                  <c:v>МБОУ СШ № 95</c:v>
                </c:pt>
                <c:pt idx="47">
                  <c:v>МБОУ СШ № 3</c:v>
                </c:pt>
                <c:pt idx="48">
                  <c:v>МБОУ СШ № 72 </c:v>
                </c:pt>
                <c:pt idx="49">
                  <c:v>МАОУ Гимназия № 13 "Академ"</c:v>
                </c:pt>
                <c:pt idx="50">
                  <c:v>МБОУ Лицей № 10</c:v>
                </c:pt>
                <c:pt idx="51">
                  <c:v>МБОУ СШ № 99</c:v>
                </c:pt>
                <c:pt idx="52">
                  <c:v>МБОУ СШ № 36</c:v>
                </c:pt>
                <c:pt idx="53">
                  <c:v>МБОУ СШ № 30</c:v>
                </c:pt>
                <c:pt idx="54">
                  <c:v>МАОУ Лицей № 1</c:v>
                </c:pt>
                <c:pt idx="55">
                  <c:v>МАОУ «КУГ № 1 – Универс»</c:v>
                </c:pt>
                <c:pt idx="56">
                  <c:v>МАОУ СШ № 82</c:v>
                </c:pt>
                <c:pt idx="57">
                  <c:v>МБОУ СШ № 159</c:v>
                </c:pt>
                <c:pt idx="58">
                  <c:v>МБОУ СШ № 84</c:v>
                </c:pt>
                <c:pt idx="59">
                  <c:v>МБОУ СШ № 133</c:v>
                </c:pt>
                <c:pt idx="60">
                  <c:v>МБОУ СШ № 21</c:v>
                </c:pt>
                <c:pt idx="61">
                  <c:v>МАОУ Школа-интернат № 1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СШ № 93</c:v>
                </c:pt>
                <c:pt idx="65">
                  <c:v>МАОУ СШ № 76</c:v>
                </c:pt>
                <c:pt idx="66">
                  <c:v>МАОУ СШ № 34</c:v>
                </c:pt>
                <c:pt idx="67">
                  <c:v>МАОУ СШ № 6</c:v>
                </c:pt>
                <c:pt idx="68">
                  <c:v>МАОУ СШ № 42</c:v>
                </c:pt>
                <c:pt idx="69">
                  <c:v>МАОУ СШ № 137</c:v>
                </c:pt>
                <c:pt idx="70">
                  <c:v>МАОУ Лицей № 9 "Лидер"</c:v>
                </c:pt>
                <c:pt idx="71">
                  <c:v>МАОУ СШ № 158 "Грани"</c:v>
                </c:pt>
                <c:pt idx="72">
                  <c:v>МБОУ СШ № 62</c:v>
                </c:pt>
                <c:pt idx="73">
                  <c:v>МАОУ СШ № 17</c:v>
                </c:pt>
                <c:pt idx="74">
                  <c:v>МАОУ СШ № 23</c:v>
                </c:pt>
                <c:pt idx="75">
                  <c:v>МАОУ СШ № 45</c:v>
                </c:pt>
                <c:pt idx="76">
                  <c:v>МАОУ СШ № 78</c:v>
                </c:pt>
                <c:pt idx="77">
                  <c:v>СОВЕТСКИЙ РАЙОН</c:v>
                </c:pt>
                <c:pt idx="78">
                  <c:v>МБОУ СШ № 56</c:v>
                </c:pt>
                <c:pt idx="79">
                  <c:v>МАОУ СШ № 150</c:v>
                </c:pt>
                <c:pt idx="80">
                  <c:v>МАОУ СШ № 145</c:v>
                </c:pt>
                <c:pt idx="81">
                  <c:v>МАОУ СШ № 5</c:v>
                </c:pt>
                <c:pt idx="82">
                  <c:v>МБОУ СШ № 129</c:v>
                </c:pt>
                <c:pt idx="83">
                  <c:v>МАОУ СШ № 139</c:v>
                </c:pt>
                <c:pt idx="84">
                  <c:v>МАОУ СШ № 121</c:v>
                </c:pt>
                <c:pt idx="85">
                  <c:v>МАОУ СШ № 149</c:v>
                </c:pt>
                <c:pt idx="86">
                  <c:v>МАОУ СШ № 18</c:v>
                </c:pt>
                <c:pt idx="87">
                  <c:v>МБОУ СШ № 2</c:v>
                </c:pt>
                <c:pt idx="88">
                  <c:v>МАОУ СШ № 1</c:v>
                </c:pt>
                <c:pt idx="89">
                  <c:v>МАОУ СШ № 115</c:v>
                </c:pt>
                <c:pt idx="90">
                  <c:v>МАОУ СШ № 66</c:v>
                </c:pt>
                <c:pt idx="91">
                  <c:v>МАОУ СШ № 152 </c:v>
                </c:pt>
                <c:pt idx="92">
                  <c:v>МАОУ СШ № 7</c:v>
                </c:pt>
                <c:pt idx="93">
                  <c:v>МАОУ СШ № 108</c:v>
                </c:pt>
                <c:pt idx="94">
                  <c:v>МАОУ СШ № 24</c:v>
                </c:pt>
                <c:pt idx="95">
                  <c:v>МАОУ СШ № 144</c:v>
                </c:pt>
                <c:pt idx="96">
                  <c:v>МАОУ СШ № 134</c:v>
                </c:pt>
                <c:pt idx="97">
                  <c:v>МАОУ СШ № 143</c:v>
                </c:pt>
                <c:pt idx="98">
                  <c:v>МАОУ СШ № 85</c:v>
                </c:pt>
                <c:pt idx="99">
                  <c:v>МАОУ СШ № 141</c:v>
                </c:pt>
                <c:pt idx="100">
                  <c:v>МАОУ СШ № 151</c:v>
                </c:pt>
                <c:pt idx="101">
                  <c:v>МАОУ СШ № 154</c:v>
                </c:pt>
                <c:pt idx="102">
                  <c:v>МБОУ СШ № 91</c:v>
                </c:pt>
                <c:pt idx="103">
                  <c:v>МБОУ СШ № 147</c:v>
                </c:pt>
                <c:pt idx="104">
                  <c:v>МБОУ СШ № 98</c:v>
                </c:pt>
                <c:pt idx="105">
                  <c:v>МАОУ СШ № 69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СШ № 4</c:v>
                </c:pt>
                <c:pt idx="112">
                  <c:v>МБОУ СШ № 27</c:v>
                </c:pt>
                <c:pt idx="113">
                  <c:v>МБОУ СОШ № 10 </c:v>
                </c:pt>
                <c:pt idx="114">
                  <c:v>МБОУ Лицей № 2</c:v>
                </c:pt>
                <c:pt idx="115">
                  <c:v>МАОУ СШ "Комплекс "Покровский"</c:v>
                </c:pt>
                <c:pt idx="116">
                  <c:v>МБОУ СШ № 51</c:v>
                </c:pt>
                <c:pt idx="117">
                  <c:v>МБОУ СШ № 155</c:v>
                </c:pt>
              </c:strCache>
            </c:strRef>
          </c:cat>
          <c:val>
            <c:numRef>
              <c:f>'ЧГ-4 диаграмма'!$E$5:$E$122</c:f>
              <c:numCache>
                <c:formatCode>0,00</c:formatCode>
                <c:ptCount val="118"/>
                <c:pt idx="0">
                  <c:v>90.2</c:v>
                </c:pt>
                <c:pt idx="1">
                  <c:v>90.2</c:v>
                </c:pt>
                <c:pt idx="2">
                  <c:v>90.2</c:v>
                </c:pt>
                <c:pt idx="3">
                  <c:v>90.2</c:v>
                </c:pt>
                <c:pt idx="4">
                  <c:v>90.2</c:v>
                </c:pt>
                <c:pt idx="5">
                  <c:v>90.2</c:v>
                </c:pt>
                <c:pt idx="6">
                  <c:v>90.2</c:v>
                </c:pt>
                <c:pt idx="7">
                  <c:v>90.2</c:v>
                </c:pt>
                <c:pt idx="8">
                  <c:v>90.2</c:v>
                </c:pt>
                <c:pt idx="9">
                  <c:v>90.2</c:v>
                </c:pt>
                <c:pt idx="10">
                  <c:v>90.2</c:v>
                </c:pt>
                <c:pt idx="11">
                  <c:v>90.2</c:v>
                </c:pt>
                <c:pt idx="12">
                  <c:v>90.2</c:v>
                </c:pt>
                <c:pt idx="13">
                  <c:v>90.2</c:v>
                </c:pt>
                <c:pt idx="14">
                  <c:v>90.2</c:v>
                </c:pt>
                <c:pt idx="15">
                  <c:v>90.2</c:v>
                </c:pt>
                <c:pt idx="16">
                  <c:v>90.2</c:v>
                </c:pt>
                <c:pt idx="17">
                  <c:v>90.2</c:v>
                </c:pt>
                <c:pt idx="18">
                  <c:v>90.2</c:v>
                </c:pt>
                <c:pt idx="19">
                  <c:v>90.2</c:v>
                </c:pt>
                <c:pt idx="20">
                  <c:v>90.2</c:v>
                </c:pt>
                <c:pt idx="21">
                  <c:v>90.2</c:v>
                </c:pt>
                <c:pt idx="22">
                  <c:v>90.2</c:v>
                </c:pt>
                <c:pt idx="23">
                  <c:v>90.2</c:v>
                </c:pt>
                <c:pt idx="24">
                  <c:v>90.2</c:v>
                </c:pt>
                <c:pt idx="25">
                  <c:v>90.2</c:v>
                </c:pt>
                <c:pt idx="26">
                  <c:v>90.2</c:v>
                </c:pt>
                <c:pt idx="27">
                  <c:v>90.2</c:v>
                </c:pt>
                <c:pt idx="28">
                  <c:v>90.2</c:v>
                </c:pt>
                <c:pt idx="29">
                  <c:v>90.2</c:v>
                </c:pt>
                <c:pt idx="30">
                  <c:v>90.2</c:v>
                </c:pt>
                <c:pt idx="31">
                  <c:v>90.2</c:v>
                </c:pt>
                <c:pt idx="32">
                  <c:v>90.2</c:v>
                </c:pt>
                <c:pt idx="33">
                  <c:v>90.2</c:v>
                </c:pt>
                <c:pt idx="34">
                  <c:v>90.2</c:v>
                </c:pt>
                <c:pt idx="35">
                  <c:v>90.2</c:v>
                </c:pt>
                <c:pt idx="36">
                  <c:v>90.2</c:v>
                </c:pt>
                <c:pt idx="37">
                  <c:v>90.2</c:v>
                </c:pt>
                <c:pt idx="38">
                  <c:v>90.2</c:v>
                </c:pt>
                <c:pt idx="39">
                  <c:v>90.2</c:v>
                </c:pt>
                <c:pt idx="40">
                  <c:v>90.2</c:v>
                </c:pt>
                <c:pt idx="41">
                  <c:v>90.2</c:v>
                </c:pt>
                <c:pt idx="42">
                  <c:v>90.2</c:v>
                </c:pt>
                <c:pt idx="43">
                  <c:v>90.2</c:v>
                </c:pt>
                <c:pt idx="44">
                  <c:v>90.2</c:v>
                </c:pt>
                <c:pt idx="45">
                  <c:v>90.2</c:v>
                </c:pt>
                <c:pt idx="46">
                  <c:v>90.2</c:v>
                </c:pt>
                <c:pt idx="47">
                  <c:v>90.2</c:v>
                </c:pt>
                <c:pt idx="48">
                  <c:v>90.2</c:v>
                </c:pt>
                <c:pt idx="49">
                  <c:v>90.2</c:v>
                </c:pt>
                <c:pt idx="50">
                  <c:v>90.2</c:v>
                </c:pt>
                <c:pt idx="51">
                  <c:v>90.2</c:v>
                </c:pt>
                <c:pt idx="52">
                  <c:v>90.2</c:v>
                </c:pt>
                <c:pt idx="53">
                  <c:v>90.2</c:v>
                </c:pt>
                <c:pt idx="54">
                  <c:v>90.2</c:v>
                </c:pt>
                <c:pt idx="55">
                  <c:v>90.2</c:v>
                </c:pt>
                <c:pt idx="56">
                  <c:v>90.2</c:v>
                </c:pt>
                <c:pt idx="57">
                  <c:v>90.2</c:v>
                </c:pt>
                <c:pt idx="58">
                  <c:v>90.2</c:v>
                </c:pt>
                <c:pt idx="59">
                  <c:v>90.2</c:v>
                </c:pt>
                <c:pt idx="60">
                  <c:v>90.2</c:v>
                </c:pt>
                <c:pt idx="61">
                  <c:v>90.2</c:v>
                </c:pt>
                <c:pt idx="62">
                  <c:v>90.2</c:v>
                </c:pt>
                <c:pt idx="63">
                  <c:v>90.2</c:v>
                </c:pt>
                <c:pt idx="64">
                  <c:v>90.2</c:v>
                </c:pt>
                <c:pt idx="65">
                  <c:v>90.2</c:v>
                </c:pt>
                <c:pt idx="66">
                  <c:v>90.2</c:v>
                </c:pt>
                <c:pt idx="67">
                  <c:v>90.2</c:v>
                </c:pt>
                <c:pt idx="68">
                  <c:v>90.2</c:v>
                </c:pt>
                <c:pt idx="69">
                  <c:v>90.2</c:v>
                </c:pt>
                <c:pt idx="70">
                  <c:v>90.2</c:v>
                </c:pt>
                <c:pt idx="71">
                  <c:v>90.2</c:v>
                </c:pt>
                <c:pt idx="72">
                  <c:v>90.2</c:v>
                </c:pt>
                <c:pt idx="73">
                  <c:v>90.2</c:v>
                </c:pt>
                <c:pt idx="74">
                  <c:v>90.2</c:v>
                </c:pt>
                <c:pt idx="75">
                  <c:v>90.2</c:v>
                </c:pt>
                <c:pt idx="76">
                  <c:v>90.2</c:v>
                </c:pt>
                <c:pt idx="77">
                  <c:v>90.2</c:v>
                </c:pt>
                <c:pt idx="78">
                  <c:v>90.2</c:v>
                </c:pt>
                <c:pt idx="79">
                  <c:v>90.2</c:v>
                </c:pt>
                <c:pt idx="80">
                  <c:v>90.2</c:v>
                </c:pt>
                <c:pt idx="81">
                  <c:v>90.2</c:v>
                </c:pt>
                <c:pt idx="82">
                  <c:v>90.2</c:v>
                </c:pt>
                <c:pt idx="83">
                  <c:v>90.2</c:v>
                </c:pt>
                <c:pt idx="84">
                  <c:v>90.2</c:v>
                </c:pt>
                <c:pt idx="85">
                  <c:v>90.2</c:v>
                </c:pt>
                <c:pt idx="86">
                  <c:v>90.2</c:v>
                </c:pt>
                <c:pt idx="87">
                  <c:v>90.2</c:v>
                </c:pt>
                <c:pt idx="88">
                  <c:v>90.2</c:v>
                </c:pt>
                <c:pt idx="89">
                  <c:v>90.2</c:v>
                </c:pt>
                <c:pt idx="90">
                  <c:v>90.2</c:v>
                </c:pt>
                <c:pt idx="91">
                  <c:v>90.2</c:v>
                </c:pt>
                <c:pt idx="92">
                  <c:v>90.2</c:v>
                </c:pt>
                <c:pt idx="93">
                  <c:v>90.2</c:v>
                </c:pt>
                <c:pt idx="94">
                  <c:v>90.2</c:v>
                </c:pt>
                <c:pt idx="95">
                  <c:v>90.2</c:v>
                </c:pt>
                <c:pt idx="96">
                  <c:v>90.2</c:v>
                </c:pt>
                <c:pt idx="97">
                  <c:v>90.2</c:v>
                </c:pt>
                <c:pt idx="98">
                  <c:v>90.2</c:v>
                </c:pt>
                <c:pt idx="99">
                  <c:v>90.2</c:v>
                </c:pt>
                <c:pt idx="100">
                  <c:v>90.2</c:v>
                </c:pt>
                <c:pt idx="101">
                  <c:v>90.2</c:v>
                </c:pt>
                <c:pt idx="102">
                  <c:v>90.2</c:v>
                </c:pt>
                <c:pt idx="103">
                  <c:v>90.2</c:v>
                </c:pt>
                <c:pt idx="104">
                  <c:v>90.2</c:v>
                </c:pt>
                <c:pt idx="105">
                  <c:v>90.2</c:v>
                </c:pt>
                <c:pt idx="106">
                  <c:v>90.2</c:v>
                </c:pt>
                <c:pt idx="107">
                  <c:v>90.2</c:v>
                </c:pt>
                <c:pt idx="108">
                  <c:v>90.2</c:v>
                </c:pt>
                <c:pt idx="109">
                  <c:v>90.2</c:v>
                </c:pt>
                <c:pt idx="110">
                  <c:v>90.2</c:v>
                </c:pt>
                <c:pt idx="111">
                  <c:v>90.2</c:v>
                </c:pt>
                <c:pt idx="112">
                  <c:v>90.2</c:v>
                </c:pt>
                <c:pt idx="113">
                  <c:v>90.2</c:v>
                </c:pt>
                <c:pt idx="114">
                  <c:v>90.2</c:v>
                </c:pt>
                <c:pt idx="115">
                  <c:v>90.2</c:v>
                </c:pt>
                <c:pt idx="116">
                  <c:v>90.2</c:v>
                </c:pt>
                <c:pt idx="117">
                  <c:v>90.2</c:v>
                </c:pt>
              </c:numCache>
            </c:numRef>
          </c:val>
          <c:smooth val="0"/>
        </c:ser>
        <c:ser>
          <c:idx val="3"/>
          <c:order val="1"/>
          <c:tx>
            <c:v>2023 % выполнения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'ЧГ-4 диаграмма'!$B$5:$B$122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Лицей № 28</c:v>
                </c:pt>
                <c:pt idx="4">
                  <c:v>МАОУ СШ  № 12</c:v>
                </c:pt>
                <c:pt idx="5">
                  <c:v>МАОУ СШ № 19</c:v>
                </c:pt>
                <c:pt idx="6">
                  <c:v>МАОУ СШ № 32</c:v>
                </c:pt>
                <c:pt idx="7">
                  <c:v>МАОУ Лицей № 7</c:v>
                </c:pt>
                <c:pt idx="8">
                  <c:v>МАОУ Гимназия №  9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МБОУ СШ № 63</c:v>
                </c:pt>
                <c:pt idx="15">
                  <c:v>МАОУ СШ № 55</c:v>
                </c:pt>
                <c:pt idx="16">
                  <c:v>МАОУ СШ № 8 "Созидание"</c:v>
                </c:pt>
                <c:pt idx="17">
                  <c:v>МАОУ Гимназия № 10</c:v>
                </c:pt>
                <c:pt idx="18">
                  <c:v>МАОУ СШ № 46</c:v>
                </c:pt>
                <c:pt idx="19">
                  <c:v>МАОУ Гимназия № 6</c:v>
                </c:pt>
                <c:pt idx="20">
                  <c:v>МАОУ СШ № 90</c:v>
                </c:pt>
                <c:pt idx="21">
                  <c:v>МАОУ СШ № 81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СШ № 64</c:v>
                </c:pt>
                <c:pt idx="25">
                  <c:v>МАОУ Гимназия № 11 </c:v>
                </c:pt>
                <c:pt idx="26">
                  <c:v>МБОУ СШ № 13</c:v>
                </c:pt>
                <c:pt idx="27">
                  <c:v>МБОУ СШ № 94</c:v>
                </c:pt>
                <c:pt idx="28">
                  <c:v>МАОУ СШ № 65</c:v>
                </c:pt>
                <c:pt idx="29">
                  <c:v>МАОУ СШ № 148</c:v>
                </c:pt>
                <c:pt idx="30">
                  <c:v>МАОУ Лицей № 3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МБОУ СШ № 79</c:v>
                </c:pt>
                <c:pt idx="34">
                  <c:v>МАОУ Гимназия № 15</c:v>
                </c:pt>
                <c:pt idx="35">
                  <c:v>МАОУ СШ № 16</c:v>
                </c:pt>
                <c:pt idx="36">
                  <c:v>МАОУ СШ № 89</c:v>
                </c:pt>
                <c:pt idx="37">
                  <c:v>МАОУ СШ № 53</c:v>
                </c:pt>
                <c:pt idx="38">
                  <c:v>МБОУ Гимназия № 7</c:v>
                </c:pt>
                <c:pt idx="39">
                  <c:v>МБОУ СШ № 31</c:v>
                </c:pt>
                <c:pt idx="40">
                  <c:v>МАОУ Лицей № 12</c:v>
                </c:pt>
                <c:pt idx="41">
                  <c:v>ОКТЯБРЬСКИЙ РАЙОН</c:v>
                </c:pt>
                <c:pt idx="42">
                  <c:v>МБОУ Гимназия № 3</c:v>
                </c:pt>
                <c:pt idx="43">
                  <c:v>МБОУ Лицей № 8</c:v>
                </c:pt>
                <c:pt idx="44">
                  <c:v>МБОУ СШ № 39</c:v>
                </c:pt>
                <c:pt idx="45">
                  <c:v>МБОУ СШ № 73</c:v>
                </c:pt>
                <c:pt idx="46">
                  <c:v>МБОУ СШ № 95</c:v>
                </c:pt>
                <c:pt idx="47">
                  <c:v>МБОУ СШ № 3</c:v>
                </c:pt>
                <c:pt idx="48">
                  <c:v>МБОУ СШ № 72 </c:v>
                </c:pt>
                <c:pt idx="49">
                  <c:v>МАОУ Гимназия № 13 "Академ"</c:v>
                </c:pt>
                <c:pt idx="50">
                  <c:v>МБОУ Лицей № 10</c:v>
                </c:pt>
                <c:pt idx="51">
                  <c:v>МБОУ СШ № 99</c:v>
                </c:pt>
                <c:pt idx="52">
                  <c:v>МБОУ СШ № 36</c:v>
                </c:pt>
                <c:pt idx="53">
                  <c:v>МБОУ СШ № 30</c:v>
                </c:pt>
                <c:pt idx="54">
                  <c:v>МАОУ Лицей № 1</c:v>
                </c:pt>
                <c:pt idx="55">
                  <c:v>МАОУ «КУГ № 1 – Универс»</c:v>
                </c:pt>
                <c:pt idx="56">
                  <c:v>МАОУ СШ № 82</c:v>
                </c:pt>
                <c:pt idx="57">
                  <c:v>МБОУ СШ № 159</c:v>
                </c:pt>
                <c:pt idx="58">
                  <c:v>МБОУ СШ № 84</c:v>
                </c:pt>
                <c:pt idx="59">
                  <c:v>МБОУ СШ № 133</c:v>
                </c:pt>
                <c:pt idx="60">
                  <c:v>МБОУ СШ № 21</c:v>
                </c:pt>
                <c:pt idx="61">
                  <c:v>МАОУ Школа-интернат № 1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СШ № 93</c:v>
                </c:pt>
                <c:pt idx="65">
                  <c:v>МАОУ СШ № 76</c:v>
                </c:pt>
                <c:pt idx="66">
                  <c:v>МАОУ СШ № 34</c:v>
                </c:pt>
                <c:pt idx="67">
                  <c:v>МАОУ СШ № 6</c:v>
                </c:pt>
                <c:pt idx="68">
                  <c:v>МАОУ СШ № 42</c:v>
                </c:pt>
                <c:pt idx="69">
                  <c:v>МАОУ СШ № 137</c:v>
                </c:pt>
                <c:pt idx="70">
                  <c:v>МАОУ Лицей № 9 "Лидер"</c:v>
                </c:pt>
                <c:pt idx="71">
                  <c:v>МАОУ СШ № 158 "Грани"</c:v>
                </c:pt>
                <c:pt idx="72">
                  <c:v>МБОУ СШ № 62</c:v>
                </c:pt>
                <c:pt idx="73">
                  <c:v>МАОУ СШ № 17</c:v>
                </c:pt>
                <c:pt idx="74">
                  <c:v>МАОУ СШ № 23</c:v>
                </c:pt>
                <c:pt idx="75">
                  <c:v>МАОУ СШ № 45</c:v>
                </c:pt>
                <c:pt idx="76">
                  <c:v>МАОУ СШ № 78</c:v>
                </c:pt>
                <c:pt idx="77">
                  <c:v>СОВЕТСКИЙ РАЙОН</c:v>
                </c:pt>
                <c:pt idx="78">
                  <c:v>МБОУ СШ № 56</c:v>
                </c:pt>
                <c:pt idx="79">
                  <c:v>МАОУ СШ № 150</c:v>
                </c:pt>
                <c:pt idx="80">
                  <c:v>МАОУ СШ № 145</c:v>
                </c:pt>
                <c:pt idx="81">
                  <c:v>МАОУ СШ № 5</c:v>
                </c:pt>
                <c:pt idx="82">
                  <c:v>МБОУ СШ № 129</c:v>
                </c:pt>
                <c:pt idx="83">
                  <c:v>МАОУ СШ № 139</c:v>
                </c:pt>
                <c:pt idx="84">
                  <c:v>МАОУ СШ № 121</c:v>
                </c:pt>
                <c:pt idx="85">
                  <c:v>МАОУ СШ № 149</c:v>
                </c:pt>
                <c:pt idx="86">
                  <c:v>МАОУ СШ № 18</c:v>
                </c:pt>
                <c:pt idx="87">
                  <c:v>МБОУ СШ № 2</c:v>
                </c:pt>
                <c:pt idx="88">
                  <c:v>МАОУ СШ № 1</c:v>
                </c:pt>
                <c:pt idx="89">
                  <c:v>МАОУ СШ № 115</c:v>
                </c:pt>
                <c:pt idx="90">
                  <c:v>МАОУ СШ № 66</c:v>
                </c:pt>
                <c:pt idx="91">
                  <c:v>МАОУ СШ № 152 </c:v>
                </c:pt>
                <c:pt idx="92">
                  <c:v>МАОУ СШ № 7</c:v>
                </c:pt>
                <c:pt idx="93">
                  <c:v>МАОУ СШ № 108</c:v>
                </c:pt>
                <c:pt idx="94">
                  <c:v>МАОУ СШ № 24</c:v>
                </c:pt>
                <c:pt idx="95">
                  <c:v>МАОУ СШ № 144</c:v>
                </c:pt>
                <c:pt idx="96">
                  <c:v>МАОУ СШ № 134</c:v>
                </c:pt>
                <c:pt idx="97">
                  <c:v>МАОУ СШ № 143</c:v>
                </c:pt>
                <c:pt idx="98">
                  <c:v>МАОУ СШ № 85</c:v>
                </c:pt>
                <c:pt idx="99">
                  <c:v>МАОУ СШ № 141</c:v>
                </c:pt>
                <c:pt idx="100">
                  <c:v>МАОУ СШ № 151</c:v>
                </c:pt>
                <c:pt idx="101">
                  <c:v>МАОУ СШ № 154</c:v>
                </c:pt>
                <c:pt idx="102">
                  <c:v>МБОУ СШ № 91</c:v>
                </c:pt>
                <c:pt idx="103">
                  <c:v>МБОУ СШ № 147</c:v>
                </c:pt>
                <c:pt idx="104">
                  <c:v>МБОУ СШ № 98</c:v>
                </c:pt>
                <c:pt idx="105">
                  <c:v>МАОУ СШ № 69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СШ № 4</c:v>
                </c:pt>
                <c:pt idx="112">
                  <c:v>МБОУ СШ № 27</c:v>
                </c:pt>
                <c:pt idx="113">
                  <c:v>МБОУ СОШ № 10 </c:v>
                </c:pt>
                <c:pt idx="114">
                  <c:v>МБОУ Лицей № 2</c:v>
                </c:pt>
                <c:pt idx="115">
                  <c:v>МАОУ СШ "Комплекс "Покровский"</c:v>
                </c:pt>
                <c:pt idx="116">
                  <c:v>МБОУ СШ № 51</c:v>
                </c:pt>
                <c:pt idx="117">
                  <c:v>МБОУ СШ № 155</c:v>
                </c:pt>
              </c:strCache>
            </c:strRef>
          </c:cat>
          <c:val>
            <c:numRef>
              <c:f>'ЧГ-4 диаграмма'!$D$5:$D$122</c:f>
              <c:numCache>
                <c:formatCode>0,00</c:formatCode>
                <c:ptCount val="118"/>
                <c:pt idx="0">
                  <c:v>90.462564002894737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98.876404494382029</c:v>
                </c:pt>
                <c:pt idx="5">
                  <c:v>98.181818181818187</c:v>
                </c:pt>
                <c:pt idx="6">
                  <c:v>86.666666666666671</c:v>
                </c:pt>
                <c:pt idx="7">
                  <c:v>85.294117647058826</c:v>
                </c:pt>
                <c:pt idx="8">
                  <c:v>74.213836477987428</c:v>
                </c:pt>
                <c:pt idx="9">
                  <c:v>70.930232558139537</c:v>
                </c:pt>
                <c:pt idx="10">
                  <c:v>91.187977067505827</c:v>
                </c:pt>
                <c:pt idx="11">
                  <c:v>99</c:v>
                </c:pt>
                <c:pt idx="12">
                  <c:v>98.342541436464089</c:v>
                </c:pt>
                <c:pt idx="13">
                  <c:v>97.972972972972968</c:v>
                </c:pt>
                <c:pt idx="14">
                  <c:v>97.014925373134332</c:v>
                </c:pt>
                <c:pt idx="15">
                  <c:v>95.714285714285708</c:v>
                </c:pt>
                <c:pt idx="16">
                  <c:v>95.145631067961176</c:v>
                </c:pt>
                <c:pt idx="17">
                  <c:v>94.845360824742272</c:v>
                </c:pt>
                <c:pt idx="18">
                  <c:v>94.495412844036707</c:v>
                </c:pt>
                <c:pt idx="19">
                  <c:v>91.304347826086953</c:v>
                </c:pt>
                <c:pt idx="20">
                  <c:v>80.392156862745097</c:v>
                </c:pt>
                <c:pt idx="21">
                  <c:v>77.528089887640448</c:v>
                </c:pt>
                <c:pt idx="22">
                  <c:v>72.5</c:v>
                </c:pt>
                <c:pt idx="23">
                  <c:v>88.103664896111823</c:v>
                </c:pt>
                <c:pt idx="24">
                  <c:v>100</c:v>
                </c:pt>
                <c:pt idx="25">
                  <c:v>99.159663865546221</c:v>
                </c:pt>
                <c:pt idx="26">
                  <c:v>98.148148148148152</c:v>
                </c:pt>
                <c:pt idx="27">
                  <c:v>97.61904761904762</c:v>
                </c:pt>
                <c:pt idx="28">
                  <c:v>97</c:v>
                </c:pt>
                <c:pt idx="29">
                  <c:v>95.3125</c:v>
                </c:pt>
                <c:pt idx="30">
                  <c:v>93.203883495145632</c:v>
                </c:pt>
                <c:pt idx="31">
                  <c:v>91.891891891891902</c:v>
                </c:pt>
                <c:pt idx="32">
                  <c:v>90.476190476190482</c:v>
                </c:pt>
                <c:pt idx="33">
                  <c:v>89.473684210526315</c:v>
                </c:pt>
                <c:pt idx="34">
                  <c:v>88.957055214723923</c:v>
                </c:pt>
                <c:pt idx="35">
                  <c:v>87.096774193548384</c:v>
                </c:pt>
                <c:pt idx="36">
                  <c:v>84.745762711864415</c:v>
                </c:pt>
                <c:pt idx="37">
                  <c:v>76.470588235294116</c:v>
                </c:pt>
                <c:pt idx="38">
                  <c:v>68.103448275862064</c:v>
                </c:pt>
                <c:pt idx="39">
                  <c:v>52</c:v>
                </c:pt>
                <c:pt idx="41">
                  <c:v>89.107357239445832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95.454545454545453</c:v>
                </c:pt>
                <c:pt idx="48">
                  <c:v>95.327102803738313</c:v>
                </c:pt>
                <c:pt idx="49">
                  <c:v>93.478260869565219</c:v>
                </c:pt>
                <c:pt idx="50">
                  <c:v>92.473118279569889</c:v>
                </c:pt>
                <c:pt idx="51">
                  <c:v>91.111111111111114</c:v>
                </c:pt>
                <c:pt idx="52">
                  <c:v>90.196078431372541</c:v>
                </c:pt>
                <c:pt idx="53">
                  <c:v>89.285714285714292</c:v>
                </c:pt>
                <c:pt idx="54">
                  <c:v>88.461538461538453</c:v>
                </c:pt>
                <c:pt idx="55">
                  <c:v>88.235294117647058</c:v>
                </c:pt>
                <c:pt idx="56">
                  <c:v>85.294117647058812</c:v>
                </c:pt>
                <c:pt idx="57">
                  <c:v>82.242990654205613</c:v>
                </c:pt>
                <c:pt idx="58">
                  <c:v>68.181818181818187</c:v>
                </c:pt>
                <c:pt idx="59">
                  <c:v>68.181818181818187</c:v>
                </c:pt>
                <c:pt idx="60">
                  <c:v>65.116279069767444</c:v>
                </c:pt>
                <c:pt idx="62">
                  <c:v>94.628568203552732</c:v>
                </c:pt>
                <c:pt idx="63">
                  <c:v>100</c:v>
                </c:pt>
                <c:pt idx="64">
                  <c:v>100</c:v>
                </c:pt>
                <c:pt idx="65">
                  <c:v>98.80952380952381</c:v>
                </c:pt>
                <c:pt idx="66">
                  <c:v>98.795180722891558</c:v>
                </c:pt>
                <c:pt idx="67">
                  <c:v>98.429319371727757</c:v>
                </c:pt>
                <c:pt idx="68">
                  <c:v>97.916666666666671</c:v>
                </c:pt>
                <c:pt idx="69">
                  <c:v>97.345132743362825</c:v>
                </c:pt>
                <c:pt idx="70">
                  <c:v>95.145631067961176</c:v>
                </c:pt>
                <c:pt idx="71">
                  <c:v>94.505494505494511</c:v>
                </c:pt>
                <c:pt idx="72">
                  <c:v>94.20289855072464</c:v>
                </c:pt>
                <c:pt idx="73">
                  <c:v>93.877551020408163</c:v>
                </c:pt>
                <c:pt idx="74">
                  <c:v>91.25</c:v>
                </c:pt>
                <c:pt idx="75">
                  <c:v>82.285714285714278</c:v>
                </c:pt>
                <c:pt idx="76">
                  <c:v>82.23684210526315</c:v>
                </c:pt>
                <c:pt idx="77">
                  <c:v>89.490560995575734</c:v>
                </c:pt>
                <c:pt idx="78">
                  <c:v>100</c:v>
                </c:pt>
                <c:pt idx="79">
                  <c:v>98.96193771626298</c:v>
                </c:pt>
                <c:pt idx="80">
                  <c:v>98.159509202453989</c:v>
                </c:pt>
                <c:pt idx="81">
                  <c:v>97.27272727272728</c:v>
                </c:pt>
                <c:pt idx="82">
                  <c:v>96.226415094339629</c:v>
                </c:pt>
                <c:pt idx="83">
                  <c:v>95.555555555555557</c:v>
                </c:pt>
                <c:pt idx="84">
                  <c:v>94.495412844036693</c:v>
                </c:pt>
                <c:pt idx="85">
                  <c:v>94.274809160305352</c:v>
                </c:pt>
                <c:pt idx="86">
                  <c:v>94</c:v>
                </c:pt>
                <c:pt idx="87">
                  <c:v>93.548387096774192</c:v>
                </c:pt>
                <c:pt idx="88">
                  <c:v>92.391304347826093</c:v>
                </c:pt>
                <c:pt idx="89">
                  <c:v>92.10526315789474</c:v>
                </c:pt>
                <c:pt idx="90">
                  <c:v>92.045454545454547</c:v>
                </c:pt>
                <c:pt idx="91">
                  <c:v>91.228070175438603</c:v>
                </c:pt>
                <c:pt idx="92">
                  <c:v>90.909090909090907</c:v>
                </c:pt>
                <c:pt idx="93">
                  <c:v>90.604026845637577</c:v>
                </c:pt>
                <c:pt idx="94">
                  <c:v>90.454545454545453</c:v>
                </c:pt>
                <c:pt idx="95">
                  <c:v>90.039840637450197</c:v>
                </c:pt>
                <c:pt idx="96">
                  <c:v>88.111888111888106</c:v>
                </c:pt>
                <c:pt idx="97">
                  <c:v>87.951807228915669</c:v>
                </c:pt>
                <c:pt idx="98">
                  <c:v>86.885245901639337</c:v>
                </c:pt>
                <c:pt idx="99">
                  <c:v>85.714285714285722</c:v>
                </c:pt>
                <c:pt idx="100">
                  <c:v>85.632183908045974</c:v>
                </c:pt>
                <c:pt idx="101">
                  <c:v>83.253588516746404</c:v>
                </c:pt>
                <c:pt idx="102">
                  <c:v>78.666666666666671</c:v>
                </c:pt>
                <c:pt idx="103">
                  <c:v>77.862595419847338</c:v>
                </c:pt>
                <c:pt idx="104">
                  <c:v>77.777777777777771</c:v>
                </c:pt>
                <c:pt idx="105">
                  <c:v>76.635514018691595</c:v>
                </c:pt>
                <c:pt idx="106">
                  <c:v>74.462365591397855</c:v>
                </c:pt>
                <c:pt idx="108">
                  <c:v>94.345675203556311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98.507462686567166</c:v>
                </c:pt>
                <c:pt idx="113">
                  <c:v>94.047619047619051</c:v>
                </c:pt>
                <c:pt idx="114">
                  <c:v>93.023255813953483</c:v>
                </c:pt>
                <c:pt idx="115">
                  <c:v>91.820580474934047</c:v>
                </c:pt>
                <c:pt idx="116">
                  <c:v>87.096774193548384</c:v>
                </c:pt>
                <c:pt idx="117">
                  <c:v>84.615384615384613</c:v>
                </c:pt>
              </c:numCache>
            </c:numRef>
          </c:val>
          <c:smooth val="0"/>
        </c:ser>
        <c:ser>
          <c:idx val="0"/>
          <c:order val="2"/>
          <c:tx>
            <c:v>2022 ср.% по городу</c:v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'ЧГ-4 диаграмма'!$B$5:$B$122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Лицей № 28</c:v>
                </c:pt>
                <c:pt idx="4">
                  <c:v>МАОУ СШ  № 12</c:v>
                </c:pt>
                <c:pt idx="5">
                  <c:v>МАОУ СШ № 19</c:v>
                </c:pt>
                <c:pt idx="6">
                  <c:v>МАОУ СШ № 32</c:v>
                </c:pt>
                <c:pt idx="7">
                  <c:v>МАОУ Лицей № 7</c:v>
                </c:pt>
                <c:pt idx="8">
                  <c:v>МАОУ Гимназия №  9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МБОУ СШ № 63</c:v>
                </c:pt>
                <c:pt idx="15">
                  <c:v>МАОУ СШ № 55</c:v>
                </c:pt>
                <c:pt idx="16">
                  <c:v>МАОУ СШ № 8 "Созидание"</c:v>
                </c:pt>
                <c:pt idx="17">
                  <c:v>МАОУ Гимназия № 10</c:v>
                </c:pt>
                <c:pt idx="18">
                  <c:v>МАОУ СШ № 46</c:v>
                </c:pt>
                <c:pt idx="19">
                  <c:v>МАОУ Гимназия № 6</c:v>
                </c:pt>
                <c:pt idx="20">
                  <c:v>МАОУ СШ № 90</c:v>
                </c:pt>
                <c:pt idx="21">
                  <c:v>МАОУ СШ № 81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СШ № 64</c:v>
                </c:pt>
                <c:pt idx="25">
                  <c:v>МАОУ Гимназия № 11 </c:v>
                </c:pt>
                <c:pt idx="26">
                  <c:v>МБОУ СШ № 13</c:v>
                </c:pt>
                <c:pt idx="27">
                  <c:v>МБОУ СШ № 94</c:v>
                </c:pt>
                <c:pt idx="28">
                  <c:v>МАОУ СШ № 65</c:v>
                </c:pt>
                <c:pt idx="29">
                  <c:v>МАОУ СШ № 148</c:v>
                </c:pt>
                <c:pt idx="30">
                  <c:v>МАОУ Лицей № 3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МБОУ СШ № 79</c:v>
                </c:pt>
                <c:pt idx="34">
                  <c:v>МАОУ Гимназия № 15</c:v>
                </c:pt>
                <c:pt idx="35">
                  <c:v>МАОУ СШ № 16</c:v>
                </c:pt>
                <c:pt idx="36">
                  <c:v>МАОУ СШ № 89</c:v>
                </c:pt>
                <c:pt idx="37">
                  <c:v>МАОУ СШ № 53</c:v>
                </c:pt>
                <c:pt idx="38">
                  <c:v>МБОУ Гимназия № 7</c:v>
                </c:pt>
                <c:pt idx="39">
                  <c:v>МБОУ СШ № 31</c:v>
                </c:pt>
                <c:pt idx="40">
                  <c:v>МАОУ Лицей № 12</c:v>
                </c:pt>
                <c:pt idx="41">
                  <c:v>ОКТЯБРЬСКИЙ РАЙОН</c:v>
                </c:pt>
                <c:pt idx="42">
                  <c:v>МБОУ Гимназия № 3</c:v>
                </c:pt>
                <c:pt idx="43">
                  <c:v>МБОУ Лицей № 8</c:v>
                </c:pt>
                <c:pt idx="44">
                  <c:v>МБОУ СШ № 39</c:v>
                </c:pt>
                <c:pt idx="45">
                  <c:v>МБОУ СШ № 73</c:v>
                </c:pt>
                <c:pt idx="46">
                  <c:v>МБОУ СШ № 95</c:v>
                </c:pt>
                <c:pt idx="47">
                  <c:v>МБОУ СШ № 3</c:v>
                </c:pt>
                <c:pt idx="48">
                  <c:v>МБОУ СШ № 72 </c:v>
                </c:pt>
                <c:pt idx="49">
                  <c:v>МАОУ Гимназия № 13 "Академ"</c:v>
                </c:pt>
                <c:pt idx="50">
                  <c:v>МБОУ Лицей № 10</c:v>
                </c:pt>
                <c:pt idx="51">
                  <c:v>МБОУ СШ № 99</c:v>
                </c:pt>
                <c:pt idx="52">
                  <c:v>МБОУ СШ № 36</c:v>
                </c:pt>
                <c:pt idx="53">
                  <c:v>МБОУ СШ № 30</c:v>
                </c:pt>
                <c:pt idx="54">
                  <c:v>МАОУ Лицей № 1</c:v>
                </c:pt>
                <c:pt idx="55">
                  <c:v>МАОУ «КУГ № 1 – Универс»</c:v>
                </c:pt>
                <c:pt idx="56">
                  <c:v>МАОУ СШ № 82</c:v>
                </c:pt>
                <c:pt idx="57">
                  <c:v>МБОУ СШ № 159</c:v>
                </c:pt>
                <c:pt idx="58">
                  <c:v>МБОУ СШ № 84</c:v>
                </c:pt>
                <c:pt idx="59">
                  <c:v>МБОУ СШ № 133</c:v>
                </c:pt>
                <c:pt idx="60">
                  <c:v>МБОУ СШ № 21</c:v>
                </c:pt>
                <c:pt idx="61">
                  <c:v>МАОУ Школа-интернат № 1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СШ № 93</c:v>
                </c:pt>
                <c:pt idx="65">
                  <c:v>МАОУ СШ № 76</c:v>
                </c:pt>
                <c:pt idx="66">
                  <c:v>МАОУ СШ № 34</c:v>
                </c:pt>
                <c:pt idx="67">
                  <c:v>МАОУ СШ № 6</c:v>
                </c:pt>
                <c:pt idx="68">
                  <c:v>МАОУ СШ № 42</c:v>
                </c:pt>
                <c:pt idx="69">
                  <c:v>МАОУ СШ № 137</c:v>
                </c:pt>
                <c:pt idx="70">
                  <c:v>МАОУ Лицей № 9 "Лидер"</c:v>
                </c:pt>
                <c:pt idx="71">
                  <c:v>МАОУ СШ № 158 "Грани"</c:v>
                </c:pt>
                <c:pt idx="72">
                  <c:v>МБОУ СШ № 62</c:v>
                </c:pt>
                <c:pt idx="73">
                  <c:v>МАОУ СШ № 17</c:v>
                </c:pt>
                <c:pt idx="74">
                  <c:v>МАОУ СШ № 23</c:v>
                </c:pt>
                <c:pt idx="75">
                  <c:v>МАОУ СШ № 45</c:v>
                </c:pt>
                <c:pt idx="76">
                  <c:v>МАОУ СШ № 78</c:v>
                </c:pt>
                <c:pt idx="77">
                  <c:v>СОВЕТСКИЙ РАЙОН</c:v>
                </c:pt>
                <c:pt idx="78">
                  <c:v>МБОУ СШ № 56</c:v>
                </c:pt>
                <c:pt idx="79">
                  <c:v>МАОУ СШ № 150</c:v>
                </c:pt>
                <c:pt idx="80">
                  <c:v>МАОУ СШ № 145</c:v>
                </c:pt>
                <c:pt idx="81">
                  <c:v>МАОУ СШ № 5</c:v>
                </c:pt>
                <c:pt idx="82">
                  <c:v>МБОУ СШ № 129</c:v>
                </c:pt>
                <c:pt idx="83">
                  <c:v>МАОУ СШ № 139</c:v>
                </c:pt>
                <c:pt idx="84">
                  <c:v>МАОУ СШ № 121</c:v>
                </c:pt>
                <c:pt idx="85">
                  <c:v>МАОУ СШ № 149</c:v>
                </c:pt>
                <c:pt idx="86">
                  <c:v>МАОУ СШ № 18</c:v>
                </c:pt>
                <c:pt idx="87">
                  <c:v>МБОУ СШ № 2</c:v>
                </c:pt>
                <c:pt idx="88">
                  <c:v>МАОУ СШ № 1</c:v>
                </c:pt>
                <c:pt idx="89">
                  <c:v>МАОУ СШ № 115</c:v>
                </c:pt>
                <c:pt idx="90">
                  <c:v>МАОУ СШ № 66</c:v>
                </c:pt>
                <c:pt idx="91">
                  <c:v>МАОУ СШ № 152 </c:v>
                </c:pt>
                <c:pt idx="92">
                  <c:v>МАОУ СШ № 7</c:v>
                </c:pt>
                <c:pt idx="93">
                  <c:v>МАОУ СШ № 108</c:v>
                </c:pt>
                <c:pt idx="94">
                  <c:v>МАОУ СШ № 24</c:v>
                </c:pt>
                <c:pt idx="95">
                  <c:v>МАОУ СШ № 144</c:v>
                </c:pt>
                <c:pt idx="96">
                  <c:v>МАОУ СШ № 134</c:v>
                </c:pt>
                <c:pt idx="97">
                  <c:v>МАОУ СШ № 143</c:v>
                </c:pt>
                <c:pt idx="98">
                  <c:v>МАОУ СШ № 85</c:v>
                </c:pt>
                <c:pt idx="99">
                  <c:v>МАОУ СШ № 141</c:v>
                </c:pt>
                <c:pt idx="100">
                  <c:v>МАОУ СШ № 151</c:v>
                </c:pt>
                <c:pt idx="101">
                  <c:v>МАОУ СШ № 154</c:v>
                </c:pt>
                <c:pt idx="102">
                  <c:v>МБОУ СШ № 91</c:v>
                </c:pt>
                <c:pt idx="103">
                  <c:v>МБОУ СШ № 147</c:v>
                </c:pt>
                <c:pt idx="104">
                  <c:v>МБОУ СШ № 98</c:v>
                </c:pt>
                <c:pt idx="105">
                  <c:v>МАОУ СШ № 69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СШ № 4</c:v>
                </c:pt>
                <c:pt idx="112">
                  <c:v>МБОУ СШ № 27</c:v>
                </c:pt>
                <c:pt idx="113">
                  <c:v>МБОУ СОШ № 10 </c:v>
                </c:pt>
                <c:pt idx="114">
                  <c:v>МБОУ Лицей № 2</c:v>
                </c:pt>
                <c:pt idx="115">
                  <c:v>МАОУ СШ "Комплекс "Покровский"</c:v>
                </c:pt>
                <c:pt idx="116">
                  <c:v>МБОУ СШ № 51</c:v>
                </c:pt>
                <c:pt idx="117">
                  <c:v>МБОУ СШ № 155</c:v>
                </c:pt>
              </c:strCache>
            </c:strRef>
          </c:cat>
          <c:val>
            <c:numRef>
              <c:f>'ЧГ-4 диаграмма'!$I$5:$I$122</c:f>
              <c:numCache>
                <c:formatCode>Основной</c:formatCode>
                <c:ptCount val="118"/>
                <c:pt idx="0" formatCode="0,00">
                  <c:v>93.33</c:v>
                </c:pt>
                <c:pt idx="1">
                  <c:v>93.33</c:v>
                </c:pt>
                <c:pt idx="2">
                  <c:v>93.33</c:v>
                </c:pt>
                <c:pt idx="3">
                  <c:v>93.33</c:v>
                </c:pt>
                <c:pt idx="4">
                  <c:v>93.33</c:v>
                </c:pt>
                <c:pt idx="5">
                  <c:v>93.33</c:v>
                </c:pt>
                <c:pt idx="6">
                  <c:v>93.33</c:v>
                </c:pt>
                <c:pt idx="7">
                  <c:v>93.33</c:v>
                </c:pt>
                <c:pt idx="8">
                  <c:v>93.33</c:v>
                </c:pt>
                <c:pt idx="9">
                  <c:v>93.33</c:v>
                </c:pt>
                <c:pt idx="10" formatCode="0,00">
                  <c:v>93.33</c:v>
                </c:pt>
                <c:pt idx="11">
                  <c:v>93.33</c:v>
                </c:pt>
                <c:pt idx="12">
                  <c:v>93.33</c:v>
                </c:pt>
                <c:pt idx="13">
                  <c:v>93.33</c:v>
                </c:pt>
                <c:pt idx="14">
                  <c:v>93.33</c:v>
                </c:pt>
                <c:pt idx="15">
                  <c:v>93.33</c:v>
                </c:pt>
                <c:pt idx="16">
                  <c:v>93.33</c:v>
                </c:pt>
                <c:pt idx="17">
                  <c:v>93.33</c:v>
                </c:pt>
                <c:pt idx="18">
                  <c:v>93.33</c:v>
                </c:pt>
                <c:pt idx="19">
                  <c:v>93.33</c:v>
                </c:pt>
                <c:pt idx="20">
                  <c:v>93.33</c:v>
                </c:pt>
                <c:pt idx="21">
                  <c:v>93.33</c:v>
                </c:pt>
                <c:pt idx="22">
                  <c:v>93.33</c:v>
                </c:pt>
                <c:pt idx="23" formatCode="0,00">
                  <c:v>93.33</c:v>
                </c:pt>
                <c:pt idx="24">
                  <c:v>93.33</c:v>
                </c:pt>
                <c:pt idx="25">
                  <c:v>93.33</c:v>
                </c:pt>
                <c:pt idx="26">
                  <c:v>93.33</c:v>
                </c:pt>
                <c:pt idx="27">
                  <c:v>93.33</c:v>
                </c:pt>
                <c:pt idx="28">
                  <c:v>93.33</c:v>
                </c:pt>
                <c:pt idx="29">
                  <c:v>93.33</c:v>
                </c:pt>
                <c:pt idx="30">
                  <c:v>93.33</c:v>
                </c:pt>
                <c:pt idx="31">
                  <c:v>93.33</c:v>
                </c:pt>
                <c:pt idx="32">
                  <c:v>93.33</c:v>
                </c:pt>
                <c:pt idx="33">
                  <c:v>93.33</c:v>
                </c:pt>
                <c:pt idx="34">
                  <c:v>93.33</c:v>
                </c:pt>
                <c:pt idx="35">
                  <c:v>93.33</c:v>
                </c:pt>
                <c:pt idx="36">
                  <c:v>93.33</c:v>
                </c:pt>
                <c:pt idx="37">
                  <c:v>93.33</c:v>
                </c:pt>
                <c:pt idx="38">
                  <c:v>93.33</c:v>
                </c:pt>
                <c:pt idx="39">
                  <c:v>93.33</c:v>
                </c:pt>
                <c:pt idx="40">
                  <c:v>93.33</c:v>
                </c:pt>
                <c:pt idx="41" formatCode="0,00">
                  <c:v>93.33</c:v>
                </c:pt>
                <c:pt idx="42">
                  <c:v>93.33</c:v>
                </c:pt>
                <c:pt idx="43">
                  <c:v>93.33</c:v>
                </c:pt>
                <c:pt idx="44">
                  <c:v>93.33</c:v>
                </c:pt>
                <c:pt idx="45">
                  <c:v>93.33</c:v>
                </c:pt>
                <c:pt idx="46">
                  <c:v>93.33</c:v>
                </c:pt>
                <c:pt idx="47">
                  <c:v>93.33</c:v>
                </c:pt>
                <c:pt idx="48">
                  <c:v>93.33</c:v>
                </c:pt>
                <c:pt idx="49">
                  <c:v>93.33</c:v>
                </c:pt>
                <c:pt idx="50">
                  <c:v>93.33</c:v>
                </c:pt>
                <c:pt idx="51">
                  <c:v>93.33</c:v>
                </c:pt>
                <c:pt idx="52">
                  <c:v>93.33</c:v>
                </c:pt>
                <c:pt idx="53">
                  <c:v>93.33</c:v>
                </c:pt>
                <c:pt idx="54">
                  <c:v>93.33</c:v>
                </c:pt>
                <c:pt idx="55">
                  <c:v>93.33</c:v>
                </c:pt>
                <c:pt idx="56">
                  <c:v>93.33</c:v>
                </c:pt>
                <c:pt idx="57">
                  <c:v>93.33</c:v>
                </c:pt>
                <c:pt idx="58">
                  <c:v>93.33</c:v>
                </c:pt>
                <c:pt idx="59">
                  <c:v>93.33</c:v>
                </c:pt>
                <c:pt idx="60">
                  <c:v>93.33</c:v>
                </c:pt>
                <c:pt idx="61">
                  <c:v>93.33</c:v>
                </c:pt>
                <c:pt idx="62" formatCode="0,00">
                  <c:v>93.33</c:v>
                </c:pt>
                <c:pt idx="63">
                  <c:v>93.33</c:v>
                </c:pt>
                <c:pt idx="64">
                  <c:v>93.33</c:v>
                </c:pt>
                <c:pt idx="65">
                  <c:v>93.33</c:v>
                </c:pt>
                <c:pt idx="66">
                  <c:v>93.33</c:v>
                </c:pt>
                <c:pt idx="67">
                  <c:v>93.33</c:v>
                </c:pt>
                <c:pt idx="68">
                  <c:v>93.33</c:v>
                </c:pt>
                <c:pt idx="69">
                  <c:v>93.33</c:v>
                </c:pt>
                <c:pt idx="70">
                  <c:v>93.33</c:v>
                </c:pt>
                <c:pt idx="71">
                  <c:v>93.33</c:v>
                </c:pt>
                <c:pt idx="72">
                  <c:v>93.33</c:v>
                </c:pt>
                <c:pt idx="73">
                  <c:v>93.33</c:v>
                </c:pt>
                <c:pt idx="74">
                  <c:v>93.33</c:v>
                </c:pt>
                <c:pt idx="75">
                  <c:v>93.33</c:v>
                </c:pt>
                <c:pt idx="76">
                  <c:v>93.33</c:v>
                </c:pt>
                <c:pt idx="77" formatCode="0,00">
                  <c:v>93.33</c:v>
                </c:pt>
                <c:pt idx="78">
                  <c:v>93.33</c:v>
                </c:pt>
                <c:pt idx="79">
                  <c:v>93.33</c:v>
                </c:pt>
                <c:pt idx="80">
                  <c:v>93.33</c:v>
                </c:pt>
                <c:pt idx="81">
                  <c:v>93.33</c:v>
                </c:pt>
                <c:pt idx="82">
                  <c:v>93.33</c:v>
                </c:pt>
                <c:pt idx="83">
                  <c:v>93.33</c:v>
                </c:pt>
                <c:pt idx="84">
                  <c:v>93.33</c:v>
                </c:pt>
                <c:pt idx="85">
                  <c:v>93.33</c:v>
                </c:pt>
                <c:pt idx="86">
                  <c:v>93.33</c:v>
                </c:pt>
                <c:pt idx="87">
                  <c:v>93.33</c:v>
                </c:pt>
                <c:pt idx="88">
                  <c:v>93.33</c:v>
                </c:pt>
                <c:pt idx="89">
                  <c:v>93.33</c:v>
                </c:pt>
                <c:pt idx="90">
                  <c:v>93.33</c:v>
                </c:pt>
                <c:pt idx="91">
                  <c:v>93.33</c:v>
                </c:pt>
                <c:pt idx="92">
                  <c:v>93.33</c:v>
                </c:pt>
                <c:pt idx="93">
                  <c:v>93.33</c:v>
                </c:pt>
                <c:pt idx="94">
                  <c:v>93.33</c:v>
                </c:pt>
                <c:pt idx="95">
                  <c:v>93.33</c:v>
                </c:pt>
                <c:pt idx="96">
                  <c:v>93.33</c:v>
                </c:pt>
                <c:pt idx="97">
                  <c:v>93.33</c:v>
                </c:pt>
                <c:pt idx="98">
                  <c:v>93.33</c:v>
                </c:pt>
                <c:pt idx="99">
                  <c:v>93.33</c:v>
                </c:pt>
                <c:pt idx="100">
                  <c:v>93.33</c:v>
                </c:pt>
                <c:pt idx="101">
                  <c:v>93.33</c:v>
                </c:pt>
                <c:pt idx="102">
                  <c:v>93.33</c:v>
                </c:pt>
                <c:pt idx="103">
                  <c:v>93.33</c:v>
                </c:pt>
                <c:pt idx="104">
                  <c:v>93.33</c:v>
                </c:pt>
                <c:pt idx="105">
                  <c:v>93.33</c:v>
                </c:pt>
                <c:pt idx="106">
                  <c:v>93.33</c:v>
                </c:pt>
                <c:pt idx="107">
                  <c:v>93.33</c:v>
                </c:pt>
                <c:pt idx="108" formatCode="0,00">
                  <c:v>93.33</c:v>
                </c:pt>
                <c:pt idx="109">
                  <c:v>93.33</c:v>
                </c:pt>
                <c:pt idx="110">
                  <c:v>93.33</c:v>
                </c:pt>
                <c:pt idx="111">
                  <c:v>93.33</c:v>
                </c:pt>
                <c:pt idx="112">
                  <c:v>93.33</c:v>
                </c:pt>
                <c:pt idx="113">
                  <c:v>93.33</c:v>
                </c:pt>
                <c:pt idx="114">
                  <c:v>93.33</c:v>
                </c:pt>
                <c:pt idx="115">
                  <c:v>93.33</c:v>
                </c:pt>
                <c:pt idx="116">
                  <c:v>93.33</c:v>
                </c:pt>
                <c:pt idx="117">
                  <c:v>93.33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3"/>
          <c:tx>
            <c:v>2022 % выполнения ОУ</c:v>
          </c:tx>
          <c:spPr>
            <a:ln w="2540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'ЧГ-4 диаграмма'!$B$5:$B$122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Лицей № 28</c:v>
                </c:pt>
                <c:pt idx="4">
                  <c:v>МАОУ СШ  № 12</c:v>
                </c:pt>
                <c:pt idx="5">
                  <c:v>МАОУ СШ № 19</c:v>
                </c:pt>
                <c:pt idx="6">
                  <c:v>МАОУ СШ № 32</c:v>
                </c:pt>
                <c:pt idx="7">
                  <c:v>МАОУ Лицей № 7</c:v>
                </c:pt>
                <c:pt idx="8">
                  <c:v>МАОУ Гимназия №  9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МБОУ СШ № 63</c:v>
                </c:pt>
                <c:pt idx="15">
                  <c:v>МАОУ СШ № 55</c:v>
                </c:pt>
                <c:pt idx="16">
                  <c:v>МАОУ СШ № 8 "Созидание"</c:v>
                </c:pt>
                <c:pt idx="17">
                  <c:v>МАОУ Гимназия № 10</c:v>
                </c:pt>
                <c:pt idx="18">
                  <c:v>МАОУ СШ № 46</c:v>
                </c:pt>
                <c:pt idx="19">
                  <c:v>МАОУ Гимназия № 6</c:v>
                </c:pt>
                <c:pt idx="20">
                  <c:v>МАОУ СШ № 90</c:v>
                </c:pt>
                <c:pt idx="21">
                  <c:v>МАОУ СШ № 81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СШ № 64</c:v>
                </c:pt>
                <c:pt idx="25">
                  <c:v>МАОУ Гимназия № 11 </c:v>
                </c:pt>
                <c:pt idx="26">
                  <c:v>МБОУ СШ № 13</c:v>
                </c:pt>
                <c:pt idx="27">
                  <c:v>МБОУ СШ № 94</c:v>
                </c:pt>
                <c:pt idx="28">
                  <c:v>МАОУ СШ № 65</c:v>
                </c:pt>
                <c:pt idx="29">
                  <c:v>МАОУ СШ № 148</c:v>
                </c:pt>
                <c:pt idx="30">
                  <c:v>МАОУ Лицей № 3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МБОУ СШ № 79</c:v>
                </c:pt>
                <c:pt idx="34">
                  <c:v>МАОУ Гимназия № 15</c:v>
                </c:pt>
                <c:pt idx="35">
                  <c:v>МАОУ СШ № 16</c:v>
                </c:pt>
                <c:pt idx="36">
                  <c:v>МАОУ СШ № 89</c:v>
                </c:pt>
                <c:pt idx="37">
                  <c:v>МАОУ СШ № 53</c:v>
                </c:pt>
                <c:pt idx="38">
                  <c:v>МБОУ Гимназия № 7</c:v>
                </c:pt>
                <c:pt idx="39">
                  <c:v>МБОУ СШ № 31</c:v>
                </c:pt>
                <c:pt idx="40">
                  <c:v>МАОУ Лицей № 12</c:v>
                </c:pt>
                <c:pt idx="41">
                  <c:v>ОКТЯБРЬСКИЙ РАЙОН</c:v>
                </c:pt>
                <c:pt idx="42">
                  <c:v>МБОУ Гимназия № 3</c:v>
                </c:pt>
                <c:pt idx="43">
                  <c:v>МБОУ Лицей № 8</c:v>
                </c:pt>
                <c:pt idx="44">
                  <c:v>МБОУ СШ № 39</c:v>
                </c:pt>
                <c:pt idx="45">
                  <c:v>МБОУ СШ № 73</c:v>
                </c:pt>
                <c:pt idx="46">
                  <c:v>МБОУ СШ № 95</c:v>
                </c:pt>
                <c:pt idx="47">
                  <c:v>МБОУ СШ № 3</c:v>
                </c:pt>
                <c:pt idx="48">
                  <c:v>МБОУ СШ № 72 </c:v>
                </c:pt>
                <c:pt idx="49">
                  <c:v>МАОУ Гимназия № 13 "Академ"</c:v>
                </c:pt>
                <c:pt idx="50">
                  <c:v>МБОУ Лицей № 10</c:v>
                </c:pt>
                <c:pt idx="51">
                  <c:v>МБОУ СШ № 99</c:v>
                </c:pt>
                <c:pt idx="52">
                  <c:v>МБОУ СШ № 36</c:v>
                </c:pt>
                <c:pt idx="53">
                  <c:v>МБОУ СШ № 30</c:v>
                </c:pt>
                <c:pt idx="54">
                  <c:v>МАОУ Лицей № 1</c:v>
                </c:pt>
                <c:pt idx="55">
                  <c:v>МАОУ «КУГ № 1 – Универс»</c:v>
                </c:pt>
                <c:pt idx="56">
                  <c:v>МАОУ СШ № 82</c:v>
                </c:pt>
                <c:pt idx="57">
                  <c:v>МБОУ СШ № 159</c:v>
                </c:pt>
                <c:pt idx="58">
                  <c:v>МБОУ СШ № 84</c:v>
                </c:pt>
                <c:pt idx="59">
                  <c:v>МБОУ СШ № 133</c:v>
                </c:pt>
                <c:pt idx="60">
                  <c:v>МБОУ СШ № 21</c:v>
                </c:pt>
                <c:pt idx="61">
                  <c:v>МАОУ Школа-интернат № 1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СШ № 93</c:v>
                </c:pt>
                <c:pt idx="65">
                  <c:v>МАОУ СШ № 76</c:v>
                </c:pt>
                <c:pt idx="66">
                  <c:v>МАОУ СШ № 34</c:v>
                </c:pt>
                <c:pt idx="67">
                  <c:v>МАОУ СШ № 6</c:v>
                </c:pt>
                <c:pt idx="68">
                  <c:v>МАОУ СШ № 42</c:v>
                </c:pt>
                <c:pt idx="69">
                  <c:v>МАОУ СШ № 137</c:v>
                </c:pt>
                <c:pt idx="70">
                  <c:v>МАОУ Лицей № 9 "Лидер"</c:v>
                </c:pt>
                <c:pt idx="71">
                  <c:v>МАОУ СШ № 158 "Грани"</c:v>
                </c:pt>
                <c:pt idx="72">
                  <c:v>МБОУ СШ № 62</c:v>
                </c:pt>
                <c:pt idx="73">
                  <c:v>МАОУ СШ № 17</c:v>
                </c:pt>
                <c:pt idx="74">
                  <c:v>МАОУ СШ № 23</c:v>
                </c:pt>
                <c:pt idx="75">
                  <c:v>МАОУ СШ № 45</c:v>
                </c:pt>
                <c:pt idx="76">
                  <c:v>МАОУ СШ № 78</c:v>
                </c:pt>
                <c:pt idx="77">
                  <c:v>СОВЕТСКИЙ РАЙОН</c:v>
                </c:pt>
                <c:pt idx="78">
                  <c:v>МБОУ СШ № 56</c:v>
                </c:pt>
                <c:pt idx="79">
                  <c:v>МАОУ СШ № 150</c:v>
                </c:pt>
                <c:pt idx="80">
                  <c:v>МАОУ СШ № 145</c:v>
                </c:pt>
                <c:pt idx="81">
                  <c:v>МАОУ СШ № 5</c:v>
                </c:pt>
                <c:pt idx="82">
                  <c:v>МБОУ СШ № 129</c:v>
                </c:pt>
                <c:pt idx="83">
                  <c:v>МАОУ СШ № 139</c:v>
                </c:pt>
                <c:pt idx="84">
                  <c:v>МАОУ СШ № 121</c:v>
                </c:pt>
                <c:pt idx="85">
                  <c:v>МАОУ СШ № 149</c:v>
                </c:pt>
                <c:pt idx="86">
                  <c:v>МАОУ СШ № 18</c:v>
                </c:pt>
                <c:pt idx="87">
                  <c:v>МБОУ СШ № 2</c:v>
                </c:pt>
                <c:pt idx="88">
                  <c:v>МАОУ СШ № 1</c:v>
                </c:pt>
                <c:pt idx="89">
                  <c:v>МАОУ СШ № 115</c:v>
                </c:pt>
                <c:pt idx="90">
                  <c:v>МАОУ СШ № 66</c:v>
                </c:pt>
                <c:pt idx="91">
                  <c:v>МАОУ СШ № 152 </c:v>
                </c:pt>
                <c:pt idx="92">
                  <c:v>МАОУ СШ № 7</c:v>
                </c:pt>
                <c:pt idx="93">
                  <c:v>МАОУ СШ № 108</c:v>
                </c:pt>
                <c:pt idx="94">
                  <c:v>МАОУ СШ № 24</c:v>
                </c:pt>
                <c:pt idx="95">
                  <c:v>МАОУ СШ № 144</c:v>
                </c:pt>
                <c:pt idx="96">
                  <c:v>МАОУ СШ № 134</c:v>
                </c:pt>
                <c:pt idx="97">
                  <c:v>МАОУ СШ № 143</c:v>
                </c:pt>
                <c:pt idx="98">
                  <c:v>МАОУ СШ № 85</c:v>
                </c:pt>
                <c:pt idx="99">
                  <c:v>МАОУ СШ № 141</c:v>
                </c:pt>
                <c:pt idx="100">
                  <c:v>МАОУ СШ № 151</c:v>
                </c:pt>
                <c:pt idx="101">
                  <c:v>МАОУ СШ № 154</c:v>
                </c:pt>
                <c:pt idx="102">
                  <c:v>МБОУ СШ № 91</c:v>
                </c:pt>
                <c:pt idx="103">
                  <c:v>МБОУ СШ № 147</c:v>
                </c:pt>
                <c:pt idx="104">
                  <c:v>МБОУ СШ № 98</c:v>
                </c:pt>
                <c:pt idx="105">
                  <c:v>МАОУ СШ № 69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СШ № 4</c:v>
                </c:pt>
                <c:pt idx="112">
                  <c:v>МБОУ СШ № 27</c:v>
                </c:pt>
                <c:pt idx="113">
                  <c:v>МБОУ СОШ № 10 </c:v>
                </c:pt>
                <c:pt idx="114">
                  <c:v>МБОУ Лицей № 2</c:v>
                </c:pt>
                <c:pt idx="115">
                  <c:v>МАОУ СШ "Комплекс "Покровский"</c:v>
                </c:pt>
                <c:pt idx="116">
                  <c:v>МБОУ СШ № 51</c:v>
                </c:pt>
                <c:pt idx="117">
                  <c:v>МБОУ СШ № 155</c:v>
                </c:pt>
              </c:strCache>
            </c:strRef>
          </c:cat>
          <c:val>
            <c:numRef>
              <c:f>'ЧГ-4 диаграмма'!$H$5:$H$122</c:f>
              <c:numCache>
                <c:formatCode>0,00</c:formatCode>
                <c:ptCount val="118"/>
                <c:pt idx="0">
                  <c:v>94.700977529811723</c:v>
                </c:pt>
                <c:pt idx="1">
                  <c:v>92.857142857142861</c:v>
                </c:pt>
                <c:pt idx="2">
                  <c:v>99.122807017543863</c:v>
                </c:pt>
                <c:pt idx="3">
                  <c:v>91.428571428571431</c:v>
                </c:pt>
                <c:pt idx="4">
                  <c:v>96.039603960396036</c:v>
                </c:pt>
                <c:pt idx="5">
                  <c:v>99.038461538461547</c:v>
                </c:pt>
                <c:pt idx="6">
                  <c:v>85.84905660377359</c:v>
                </c:pt>
                <c:pt idx="7">
                  <c:v>100</c:v>
                </c:pt>
                <c:pt idx="8">
                  <c:v>95.973154362416111</c:v>
                </c:pt>
                <c:pt idx="9">
                  <c:v>92</c:v>
                </c:pt>
                <c:pt idx="10">
                  <c:v>92.074647450693149</c:v>
                </c:pt>
                <c:pt idx="11">
                  <c:v>93.137254901960787</c:v>
                </c:pt>
                <c:pt idx="12">
                  <c:v>100</c:v>
                </c:pt>
                <c:pt idx="13">
                  <c:v>100</c:v>
                </c:pt>
                <c:pt idx="14">
                  <c:v>93.442622950819668</c:v>
                </c:pt>
                <c:pt idx="15">
                  <c:v>98</c:v>
                </c:pt>
                <c:pt idx="16">
                  <c:v>87.20930232558139</c:v>
                </c:pt>
                <c:pt idx="17">
                  <c:v>95.65217391304347</c:v>
                </c:pt>
                <c:pt idx="18">
                  <c:v>96.330275229357795</c:v>
                </c:pt>
                <c:pt idx="19">
                  <c:v>98.461538461538467</c:v>
                </c:pt>
                <c:pt idx="20">
                  <c:v>86.666666666666671</c:v>
                </c:pt>
                <c:pt idx="21">
                  <c:v>93.495934959349597</c:v>
                </c:pt>
                <c:pt idx="22">
                  <c:v>62.5</c:v>
                </c:pt>
                <c:pt idx="23">
                  <c:v>89.752193855416195</c:v>
                </c:pt>
                <c:pt idx="24">
                  <c:v>97.849462365591393</c:v>
                </c:pt>
                <c:pt idx="25">
                  <c:v>96.923076923076934</c:v>
                </c:pt>
                <c:pt idx="26">
                  <c:v>68.518518518518519</c:v>
                </c:pt>
                <c:pt idx="27">
                  <c:v>91.304347826086953</c:v>
                </c:pt>
                <c:pt idx="28">
                  <c:v>95.522388059701484</c:v>
                </c:pt>
                <c:pt idx="29">
                  <c:v>99.107142857142861</c:v>
                </c:pt>
                <c:pt idx="30">
                  <c:v>100</c:v>
                </c:pt>
                <c:pt idx="31">
                  <c:v>67.10526315789474</c:v>
                </c:pt>
                <c:pt idx="32">
                  <c:v>89.65517241379311</c:v>
                </c:pt>
                <c:pt idx="33">
                  <c:v>96.363636363636374</c:v>
                </c:pt>
                <c:pt idx="34">
                  <c:v>92.592592592592595</c:v>
                </c:pt>
                <c:pt idx="35">
                  <c:v>89.430894308943095</c:v>
                </c:pt>
                <c:pt idx="36">
                  <c:v>83.606557377049171</c:v>
                </c:pt>
                <c:pt idx="37">
                  <c:v>88.732394366197184</c:v>
                </c:pt>
                <c:pt idx="38">
                  <c:v>91.970802919708035</c:v>
                </c:pt>
                <c:pt idx="39">
                  <c:v>95.384615384615387</c:v>
                </c:pt>
                <c:pt idx="40">
                  <c:v>81.72043010752688</c:v>
                </c:pt>
                <c:pt idx="41">
                  <c:v>92.532058776477342</c:v>
                </c:pt>
                <c:pt idx="42">
                  <c:v>100</c:v>
                </c:pt>
                <c:pt idx="43">
                  <c:v>95.454545454545453</c:v>
                </c:pt>
                <c:pt idx="44">
                  <c:v>100</c:v>
                </c:pt>
                <c:pt idx="45">
                  <c:v>84.615384615384613</c:v>
                </c:pt>
                <c:pt idx="46">
                  <c:v>100</c:v>
                </c:pt>
                <c:pt idx="47">
                  <c:v>95.454545454545453</c:v>
                </c:pt>
                <c:pt idx="48">
                  <c:v>79.090909090909093</c:v>
                </c:pt>
                <c:pt idx="49">
                  <c:v>95.757575757575751</c:v>
                </c:pt>
                <c:pt idx="50">
                  <c:v>88.461538461538467</c:v>
                </c:pt>
                <c:pt idx="51">
                  <c:v>98.373983739837399</c:v>
                </c:pt>
                <c:pt idx="52">
                  <c:v>97.368421052631575</c:v>
                </c:pt>
                <c:pt idx="53">
                  <c:v>85.714285714285722</c:v>
                </c:pt>
                <c:pt idx="54">
                  <c:v>95.278969957081543</c:v>
                </c:pt>
                <c:pt idx="55">
                  <c:v>95.73459715639811</c:v>
                </c:pt>
                <c:pt idx="56">
                  <c:v>95.238095238095241</c:v>
                </c:pt>
                <c:pt idx="58">
                  <c:v>100</c:v>
                </c:pt>
                <c:pt idx="59">
                  <c:v>91.566265060240966</c:v>
                </c:pt>
                <c:pt idx="60">
                  <c:v>76.666666666666671</c:v>
                </c:pt>
                <c:pt idx="61">
                  <c:v>83.333333333333343</c:v>
                </c:pt>
                <c:pt idx="62">
                  <c:v>96.954702428602133</c:v>
                </c:pt>
                <c:pt idx="63">
                  <c:v>100</c:v>
                </c:pt>
                <c:pt idx="64">
                  <c:v>97.058823529411768</c:v>
                </c:pt>
                <c:pt idx="66">
                  <c:v>97.590361445783145</c:v>
                </c:pt>
                <c:pt idx="67">
                  <c:v>98.701298701298697</c:v>
                </c:pt>
                <c:pt idx="68">
                  <c:v>100</c:v>
                </c:pt>
                <c:pt idx="69">
                  <c:v>98.71794871794873</c:v>
                </c:pt>
                <c:pt idx="70">
                  <c:v>96.491228070175438</c:v>
                </c:pt>
                <c:pt idx="71">
                  <c:v>99.465240641711233</c:v>
                </c:pt>
                <c:pt idx="72">
                  <c:v>97.72727272727272</c:v>
                </c:pt>
                <c:pt idx="73">
                  <c:v>94.594594594594597</c:v>
                </c:pt>
                <c:pt idx="74">
                  <c:v>100</c:v>
                </c:pt>
                <c:pt idx="75">
                  <c:v>83.536585365853654</c:v>
                </c:pt>
                <c:pt idx="76">
                  <c:v>96.527777777777771</c:v>
                </c:pt>
                <c:pt idx="77">
                  <c:v>91.738588028899571</c:v>
                </c:pt>
                <c:pt idx="78">
                  <c:v>75.609756097560975</c:v>
                </c:pt>
                <c:pt idx="79">
                  <c:v>92.075471698113205</c:v>
                </c:pt>
                <c:pt idx="80">
                  <c:v>94.936708860759495</c:v>
                </c:pt>
                <c:pt idx="81">
                  <c:v>97.142857142857139</c:v>
                </c:pt>
                <c:pt idx="82">
                  <c:v>98.701298701298697</c:v>
                </c:pt>
                <c:pt idx="83">
                  <c:v>81.904761904761898</c:v>
                </c:pt>
                <c:pt idx="84">
                  <c:v>90.277777777777771</c:v>
                </c:pt>
                <c:pt idx="85">
                  <c:v>96.01593625498009</c:v>
                </c:pt>
                <c:pt idx="86">
                  <c:v>72.258064516129025</c:v>
                </c:pt>
                <c:pt idx="87">
                  <c:v>82.608695652173907</c:v>
                </c:pt>
                <c:pt idx="88">
                  <c:v>100</c:v>
                </c:pt>
                <c:pt idx="89">
                  <c:v>98.901098901098905</c:v>
                </c:pt>
                <c:pt idx="90">
                  <c:v>90.163934426229503</c:v>
                </c:pt>
                <c:pt idx="91">
                  <c:v>95.833333333333329</c:v>
                </c:pt>
                <c:pt idx="92">
                  <c:v>100</c:v>
                </c:pt>
                <c:pt idx="93">
                  <c:v>89.922480620155042</c:v>
                </c:pt>
                <c:pt idx="94">
                  <c:v>97.252747252747255</c:v>
                </c:pt>
                <c:pt idx="95">
                  <c:v>92.418772563176901</c:v>
                </c:pt>
                <c:pt idx="96">
                  <c:v>97.560975609756099</c:v>
                </c:pt>
                <c:pt idx="97">
                  <c:v>96.05263157894737</c:v>
                </c:pt>
                <c:pt idx="98">
                  <c:v>100</c:v>
                </c:pt>
                <c:pt idx="99">
                  <c:v>93.61702127659575</c:v>
                </c:pt>
                <c:pt idx="100">
                  <c:v>93.893129770992374</c:v>
                </c:pt>
                <c:pt idx="101">
                  <c:v>85.398230088495581</c:v>
                </c:pt>
                <c:pt idx="102">
                  <c:v>89.333333333333329</c:v>
                </c:pt>
                <c:pt idx="103">
                  <c:v>82.758620689655174</c:v>
                </c:pt>
                <c:pt idx="104">
                  <c:v>93.220338983050851</c:v>
                </c:pt>
                <c:pt idx="105">
                  <c:v>89.719626168224295</c:v>
                </c:pt>
                <c:pt idx="106">
                  <c:v>96.444444444444443</c:v>
                </c:pt>
                <c:pt idx="107">
                  <c:v>88.13559322033899</c:v>
                </c:pt>
                <c:pt idx="108">
                  <c:v>95.634671755806295</c:v>
                </c:pt>
                <c:pt idx="109">
                  <c:v>100</c:v>
                </c:pt>
                <c:pt idx="110">
                  <c:v>95.238095238095241</c:v>
                </c:pt>
                <c:pt idx="111">
                  <c:v>100</c:v>
                </c:pt>
                <c:pt idx="112">
                  <c:v>100</c:v>
                </c:pt>
                <c:pt idx="113">
                  <c:v>98.795180722891558</c:v>
                </c:pt>
                <c:pt idx="114">
                  <c:v>98.4375</c:v>
                </c:pt>
                <c:pt idx="115">
                  <c:v>89.066666666666663</c:v>
                </c:pt>
                <c:pt idx="116">
                  <c:v>88.888888888888886</c:v>
                </c:pt>
                <c:pt idx="117">
                  <c:v>90.285714285714278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4"/>
          <c:order val="4"/>
          <c:tx>
            <c:v>2021 ср.% по городу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'ЧГ-4 диаграмма'!$B$5:$B$122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Лицей № 28</c:v>
                </c:pt>
                <c:pt idx="4">
                  <c:v>МАОУ СШ  № 12</c:v>
                </c:pt>
                <c:pt idx="5">
                  <c:v>МАОУ СШ № 19</c:v>
                </c:pt>
                <c:pt idx="6">
                  <c:v>МАОУ СШ № 32</c:v>
                </c:pt>
                <c:pt idx="7">
                  <c:v>МАОУ Лицей № 7</c:v>
                </c:pt>
                <c:pt idx="8">
                  <c:v>МАОУ Гимназия №  9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МБОУ СШ № 63</c:v>
                </c:pt>
                <c:pt idx="15">
                  <c:v>МАОУ СШ № 55</c:v>
                </c:pt>
                <c:pt idx="16">
                  <c:v>МАОУ СШ № 8 "Созидание"</c:v>
                </c:pt>
                <c:pt idx="17">
                  <c:v>МАОУ Гимназия № 10</c:v>
                </c:pt>
                <c:pt idx="18">
                  <c:v>МАОУ СШ № 46</c:v>
                </c:pt>
                <c:pt idx="19">
                  <c:v>МАОУ Гимназия № 6</c:v>
                </c:pt>
                <c:pt idx="20">
                  <c:v>МАОУ СШ № 90</c:v>
                </c:pt>
                <c:pt idx="21">
                  <c:v>МАОУ СШ № 81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СШ № 64</c:v>
                </c:pt>
                <c:pt idx="25">
                  <c:v>МАОУ Гимназия № 11 </c:v>
                </c:pt>
                <c:pt idx="26">
                  <c:v>МБОУ СШ № 13</c:v>
                </c:pt>
                <c:pt idx="27">
                  <c:v>МБОУ СШ № 94</c:v>
                </c:pt>
                <c:pt idx="28">
                  <c:v>МАОУ СШ № 65</c:v>
                </c:pt>
                <c:pt idx="29">
                  <c:v>МАОУ СШ № 148</c:v>
                </c:pt>
                <c:pt idx="30">
                  <c:v>МАОУ Лицей № 3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МБОУ СШ № 79</c:v>
                </c:pt>
                <c:pt idx="34">
                  <c:v>МАОУ Гимназия № 15</c:v>
                </c:pt>
                <c:pt idx="35">
                  <c:v>МАОУ СШ № 16</c:v>
                </c:pt>
                <c:pt idx="36">
                  <c:v>МАОУ СШ № 89</c:v>
                </c:pt>
                <c:pt idx="37">
                  <c:v>МАОУ СШ № 53</c:v>
                </c:pt>
                <c:pt idx="38">
                  <c:v>МБОУ Гимназия № 7</c:v>
                </c:pt>
                <c:pt idx="39">
                  <c:v>МБОУ СШ № 31</c:v>
                </c:pt>
                <c:pt idx="40">
                  <c:v>МАОУ Лицей № 12</c:v>
                </c:pt>
                <c:pt idx="41">
                  <c:v>ОКТЯБРЬСКИЙ РАЙОН</c:v>
                </c:pt>
                <c:pt idx="42">
                  <c:v>МБОУ Гимназия № 3</c:v>
                </c:pt>
                <c:pt idx="43">
                  <c:v>МБОУ Лицей № 8</c:v>
                </c:pt>
                <c:pt idx="44">
                  <c:v>МБОУ СШ № 39</c:v>
                </c:pt>
                <c:pt idx="45">
                  <c:v>МБОУ СШ № 73</c:v>
                </c:pt>
                <c:pt idx="46">
                  <c:v>МБОУ СШ № 95</c:v>
                </c:pt>
                <c:pt idx="47">
                  <c:v>МБОУ СШ № 3</c:v>
                </c:pt>
                <c:pt idx="48">
                  <c:v>МБОУ СШ № 72 </c:v>
                </c:pt>
                <c:pt idx="49">
                  <c:v>МАОУ Гимназия № 13 "Академ"</c:v>
                </c:pt>
                <c:pt idx="50">
                  <c:v>МБОУ Лицей № 10</c:v>
                </c:pt>
                <c:pt idx="51">
                  <c:v>МБОУ СШ № 99</c:v>
                </c:pt>
                <c:pt idx="52">
                  <c:v>МБОУ СШ № 36</c:v>
                </c:pt>
                <c:pt idx="53">
                  <c:v>МБОУ СШ № 30</c:v>
                </c:pt>
                <c:pt idx="54">
                  <c:v>МАОУ Лицей № 1</c:v>
                </c:pt>
                <c:pt idx="55">
                  <c:v>МАОУ «КУГ № 1 – Универс»</c:v>
                </c:pt>
                <c:pt idx="56">
                  <c:v>МАОУ СШ № 82</c:v>
                </c:pt>
                <c:pt idx="57">
                  <c:v>МБОУ СШ № 159</c:v>
                </c:pt>
                <c:pt idx="58">
                  <c:v>МБОУ СШ № 84</c:v>
                </c:pt>
                <c:pt idx="59">
                  <c:v>МБОУ СШ № 133</c:v>
                </c:pt>
                <c:pt idx="60">
                  <c:v>МБОУ СШ № 21</c:v>
                </c:pt>
                <c:pt idx="61">
                  <c:v>МАОУ Школа-интернат № 1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СШ № 93</c:v>
                </c:pt>
                <c:pt idx="65">
                  <c:v>МАОУ СШ № 76</c:v>
                </c:pt>
                <c:pt idx="66">
                  <c:v>МАОУ СШ № 34</c:v>
                </c:pt>
                <c:pt idx="67">
                  <c:v>МАОУ СШ № 6</c:v>
                </c:pt>
                <c:pt idx="68">
                  <c:v>МАОУ СШ № 42</c:v>
                </c:pt>
                <c:pt idx="69">
                  <c:v>МАОУ СШ № 137</c:v>
                </c:pt>
                <c:pt idx="70">
                  <c:v>МАОУ Лицей № 9 "Лидер"</c:v>
                </c:pt>
                <c:pt idx="71">
                  <c:v>МАОУ СШ № 158 "Грани"</c:v>
                </c:pt>
                <c:pt idx="72">
                  <c:v>МБОУ СШ № 62</c:v>
                </c:pt>
                <c:pt idx="73">
                  <c:v>МАОУ СШ № 17</c:v>
                </c:pt>
                <c:pt idx="74">
                  <c:v>МАОУ СШ № 23</c:v>
                </c:pt>
                <c:pt idx="75">
                  <c:v>МАОУ СШ № 45</c:v>
                </c:pt>
                <c:pt idx="76">
                  <c:v>МАОУ СШ № 78</c:v>
                </c:pt>
                <c:pt idx="77">
                  <c:v>СОВЕТСКИЙ РАЙОН</c:v>
                </c:pt>
                <c:pt idx="78">
                  <c:v>МБОУ СШ № 56</c:v>
                </c:pt>
                <c:pt idx="79">
                  <c:v>МАОУ СШ № 150</c:v>
                </c:pt>
                <c:pt idx="80">
                  <c:v>МАОУ СШ № 145</c:v>
                </c:pt>
                <c:pt idx="81">
                  <c:v>МАОУ СШ № 5</c:v>
                </c:pt>
                <c:pt idx="82">
                  <c:v>МБОУ СШ № 129</c:v>
                </c:pt>
                <c:pt idx="83">
                  <c:v>МАОУ СШ № 139</c:v>
                </c:pt>
                <c:pt idx="84">
                  <c:v>МАОУ СШ № 121</c:v>
                </c:pt>
                <c:pt idx="85">
                  <c:v>МАОУ СШ № 149</c:v>
                </c:pt>
                <c:pt idx="86">
                  <c:v>МАОУ СШ № 18</c:v>
                </c:pt>
                <c:pt idx="87">
                  <c:v>МБОУ СШ № 2</c:v>
                </c:pt>
                <c:pt idx="88">
                  <c:v>МАОУ СШ № 1</c:v>
                </c:pt>
                <c:pt idx="89">
                  <c:v>МАОУ СШ № 115</c:v>
                </c:pt>
                <c:pt idx="90">
                  <c:v>МАОУ СШ № 66</c:v>
                </c:pt>
                <c:pt idx="91">
                  <c:v>МАОУ СШ № 152 </c:v>
                </c:pt>
                <c:pt idx="92">
                  <c:v>МАОУ СШ № 7</c:v>
                </c:pt>
                <c:pt idx="93">
                  <c:v>МАОУ СШ № 108</c:v>
                </c:pt>
                <c:pt idx="94">
                  <c:v>МАОУ СШ № 24</c:v>
                </c:pt>
                <c:pt idx="95">
                  <c:v>МАОУ СШ № 144</c:v>
                </c:pt>
                <c:pt idx="96">
                  <c:v>МАОУ СШ № 134</c:v>
                </c:pt>
                <c:pt idx="97">
                  <c:v>МАОУ СШ № 143</c:v>
                </c:pt>
                <c:pt idx="98">
                  <c:v>МАОУ СШ № 85</c:v>
                </c:pt>
                <c:pt idx="99">
                  <c:v>МАОУ СШ № 141</c:v>
                </c:pt>
                <c:pt idx="100">
                  <c:v>МАОУ СШ № 151</c:v>
                </c:pt>
                <c:pt idx="101">
                  <c:v>МАОУ СШ № 154</c:v>
                </c:pt>
                <c:pt idx="102">
                  <c:v>МБОУ СШ № 91</c:v>
                </c:pt>
                <c:pt idx="103">
                  <c:v>МБОУ СШ № 147</c:v>
                </c:pt>
                <c:pt idx="104">
                  <c:v>МБОУ СШ № 98</c:v>
                </c:pt>
                <c:pt idx="105">
                  <c:v>МАОУ СШ № 69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СШ № 4</c:v>
                </c:pt>
                <c:pt idx="112">
                  <c:v>МБОУ СШ № 27</c:v>
                </c:pt>
                <c:pt idx="113">
                  <c:v>МБОУ СОШ № 10 </c:v>
                </c:pt>
                <c:pt idx="114">
                  <c:v>МБОУ Лицей № 2</c:v>
                </c:pt>
                <c:pt idx="115">
                  <c:v>МАОУ СШ "Комплекс "Покровский"</c:v>
                </c:pt>
                <c:pt idx="116">
                  <c:v>МБОУ СШ № 51</c:v>
                </c:pt>
                <c:pt idx="117">
                  <c:v>МБОУ СШ № 155</c:v>
                </c:pt>
              </c:strCache>
            </c:strRef>
          </c:cat>
          <c:val>
            <c:numRef>
              <c:f>'ЧГ-4 диаграмма'!$M$5:$M$122</c:f>
              <c:numCache>
                <c:formatCode>Основной</c:formatCode>
                <c:ptCount val="118"/>
                <c:pt idx="0" formatCode="0,00">
                  <c:v>93.77</c:v>
                </c:pt>
                <c:pt idx="1">
                  <c:v>93.77</c:v>
                </c:pt>
                <c:pt idx="2">
                  <c:v>93.77</c:v>
                </c:pt>
                <c:pt idx="3">
                  <c:v>93.77</c:v>
                </c:pt>
                <c:pt idx="4">
                  <c:v>93.77</c:v>
                </c:pt>
                <c:pt idx="5">
                  <c:v>93.77</c:v>
                </c:pt>
                <c:pt idx="6">
                  <c:v>93.77</c:v>
                </c:pt>
                <c:pt idx="7">
                  <c:v>93.77</c:v>
                </c:pt>
                <c:pt idx="8">
                  <c:v>93.77</c:v>
                </c:pt>
                <c:pt idx="9">
                  <c:v>93.77</c:v>
                </c:pt>
                <c:pt idx="10" formatCode="0,00">
                  <c:v>93.77</c:v>
                </c:pt>
                <c:pt idx="11">
                  <c:v>93.77</c:v>
                </c:pt>
                <c:pt idx="12">
                  <c:v>93.77</c:v>
                </c:pt>
                <c:pt idx="13">
                  <c:v>93.77</c:v>
                </c:pt>
                <c:pt idx="14">
                  <c:v>93.77</c:v>
                </c:pt>
                <c:pt idx="15">
                  <c:v>93.77</c:v>
                </c:pt>
                <c:pt idx="16">
                  <c:v>93.77</c:v>
                </c:pt>
                <c:pt idx="17">
                  <c:v>93.77</c:v>
                </c:pt>
                <c:pt idx="18">
                  <c:v>93.77</c:v>
                </c:pt>
                <c:pt idx="19">
                  <c:v>93.77</c:v>
                </c:pt>
                <c:pt idx="20">
                  <c:v>93.77</c:v>
                </c:pt>
                <c:pt idx="21">
                  <c:v>93.77</c:v>
                </c:pt>
                <c:pt idx="22">
                  <c:v>93.77</c:v>
                </c:pt>
                <c:pt idx="23" formatCode="0,00">
                  <c:v>93.77</c:v>
                </c:pt>
                <c:pt idx="24">
                  <c:v>93.77</c:v>
                </c:pt>
                <c:pt idx="25">
                  <c:v>93.77</c:v>
                </c:pt>
                <c:pt idx="26">
                  <c:v>93.77</c:v>
                </c:pt>
                <c:pt idx="27">
                  <c:v>93.77</c:v>
                </c:pt>
                <c:pt idx="28">
                  <c:v>93.77</c:v>
                </c:pt>
                <c:pt idx="29">
                  <c:v>93.77</c:v>
                </c:pt>
                <c:pt idx="30">
                  <c:v>93.77</c:v>
                </c:pt>
                <c:pt idx="31">
                  <c:v>93.77</c:v>
                </c:pt>
                <c:pt idx="32">
                  <c:v>93.77</c:v>
                </c:pt>
                <c:pt idx="33">
                  <c:v>93.77</c:v>
                </c:pt>
                <c:pt idx="34">
                  <c:v>93.77</c:v>
                </c:pt>
                <c:pt idx="35">
                  <c:v>93.77</c:v>
                </c:pt>
                <c:pt idx="36">
                  <c:v>93.77</c:v>
                </c:pt>
                <c:pt idx="37">
                  <c:v>93.77</c:v>
                </c:pt>
                <c:pt idx="38">
                  <c:v>93.77</c:v>
                </c:pt>
                <c:pt idx="39">
                  <c:v>93.77</c:v>
                </c:pt>
                <c:pt idx="40">
                  <c:v>93.77</c:v>
                </c:pt>
                <c:pt idx="41" formatCode="0,00">
                  <c:v>93.77</c:v>
                </c:pt>
                <c:pt idx="42">
                  <c:v>93.77</c:v>
                </c:pt>
                <c:pt idx="43">
                  <c:v>93.77</c:v>
                </c:pt>
                <c:pt idx="44">
                  <c:v>93.77</c:v>
                </c:pt>
                <c:pt idx="45">
                  <c:v>93.77</c:v>
                </c:pt>
                <c:pt idx="46">
                  <c:v>93.77</c:v>
                </c:pt>
                <c:pt idx="47">
                  <c:v>93.77</c:v>
                </c:pt>
                <c:pt idx="48">
                  <c:v>93.77</c:v>
                </c:pt>
                <c:pt idx="49">
                  <c:v>93.77</c:v>
                </c:pt>
                <c:pt idx="50">
                  <c:v>93.77</c:v>
                </c:pt>
                <c:pt idx="51">
                  <c:v>93.77</c:v>
                </c:pt>
                <c:pt idx="52">
                  <c:v>93.77</c:v>
                </c:pt>
                <c:pt idx="53">
                  <c:v>93.77</c:v>
                </c:pt>
                <c:pt idx="54">
                  <c:v>93.77</c:v>
                </c:pt>
                <c:pt idx="55">
                  <c:v>93.77</c:v>
                </c:pt>
                <c:pt idx="56">
                  <c:v>93.77</c:v>
                </c:pt>
                <c:pt idx="57">
                  <c:v>93.77</c:v>
                </c:pt>
                <c:pt idx="58">
                  <c:v>93.77</c:v>
                </c:pt>
                <c:pt idx="59">
                  <c:v>93.77</c:v>
                </c:pt>
                <c:pt idx="60">
                  <c:v>93.77</c:v>
                </c:pt>
                <c:pt idx="61">
                  <c:v>93.77</c:v>
                </c:pt>
                <c:pt idx="62" formatCode="0,00">
                  <c:v>93.77</c:v>
                </c:pt>
                <c:pt idx="63">
                  <c:v>93.77</c:v>
                </c:pt>
                <c:pt idx="64">
                  <c:v>93.77</c:v>
                </c:pt>
                <c:pt idx="65">
                  <c:v>93.77</c:v>
                </c:pt>
                <c:pt idx="66">
                  <c:v>93.77</c:v>
                </c:pt>
                <c:pt idx="67">
                  <c:v>93.77</c:v>
                </c:pt>
                <c:pt idx="68">
                  <c:v>93.77</c:v>
                </c:pt>
                <c:pt idx="69">
                  <c:v>93.77</c:v>
                </c:pt>
                <c:pt idx="70">
                  <c:v>93.77</c:v>
                </c:pt>
                <c:pt idx="71">
                  <c:v>93.77</c:v>
                </c:pt>
                <c:pt idx="72">
                  <c:v>93.77</c:v>
                </c:pt>
                <c:pt idx="73">
                  <c:v>93.77</c:v>
                </c:pt>
                <c:pt idx="74">
                  <c:v>93.77</c:v>
                </c:pt>
                <c:pt idx="75">
                  <c:v>93.77</c:v>
                </c:pt>
                <c:pt idx="76">
                  <c:v>93.77</c:v>
                </c:pt>
                <c:pt idx="77" formatCode="0,00">
                  <c:v>93.77</c:v>
                </c:pt>
                <c:pt idx="78">
                  <c:v>93.77</c:v>
                </c:pt>
                <c:pt idx="79">
                  <c:v>93.77</c:v>
                </c:pt>
                <c:pt idx="80">
                  <c:v>93.77</c:v>
                </c:pt>
                <c:pt idx="81">
                  <c:v>93.77</c:v>
                </c:pt>
                <c:pt idx="82">
                  <c:v>93.77</c:v>
                </c:pt>
                <c:pt idx="83">
                  <c:v>93.77</c:v>
                </c:pt>
                <c:pt idx="84">
                  <c:v>93.77</c:v>
                </c:pt>
                <c:pt idx="85">
                  <c:v>93.77</c:v>
                </c:pt>
                <c:pt idx="86">
                  <c:v>93.77</c:v>
                </c:pt>
                <c:pt idx="87">
                  <c:v>93.77</c:v>
                </c:pt>
                <c:pt idx="88">
                  <c:v>93.77</c:v>
                </c:pt>
                <c:pt idx="89">
                  <c:v>93.77</c:v>
                </c:pt>
                <c:pt idx="90">
                  <c:v>93.77</c:v>
                </c:pt>
                <c:pt idx="91">
                  <c:v>93.77</c:v>
                </c:pt>
                <c:pt idx="92">
                  <c:v>93.77</c:v>
                </c:pt>
                <c:pt idx="93">
                  <c:v>93.77</c:v>
                </c:pt>
                <c:pt idx="94">
                  <c:v>93.77</c:v>
                </c:pt>
                <c:pt idx="95">
                  <c:v>93.77</c:v>
                </c:pt>
                <c:pt idx="96">
                  <c:v>93.77</c:v>
                </c:pt>
                <c:pt idx="97">
                  <c:v>93.77</c:v>
                </c:pt>
                <c:pt idx="98">
                  <c:v>93.77</c:v>
                </c:pt>
                <c:pt idx="99">
                  <c:v>93.77</c:v>
                </c:pt>
                <c:pt idx="100">
                  <c:v>93.77</c:v>
                </c:pt>
                <c:pt idx="101">
                  <c:v>93.77</c:v>
                </c:pt>
                <c:pt idx="102">
                  <c:v>93.77</c:v>
                </c:pt>
                <c:pt idx="103">
                  <c:v>93.77</c:v>
                </c:pt>
                <c:pt idx="104">
                  <c:v>93.77</c:v>
                </c:pt>
                <c:pt idx="105">
                  <c:v>93.77</c:v>
                </c:pt>
                <c:pt idx="106">
                  <c:v>93.77</c:v>
                </c:pt>
                <c:pt idx="107">
                  <c:v>93.77</c:v>
                </c:pt>
                <c:pt idx="108" formatCode="0,00">
                  <c:v>93.77</c:v>
                </c:pt>
                <c:pt idx="109">
                  <c:v>93.77</c:v>
                </c:pt>
                <c:pt idx="110">
                  <c:v>93.77</c:v>
                </c:pt>
                <c:pt idx="111">
                  <c:v>93.77</c:v>
                </c:pt>
                <c:pt idx="112">
                  <c:v>93.77</c:v>
                </c:pt>
                <c:pt idx="113">
                  <c:v>93.77</c:v>
                </c:pt>
                <c:pt idx="114">
                  <c:v>93.77</c:v>
                </c:pt>
                <c:pt idx="115">
                  <c:v>93.77</c:v>
                </c:pt>
                <c:pt idx="116">
                  <c:v>93.77</c:v>
                </c:pt>
                <c:pt idx="117">
                  <c:v>93.77</c:v>
                </c:pt>
              </c:numCache>
            </c:numRef>
          </c:val>
          <c:smooth val="0"/>
        </c:ser>
        <c:ser>
          <c:idx val="5"/>
          <c:order val="5"/>
          <c:tx>
            <c:v>2021 % выполнения ОУ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'ЧГ-4 диаграмма'!$B$5:$B$122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Лицей № 28</c:v>
                </c:pt>
                <c:pt idx="4">
                  <c:v>МАОУ СШ  № 12</c:v>
                </c:pt>
                <c:pt idx="5">
                  <c:v>МАОУ СШ № 19</c:v>
                </c:pt>
                <c:pt idx="6">
                  <c:v>МАОУ СШ № 32</c:v>
                </c:pt>
                <c:pt idx="7">
                  <c:v>МАОУ Лицей № 7</c:v>
                </c:pt>
                <c:pt idx="8">
                  <c:v>МАОУ Гимназия №  9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Лицей № 6 "Перспектива"</c:v>
                </c:pt>
                <c:pt idx="13">
                  <c:v>МАОУ Лицей № 11</c:v>
                </c:pt>
                <c:pt idx="14">
                  <c:v>МБОУ СШ № 63</c:v>
                </c:pt>
                <c:pt idx="15">
                  <c:v>МАОУ СШ № 55</c:v>
                </c:pt>
                <c:pt idx="16">
                  <c:v>МАОУ СШ № 8 "Созидание"</c:v>
                </c:pt>
                <c:pt idx="17">
                  <c:v>МАОУ Гимназия № 10</c:v>
                </c:pt>
                <c:pt idx="18">
                  <c:v>МАОУ СШ № 46</c:v>
                </c:pt>
                <c:pt idx="19">
                  <c:v>МАОУ Гимназия № 6</c:v>
                </c:pt>
                <c:pt idx="20">
                  <c:v>МАОУ СШ № 90</c:v>
                </c:pt>
                <c:pt idx="21">
                  <c:v>МАОУ СШ № 81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СШ № 64</c:v>
                </c:pt>
                <c:pt idx="25">
                  <c:v>МАОУ Гимназия № 11 </c:v>
                </c:pt>
                <c:pt idx="26">
                  <c:v>МБОУ СШ № 13</c:v>
                </c:pt>
                <c:pt idx="27">
                  <c:v>МБОУ СШ № 94</c:v>
                </c:pt>
                <c:pt idx="28">
                  <c:v>МАОУ СШ № 65</c:v>
                </c:pt>
                <c:pt idx="29">
                  <c:v>МАОУ СШ № 148</c:v>
                </c:pt>
                <c:pt idx="30">
                  <c:v>МАОУ Лицей № 3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МБОУ СШ № 79</c:v>
                </c:pt>
                <c:pt idx="34">
                  <c:v>МАОУ Гимназия № 15</c:v>
                </c:pt>
                <c:pt idx="35">
                  <c:v>МАОУ СШ № 16</c:v>
                </c:pt>
                <c:pt idx="36">
                  <c:v>МАОУ СШ № 89</c:v>
                </c:pt>
                <c:pt idx="37">
                  <c:v>МАОУ СШ № 53</c:v>
                </c:pt>
                <c:pt idx="38">
                  <c:v>МБОУ Гимназия № 7</c:v>
                </c:pt>
                <c:pt idx="39">
                  <c:v>МБОУ СШ № 31</c:v>
                </c:pt>
                <c:pt idx="40">
                  <c:v>МАОУ Лицей № 12</c:v>
                </c:pt>
                <c:pt idx="41">
                  <c:v>ОКТЯБРЬСКИЙ РАЙОН</c:v>
                </c:pt>
                <c:pt idx="42">
                  <c:v>МБОУ Гимназия № 3</c:v>
                </c:pt>
                <c:pt idx="43">
                  <c:v>МБОУ Лицей № 8</c:v>
                </c:pt>
                <c:pt idx="44">
                  <c:v>МБОУ СШ № 39</c:v>
                </c:pt>
                <c:pt idx="45">
                  <c:v>МБОУ СШ № 73</c:v>
                </c:pt>
                <c:pt idx="46">
                  <c:v>МБОУ СШ № 95</c:v>
                </c:pt>
                <c:pt idx="47">
                  <c:v>МБОУ СШ № 3</c:v>
                </c:pt>
                <c:pt idx="48">
                  <c:v>МБОУ СШ № 72 </c:v>
                </c:pt>
                <c:pt idx="49">
                  <c:v>МАОУ Гимназия № 13 "Академ"</c:v>
                </c:pt>
                <c:pt idx="50">
                  <c:v>МБОУ Лицей № 10</c:v>
                </c:pt>
                <c:pt idx="51">
                  <c:v>МБОУ СШ № 99</c:v>
                </c:pt>
                <c:pt idx="52">
                  <c:v>МБОУ СШ № 36</c:v>
                </c:pt>
                <c:pt idx="53">
                  <c:v>МБОУ СШ № 30</c:v>
                </c:pt>
                <c:pt idx="54">
                  <c:v>МАОУ Лицей № 1</c:v>
                </c:pt>
                <c:pt idx="55">
                  <c:v>МАОУ «КУГ № 1 – Универс»</c:v>
                </c:pt>
                <c:pt idx="56">
                  <c:v>МАОУ СШ № 82</c:v>
                </c:pt>
                <c:pt idx="57">
                  <c:v>МБОУ СШ № 159</c:v>
                </c:pt>
                <c:pt idx="58">
                  <c:v>МБОУ СШ № 84</c:v>
                </c:pt>
                <c:pt idx="59">
                  <c:v>МБОУ СШ № 133</c:v>
                </c:pt>
                <c:pt idx="60">
                  <c:v>МБОУ СШ № 21</c:v>
                </c:pt>
                <c:pt idx="61">
                  <c:v>МАОУ Школа-интернат № 1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СШ № 93</c:v>
                </c:pt>
                <c:pt idx="65">
                  <c:v>МАОУ СШ № 76</c:v>
                </c:pt>
                <c:pt idx="66">
                  <c:v>МАОУ СШ № 34</c:v>
                </c:pt>
                <c:pt idx="67">
                  <c:v>МАОУ СШ № 6</c:v>
                </c:pt>
                <c:pt idx="68">
                  <c:v>МАОУ СШ № 42</c:v>
                </c:pt>
                <c:pt idx="69">
                  <c:v>МАОУ СШ № 137</c:v>
                </c:pt>
                <c:pt idx="70">
                  <c:v>МАОУ Лицей № 9 "Лидер"</c:v>
                </c:pt>
                <c:pt idx="71">
                  <c:v>МАОУ СШ № 158 "Грани"</c:v>
                </c:pt>
                <c:pt idx="72">
                  <c:v>МБОУ СШ № 62</c:v>
                </c:pt>
                <c:pt idx="73">
                  <c:v>МАОУ СШ № 17</c:v>
                </c:pt>
                <c:pt idx="74">
                  <c:v>МАОУ СШ № 23</c:v>
                </c:pt>
                <c:pt idx="75">
                  <c:v>МАОУ СШ № 45</c:v>
                </c:pt>
                <c:pt idx="76">
                  <c:v>МАОУ СШ № 78</c:v>
                </c:pt>
                <c:pt idx="77">
                  <c:v>СОВЕТСКИЙ РАЙОН</c:v>
                </c:pt>
                <c:pt idx="78">
                  <c:v>МБОУ СШ № 56</c:v>
                </c:pt>
                <c:pt idx="79">
                  <c:v>МАОУ СШ № 150</c:v>
                </c:pt>
                <c:pt idx="80">
                  <c:v>МАОУ СШ № 145</c:v>
                </c:pt>
                <c:pt idx="81">
                  <c:v>МАОУ СШ № 5</c:v>
                </c:pt>
                <c:pt idx="82">
                  <c:v>МБОУ СШ № 129</c:v>
                </c:pt>
                <c:pt idx="83">
                  <c:v>МАОУ СШ № 139</c:v>
                </c:pt>
                <c:pt idx="84">
                  <c:v>МАОУ СШ № 121</c:v>
                </c:pt>
                <c:pt idx="85">
                  <c:v>МАОУ СШ № 149</c:v>
                </c:pt>
                <c:pt idx="86">
                  <c:v>МАОУ СШ № 18</c:v>
                </c:pt>
                <c:pt idx="87">
                  <c:v>МБОУ СШ № 2</c:v>
                </c:pt>
                <c:pt idx="88">
                  <c:v>МАОУ СШ № 1</c:v>
                </c:pt>
                <c:pt idx="89">
                  <c:v>МАОУ СШ № 115</c:v>
                </c:pt>
                <c:pt idx="90">
                  <c:v>МАОУ СШ № 66</c:v>
                </c:pt>
                <c:pt idx="91">
                  <c:v>МАОУ СШ № 152 </c:v>
                </c:pt>
                <c:pt idx="92">
                  <c:v>МАОУ СШ № 7</c:v>
                </c:pt>
                <c:pt idx="93">
                  <c:v>МАОУ СШ № 108</c:v>
                </c:pt>
                <c:pt idx="94">
                  <c:v>МАОУ СШ № 24</c:v>
                </c:pt>
                <c:pt idx="95">
                  <c:v>МАОУ СШ № 144</c:v>
                </c:pt>
                <c:pt idx="96">
                  <c:v>МАОУ СШ № 134</c:v>
                </c:pt>
                <c:pt idx="97">
                  <c:v>МАОУ СШ № 143</c:v>
                </c:pt>
                <c:pt idx="98">
                  <c:v>МАОУ СШ № 85</c:v>
                </c:pt>
                <c:pt idx="99">
                  <c:v>МАОУ СШ № 141</c:v>
                </c:pt>
                <c:pt idx="100">
                  <c:v>МАОУ СШ № 151</c:v>
                </c:pt>
                <c:pt idx="101">
                  <c:v>МАОУ СШ № 154</c:v>
                </c:pt>
                <c:pt idx="102">
                  <c:v>МБОУ СШ № 91</c:v>
                </c:pt>
                <c:pt idx="103">
                  <c:v>МБОУ СШ № 147</c:v>
                </c:pt>
                <c:pt idx="104">
                  <c:v>МБОУ СШ № 98</c:v>
                </c:pt>
                <c:pt idx="105">
                  <c:v>МАОУ СШ № 69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СШ № 4</c:v>
                </c:pt>
                <c:pt idx="112">
                  <c:v>МБОУ СШ № 27</c:v>
                </c:pt>
                <c:pt idx="113">
                  <c:v>МБОУ СОШ № 10 </c:v>
                </c:pt>
                <c:pt idx="114">
                  <c:v>МБОУ Лицей № 2</c:v>
                </c:pt>
                <c:pt idx="115">
                  <c:v>МАОУ СШ "Комплекс "Покровский"</c:v>
                </c:pt>
                <c:pt idx="116">
                  <c:v>МБОУ СШ № 51</c:v>
                </c:pt>
                <c:pt idx="117">
                  <c:v>МБОУ СШ № 155</c:v>
                </c:pt>
              </c:strCache>
            </c:strRef>
          </c:cat>
          <c:val>
            <c:numRef>
              <c:f>'ЧГ-4 диаграмма'!$L$5:$L$122</c:f>
              <c:numCache>
                <c:formatCode>0,00</c:formatCode>
                <c:ptCount val="118"/>
                <c:pt idx="0">
                  <c:v>97.811663752430306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92.307692307692307</c:v>
                </c:pt>
                <c:pt idx="5">
                  <c:v>98.979591836734699</c:v>
                </c:pt>
                <c:pt idx="6">
                  <c:v>94.505494505494511</c:v>
                </c:pt>
                <c:pt idx="7">
                  <c:v>100</c:v>
                </c:pt>
                <c:pt idx="8">
                  <c:v>94.512195121951223</c:v>
                </c:pt>
                <c:pt idx="9">
                  <c:v>100</c:v>
                </c:pt>
                <c:pt idx="10">
                  <c:v>93.610920565111726</c:v>
                </c:pt>
                <c:pt idx="11">
                  <c:v>96.385542168674704</c:v>
                </c:pt>
                <c:pt idx="12">
                  <c:v>98.076923076923066</c:v>
                </c:pt>
                <c:pt idx="13">
                  <c:v>99.270072992700733</c:v>
                </c:pt>
                <c:pt idx="14">
                  <c:v>94.936708860759495</c:v>
                </c:pt>
                <c:pt idx="15">
                  <c:v>97.61904761904762</c:v>
                </c:pt>
                <c:pt idx="16">
                  <c:v>100</c:v>
                </c:pt>
                <c:pt idx="17">
                  <c:v>96.907216494845358</c:v>
                </c:pt>
                <c:pt idx="18">
                  <c:v>91.34615384615384</c:v>
                </c:pt>
                <c:pt idx="19">
                  <c:v>94.520547945205479</c:v>
                </c:pt>
                <c:pt idx="20">
                  <c:v>93.442622950819668</c:v>
                </c:pt>
                <c:pt idx="21">
                  <c:v>92.307692307692307</c:v>
                </c:pt>
                <c:pt idx="22">
                  <c:v>68.518518518518519</c:v>
                </c:pt>
                <c:pt idx="23">
                  <c:v>89.09251970936252</c:v>
                </c:pt>
                <c:pt idx="24">
                  <c:v>89.024390243902445</c:v>
                </c:pt>
                <c:pt idx="25">
                  <c:v>98.245614035087726</c:v>
                </c:pt>
                <c:pt idx="26">
                  <c:v>66.666666666666657</c:v>
                </c:pt>
                <c:pt idx="27">
                  <c:v>97</c:v>
                </c:pt>
                <c:pt idx="28">
                  <c:v>97.222222222222229</c:v>
                </c:pt>
                <c:pt idx="29">
                  <c:v>100</c:v>
                </c:pt>
                <c:pt idx="30">
                  <c:v>94.845360824742272</c:v>
                </c:pt>
                <c:pt idx="31">
                  <c:v>90</c:v>
                </c:pt>
                <c:pt idx="32">
                  <c:v>92.5</c:v>
                </c:pt>
                <c:pt idx="33">
                  <c:v>86.84210526315789</c:v>
                </c:pt>
                <c:pt idx="34">
                  <c:v>87.61904761904762</c:v>
                </c:pt>
                <c:pt idx="35">
                  <c:v>96.598639455782305</c:v>
                </c:pt>
                <c:pt idx="36">
                  <c:v>81.666666666666671</c:v>
                </c:pt>
                <c:pt idx="37">
                  <c:v>76.119402985074629</c:v>
                </c:pt>
                <c:pt idx="38">
                  <c:v>91.2</c:v>
                </c:pt>
                <c:pt idx="39">
                  <c:v>79.66101694915254</c:v>
                </c:pt>
                <c:pt idx="40">
                  <c:v>89.361702127659584</c:v>
                </c:pt>
                <c:pt idx="41">
                  <c:v>94.115763648877916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93.75</c:v>
                </c:pt>
                <c:pt idx="46">
                  <c:v>100</c:v>
                </c:pt>
                <c:pt idx="47">
                  <c:v>89.423076923076934</c:v>
                </c:pt>
                <c:pt idx="48">
                  <c:v>97.938144329896915</c:v>
                </c:pt>
                <c:pt idx="49">
                  <c:v>100</c:v>
                </c:pt>
                <c:pt idx="50">
                  <c:v>90.291262135922324</c:v>
                </c:pt>
                <c:pt idx="51">
                  <c:v>97.27272727272728</c:v>
                </c:pt>
                <c:pt idx="52">
                  <c:v>91.176470588235304</c:v>
                </c:pt>
                <c:pt idx="53">
                  <c:v>100</c:v>
                </c:pt>
                <c:pt idx="54">
                  <c:v>95.370370370370381</c:v>
                </c:pt>
                <c:pt idx="55">
                  <c:v>89.68609865470853</c:v>
                </c:pt>
                <c:pt idx="56">
                  <c:v>95.78947368421052</c:v>
                </c:pt>
                <c:pt idx="58">
                  <c:v>100</c:v>
                </c:pt>
                <c:pt idx="59">
                  <c:v>95.098039215686271</c:v>
                </c:pt>
                <c:pt idx="60">
                  <c:v>56.25</c:v>
                </c:pt>
                <c:pt idx="61">
                  <c:v>96.15384615384616</c:v>
                </c:pt>
                <c:pt idx="62">
                  <c:v>94.266748470848995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97.5</c:v>
                </c:pt>
                <c:pt idx="67">
                  <c:v>100</c:v>
                </c:pt>
                <c:pt idx="68">
                  <c:v>98.979591836734699</c:v>
                </c:pt>
                <c:pt idx="69">
                  <c:v>98.863636363636374</c:v>
                </c:pt>
                <c:pt idx="70">
                  <c:v>100</c:v>
                </c:pt>
                <c:pt idx="72">
                  <c:v>95.945945945945937</c:v>
                </c:pt>
                <c:pt idx="73">
                  <c:v>55.223880597014926</c:v>
                </c:pt>
                <c:pt idx="74">
                  <c:v>100</c:v>
                </c:pt>
                <c:pt idx="75">
                  <c:v>91.612903225806463</c:v>
                </c:pt>
                <c:pt idx="76">
                  <c:v>87.341772151898738</c:v>
                </c:pt>
                <c:pt idx="77">
                  <c:v>92.402657553478491</c:v>
                </c:pt>
                <c:pt idx="78">
                  <c:v>100</c:v>
                </c:pt>
                <c:pt idx="79">
                  <c:v>99.180327868852459</c:v>
                </c:pt>
                <c:pt idx="80">
                  <c:v>94.354838709677409</c:v>
                </c:pt>
                <c:pt idx="81">
                  <c:v>96.039603960396036</c:v>
                </c:pt>
                <c:pt idx="82">
                  <c:v>93.333333333333329</c:v>
                </c:pt>
                <c:pt idx="83">
                  <c:v>91.428571428571431</c:v>
                </c:pt>
                <c:pt idx="84">
                  <c:v>98.63013698630138</c:v>
                </c:pt>
                <c:pt idx="85">
                  <c:v>97.00374531835206</c:v>
                </c:pt>
                <c:pt idx="86">
                  <c:v>97.72727272727272</c:v>
                </c:pt>
                <c:pt idx="87">
                  <c:v>83.582089552238799</c:v>
                </c:pt>
                <c:pt idx="88">
                  <c:v>88.172043010752688</c:v>
                </c:pt>
                <c:pt idx="89">
                  <c:v>89.333333333333343</c:v>
                </c:pt>
                <c:pt idx="90">
                  <c:v>90</c:v>
                </c:pt>
                <c:pt idx="91">
                  <c:v>93.073593073593074</c:v>
                </c:pt>
                <c:pt idx="92">
                  <c:v>100</c:v>
                </c:pt>
                <c:pt idx="93">
                  <c:v>88.535031847133752</c:v>
                </c:pt>
                <c:pt idx="94">
                  <c:v>94.827586206896541</c:v>
                </c:pt>
                <c:pt idx="95">
                  <c:v>94.696969696969688</c:v>
                </c:pt>
                <c:pt idx="96">
                  <c:v>89.189189189189193</c:v>
                </c:pt>
                <c:pt idx="97">
                  <c:v>96.525096525096529</c:v>
                </c:pt>
                <c:pt idx="98">
                  <c:v>90.740740740740733</c:v>
                </c:pt>
                <c:pt idx="99">
                  <c:v>100</c:v>
                </c:pt>
                <c:pt idx="100">
                  <c:v>93.859649122807014</c:v>
                </c:pt>
                <c:pt idx="101">
                  <c:v>94.166666666666657</c:v>
                </c:pt>
                <c:pt idx="102">
                  <c:v>94</c:v>
                </c:pt>
                <c:pt idx="103">
                  <c:v>88.571428571428569</c:v>
                </c:pt>
                <c:pt idx="104">
                  <c:v>92.753623188405797</c:v>
                </c:pt>
                <c:pt idx="105">
                  <c:v>72.340425531914889</c:v>
                </c:pt>
                <c:pt idx="106">
                  <c:v>76.36363636363636</c:v>
                </c:pt>
                <c:pt idx="107">
                  <c:v>93.650793650793645</c:v>
                </c:pt>
                <c:pt idx="108">
                  <c:v>94.997389932346678</c:v>
                </c:pt>
                <c:pt idx="109">
                  <c:v>100</c:v>
                </c:pt>
                <c:pt idx="110">
                  <c:v>100</c:v>
                </c:pt>
                <c:pt idx="111">
                  <c:v>93.589743589743591</c:v>
                </c:pt>
                <c:pt idx="112">
                  <c:v>100</c:v>
                </c:pt>
                <c:pt idx="113">
                  <c:v>100</c:v>
                </c:pt>
                <c:pt idx="114">
                  <c:v>97.014925373134332</c:v>
                </c:pt>
                <c:pt idx="115">
                  <c:v>92.327365728900261</c:v>
                </c:pt>
                <c:pt idx="116">
                  <c:v>89.743589743589695</c:v>
                </c:pt>
                <c:pt idx="117">
                  <c:v>82.30088495575221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76320"/>
        <c:axId val="134777856"/>
      </c:lineChart>
      <c:catAx>
        <c:axId val="134776320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777856"/>
        <c:crosses val="autoZero"/>
        <c:auto val="1"/>
        <c:lblAlgn val="ctr"/>
        <c:lblOffset val="100"/>
        <c:noMultiLvlLbl val="0"/>
      </c:catAx>
      <c:valAx>
        <c:axId val="134777856"/>
        <c:scaling>
          <c:orientation val="minMax"/>
          <c:max val="1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776320"/>
        <c:crosses val="autoZero"/>
        <c:crossBetween val="between"/>
        <c:majorUnit val="5"/>
        <c:minorUnit val="2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3001191016331027"/>
          <c:y val="3.106028686789694E-3"/>
          <c:w val="0.52102561972710815"/>
          <c:h val="5.5292541117525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55563</xdr:colOff>
      <xdr:row>0</xdr:row>
      <xdr:rowOff>59530</xdr:rowOff>
    </xdr:from>
    <xdr:to>
      <xdr:col>30</xdr:col>
      <xdr:colOff>543719</xdr:colOff>
      <xdr:row>0</xdr:row>
      <xdr:rowOff>5072063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1976438</xdr:rowOff>
    </xdr:from>
    <xdr:to>
      <xdr:col>1</xdr:col>
      <xdr:colOff>154781</xdr:colOff>
      <xdr:row>0</xdr:row>
      <xdr:rowOff>2096030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22802FF2-75EE-499D-9773-F0C4E2E0D7DC}"/>
            </a:ext>
          </a:extLst>
        </xdr:cNvPr>
        <xdr:cNvSpPr txBox="1"/>
      </xdr:nvSpPr>
      <xdr:spPr>
        <a:xfrm>
          <a:off x="381000" y="1976438"/>
          <a:ext cx="154781" cy="1195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0.10979</cdr:x>
      <cdr:y>0.06413</cdr:y>
    </cdr:from>
    <cdr:to>
      <cdr:x>0.10982</cdr:x>
      <cdr:y>0.63843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2134604" y="321470"/>
          <a:ext cx="583" cy="287868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0.21633</cdr:x>
      <cdr:y>0.05043</cdr:y>
    </cdr:from>
    <cdr:to>
      <cdr:x>0.21738</cdr:x>
      <cdr:y>0.63421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>
          <a:off x="4206111" y="252775"/>
          <a:ext cx="20415" cy="292621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0.36545</cdr:x>
      <cdr:y>0.06207</cdr:y>
    </cdr:from>
    <cdr:to>
      <cdr:x>0.36609</cdr:x>
      <cdr:y>0.63843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>
          <a:off x="7105463" y="311128"/>
          <a:ext cx="12443" cy="288902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0.53965</cdr:x>
      <cdr:y>0.06836</cdr:y>
    </cdr:from>
    <cdr:to>
      <cdr:x>0.53984</cdr:x>
      <cdr:y>0.63843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 flipH="1">
          <a:off x="10492416" y="342637"/>
          <a:ext cx="3604" cy="285751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0.66376</cdr:x>
      <cdr:y>0.058</cdr:y>
    </cdr:from>
    <cdr:to>
      <cdr:x>0.66497</cdr:x>
      <cdr:y>0.64054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2905450" y="290734"/>
          <a:ext cx="23526" cy="29200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0.91872</cdr:x>
      <cdr:y>0.06465</cdr:y>
    </cdr:from>
    <cdr:to>
      <cdr:x>0.92061</cdr:x>
      <cdr:y>0.63632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5966578" y="324060"/>
          <a:ext cx="32776" cy="286549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0.02669</cdr:x>
      <cdr:y>0.06555</cdr:y>
    </cdr:from>
    <cdr:to>
      <cdr:x>0.02697</cdr:x>
      <cdr:y>0.62787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518899" y="328578"/>
          <a:ext cx="5444" cy="281864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59530</xdr:rowOff>
    </xdr:from>
    <xdr:to>
      <xdr:col>30</xdr:col>
      <xdr:colOff>500063</xdr:colOff>
      <xdr:row>0</xdr:row>
      <xdr:rowOff>5083969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1976438</xdr:rowOff>
    </xdr:from>
    <xdr:to>
      <xdr:col>1</xdr:col>
      <xdr:colOff>154781</xdr:colOff>
      <xdr:row>0</xdr:row>
      <xdr:rowOff>2096030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22802FF2-75EE-499D-9773-F0C4E2E0D7DC}"/>
            </a:ext>
          </a:extLst>
        </xdr:cNvPr>
        <xdr:cNvSpPr txBox="1"/>
      </xdr:nvSpPr>
      <xdr:spPr>
        <a:xfrm>
          <a:off x="381000" y="1976438"/>
          <a:ext cx="154781" cy="1195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0.10967</cdr:x>
      <cdr:y>0.06609</cdr:y>
    </cdr:from>
    <cdr:to>
      <cdr:x>0.11098</cdr:x>
      <cdr:y>0.64534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2133609" y="332053"/>
          <a:ext cx="25391" cy="29104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0.2176</cdr:x>
      <cdr:y>0.05044</cdr:y>
    </cdr:from>
    <cdr:to>
      <cdr:x>0.21943</cdr:x>
      <cdr:y>0.63481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 flipH="1">
          <a:off x="4233333" y="253450"/>
          <a:ext cx="35675" cy="293610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0.36631</cdr:x>
      <cdr:y>0.05542</cdr:y>
    </cdr:from>
    <cdr:to>
      <cdr:x>0.36651</cdr:x>
      <cdr:y>0.6327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 flipH="1">
          <a:off x="7126571" y="278472"/>
          <a:ext cx="3891" cy="2900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0.53964</cdr:x>
      <cdr:y>0.06398</cdr:y>
    </cdr:from>
    <cdr:to>
      <cdr:x>0.54012</cdr:x>
      <cdr:y>0.64112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>
          <a:off x="10498667" y="321470"/>
          <a:ext cx="9345" cy="289981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0.66412</cdr:x>
      <cdr:y>0.05628</cdr:y>
    </cdr:from>
    <cdr:to>
      <cdr:x>0.66537</cdr:x>
      <cdr:y>0.63902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 flipH="1">
          <a:off x="12920292" y="282775"/>
          <a:ext cx="24318" cy="292794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0.92044</cdr:x>
      <cdr:y>0.04924</cdr:y>
    </cdr:from>
    <cdr:to>
      <cdr:x>0.92062</cdr:x>
      <cdr:y>0.64113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7907000" y="247387"/>
          <a:ext cx="3490" cy="297393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0.02683</cdr:x>
      <cdr:y>0.05005</cdr:y>
    </cdr:from>
    <cdr:to>
      <cdr:x>0.02718</cdr:x>
      <cdr:y>0.6327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 flipH="1">
          <a:off x="521895" y="251492"/>
          <a:ext cx="6810" cy="29274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7109375" style="5" customWidth="1"/>
    <col min="2" max="2" width="33" style="5" customWidth="1"/>
    <col min="3" max="3" width="7.7109375" style="5" customWidth="1"/>
    <col min="4" max="4" width="9.5703125" style="5" customWidth="1"/>
    <col min="5" max="6" width="7.7109375" style="5" customWidth="1"/>
    <col min="7" max="7" width="7.85546875" style="5" customWidth="1"/>
    <col min="8" max="8" width="9.5703125" style="5" customWidth="1"/>
    <col min="9" max="11" width="7.7109375" style="5" customWidth="1"/>
    <col min="12" max="12" width="9.5703125" style="5" customWidth="1"/>
    <col min="13" max="14" width="7.7109375" style="5" customWidth="1"/>
    <col min="15" max="15" width="8.7109375" style="5" customWidth="1"/>
    <col min="16" max="16" width="9.140625" style="5" customWidth="1"/>
    <col min="17" max="16384" width="9.140625" style="5"/>
  </cols>
  <sheetData>
    <row r="1" spans="1:20" ht="409.5" customHeight="1" thickBot="1" x14ac:dyDescent="0.3"/>
    <row r="2" spans="1:20" ht="15" customHeight="1" x14ac:dyDescent="0.25">
      <c r="A2" s="333" t="s">
        <v>0</v>
      </c>
      <c r="B2" s="335" t="s">
        <v>76</v>
      </c>
      <c r="C2" s="337">
        <v>2023</v>
      </c>
      <c r="D2" s="338"/>
      <c r="E2" s="338"/>
      <c r="F2" s="331"/>
      <c r="G2" s="337">
        <v>2022</v>
      </c>
      <c r="H2" s="338"/>
      <c r="I2" s="338"/>
      <c r="J2" s="331"/>
      <c r="K2" s="337">
        <v>2021</v>
      </c>
      <c r="L2" s="338"/>
      <c r="M2" s="338"/>
      <c r="N2" s="331"/>
      <c r="O2" s="331" t="s">
        <v>78</v>
      </c>
    </row>
    <row r="3" spans="1:20" ht="51" customHeight="1" thickBot="1" x14ac:dyDescent="0.3">
      <c r="A3" s="334"/>
      <c r="B3" s="336"/>
      <c r="C3" s="180" t="s">
        <v>79</v>
      </c>
      <c r="D3" s="92" t="s">
        <v>86</v>
      </c>
      <c r="E3" s="181" t="s">
        <v>80</v>
      </c>
      <c r="F3" s="93" t="s">
        <v>66</v>
      </c>
      <c r="G3" s="180" t="s">
        <v>79</v>
      </c>
      <c r="H3" s="92" t="s">
        <v>86</v>
      </c>
      <c r="I3" s="181" t="s">
        <v>80</v>
      </c>
      <c r="J3" s="93" t="s">
        <v>66</v>
      </c>
      <c r="K3" s="180" t="s">
        <v>79</v>
      </c>
      <c r="L3" s="92" t="s">
        <v>86</v>
      </c>
      <c r="M3" s="181" t="s">
        <v>80</v>
      </c>
      <c r="N3" s="93" t="s">
        <v>66</v>
      </c>
      <c r="O3" s="332"/>
    </row>
    <row r="4" spans="1:20" ht="15" customHeight="1" thickBot="1" x14ac:dyDescent="0.3">
      <c r="A4" s="82"/>
      <c r="B4" s="83" t="s">
        <v>87</v>
      </c>
      <c r="C4" s="97">
        <f>C5+C15+C28+C46+C67+C82+C113</f>
        <v>12901</v>
      </c>
      <c r="D4" s="183">
        <f>AVERAGE(D6:D14,D16:D27,D29:D45,D47:D66,D68:D81,D83:D112,D114:D122)</f>
        <v>90.557912289600267</v>
      </c>
      <c r="E4" s="170">
        <v>90.2</v>
      </c>
      <c r="F4" s="98"/>
      <c r="G4" s="97">
        <f>G5+G15+G28+G46+G67+G82+G113</f>
        <v>11986</v>
      </c>
      <c r="H4" s="183">
        <f>AVERAGE(H6:H14,H16:H27,H29:H45,H47:H66,H68:H81,H83:H112,H114:H122)</f>
        <v>92.792493556998537</v>
      </c>
      <c r="I4" s="170">
        <v>93.33</v>
      </c>
      <c r="J4" s="98"/>
      <c r="K4" s="97">
        <f>K5+K15+K28+K46+K67+K82+K113</f>
        <v>11679</v>
      </c>
      <c r="L4" s="183">
        <f>AVERAGE(L6:L14,L16:L27,L29:L45,L47:L66,L68:L81,L83:L112,L114:L122)</f>
        <v>93.201214046399713</v>
      </c>
      <c r="M4" s="170">
        <v>93.77</v>
      </c>
      <c r="N4" s="98"/>
      <c r="O4" s="84"/>
      <c r="Q4" s="52"/>
      <c r="R4" s="14" t="s">
        <v>68</v>
      </c>
    </row>
    <row r="5" spans="1:20" ht="15" customHeight="1" thickBot="1" x14ac:dyDescent="0.3">
      <c r="A5" s="81"/>
      <c r="B5" s="85" t="s">
        <v>88</v>
      </c>
      <c r="C5" s="99">
        <f>SUM(C6:C14)</f>
        <v>871</v>
      </c>
      <c r="D5" s="184">
        <f>AVERAGE(D6:D14)</f>
        <v>90.462564002894737</v>
      </c>
      <c r="E5" s="168">
        <v>90.2</v>
      </c>
      <c r="F5" s="100"/>
      <c r="G5" s="99">
        <f>SUM(G6:G14)</f>
        <v>904</v>
      </c>
      <c r="H5" s="184">
        <f>AVERAGE(H6:H14)</f>
        <v>94.700977529811709</v>
      </c>
      <c r="I5" s="168">
        <v>93.33</v>
      </c>
      <c r="J5" s="100"/>
      <c r="K5" s="99">
        <f>SUM(K6:K14)</f>
        <v>852</v>
      </c>
      <c r="L5" s="184">
        <f>AVERAGE(L6:L14)</f>
        <v>97.811663752430306</v>
      </c>
      <c r="M5" s="168">
        <v>93.77</v>
      </c>
      <c r="N5" s="100"/>
      <c r="O5" s="86"/>
      <c r="Q5" s="73"/>
      <c r="R5" s="14" t="s">
        <v>77</v>
      </c>
    </row>
    <row r="6" spans="1:20" ht="15" customHeight="1" x14ac:dyDescent="0.25">
      <c r="A6" s="174">
        <v>1</v>
      </c>
      <c r="B6" s="4" t="s">
        <v>47</v>
      </c>
      <c r="C6" s="288">
        <v>47</v>
      </c>
      <c r="D6" s="120">
        <v>100</v>
      </c>
      <c r="E6" s="309">
        <v>90.2</v>
      </c>
      <c r="F6" s="294">
        <v>1</v>
      </c>
      <c r="G6" s="280">
        <v>42</v>
      </c>
      <c r="H6" s="120">
        <v>92.857142857142861</v>
      </c>
      <c r="I6" s="17">
        <v>93.33</v>
      </c>
      <c r="J6" s="329">
        <v>68</v>
      </c>
      <c r="K6" s="280">
        <v>45</v>
      </c>
      <c r="L6" s="120">
        <v>100</v>
      </c>
      <c r="M6" s="17">
        <v>93.77</v>
      </c>
      <c r="N6" s="329">
        <v>4</v>
      </c>
      <c r="O6" s="188">
        <f t="shared" ref="O6:O69" si="0">N6+J6+F6</f>
        <v>73</v>
      </c>
      <c r="Q6" s="177"/>
      <c r="R6" s="14" t="s">
        <v>71</v>
      </c>
    </row>
    <row r="7" spans="1:20" ht="15" customHeight="1" x14ac:dyDescent="0.25">
      <c r="A7" s="192">
        <v>2</v>
      </c>
      <c r="B7" s="3" t="s">
        <v>104</v>
      </c>
      <c r="C7" s="288">
        <v>97</v>
      </c>
      <c r="D7" s="120">
        <v>100</v>
      </c>
      <c r="E7" s="303">
        <v>90.2</v>
      </c>
      <c r="F7" s="293">
        <v>2</v>
      </c>
      <c r="G7" s="285">
        <v>114</v>
      </c>
      <c r="H7" s="120">
        <v>99.122807017543863</v>
      </c>
      <c r="I7" s="16">
        <v>93.33</v>
      </c>
      <c r="J7" s="329">
        <v>19</v>
      </c>
      <c r="K7" s="285">
        <v>92</v>
      </c>
      <c r="L7" s="120">
        <v>100</v>
      </c>
      <c r="M7" s="16">
        <v>93.77</v>
      </c>
      <c r="N7" s="329">
        <v>1</v>
      </c>
      <c r="O7" s="186">
        <f t="shared" si="0"/>
        <v>22</v>
      </c>
      <c r="Q7" s="15"/>
      <c r="R7" s="14" t="s">
        <v>69</v>
      </c>
      <c r="T7" s="47"/>
    </row>
    <row r="8" spans="1:20" ht="15" customHeight="1" x14ac:dyDescent="0.25">
      <c r="A8" s="192">
        <v>3</v>
      </c>
      <c r="B8" s="3" t="s">
        <v>48</v>
      </c>
      <c r="C8" s="288">
        <v>159</v>
      </c>
      <c r="D8" s="120">
        <v>74.213836477987428</v>
      </c>
      <c r="E8" s="303">
        <v>90.2</v>
      </c>
      <c r="F8" s="293">
        <v>101</v>
      </c>
      <c r="G8" s="285">
        <v>149</v>
      </c>
      <c r="H8" s="120">
        <v>95.973154362416111</v>
      </c>
      <c r="I8" s="16">
        <v>93.33</v>
      </c>
      <c r="J8" s="329">
        <v>48</v>
      </c>
      <c r="K8" s="285">
        <v>164</v>
      </c>
      <c r="L8" s="120">
        <v>94.512195121951223</v>
      </c>
      <c r="M8" s="16">
        <v>93.77</v>
      </c>
      <c r="N8" s="329">
        <v>60</v>
      </c>
      <c r="O8" s="191">
        <f t="shared" si="0"/>
        <v>209</v>
      </c>
      <c r="Q8"/>
      <c r="R8" s="14"/>
      <c r="T8" s="47"/>
    </row>
    <row r="9" spans="1:20" ht="15" customHeight="1" x14ac:dyDescent="0.25">
      <c r="A9" s="189">
        <v>4</v>
      </c>
      <c r="B9" s="3" t="s">
        <v>4</v>
      </c>
      <c r="C9" s="288">
        <v>102</v>
      </c>
      <c r="D9" s="120">
        <v>85.294117647058826</v>
      </c>
      <c r="E9" s="303">
        <v>90.2</v>
      </c>
      <c r="F9" s="293">
        <v>85</v>
      </c>
      <c r="G9" s="285">
        <v>118</v>
      </c>
      <c r="H9" s="120">
        <v>100</v>
      </c>
      <c r="I9" s="16">
        <v>93.33</v>
      </c>
      <c r="J9" s="329">
        <v>1</v>
      </c>
      <c r="K9" s="285">
        <v>110</v>
      </c>
      <c r="L9" s="120">
        <v>100</v>
      </c>
      <c r="M9" s="16">
        <v>93.77</v>
      </c>
      <c r="N9" s="329">
        <v>3</v>
      </c>
      <c r="O9" s="175">
        <f t="shared" si="0"/>
        <v>89</v>
      </c>
      <c r="Q9"/>
      <c r="T9" s="47"/>
    </row>
    <row r="10" spans="1:20" ht="15" customHeight="1" x14ac:dyDescent="0.25">
      <c r="A10" s="189">
        <v>5</v>
      </c>
      <c r="B10" s="4" t="s">
        <v>105</v>
      </c>
      <c r="C10" s="288">
        <v>91</v>
      </c>
      <c r="D10" s="120">
        <v>100</v>
      </c>
      <c r="E10" s="309">
        <v>90.2</v>
      </c>
      <c r="F10" s="294">
        <v>3</v>
      </c>
      <c r="G10" s="280">
        <v>70</v>
      </c>
      <c r="H10" s="120">
        <v>91.428571428571431</v>
      </c>
      <c r="I10" s="17">
        <v>93.33</v>
      </c>
      <c r="J10" s="329">
        <v>75</v>
      </c>
      <c r="K10" s="280">
        <v>70</v>
      </c>
      <c r="L10" s="120">
        <v>100</v>
      </c>
      <c r="M10" s="17">
        <v>93.77</v>
      </c>
      <c r="N10" s="329">
        <v>2</v>
      </c>
      <c r="O10" s="175">
        <f t="shared" si="0"/>
        <v>80</v>
      </c>
      <c r="Q10"/>
      <c r="R10" s="47"/>
      <c r="T10" s="47"/>
    </row>
    <row r="11" spans="1:20" ht="15" customHeight="1" x14ac:dyDescent="0.25">
      <c r="A11" s="189">
        <v>6</v>
      </c>
      <c r="B11" s="3" t="s">
        <v>106</v>
      </c>
      <c r="C11" s="288">
        <v>89</v>
      </c>
      <c r="D11" s="120">
        <v>98.876404494382029</v>
      </c>
      <c r="E11" s="303">
        <v>90.2</v>
      </c>
      <c r="F11" s="293">
        <v>19</v>
      </c>
      <c r="G11" s="285">
        <v>101</v>
      </c>
      <c r="H11" s="120">
        <v>96.039603960396036</v>
      </c>
      <c r="I11" s="16">
        <v>93.33</v>
      </c>
      <c r="J11" s="329">
        <v>46</v>
      </c>
      <c r="K11" s="285">
        <v>78</v>
      </c>
      <c r="L11" s="120">
        <v>92.307692307692307</v>
      </c>
      <c r="M11" s="16">
        <v>93.77</v>
      </c>
      <c r="N11" s="329">
        <v>75</v>
      </c>
      <c r="O11" s="175">
        <f t="shared" si="0"/>
        <v>140</v>
      </c>
      <c r="Q11"/>
      <c r="R11" s="47"/>
      <c r="T11" s="47"/>
    </row>
    <row r="12" spans="1:20" ht="15" customHeight="1" x14ac:dyDescent="0.25">
      <c r="A12" s="189">
        <v>7</v>
      </c>
      <c r="B12" s="4" t="s">
        <v>107</v>
      </c>
      <c r="C12" s="288">
        <v>110</v>
      </c>
      <c r="D12" s="120">
        <v>98.181818181818187</v>
      </c>
      <c r="E12" s="309">
        <v>90.2</v>
      </c>
      <c r="F12" s="294">
        <v>25</v>
      </c>
      <c r="G12" s="280">
        <v>104</v>
      </c>
      <c r="H12" s="120">
        <v>99.038461538461547</v>
      </c>
      <c r="I12" s="17">
        <v>93.33</v>
      </c>
      <c r="J12" s="329">
        <v>21</v>
      </c>
      <c r="K12" s="280">
        <v>98</v>
      </c>
      <c r="L12" s="120">
        <v>98.979591836734699</v>
      </c>
      <c r="M12" s="17">
        <v>93.77</v>
      </c>
      <c r="N12" s="329">
        <v>30</v>
      </c>
      <c r="O12" s="186">
        <f t="shared" si="0"/>
        <v>76</v>
      </c>
      <c r="Q12"/>
      <c r="R12" s="47"/>
      <c r="T12" s="47"/>
    </row>
    <row r="13" spans="1:20" ht="15" customHeight="1" x14ac:dyDescent="0.25">
      <c r="A13" s="189">
        <v>8</v>
      </c>
      <c r="B13" s="4" t="s">
        <v>5</v>
      </c>
      <c r="C13" s="288">
        <v>90</v>
      </c>
      <c r="D13" s="120">
        <v>86.666666666666671</v>
      </c>
      <c r="E13" s="309">
        <v>90.2</v>
      </c>
      <c r="F13" s="294">
        <v>82</v>
      </c>
      <c r="G13" s="280">
        <v>106</v>
      </c>
      <c r="H13" s="120">
        <v>85.84905660377359</v>
      </c>
      <c r="I13" s="17">
        <v>93.33</v>
      </c>
      <c r="J13" s="329">
        <v>92</v>
      </c>
      <c r="K13" s="280">
        <v>91</v>
      </c>
      <c r="L13" s="120">
        <v>94.505494505494511</v>
      </c>
      <c r="M13" s="17">
        <v>93.77</v>
      </c>
      <c r="N13" s="329">
        <v>61</v>
      </c>
      <c r="O13" s="175">
        <f t="shared" si="0"/>
        <v>235</v>
      </c>
      <c r="Q13"/>
      <c r="R13" s="47"/>
      <c r="T13" s="47"/>
    </row>
    <row r="14" spans="1:20" ht="15" customHeight="1" thickBot="1" x14ac:dyDescent="0.3">
      <c r="A14" s="190">
        <v>9</v>
      </c>
      <c r="B14" s="3" t="s">
        <v>96</v>
      </c>
      <c r="C14" s="288">
        <v>86</v>
      </c>
      <c r="D14" s="120">
        <v>70.930232558139537</v>
      </c>
      <c r="E14" s="303">
        <v>90.2</v>
      </c>
      <c r="F14" s="293">
        <v>103</v>
      </c>
      <c r="G14" s="285">
        <v>100</v>
      </c>
      <c r="H14" s="120">
        <v>92</v>
      </c>
      <c r="I14" s="16">
        <v>93.33</v>
      </c>
      <c r="J14" s="329">
        <v>72</v>
      </c>
      <c r="K14" s="285">
        <v>104</v>
      </c>
      <c r="L14" s="120">
        <v>100</v>
      </c>
      <c r="M14" s="16">
        <v>93.77</v>
      </c>
      <c r="N14" s="329">
        <v>5</v>
      </c>
      <c r="O14" s="175">
        <f t="shared" si="0"/>
        <v>180</v>
      </c>
      <c r="Q14"/>
      <c r="R14" s="47"/>
      <c r="T14" s="47"/>
    </row>
    <row r="15" spans="1:20" ht="15" customHeight="1" thickBot="1" x14ac:dyDescent="0.3">
      <c r="A15" s="87"/>
      <c r="B15" s="88" t="s">
        <v>89</v>
      </c>
      <c r="C15" s="101">
        <f>SUM(C16:C27)</f>
        <v>1266</v>
      </c>
      <c r="D15" s="89">
        <f>AVERAGE(D16:D27)</f>
        <v>91.187977067505813</v>
      </c>
      <c r="E15" s="169">
        <v>90.2</v>
      </c>
      <c r="F15" s="102"/>
      <c r="G15" s="101">
        <f>SUM(G16:G27)</f>
        <v>1140</v>
      </c>
      <c r="H15" s="89">
        <f>AVERAGE(H16:H27)</f>
        <v>92.074647450693149</v>
      </c>
      <c r="I15" s="169">
        <v>93.33</v>
      </c>
      <c r="J15" s="102"/>
      <c r="K15" s="101">
        <f>SUM(K16:K27)</f>
        <v>1163</v>
      </c>
      <c r="L15" s="89">
        <f>AVERAGE(L16:L27)</f>
        <v>93.610920565111712</v>
      </c>
      <c r="M15" s="169">
        <v>93.77</v>
      </c>
      <c r="N15" s="102"/>
      <c r="O15" s="90"/>
      <c r="Q15"/>
      <c r="R15" s="47"/>
      <c r="T15" s="47"/>
    </row>
    <row r="16" spans="1:20" ht="15" customHeight="1" x14ac:dyDescent="0.25">
      <c r="A16" s="189">
        <v>1</v>
      </c>
      <c r="B16" s="3" t="s">
        <v>6</v>
      </c>
      <c r="C16" s="288">
        <v>100</v>
      </c>
      <c r="D16" s="120">
        <v>99</v>
      </c>
      <c r="E16" s="303">
        <v>90.2</v>
      </c>
      <c r="F16" s="293">
        <v>17</v>
      </c>
      <c r="G16" s="285">
        <v>102</v>
      </c>
      <c r="H16" s="120">
        <v>93.137254901960787</v>
      </c>
      <c r="I16" s="16">
        <v>93.33</v>
      </c>
      <c r="J16" s="329">
        <v>67</v>
      </c>
      <c r="K16" s="285">
        <v>83</v>
      </c>
      <c r="L16" s="120">
        <v>96.385542168674704</v>
      </c>
      <c r="M16" s="16">
        <v>93.77</v>
      </c>
      <c r="N16" s="329">
        <v>48</v>
      </c>
      <c r="O16" s="175">
        <f t="shared" si="0"/>
        <v>132</v>
      </c>
      <c r="Q16" s="47"/>
      <c r="R16" s="47"/>
      <c r="T16" s="47"/>
    </row>
    <row r="17" spans="1:20" ht="15" customHeight="1" x14ac:dyDescent="0.25">
      <c r="A17" s="189">
        <v>2</v>
      </c>
      <c r="B17" s="3" t="s">
        <v>7</v>
      </c>
      <c r="C17" s="288">
        <v>69</v>
      </c>
      <c r="D17" s="120">
        <v>91.304347826086953</v>
      </c>
      <c r="E17" s="303">
        <v>90.2</v>
      </c>
      <c r="F17" s="293">
        <v>62</v>
      </c>
      <c r="G17" s="285">
        <v>65</v>
      </c>
      <c r="H17" s="120">
        <v>98.461538461538467</v>
      </c>
      <c r="I17" s="16">
        <v>93.33</v>
      </c>
      <c r="J17" s="329">
        <v>27</v>
      </c>
      <c r="K17" s="285">
        <v>73</v>
      </c>
      <c r="L17" s="120">
        <v>94.520547945205479</v>
      </c>
      <c r="M17" s="16">
        <v>93.77</v>
      </c>
      <c r="N17" s="329">
        <v>59</v>
      </c>
      <c r="O17" s="175">
        <f t="shared" si="0"/>
        <v>148</v>
      </c>
      <c r="Q17" s="47"/>
      <c r="R17" s="47"/>
      <c r="T17" s="47"/>
    </row>
    <row r="18" spans="1:20" ht="15" customHeight="1" x14ac:dyDescent="0.25">
      <c r="A18" s="189">
        <v>3</v>
      </c>
      <c r="B18" s="3" t="s">
        <v>10</v>
      </c>
      <c r="C18" s="288">
        <v>97</v>
      </c>
      <c r="D18" s="120">
        <v>94.845360824742272</v>
      </c>
      <c r="E18" s="303">
        <v>90.2</v>
      </c>
      <c r="F18" s="293">
        <v>43</v>
      </c>
      <c r="G18" s="285">
        <v>92</v>
      </c>
      <c r="H18" s="120">
        <v>95.65217391304347</v>
      </c>
      <c r="I18" s="16">
        <v>93.33</v>
      </c>
      <c r="J18" s="329">
        <v>52</v>
      </c>
      <c r="K18" s="285">
        <v>97</v>
      </c>
      <c r="L18" s="120">
        <v>96.907216494845358</v>
      </c>
      <c r="M18" s="16">
        <v>93.77</v>
      </c>
      <c r="N18" s="329">
        <v>45</v>
      </c>
      <c r="O18" s="186">
        <f t="shared" si="0"/>
        <v>140</v>
      </c>
      <c r="Q18" s="47"/>
      <c r="R18" s="47"/>
      <c r="T18" s="47"/>
    </row>
    <row r="19" spans="1:20" ht="15" customHeight="1" x14ac:dyDescent="0.25">
      <c r="A19" s="189">
        <v>4</v>
      </c>
      <c r="B19" s="3" t="s">
        <v>108</v>
      </c>
      <c r="C19" s="288">
        <v>181</v>
      </c>
      <c r="D19" s="120">
        <v>98.342541436464089</v>
      </c>
      <c r="E19" s="303">
        <v>90.2</v>
      </c>
      <c r="F19" s="293">
        <v>24</v>
      </c>
      <c r="G19" s="285">
        <v>146</v>
      </c>
      <c r="H19" s="120">
        <v>100</v>
      </c>
      <c r="I19" s="16">
        <v>93.33</v>
      </c>
      <c r="J19" s="329">
        <v>2</v>
      </c>
      <c r="K19" s="285">
        <v>156</v>
      </c>
      <c r="L19" s="120">
        <v>98.076923076923066</v>
      </c>
      <c r="M19" s="16">
        <v>93.77</v>
      </c>
      <c r="N19" s="329">
        <v>35</v>
      </c>
      <c r="O19" s="175">
        <f t="shared" si="0"/>
        <v>61</v>
      </c>
      <c r="Q19" s="47"/>
      <c r="R19" s="47"/>
      <c r="T19" s="47"/>
    </row>
    <row r="20" spans="1:20" ht="15" customHeight="1" x14ac:dyDescent="0.25">
      <c r="A20" s="189">
        <v>5</v>
      </c>
      <c r="B20" s="3" t="s">
        <v>64</v>
      </c>
      <c r="C20" s="288">
        <v>148</v>
      </c>
      <c r="D20" s="120">
        <v>97.972972972972968</v>
      </c>
      <c r="E20" s="303">
        <v>90.2</v>
      </c>
      <c r="F20" s="293">
        <v>28</v>
      </c>
      <c r="G20" s="285">
        <v>137</v>
      </c>
      <c r="H20" s="120">
        <v>100</v>
      </c>
      <c r="I20" s="16">
        <v>93.33</v>
      </c>
      <c r="J20" s="329">
        <v>3</v>
      </c>
      <c r="K20" s="285">
        <v>137</v>
      </c>
      <c r="L20" s="120">
        <v>99.270072992700733</v>
      </c>
      <c r="M20" s="16">
        <v>93.77</v>
      </c>
      <c r="N20" s="329">
        <v>28</v>
      </c>
      <c r="O20" s="175">
        <f t="shared" si="0"/>
        <v>59</v>
      </c>
      <c r="Q20" s="47"/>
      <c r="R20" s="47"/>
      <c r="T20" s="47"/>
    </row>
    <row r="21" spans="1:20" ht="15" customHeight="1" x14ac:dyDescent="0.25">
      <c r="A21" s="189">
        <v>6</v>
      </c>
      <c r="B21" s="3" t="s">
        <v>109</v>
      </c>
      <c r="C21" s="288">
        <v>103</v>
      </c>
      <c r="D21" s="120">
        <v>95.145631067961176</v>
      </c>
      <c r="E21" s="303">
        <v>90.2</v>
      </c>
      <c r="F21" s="293">
        <v>41</v>
      </c>
      <c r="G21" s="285">
        <v>86</v>
      </c>
      <c r="H21" s="120">
        <v>87.20930232558139</v>
      </c>
      <c r="I21" s="16">
        <v>93.33</v>
      </c>
      <c r="J21" s="329">
        <v>90</v>
      </c>
      <c r="K21" s="285">
        <v>83</v>
      </c>
      <c r="L21" s="120">
        <v>100</v>
      </c>
      <c r="M21" s="16">
        <v>93.77</v>
      </c>
      <c r="N21" s="329">
        <v>6</v>
      </c>
      <c r="O21" s="175">
        <f t="shared" si="0"/>
        <v>137</v>
      </c>
      <c r="Q21" s="47"/>
      <c r="R21" s="47"/>
      <c r="T21" s="47"/>
    </row>
    <row r="22" spans="1:20" ht="15" customHeight="1" x14ac:dyDescent="0.25">
      <c r="A22" s="189">
        <v>7</v>
      </c>
      <c r="B22" s="4" t="s">
        <v>110</v>
      </c>
      <c r="C22" s="288">
        <v>109</v>
      </c>
      <c r="D22" s="120">
        <v>94.495412844036707</v>
      </c>
      <c r="E22" s="309">
        <v>90.2</v>
      </c>
      <c r="F22" s="294">
        <v>45</v>
      </c>
      <c r="G22" s="280">
        <v>109</v>
      </c>
      <c r="H22" s="120">
        <v>96.330275229357795</v>
      </c>
      <c r="I22" s="17">
        <v>93.33</v>
      </c>
      <c r="J22" s="329">
        <v>44</v>
      </c>
      <c r="K22" s="280">
        <v>104</v>
      </c>
      <c r="L22" s="120">
        <v>91.34615384615384</v>
      </c>
      <c r="M22" s="17">
        <v>93.77</v>
      </c>
      <c r="N22" s="329">
        <v>79</v>
      </c>
      <c r="O22" s="186">
        <f t="shared" si="0"/>
        <v>168</v>
      </c>
      <c r="Q22" s="47"/>
      <c r="R22" s="47"/>
      <c r="T22" s="47"/>
    </row>
    <row r="23" spans="1:20" ht="15" customHeight="1" x14ac:dyDescent="0.25">
      <c r="A23" s="189">
        <v>8</v>
      </c>
      <c r="B23" s="4" t="s">
        <v>8</v>
      </c>
      <c r="C23" s="288">
        <v>70</v>
      </c>
      <c r="D23" s="120">
        <v>95.714285714285708</v>
      </c>
      <c r="E23" s="309">
        <v>90.2</v>
      </c>
      <c r="F23" s="294">
        <v>36</v>
      </c>
      <c r="G23" s="280">
        <v>50</v>
      </c>
      <c r="H23" s="120">
        <v>98</v>
      </c>
      <c r="I23" s="17">
        <v>93.33</v>
      </c>
      <c r="J23" s="329">
        <v>30</v>
      </c>
      <c r="K23" s="280">
        <v>84</v>
      </c>
      <c r="L23" s="120">
        <v>97.61904761904762</v>
      </c>
      <c r="M23" s="17">
        <v>93.77</v>
      </c>
      <c r="N23" s="329">
        <v>38</v>
      </c>
      <c r="O23" s="175">
        <f t="shared" si="0"/>
        <v>104</v>
      </c>
      <c r="Q23" s="47"/>
      <c r="R23" s="47"/>
      <c r="T23" s="47"/>
    </row>
    <row r="24" spans="1:20" ht="15" customHeight="1" x14ac:dyDescent="0.25">
      <c r="A24" s="189">
        <v>9</v>
      </c>
      <c r="B24" s="3" t="s">
        <v>9</v>
      </c>
      <c r="C24" s="288">
        <v>67</v>
      </c>
      <c r="D24" s="120">
        <v>97.014925373134332</v>
      </c>
      <c r="E24" s="303">
        <v>90.2</v>
      </c>
      <c r="F24" s="293">
        <v>33</v>
      </c>
      <c r="G24" s="285">
        <v>61</v>
      </c>
      <c r="H24" s="120">
        <v>93.442622950819668</v>
      </c>
      <c r="I24" s="16">
        <v>93.33</v>
      </c>
      <c r="J24" s="329">
        <v>65</v>
      </c>
      <c r="K24" s="285">
        <v>79</v>
      </c>
      <c r="L24" s="120">
        <v>94.936708860759495</v>
      </c>
      <c r="M24" s="16">
        <v>93.77</v>
      </c>
      <c r="N24" s="329">
        <v>55</v>
      </c>
      <c r="O24" s="175">
        <f t="shared" si="0"/>
        <v>153</v>
      </c>
      <c r="Q24" s="47"/>
      <c r="R24" s="47"/>
      <c r="T24" s="47"/>
    </row>
    <row r="25" spans="1:20" ht="15" customHeight="1" x14ac:dyDescent="0.25">
      <c r="A25" s="189">
        <v>10</v>
      </c>
      <c r="B25" s="3" t="s">
        <v>111</v>
      </c>
      <c r="C25" s="288">
        <v>89</v>
      </c>
      <c r="D25" s="120">
        <v>77.528089887640448</v>
      </c>
      <c r="E25" s="303">
        <v>90.2</v>
      </c>
      <c r="F25" s="293">
        <v>97</v>
      </c>
      <c r="G25" s="285">
        <v>123</v>
      </c>
      <c r="H25" s="120">
        <v>93.495934959349597</v>
      </c>
      <c r="I25" s="16">
        <v>93.33</v>
      </c>
      <c r="J25" s="329">
        <v>64</v>
      </c>
      <c r="K25" s="285">
        <v>91</v>
      </c>
      <c r="L25" s="120">
        <v>92.307692307692307</v>
      </c>
      <c r="M25" s="16">
        <v>93.77</v>
      </c>
      <c r="N25" s="329">
        <v>76</v>
      </c>
      <c r="O25" s="175">
        <f t="shared" si="0"/>
        <v>237</v>
      </c>
      <c r="Q25" s="47"/>
      <c r="R25" s="47"/>
      <c r="T25" s="47"/>
    </row>
    <row r="26" spans="1:20" ht="15" customHeight="1" x14ac:dyDescent="0.25">
      <c r="A26" s="189">
        <v>11</v>
      </c>
      <c r="B26" s="3" t="s">
        <v>112</v>
      </c>
      <c r="C26" s="288">
        <v>153</v>
      </c>
      <c r="D26" s="120">
        <v>80.392156862745097</v>
      </c>
      <c r="E26" s="303">
        <v>90.2</v>
      </c>
      <c r="F26" s="293">
        <v>93</v>
      </c>
      <c r="G26" s="285">
        <v>105</v>
      </c>
      <c r="H26" s="120">
        <v>86.666666666666671</v>
      </c>
      <c r="I26" s="16">
        <v>93.33</v>
      </c>
      <c r="J26" s="329">
        <v>91</v>
      </c>
      <c r="K26" s="285">
        <v>122</v>
      </c>
      <c r="L26" s="120">
        <v>93.442622950819668</v>
      </c>
      <c r="M26" s="16">
        <v>93.77</v>
      </c>
      <c r="N26" s="329">
        <v>69</v>
      </c>
      <c r="O26" s="175">
        <f t="shared" si="0"/>
        <v>253</v>
      </c>
      <c r="Q26" s="47"/>
      <c r="R26" s="47"/>
      <c r="T26" s="47"/>
    </row>
    <row r="27" spans="1:20" ht="15" customHeight="1" thickBot="1" x14ac:dyDescent="0.3">
      <c r="A27" s="189">
        <v>12</v>
      </c>
      <c r="B27" s="3" t="s">
        <v>113</v>
      </c>
      <c r="C27" s="288">
        <v>80</v>
      </c>
      <c r="D27" s="120">
        <v>72.5</v>
      </c>
      <c r="E27" s="303">
        <v>90.2</v>
      </c>
      <c r="F27" s="293">
        <v>102</v>
      </c>
      <c r="G27" s="285">
        <v>64</v>
      </c>
      <c r="H27" s="120">
        <v>62.5</v>
      </c>
      <c r="I27" s="16">
        <v>93.33</v>
      </c>
      <c r="J27" s="329">
        <v>109</v>
      </c>
      <c r="K27" s="285">
        <v>54</v>
      </c>
      <c r="L27" s="120">
        <v>68.518518518518519</v>
      </c>
      <c r="M27" s="16">
        <v>93.77</v>
      </c>
      <c r="N27" s="329">
        <v>106</v>
      </c>
      <c r="O27" s="175">
        <f t="shared" si="0"/>
        <v>317</v>
      </c>
      <c r="Q27" s="47"/>
      <c r="R27" s="47"/>
      <c r="T27" s="47"/>
    </row>
    <row r="28" spans="1:20" ht="15" customHeight="1" thickBot="1" x14ac:dyDescent="0.3">
      <c r="A28" s="87"/>
      <c r="B28" s="88" t="s">
        <v>90</v>
      </c>
      <c r="C28" s="101">
        <f>SUM(C29:C45)</f>
        <v>1547</v>
      </c>
      <c r="D28" s="89">
        <f>AVERAGE(D29:D45)</f>
        <v>88.103664896111823</v>
      </c>
      <c r="E28" s="169">
        <v>90.2</v>
      </c>
      <c r="F28" s="102"/>
      <c r="G28" s="101">
        <f>SUM(G29:G45)</f>
        <v>1575</v>
      </c>
      <c r="H28" s="89">
        <f>AVERAGE(H29:H45)</f>
        <v>89.752193855416152</v>
      </c>
      <c r="I28" s="169">
        <v>93.33</v>
      </c>
      <c r="J28" s="102"/>
      <c r="K28" s="101">
        <f>SUM(K29:K45)</f>
        <v>1545</v>
      </c>
      <c r="L28" s="89">
        <f>AVERAGE(L29:L45)</f>
        <v>89.092519709362506</v>
      </c>
      <c r="M28" s="169">
        <v>93.77</v>
      </c>
      <c r="N28" s="102"/>
      <c r="O28" s="90"/>
      <c r="Q28" s="47"/>
      <c r="R28" s="47"/>
      <c r="T28" s="47"/>
    </row>
    <row r="29" spans="1:20" ht="15" customHeight="1" x14ac:dyDescent="0.25">
      <c r="A29" s="174">
        <v>1</v>
      </c>
      <c r="B29" s="4" t="s">
        <v>63</v>
      </c>
      <c r="C29" s="290">
        <v>116</v>
      </c>
      <c r="D29" s="120">
        <v>68.103448275862064</v>
      </c>
      <c r="E29" s="309">
        <v>90.2</v>
      </c>
      <c r="F29" s="294">
        <v>106</v>
      </c>
      <c r="G29" s="280">
        <v>137</v>
      </c>
      <c r="H29" s="120">
        <v>91.970802919708035</v>
      </c>
      <c r="I29" s="17">
        <v>93.33</v>
      </c>
      <c r="J29" s="329">
        <v>73</v>
      </c>
      <c r="K29" s="119">
        <v>125</v>
      </c>
      <c r="L29" s="120">
        <v>91.2</v>
      </c>
      <c r="M29" s="17">
        <v>93.77</v>
      </c>
      <c r="N29" s="384">
        <v>80</v>
      </c>
      <c r="O29" s="176">
        <f t="shared" si="0"/>
        <v>259</v>
      </c>
      <c r="Q29" s="47"/>
      <c r="R29" s="47"/>
      <c r="T29" s="47"/>
    </row>
    <row r="30" spans="1:20" ht="15" customHeight="1" x14ac:dyDescent="0.25">
      <c r="A30" s="192">
        <v>2</v>
      </c>
      <c r="B30" s="4" t="s">
        <v>114</v>
      </c>
      <c r="C30" s="288">
        <v>119</v>
      </c>
      <c r="D30" s="120">
        <v>99.159663865546221</v>
      </c>
      <c r="E30" s="309">
        <v>90.2</v>
      </c>
      <c r="F30" s="294">
        <v>16</v>
      </c>
      <c r="G30" s="280">
        <v>130</v>
      </c>
      <c r="H30" s="120">
        <v>96.923076923076934</v>
      </c>
      <c r="I30" s="17">
        <v>93.33</v>
      </c>
      <c r="J30" s="329">
        <v>39</v>
      </c>
      <c r="K30" s="119">
        <v>114</v>
      </c>
      <c r="L30" s="120">
        <v>98.245614035087726</v>
      </c>
      <c r="M30" s="17">
        <v>93.77</v>
      </c>
      <c r="N30" s="384">
        <v>34</v>
      </c>
      <c r="O30" s="186">
        <f t="shared" si="0"/>
        <v>89</v>
      </c>
      <c r="Q30" s="47"/>
      <c r="R30" s="47"/>
      <c r="T30" s="47"/>
    </row>
    <row r="31" spans="1:20" ht="15" customHeight="1" x14ac:dyDescent="0.25">
      <c r="A31" s="189">
        <v>3</v>
      </c>
      <c r="B31" s="3" t="s">
        <v>62</v>
      </c>
      <c r="C31" s="288">
        <v>163</v>
      </c>
      <c r="D31" s="120">
        <v>88.957055214723923</v>
      </c>
      <c r="E31" s="303">
        <v>90.2</v>
      </c>
      <c r="F31" s="293">
        <v>74</v>
      </c>
      <c r="G31" s="285">
        <v>135</v>
      </c>
      <c r="H31" s="120">
        <v>92.592592592592595</v>
      </c>
      <c r="I31" s="16">
        <v>93.33</v>
      </c>
      <c r="J31" s="329">
        <v>69</v>
      </c>
      <c r="K31" s="119">
        <v>105</v>
      </c>
      <c r="L31" s="120">
        <v>87.61904761904762</v>
      </c>
      <c r="M31" s="16">
        <v>93.77</v>
      </c>
      <c r="N31" s="384">
        <v>96</v>
      </c>
      <c r="O31" s="175">
        <f t="shared" si="0"/>
        <v>239</v>
      </c>
      <c r="Q31" s="47"/>
      <c r="R31" s="47"/>
      <c r="T31" s="47"/>
    </row>
    <row r="32" spans="1:20" ht="15" customHeight="1" x14ac:dyDescent="0.25">
      <c r="A32" s="189">
        <v>4</v>
      </c>
      <c r="B32" s="4" t="s">
        <v>115</v>
      </c>
      <c r="C32" s="288">
        <v>103</v>
      </c>
      <c r="D32" s="120">
        <v>93.203883495145632</v>
      </c>
      <c r="E32" s="309">
        <v>90.2</v>
      </c>
      <c r="F32" s="294">
        <v>54</v>
      </c>
      <c r="G32" s="280">
        <v>88</v>
      </c>
      <c r="H32" s="120">
        <v>100</v>
      </c>
      <c r="I32" s="17">
        <v>93.33</v>
      </c>
      <c r="J32" s="329">
        <v>4</v>
      </c>
      <c r="K32" s="146">
        <v>97</v>
      </c>
      <c r="L32" s="120">
        <v>94.845360824742272</v>
      </c>
      <c r="M32" s="17">
        <v>93.77</v>
      </c>
      <c r="N32" s="384">
        <v>56</v>
      </c>
      <c r="O32" s="175">
        <f t="shared" si="0"/>
        <v>114</v>
      </c>
      <c r="Q32" s="47"/>
      <c r="R32" s="47"/>
      <c r="T32" s="47"/>
    </row>
    <row r="33" spans="1:20" ht="15" customHeight="1" x14ac:dyDescent="0.25">
      <c r="A33" s="189">
        <v>5</v>
      </c>
      <c r="B33" s="3" t="s">
        <v>61</v>
      </c>
      <c r="C33" s="285"/>
      <c r="D33" s="16"/>
      <c r="E33" s="303">
        <v>90.2</v>
      </c>
      <c r="F33" s="293">
        <v>109</v>
      </c>
      <c r="G33" s="285">
        <v>93</v>
      </c>
      <c r="H33" s="120">
        <v>81.72043010752688</v>
      </c>
      <c r="I33" s="16">
        <v>93.33</v>
      </c>
      <c r="J33" s="329">
        <v>102</v>
      </c>
      <c r="K33" s="119">
        <v>94</v>
      </c>
      <c r="L33" s="120">
        <v>89.361702127659584</v>
      </c>
      <c r="M33" s="16">
        <v>93.77</v>
      </c>
      <c r="N33" s="384">
        <v>89</v>
      </c>
      <c r="O33" s="175">
        <f t="shared" si="0"/>
        <v>300</v>
      </c>
      <c r="Q33" s="47"/>
      <c r="R33" s="47"/>
      <c r="T33" s="47"/>
    </row>
    <row r="34" spans="1:20" ht="15" customHeight="1" x14ac:dyDescent="0.25">
      <c r="A34" s="189">
        <v>6</v>
      </c>
      <c r="B34" s="3" t="s">
        <v>11</v>
      </c>
      <c r="C34" s="288">
        <v>54</v>
      </c>
      <c r="D34" s="120">
        <v>98.148148148148152</v>
      </c>
      <c r="E34" s="303">
        <v>90.2</v>
      </c>
      <c r="F34" s="293">
        <v>27</v>
      </c>
      <c r="G34" s="285">
        <v>54</v>
      </c>
      <c r="H34" s="120">
        <v>68.518518518518519</v>
      </c>
      <c r="I34" s="16">
        <v>93.33</v>
      </c>
      <c r="J34" s="329">
        <v>107</v>
      </c>
      <c r="K34" s="119">
        <v>54</v>
      </c>
      <c r="L34" s="120">
        <v>66.666666666666657</v>
      </c>
      <c r="M34" s="16">
        <v>93.77</v>
      </c>
      <c r="N34" s="384">
        <v>107</v>
      </c>
      <c r="O34" s="175">
        <f t="shared" si="0"/>
        <v>241</v>
      </c>
      <c r="Q34" s="47"/>
      <c r="R34" s="47"/>
      <c r="T34" s="47"/>
    </row>
    <row r="35" spans="1:20" ht="15" customHeight="1" x14ac:dyDescent="0.25">
      <c r="A35" s="189">
        <v>7</v>
      </c>
      <c r="B35" s="3" t="s">
        <v>116</v>
      </c>
      <c r="C35" s="288">
        <v>124</v>
      </c>
      <c r="D35" s="120">
        <v>87.096774193548384</v>
      </c>
      <c r="E35" s="303">
        <v>90.2</v>
      </c>
      <c r="F35" s="293">
        <v>79</v>
      </c>
      <c r="G35" s="285">
        <v>123</v>
      </c>
      <c r="H35" s="120">
        <v>89.430894308943095</v>
      </c>
      <c r="I35" s="16">
        <v>93.33</v>
      </c>
      <c r="J35" s="329">
        <v>83</v>
      </c>
      <c r="K35" s="119">
        <v>147</v>
      </c>
      <c r="L35" s="120">
        <v>96.598639455782305</v>
      </c>
      <c r="M35" s="16">
        <v>93.77</v>
      </c>
      <c r="N35" s="384">
        <v>46</v>
      </c>
      <c r="O35" s="175">
        <f t="shared" si="0"/>
        <v>208</v>
      </c>
      <c r="Q35" s="47"/>
      <c r="R35" s="47"/>
      <c r="T35" s="47"/>
    </row>
    <row r="36" spans="1:20" ht="15" customHeight="1" x14ac:dyDescent="0.25">
      <c r="A36" s="189">
        <v>8</v>
      </c>
      <c r="B36" s="3" t="s">
        <v>12</v>
      </c>
      <c r="C36" s="288">
        <v>50</v>
      </c>
      <c r="D36" s="120">
        <v>52</v>
      </c>
      <c r="E36" s="303">
        <v>90.2</v>
      </c>
      <c r="F36" s="293">
        <v>108</v>
      </c>
      <c r="G36" s="285">
        <v>65</v>
      </c>
      <c r="H36" s="120">
        <v>95.384615384615387</v>
      </c>
      <c r="I36" s="16">
        <v>93.33</v>
      </c>
      <c r="J36" s="329">
        <v>56</v>
      </c>
      <c r="K36" s="119">
        <v>59</v>
      </c>
      <c r="L36" s="120">
        <v>79.66101694915254</v>
      </c>
      <c r="M36" s="16">
        <v>93.77</v>
      </c>
      <c r="N36" s="384">
        <v>102</v>
      </c>
      <c r="O36" s="175">
        <f t="shared" si="0"/>
        <v>266</v>
      </c>
      <c r="Q36" s="47"/>
      <c r="R36" s="47"/>
      <c r="T36" s="47"/>
    </row>
    <row r="37" spans="1:20" ht="15" customHeight="1" x14ac:dyDescent="0.25">
      <c r="A37" s="189">
        <v>9</v>
      </c>
      <c r="B37" s="3" t="s">
        <v>13</v>
      </c>
      <c r="C37" s="288">
        <v>74</v>
      </c>
      <c r="D37" s="120">
        <v>91.891891891891902</v>
      </c>
      <c r="E37" s="303">
        <v>90.2</v>
      </c>
      <c r="F37" s="293">
        <v>60</v>
      </c>
      <c r="G37" s="285">
        <v>76</v>
      </c>
      <c r="H37" s="120">
        <v>67.10526315789474</v>
      </c>
      <c r="I37" s="16">
        <v>93.33</v>
      </c>
      <c r="J37" s="329">
        <v>108</v>
      </c>
      <c r="K37" s="119">
        <v>80</v>
      </c>
      <c r="L37" s="120">
        <v>90</v>
      </c>
      <c r="M37" s="16">
        <v>93.77</v>
      </c>
      <c r="N37" s="384">
        <v>84</v>
      </c>
      <c r="O37" s="175">
        <f t="shared" si="0"/>
        <v>252</v>
      </c>
      <c r="Q37" s="47"/>
      <c r="R37" s="47"/>
      <c r="T37" s="47"/>
    </row>
    <row r="38" spans="1:20" ht="15" customHeight="1" x14ac:dyDescent="0.25">
      <c r="A38" s="189">
        <v>10</v>
      </c>
      <c r="B38" s="3" t="s">
        <v>117</v>
      </c>
      <c r="C38" s="288">
        <v>21</v>
      </c>
      <c r="D38" s="120">
        <v>90.476190476190482</v>
      </c>
      <c r="E38" s="303">
        <v>90.2</v>
      </c>
      <c r="F38" s="293">
        <v>68</v>
      </c>
      <c r="G38" s="285">
        <v>29</v>
      </c>
      <c r="H38" s="120">
        <v>89.65517241379311</v>
      </c>
      <c r="I38" s="16">
        <v>93.33</v>
      </c>
      <c r="J38" s="329">
        <v>82</v>
      </c>
      <c r="K38" s="119">
        <v>40</v>
      </c>
      <c r="L38" s="120">
        <v>92.5</v>
      </c>
      <c r="M38" s="16">
        <v>93.77</v>
      </c>
      <c r="N38" s="384">
        <v>73</v>
      </c>
      <c r="O38" s="175">
        <f t="shared" si="0"/>
        <v>223</v>
      </c>
      <c r="Q38" s="47"/>
      <c r="R38" s="47"/>
      <c r="T38" s="47"/>
    </row>
    <row r="39" spans="1:20" ht="15" customHeight="1" x14ac:dyDescent="0.25">
      <c r="A39" s="189">
        <v>11</v>
      </c>
      <c r="B39" s="3" t="s">
        <v>118</v>
      </c>
      <c r="C39" s="288">
        <v>170</v>
      </c>
      <c r="D39" s="120">
        <v>76.470588235294116</v>
      </c>
      <c r="E39" s="303">
        <v>90.2</v>
      </c>
      <c r="F39" s="293">
        <v>99</v>
      </c>
      <c r="G39" s="285">
        <v>142</v>
      </c>
      <c r="H39" s="120">
        <v>88.732394366197184</v>
      </c>
      <c r="I39" s="16">
        <v>93.33</v>
      </c>
      <c r="J39" s="329">
        <v>87</v>
      </c>
      <c r="K39" s="119">
        <v>134</v>
      </c>
      <c r="L39" s="120">
        <v>76.119402985074629</v>
      </c>
      <c r="M39" s="16">
        <v>93.77</v>
      </c>
      <c r="N39" s="384">
        <v>104</v>
      </c>
      <c r="O39" s="175">
        <f t="shared" si="0"/>
        <v>290</v>
      </c>
      <c r="Q39" s="47"/>
      <c r="R39" s="47"/>
      <c r="T39" s="47"/>
    </row>
    <row r="40" spans="1:20" ht="15" customHeight="1" x14ac:dyDescent="0.25">
      <c r="A40" s="189">
        <v>12</v>
      </c>
      <c r="B40" s="3" t="s">
        <v>14</v>
      </c>
      <c r="C40" s="288">
        <v>64</v>
      </c>
      <c r="D40" s="120">
        <v>100</v>
      </c>
      <c r="E40" s="303">
        <v>90.2</v>
      </c>
      <c r="F40" s="293">
        <v>4</v>
      </c>
      <c r="G40" s="285">
        <v>93</v>
      </c>
      <c r="H40" s="120">
        <v>97.849462365591393</v>
      </c>
      <c r="I40" s="16">
        <v>93.33</v>
      </c>
      <c r="J40" s="329">
        <v>31</v>
      </c>
      <c r="K40" s="119">
        <v>82</v>
      </c>
      <c r="L40" s="120">
        <v>89.024390243902445</v>
      </c>
      <c r="M40" s="16">
        <v>93.77</v>
      </c>
      <c r="N40" s="384">
        <v>92</v>
      </c>
      <c r="O40" s="175">
        <f t="shared" si="0"/>
        <v>127</v>
      </c>
      <c r="Q40" s="47"/>
      <c r="R40" s="47"/>
      <c r="T40" s="47"/>
    </row>
    <row r="41" spans="1:20" ht="15" customHeight="1" x14ac:dyDescent="0.25">
      <c r="A41" s="189">
        <v>13</v>
      </c>
      <c r="B41" s="4" t="s">
        <v>119</v>
      </c>
      <c r="C41" s="290">
        <v>100</v>
      </c>
      <c r="D41" s="120">
        <v>97</v>
      </c>
      <c r="E41" s="309">
        <v>90.2</v>
      </c>
      <c r="F41" s="294">
        <v>34</v>
      </c>
      <c r="G41" s="280">
        <v>67</v>
      </c>
      <c r="H41" s="120">
        <v>95.522388059701484</v>
      </c>
      <c r="I41" s="17">
        <v>93.33</v>
      </c>
      <c r="J41" s="329">
        <v>53</v>
      </c>
      <c r="K41" s="119">
        <v>72</v>
      </c>
      <c r="L41" s="120">
        <v>97.222222222222229</v>
      </c>
      <c r="M41" s="17">
        <v>93.77</v>
      </c>
      <c r="N41" s="384">
        <v>41</v>
      </c>
      <c r="O41" s="175">
        <f t="shared" si="0"/>
        <v>128</v>
      </c>
      <c r="Q41" s="47"/>
      <c r="R41" s="47"/>
      <c r="T41" s="47"/>
    </row>
    <row r="42" spans="1:20" ht="15" customHeight="1" x14ac:dyDescent="0.25">
      <c r="A42" s="189">
        <v>14</v>
      </c>
      <c r="B42" s="3" t="s">
        <v>15</v>
      </c>
      <c r="C42" s="288">
        <v>76</v>
      </c>
      <c r="D42" s="120">
        <v>89.473684210526315</v>
      </c>
      <c r="E42" s="303">
        <v>90.2</v>
      </c>
      <c r="F42" s="293">
        <v>72</v>
      </c>
      <c r="G42" s="285">
        <v>55</v>
      </c>
      <c r="H42" s="120">
        <v>96.363636363636374</v>
      </c>
      <c r="I42" s="16">
        <v>93.33</v>
      </c>
      <c r="J42" s="329">
        <v>43</v>
      </c>
      <c r="K42" s="119">
        <v>76</v>
      </c>
      <c r="L42" s="120">
        <v>86.84210526315789</v>
      </c>
      <c r="M42" s="16">
        <v>93.77</v>
      </c>
      <c r="N42" s="384">
        <v>98</v>
      </c>
      <c r="O42" s="175">
        <f t="shared" si="0"/>
        <v>213</v>
      </c>
      <c r="Q42" s="47"/>
      <c r="R42" s="47"/>
      <c r="T42" s="47"/>
    </row>
    <row r="43" spans="1:20" ht="15" customHeight="1" x14ac:dyDescent="0.25">
      <c r="A43" s="189">
        <v>15</v>
      </c>
      <c r="B43" s="3" t="s">
        <v>120</v>
      </c>
      <c r="C43" s="288">
        <v>59</v>
      </c>
      <c r="D43" s="120">
        <v>84.745762711864415</v>
      </c>
      <c r="E43" s="303">
        <v>90.2</v>
      </c>
      <c r="F43" s="293">
        <v>87</v>
      </c>
      <c r="G43" s="285">
        <v>61</v>
      </c>
      <c r="H43" s="120">
        <v>83.606557377049171</v>
      </c>
      <c r="I43" s="16">
        <v>93.33</v>
      </c>
      <c r="J43" s="329">
        <v>96</v>
      </c>
      <c r="K43" s="119">
        <v>60</v>
      </c>
      <c r="L43" s="120">
        <v>81.666666666666671</v>
      </c>
      <c r="M43" s="16">
        <v>93.77</v>
      </c>
      <c r="N43" s="384">
        <v>101</v>
      </c>
      <c r="O43" s="175">
        <f t="shared" si="0"/>
        <v>284</v>
      </c>
      <c r="Q43" s="47"/>
      <c r="R43" s="47"/>
      <c r="T43" s="47"/>
    </row>
    <row r="44" spans="1:20" ht="15" customHeight="1" x14ac:dyDescent="0.25">
      <c r="A44" s="189">
        <v>16</v>
      </c>
      <c r="B44" s="3" t="s">
        <v>16</v>
      </c>
      <c r="C44" s="288">
        <v>126</v>
      </c>
      <c r="D44" s="120">
        <v>97.61904761904762</v>
      </c>
      <c r="E44" s="303">
        <v>90.2</v>
      </c>
      <c r="F44" s="293">
        <v>30</v>
      </c>
      <c r="G44" s="285">
        <v>115</v>
      </c>
      <c r="H44" s="120">
        <v>91.304347826086953</v>
      </c>
      <c r="I44" s="16">
        <v>93.33</v>
      </c>
      <c r="J44" s="329">
        <v>76</v>
      </c>
      <c r="K44" s="146">
        <v>100</v>
      </c>
      <c r="L44" s="120">
        <v>97</v>
      </c>
      <c r="M44" s="16">
        <v>93.77</v>
      </c>
      <c r="N44" s="384">
        <v>44</v>
      </c>
      <c r="O44" s="175">
        <f t="shared" si="0"/>
        <v>150</v>
      </c>
      <c r="Q44" s="47"/>
      <c r="R44" s="47"/>
      <c r="T44" s="47"/>
    </row>
    <row r="45" spans="1:20" ht="15" customHeight="1" thickBot="1" x14ac:dyDescent="0.3">
      <c r="A45" s="189">
        <v>17</v>
      </c>
      <c r="B45" s="3" t="s">
        <v>17</v>
      </c>
      <c r="C45" s="288">
        <v>128</v>
      </c>
      <c r="D45" s="120">
        <v>95.3125</v>
      </c>
      <c r="E45" s="303">
        <v>90.2</v>
      </c>
      <c r="F45" s="293">
        <v>40</v>
      </c>
      <c r="G45" s="285">
        <v>112</v>
      </c>
      <c r="H45" s="120">
        <v>99.107142857142861</v>
      </c>
      <c r="I45" s="16">
        <v>93.33</v>
      </c>
      <c r="J45" s="329">
        <v>20</v>
      </c>
      <c r="K45" s="119">
        <v>106</v>
      </c>
      <c r="L45" s="120">
        <v>100</v>
      </c>
      <c r="M45" s="16">
        <v>93.77</v>
      </c>
      <c r="N45" s="384">
        <v>7</v>
      </c>
      <c r="O45" s="175">
        <f t="shared" si="0"/>
        <v>67</v>
      </c>
      <c r="Q45" s="47"/>
      <c r="R45" s="47"/>
      <c r="T45" s="47"/>
    </row>
    <row r="46" spans="1:20" ht="15" customHeight="1" thickBot="1" x14ac:dyDescent="0.3">
      <c r="A46" s="87"/>
      <c r="B46" s="88" t="s">
        <v>91</v>
      </c>
      <c r="C46" s="101">
        <f>SUM(C47:C66)</f>
        <v>1960</v>
      </c>
      <c r="D46" s="89">
        <f>AVERAGE(D47:D66)</f>
        <v>89.107357239445832</v>
      </c>
      <c r="E46" s="169">
        <v>90.2</v>
      </c>
      <c r="F46" s="102"/>
      <c r="G46" s="101">
        <f>SUM(G47:G66)</f>
        <v>1786</v>
      </c>
      <c r="H46" s="89">
        <f>AVERAGE(H47:H66)</f>
        <v>92.532058776477328</v>
      </c>
      <c r="I46" s="169">
        <v>93.33</v>
      </c>
      <c r="J46" s="102"/>
      <c r="K46" s="101">
        <f>SUM(K47:K66)</f>
        <v>1825</v>
      </c>
      <c r="L46" s="89">
        <f>AVERAGE(L47:L66)</f>
        <v>94.115763648877916</v>
      </c>
      <c r="M46" s="169">
        <v>93.77</v>
      </c>
      <c r="N46" s="102"/>
      <c r="O46" s="90"/>
      <c r="Q46" s="47"/>
      <c r="R46" s="47"/>
      <c r="T46" s="47"/>
    </row>
    <row r="47" spans="1:20" ht="15" customHeight="1" x14ac:dyDescent="0.25">
      <c r="A47" s="192">
        <v>1</v>
      </c>
      <c r="B47" s="3" t="s">
        <v>18</v>
      </c>
      <c r="C47" s="288">
        <v>238</v>
      </c>
      <c r="D47" s="120">
        <v>88.235294117647058</v>
      </c>
      <c r="E47" s="303">
        <v>90.2</v>
      </c>
      <c r="F47" s="293">
        <v>76</v>
      </c>
      <c r="G47" s="285">
        <v>211</v>
      </c>
      <c r="H47" s="120">
        <v>95.73459715639811</v>
      </c>
      <c r="I47" s="16">
        <v>93.33</v>
      </c>
      <c r="J47" s="329">
        <v>51</v>
      </c>
      <c r="K47" s="285">
        <v>223</v>
      </c>
      <c r="L47" s="120">
        <v>89.68609865470853</v>
      </c>
      <c r="M47" s="16">
        <v>93.77</v>
      </c>
      <c r="N47" s="329">
        <v>87</v>
      </c>
      <c r="O47" s="186">
        <f t="shared" si="0"/>
        <v>214</v>
      </c>
      <c r="Q47" s="47"/>
      <c r="R47" s="47"/>
      <c r="T47" s="47"/>
    </row>
    <row r="48" spans="1:20" ht="15" customHeight="1" x14ac:dyDescent="0.25">
      <c r="A48" s="192">
        <v>2</v>
      </c>
      <c r="B48" s="3" t="s">
        <v>121</v>
      </c>
      <c r="C48" s="288">
        <v>56</v>
      </c>
      <c r="D48" s="120">
        <v>100</v>
      </c>
      <c r="E48" s="303">
        <v>90.2</v>
      </c>
      <c r="F48" s="293">
        <v>5</v>
      </c>
      <c r="G48" s="285">
        <v>56</v>
      </c>
      <c r="H48" s="120">
        <v>100</v>
      </c>
      <c r="I48" s="16">
        <v>93.33</v>
      </c>
      <c r="J48" s="329">
        <v>5</v>
      </c>
      <c r="K48" s="285">
        <v>61</v>
      </c>
      <c r="L48" s="120">
        <v>100</v>
      </c>
      <c r="M48" s="16">
        <v>93.77</v>
      </c>
      <c r="N48" s="329">
        <v>9</v>
      </c>
      <c r="O48" s="175">
        <f t="shared" si="0"/>
        <v>19</v>
      </c>
      <c r="Q48" s="47"/>
      <c r="R48" s="47"/>
      <c r="T48" s="47"/>
    </row>
    <row r="49" spans="1:20" ht="15" customHeight="1" x14ac:dyDescent="0.25">
      <c r="A49" s="189">
        <v>3</v>
      </c>
      <c r="B49" s="3" t="s">
        <v>57</v>
      </c>
      <c r="C49" s="288">
        <v>184</v>
      </c>
      <c r="D49" s="120">
        <v>93.478260869565219</v>
      </c>
      <c r="E49" s="303">
        <v>90.2</v>
      </c>
      <c r="F49" s="293">
        <v>53</v>
      </c>
      <c r="G49" s="285">
        <v>165</v>
      </c>
      <c r="H49" s="120">
        <v>95.757575757575751</v>
      </c>
      <c r="I49" s="16">
        <v>93.33</v>
      </c>
      <c r="J49" s="329">
        <v>50</v>
      </c>
      <c r="K49" s="285">
        <v>177</v>
      </c>
      <c r="L49" s="120">
        <v>100</v>
      </c>
      <c r="M49" s="16">
        <v>93.77</v>
      </c>
      <c r="N49" s="329">
        <v>8</v>
      </c>
      <c r="O49" s="175">
        <f t="shared" si="0"/>
        <v>111</v>
      </c>
      <c r="Q49" s="47"/>
      <c r="R49" s="47"/>
      <c r="T49" s="47"/>
    </row>
    <row r="50" spans="1:20" ht="15" customHeight="1" x14ac:dyDescent="0.25">
      <c r="A50" s="189">
        <v>4</v>
      </c>
      <c r="B50" s="3" t="s">
        <v>60</v>
      </c>
      <c r="C50" s="288">
        <v>234</v>
      </c>
      <c r="D50" s="120">
        <v>88.461538461538453</v>
      </c>
      <c r="E50" s="303">
        <v>90.2</v>
      </c>
      <c r="F50" s="293">
        <v>75</v>
      </c>
      <c r="G50" s="285">
        <v>233</v>
      </c>
      <c r="H50" s="120">
        <v>95.278969957081543</v>
      </c>
      <c r="I50" s="16">
        <v>93.33</v>
      </c>
      <c r="J50" s="329">
        <v>57</v>
      </c>
      <c r="K50" s="285">
        <v>216</v>
      </c>
      <c r="L50" s="120">
        <v>95.370370370370381</v>
      </c>
      <c r="M50" s="16">
        <v>93.77</v>
      </c>
      <c r="N50" s="329">
        <v>53</v>
      </c>
      <c r="O50" s="175">
        <f t="shared" si="0"/>
        <v>185</v>
      </c>
      <c r="Q50" s="47"/>
      <c r="R50" s="47"/>
      <c r="T50" s="47"/>
    </row>
    <row r="51" spans="1:20" ht="15" customHeight="1" x14ac:dyDescent="0.25">
      <c r="A51" s="189">
        <v>5</v>
      </c>
      <c r="B51" s="3" t="s">
        <v>82</v>
      </c>
      <c r="C51" s="288">
        <v>140</v>
      </c>
      <c r="D51" s="120">
        <v>100</v>
      </c>
      <c r="E51" s="303">
        <v>90.2</v>
      </c>
      <c r="F51" s="293">
        <v>6</v>
      </c>
      <c r="G51" s="285">
        <v>110</v>
      </c>
      <c r="H51" s="120">
        <v>95.454545454545453</v>
      </c>
      <c r="I51" s="16">
        <v>93.33</v>
      </c>
      <c r="J51" s="329">
        <v>54</v>
      </c>
      <c r="K51" s="285">
        <v>141</v>
      </c>
      <c r="L51" s="120">
        <v>100</v>
      </c>
      <c r="M51" s="16">
        <v>93.77</v>
      </c>
      <c r="N51" s="329">
        <v>10</v>
      </c>
      <c r="O51" s="175">
        <f t="shared" si="0"/>
        <v>70</v>
      </c>
      <c r="Q51" s="47"/>
      <c r="R51" s="47"/>
      <c r="T51" s="47"/>
    </row>
    <row r="52" spans="1:20" ht="15" customHeight="1" x14ac:dyDescent="0.25">
      <c r="A52" s="189">
        <v>6</v>
      </c>
      <c r="B52" s="3" t="s">
        <v>20</v>
      </c>
      <c r="C52" s="288">
        <v>93</v>
      </c>
      <c r="D52" s="120">
        <v>92.473118279569889</v>
      </c>
      <c r="E52" s="303">
        <v>90.2</v>
      </c>
      <c r="F52" s="293">
        <v>56</v>
      </c>
      <c r="G52" s="285">
        <v>104</v>
      </c>
      <c r="H52" s="120">
        <v>88.461538461538467</v>
      </c>
      <c r="I52" s="16">
        <v>93.33</v>
      </c>
      <c r="J52" s="329">
        <v>88</v>
      </c>
      <c r="K52" s="285">
        <v>103</v>
      </c>
      <c r="L52" s="120">
        <v>90.291262135922324</v>
      </c>
      <c r="M52" s="16">
        <v>93.77</v>
      </c>
      <c r="N52" s="329">
        <v>83</v>
      </c>
      <c r="O52" s="175">
        <f t="shared" si="0"/>
        <v>227</v>
      </c>
      <c r="Q52" s="47"/>
      <c r="R52" s="47"/>
      <c r="T52" s="47"/>
    </row>
    <row r="53" spans="1:20" ht="15" customHeight="1" x14ac:dyDescent="0.25">
      <c r="A53" s="189">
        <v>7</v>
      </c>
      <c r="B53" s="3" t="s">
        <v>122</v>
      </c>
      <c r="C53" s="285"/>
      <c r="D53" s="16"/>
      <c r="E53" s="303">
        <v>90.2</v>
      </c>
      <c r="F53" s="293">
        <v>109</v>
      </c>
      <c r="G53" s="285">
        <v>30</v>
      </c>
      <c r="H53" s="120">
        <v>83.333333333333343</v>
      </c>
      <c r="I53" s="16">
        <v>93.33</v>
      </c>
      <c r="J53" s="329">
        <v>98</v>
      </c>
      <c r="K53" s="285">
        <v>26</v>
      </c>
      <c r="L53" s="120">
        <v>96.15384615384616</v>
      </c>
      <c r="M53" s="16">
        <v>93.77</v>
      </c>
      <c r="N53" s="329">
        <v>49</v>
      </c>
      <c r="O53" s="191">
        <f t="shared" si="0"/>
        <v>256</v>
      </c>
      <c r="Q53" s="47"/>
      <c r="R53" s="47"/>
      <c r="T53" s="47"/>
    </row>
    <row r="54" spans="1:20" ht="15" customHeight="1" x14ac:dyDescent="0.25">
      <c r="A54" s="189">
        <v>8</v>
      </c>
      <c r="B54" s="3" t="s">
        <v>19</v>
      </c>
      <c r="C54" s="288">
        <v>110</v>
      </c>
      <c r="D54" s="120">
        <v>95.454545454545453</v>
      </c>
      <c r="E54" s="303">
        <v>90.2</v>
      </c>
      <c r="F54" s="293">
        <v>38</v>
      </c>
      <c r="G54" s="285">
        <v>110</v>
      </c>
      <c r="H54" s="120">
        <v>95.454545454545453</v>
      </c>
      <c r="I54" s="16">
        <v>93.33</v>
      </c>
      <c r="J54" s="329">
        <v>55</v>
      </c>
      <c r="K54" s="285">
        <v>104</v>
      </c>
      <c r="L54" s="120">
        <v>89.423076923076934</v>
      </c>
      <c r="M54" s="16">
        <v>93.77</v>
      </c>
      <c r="N54" s="329">
        <v>88</v>
      </c>
      <c r="O54" s="175">
        <f t="shared" si="0"/>
        <v>181</v>
      </c>
      <c r="Q54" s="47"/>
      <c r="R54" s="47"/>
      <c r="T54" s="47"/>
    </row>
    <row r="55" spans="1:20" ht="15" customHeight="1" x14ac:dyDescent="0.25">
      <c r="A55" s="189">
        <v>9</v>
      </c>
      <c r="B55" s="3" t="s">
        <v>22</v>
      </c>
      <c r="C55" s="288">
        <v>43</v>
      </c>
      <c r="D55" s="120">
        <v>65.116279069767444</v>
      </c>
      <c r="E55" s="303">
        <v>90.2</v>
      </c>
      <c r="F55" s="293">
        <v>107</v>
      </c>
      <c r="G55" s="285">
        <v>30</v>
      </c>
      <c r="H55" s="120">
        <v>76.666666666666671</v>
      </c>
      <c r="I55" s="16">
        <v>93.33</v>
      </c>
      <c r="J55" s="329">
        <v>104</v>
      </c>
      <c r="K55" s="285">
        <v>48</v>
      </c>
      <c r="L55" s="120">
        <v>56.25</v>
      </c>
      <c r="M55" s="16">
        <v>93.77</v>
      </c>
      <c r="N55" s="329">
        <v>108</v>
      </c>
      <c r="O55" s="175">
        <f t="shared" si="0"/>
        <v>319</v>
      </c>
      <c r="Q55" s="47"/>
      <c r="R55" s="47"/>
      <c r="T55" s="47"/>
    </row>
    <row r="56" spans="1:20" ht="15" customHeight="1" x14ac:dyDescent="0.25">
      <c r="A56" s="189">
        <v>10</v>
      </c>
      <c r="B56" s="3" t="s">
        <v>59</v>
      </c>
      <c r="C56" s="288">
        <v>28</v>
      </c>
      <c r="D56" s="120">
        <v>89.285714285714292</v>
      </c>
      <c r="E56" s="303">
        <v>90.2</v>
      </c>
      <c r="F56" s="293">
        <v>73</v>
      </c>
      <c r="G56" s="285">
        <v>21</v>
      </c>
      <c r="H56" s="120">
        <v>85.714285714285722</v>
      </c>
      <c r="I56" s="16">
        <v>93.33</v>
      </c>
      <c r="J56" s="329">
        <v>93</v>
      </c>
      <c r="K56" s="285">
        <v>34</v>
      </c>
      <c r="L56" s="120">
        <v>100</v>
      </c>
      <c r="M56" s="16">
        <v>93.77</v>
      </c>
      <c r="N56" s="329">
        <v>11</v>
      </c>
      <c r="O56" s="175">
        <f t="shared" si="0"/>
        <v>177</v>
      </c>
      <c r="Q56" s="47"/>
      <c r="R56" s="47"/>
      <c r="T56" s="47"/>
    </row>
    <row r="57" spans="1:20" ht="15" customHeight="1" x14ac:dyDescent="0.25">
      <c r="A57" s="189">
        <v>11</v>
      </c>
      <c r="B57" s="3" t="s">
        <v>23</v>
      </c>
      <c r="C57" s="288">
        <v>51</v>
      </c>
      <c r="D57" s="120">
        <v>90.196078431372541</v>
      </c>
      <c r="E57" s="303">
        <v>90.2</v>
      </c>
      <c r="F57" s="293">
        <v>70</v>
      </c>
      <c r="G57" s="285">
        <v>38</v>
      </c>
      <c r="H57" s="120">
        <v>97.368421052631575</v>
      </c>
      <c r="I57" s="16">
        <v>93.33</v>
      </c>
      <c r="J57" s="329">
        <v>35</v>
      </c>
      <c r="K57" s="285">
        <v>34</v>
      </c>
      <c r="L57" s="120">
        <v>91.176470588235304</v>
      </c>
      <c r="M57" s="16">
        <v>93.77</v>
      </c>
      <c r="N57" s="329">
        <v>81</v>
      </c>
      <c r="O57" s="175">
        <f t="shared" si="0"/>
        <v>186</v>
      </c>
      <c r="Q57" s="47"/>
      <c r="R57" s="47"/>
      <c r="T57" s="47"/>
    </row>
    <row r="58" spans="1:20" ht="15" customHeight="1" x14ac:dyDescent="0.25">
      <c r="A58" s="189">
        <v>12</v>
      </c>
      <c r="B58" s="3" t="s">
        <v>58</v>
      </c>
      <c r="C58" s="288">
        <v>44</v>
      </c>
      <c r="D58" s="120">
        <v>100</v>
      </c>
      <c r="E58" s="303">
        <v>90.2</v>
      </c>
      <c r="F58" s="293">
        <v>7</v>
      </c>
      <c r="G58" s="285">
        <v>91</v>
      </c>
      <c r="H58" s="120">
        <v>100</v>
      </c>
      <c r="I58" s="16">
        <v>93.33</v>
      </c>
      <c r="J58" s="329">
        <v>6</v>
      </c>
      <c r="K58" s="285">
        <v>74</v>
      </c>
      <c r="L58" s="120">
        <v>100</v>
      </c>
      <c r="M58" s="16">
        <v>93.77</v>
      </c>
      <c r="N58" s="329">
        <v>12</v>
      </c>
      <c r="O58" s="175">
        <f t="shared" si="0"/>
        <v>25</v>
      </c>
      <c r="Q58" s="47"/>
      <c r="R58" s="47"/>
      <c r="T58" s="47"/>
    </row>
    <row r="59" spans="1:20" ht="15" customHeight="1" x14ac:dyDescent="0.25">
      <c r="A59" s="189">
        <v>13</v>
      </c>
      <c r="B59" s="3" t="s">
        <v>95</v>
      </c>
      <c r="C59" s="288">
        <v>107</v>
      </c>
      <c r="D59" s="120">
        <v>95.327102803738313</v>
      </c>
      <c r="E59" s="303">
        <v>90.2</v>
      </c>
      <c r="F59" s="293">
        <v>39</v>
      </c>
      <c r="G59" s="285">
        <v>110</v>
      </c>
      <c r="H59" s="120">
        <v>79.090909090909093</v>
      </c>
      <c r="I59" s="16">
        <v>93.33</v>
      </c>
      <c r="J59" s="329">
        <v>103</v>
      </c>
      <c r="K59" s="285">
        <v>97</v>
      </c>
      <c r="L59" s="120">
        <v>97.938144329896915</v>
      </c>
      <c r="M59" s="16">
        <v>93.77</v>
      </c>
      <c r="N59" s="329">
        <v>36</v>
      </c>
      <c r="O59" s="175">
        <f t="shared" si="0"/>
        <v>178</v>
      </c>
      <c r="Q59" s="47"/>
      <c r="R59" s="47"/>
      <c r="T59" s="47"/>
    </row>
    <row r="60" spans="1:20" ht="15" customHeight="1" x14ac:dyDescent="0.25">
      <c r="A60" s="189">
        <v>14</v>
      </c>
      <c r="B60" s="3" t="s">
        <v>56</v>
      </c>
      <c r="C60" s="288">
        <v>16</v>
      </c>
      <c r="D60" s="120">
        <v>100</v>
      </c>
      <c r="E60" s="303">
        <v>90.2</v>
      </c>
      <c r="F60" s="293">
        <v>8</v>
      </c>
      <c r="G60" s="285">
        <v>13</v>
      </c>
      <c r="H60" s="120">
        <v>84.615384615384613</v>
      </c>
      <c r="I60" s="16">
        <v>93.33</v>
      </c>
      <c r="J60" s="329">
        <v>95</v>
      </c>
      <c r="K60" s="285">
        <v>16</v>
      </c>
      <c r="L60" s="120">
        <v>93.75</v>
      </c>
      <c r="M60" s="16">
        <v>93.77</v>
      </c>
      <c r="N60" s="329">
        <v>66</v>
      </c>
      <c r="O60" s="175">
        <f t="shared" si="0"/>
        <v>169</v>
      </c>
      <c r="Q60" s="47"/>
      <c r="R60" s="47"/>
      <c r="T60" s="47"/>
    </row>
    <row r="61" spans="1:20" ht="15" customHeight="1" x14ac:dyDescent="0.25">
      <c r="A61" s="189">
        <v>15</v>
      </c>
      <c r="B61" s="3" t="s">
        <v>123</v>
      </c>
      <c r="C61" s="288">
        <v>102</v>
      </c>
      <c r="D61" s="120">
        <v>85.294117647058812</v>
      </c>
      <c r="E61" s="303">
        <v>90.2</v>
      </c>
      <c r="F61" s="293">
        <v>86</v>
      </c>
      <c r="G61" s="285">
        <v>84</v>
      </c>
      <c r="H61" s="120">
        <v>95.238095238095241</v>
      </c>
      <c r="I61" s="16">
        <v>93.33</v>
      </c>
      <c r="J61" s="329">
        <v>58</v>
      </c>
      <c r="K61" s="285">
        <v>95</v>
      </c>
      <c r="L61" s="120">
        <v>95.78947368421052</v>
      </c>
      <c r="M61" s="16">
        <v>93.77</v>
      </c>
      <c r="N61" s="329">
        <v>52</v>
      </c>
      <c r="O61" s="175">
        <f t="shared" si="0"/>
        <v>196</v>
      </c>
      <c r="Q61" s="47"/>
      <c r="R61" s="47"/>
      <c r="T61" s="47"/>
    </row>
    <row r="62" spans="1:20" ht="15" customHeight="1" x14ac:dyDescent="0.25">
      <c r="A62" s="189">
        <v>16</v>
      </c>
      <c r="B62" s="3" t="s">
        <v>24</v>
      </c>
      <c r="C62" s="288">
        <v>88</v>
      </c>
      <c r="D62" s="120">
        <v>68.181818181818187</v>
      </c>
      <c r="E62" s="303">
        <v>90.2</v>
      </c>
      <c r="F62" s="293">
        <v>104</v>
      </c>
      <c r="G62" s="285">
        <v>80</v>
      </c>
      <c r="H62" s="120">
        <v>100</v>
      </c>
      <c r="I62" s="16">
        <v>93.33</v>
      </c>
      <c r="J62" s="329">
        <v>7</v>
      </c>
      <c r="K62" s="285">
        <v>81</v>
      </c>
      <c r="L62" s="120">
        <v>100</v>
      </c>
      <c r="M62" s="16">
        <v>93.77</v>
      </c>
      <c r="N62" s="329">
        <v>13</v>
      </c>
      <c r="O62" s="175">
        <f t="shared" si="0"/>
        <v>124</v>
      </c>
      <c r="Q62" s="47"/>
      <c r="R62" s="47"/>
      <c r="T62" s="47"/>
    </row>
    <row r="63" spans="1:20" ht="15" customHeight="1" x14ac:dyDescent="0.25">
      <c r="A63" s="189">
        <v>17</v>
      </c>
      <c r="B63" s="4" t="s">
        <v>25</v>
      </c>
      <c r="C63" s="288">
        <v>96</v>
      </c>
      <c r="D63" s="120">
        <v>100</v>
      </c>
      <c r="E63" s="309">
        <v>90.2</v>
      </c>
      <c r="F63" s="294">
        <v>9</v>
      </c>
      <c r="G63" s="280">
        <v>94</v>
      </c>
      <c r="H63" s="120">
        <v>100</v>
      </c>
      <c r="I63" s="17">
        <v>93.33</v>
      </c>
      <c r="J63" s="329">
        <v>8</v>
      </c>
      <c r="K63" s="280">
        <v>83</v>
      </c>
      <c r="L63" s="120">
        <v>100</v>
      </c>
      <c r="M63" s="17">
        <v>93.77</v>
      </c>
      <c r="N63" s="329">
        <v>14</v>
      </c>
      <c r="O63" s="175">
        <f t="shared" si="0"/>
        <v>31</v>
      </c>
      <c r="Q63" s="47"/>
      <c r="R63" s="47"/>
      <c r="T63" s="47"/>
    </row>
    <row r="64" spans="1:20" ht="15" customHeight="1" x14ac:dyDescent="0.25">
      <c r="A64" s="189">
        <v>18</v>
      </c>
      <c r="B64" s="4" t="s">
        <v>26</v>
      </c>
      <c r="C64" s="288">
        <v>135</v>
      </c>
      <c r="D64" s="120">
        <v>91.111111111111114</v>
      </c>
      <c r="E64" s="309">
        <v>90.2</v>
      </c>
      <c r="F64" s="294">
        <v>65</v>
      </c>
      <c r="G64" s="280">
        <v>123</v>
      </c>
      <c r="H64" s="120">
        <v>98.373983739837399</v>
      </c>
      <c r="I64" s="17">
        <v>93.33</v>
      </c>
      <c r="J64" s="329">
        <v>29</v>
      </c>
      <c r="K64" s="280">
        <v>110</v>
      </c>
      <c r="L64" s="120">
        <v>97.27272727272728</v>
      </c>
      <c r="M64" s="17">
        <v>93.77</v>
      </c>
      <c r="N64" s="329">
        <v>40</v>
      </c>
      <c r="O64" s="186">
        <f t="shared" si="0"/>
        <v>134</v>
      </c>
      <c r="Q64" s="47"/>
      <c r="R64" s="47"/>
      <c r="T64" s="47"/>
    </row>
    <row r="65" spans="1:20" ht="15" customHeight="1" x14ac:dyDescent="0.25">
      <c r="A65" s="190">
        <v>19</v>
      </c>
      <c r="B65" s="3" t="s">
        <v>21</v>
      </c>
      <c r="C65" s="288">
        <v>88</v>
      </c>
      <c r="D65" s="120">
        <v>68.181818181818187</v>
      </c>
      <c r="E65" s="303">
        <v>90.2</v>
      </c>
      <c r="F65" s="293">
        <v>105</v>
      </c>
      <c r="G65" s="285">
        <v>83</v>
      </c>
      <c r="H65" s="120">
        <v>91.566265060240966</v>
      </c>
      <c r="I65" s="16">
        <v>93.33</v>
      </c>
      <c r="J65" s="329">
        <v>74</v>
      </c>
      <c r="K65" s="285">
        <v>102</v>
      </c>
      <c r="L65" s="120">
        <v>95.098039215686271</v>
      </c>
      <c r="M65" s="16">
        <v>93.77</v>
      </c>
      <c r="N65" s="329">
        <v>54</v>
      </c>
      <c r="O65" s="186">
        <f t="shared" si="0"/>
        <v>233</v>
      </c>
      <c r="Q65" s="47"/>
      <c r="R65" s="47"/>
      <c r="T65" s="47"/>
    </row>
    <row r="66" spans="1:20" ht="15" customHeight="1" thickBot="1" x14ac:dyDescent="0.3">
      <c r="A66" s="190">
        <v>20</v>
      </c>
      <c r="B66" s="3" t="s">
        <v>153</v>
      </c>
      <c r="C66" s="285">
        <v>107</v>
      </c>
      <c r="D66" s="303">
        <v>82.242990654205613</v>
      </c>
      <c r="E66" s="303">
        <v>90.2</v>
      </c>
      <c r="F66" s="293">
        <v>91</v>
      </c>
      <c r="G66" s="285"/>
      <c r="H66" s="120"/>
      <c r="I66" s="16">
        <v>93.33</v>
      </c>
      <c r="J66" s="329">
        <v>110</v>
      </c>
      <c r="K66" s="285"/>
      <c r="L66" s="120"/>
      <c r="M66" s="16">
        <v>93.77</v>
      </c>
      <c r="N66" s="329">
        <v>110</v>
      </c>
      <c r="O66" s="175">
        <f t="shared" si="0"/>
        <v>311</v>
      </c>
      <c r="Q66" s="47"/>
      <c r="R66" s="47"/>
      <c r="T66" s="47"/>
    </row>
    <row r="67" spans="1:20" ht="15" customHeight="1" thickBot="1" x14ac:dyDescent="0.3">
      <c r="A67" s="87"/>
      <c r="B67" s="88" t="s">
        <v>92</v>
      </c>
      <c r="C67" s="101">
        <f>SUM(C68:C81)</f>
        <v>1739</v>
      </c>
      <c r="D67" s="89">
        <f>AVERAGE(D68:D81)</f>
        <v>94.62856820355276</v>
      </c>
      <c r="E67" s="169">
        <v>90.2</v>
      </c>
      <c r="F67" s="102"/>
      <c r="G67" s="101">
        <f>SUM(G68:G81)</f>
        <v>1411</v>
      </c>
      <c r="H67" s="89">
        <f>AVERAGE(H68:H81)</f>
        <v>96.954702428602133</v>
      </c>
      <c r="I67" s="169">
        <v>93.33</v>
      </c>
      <c r="J67" s="102"/>
      <c r="K67" s="101">
        <f>SUM(K68:K81)</f>
        <v>1495</v>
      </c>
      <c r="L67" s="89">
        <f>AVERAGE(L68:L81)</f>
        <v>94.266748470849024</v>
      </c>
      <c r="M67" s="169">
        <v>93.77</v>
      </c>
      <c r="N67" s="102"/>
      <c r="O67" s="90"/>
      <c r="Q67" s="47"/>
      <c r="R67" s="47"/>
      <c r="T67" s="47"/>
    </row>
    <row r="68" spans="1:20" ht="15" customHeight="1" x14ac:dyDescent="0.25">
      <c r="A68" s="187">
        <v>1</v>
      </c>
      <c r="B68" s="3" t="s">
        <v>55</v>
      </c>
      <c r="C68" s="288">
        <v>141</v>
      </c>
      <c r="D68" s="120">
        <v>100</v>
      </c>
      <c r="E68" s="303">
        <v>90.2</v>
      </c>
      <c r="F68" s="293">
        <v>10</v>
      </c>
      <c r="G68" s="285">
        <v>95</v>
      </c>
      <c r="H68" s="120">
        <v>100</v>
      </c>
      <c r="I68" s="16">
        <v>93.33</v>
      </c>
      <c r="J68" s="329">
        <v>9</v>
      </c>
      <c r="K68" s="285">
        <v>92</v>
      </c>
      <c r="L68" s="120">
        <v>100</v>
      </c>
      <c r="M68" s="16">
        <v>93.77</v>
      </c>
      <c r="N68" s="329">
        <v>15</v>
      </c>
      <c r="O68" s="197">
        <f t="shared" si="0"/>
        <v>34</v>
      </c>
      <c r="Q68" s="47"/>
      <c r="R68" s="47"/>
      <c r="T68" s="47"/>
    </row>
    <row r="69" spans="1:20" ht="15" customHeight="1" x14ac:dyDescent="0.25">
      <c r="A69" s="189">
        <v>2</v>
      </c>
      <c r="B69" s="3" t="s">
        <v>83</v>
      </c>
      <c r="C69" s="288">
        <v>103</v>
      </c>
      <c r="D69" s="120">
        <v>95.145631067961176</v>
      </c>
      <c r="E69" s="303">
        <v>90.2</v>
      </c>
      <c r="F69" s="293">
        <v>42</v>
      </c>
      <c r="G69" s="285">
        <v>114</v>
      </c>
      <c r="H69" s="120">
        <v>96.491228070175438</v>
      </c>
      <c r="I69" s="16">
        <v>93.33</v>
      </c>
      <c r="J69" s="329">
        <v>41</v>
      </c>
      <c r="K69" s="285">
        <v>110</v>
      </c>
      <c r="L69" s="120">
        <v>100</v>
      </c>
      <c r="M69" s="16">
        <v>93.77</v>
      </c>
      <c r="N69" s="329">
        <v>16</v>
      </c>
      <c r="O69" s="175">
        <f t="shared" si="0"/>
        <v>99</v>
      </c>
      <c r="Q69" s="47"/>
      <c r="R69" s="47"/>
      <c r="T69" s="47"/>
    </row>
    <row r="70" spans="1:20" ht="15" customHeight="1" x14ac:dyDescent="0.25">
      <c r="A70" s="189">
        <v>3</v>
      </c>
      <c r="B70" s="3" t="s">
        <v>124</v>
      </c>
      <c r="C70" s="288">
        <v>191</v>
      </c>
      <c r="D70" s="120">
        <v>98.429319371727757</v>
      </c>
      <c r="E70" s="303">
        <v>90.2</v>
      </c>
      <c r="F70" s="293">
        <v>23</v>
      </c>
      <c r="G70" s="285">
        <v>154</v>
      </c>
      <c r="H70" s="120">
        <v>98.701298701298697</v>
      </c>
      <c r="I70" s="16">
        <v>93.33</v>
      </c>
      <c r="J70" s="329">
        <v>25</v>
      </c>
      <c r="K70" s="285">
        <v>165</v>
      </c>
      <c r="L70" s="120">
        <v>100</v>
      </c>
      <c r="M70" s="16">
        <v>93.77</v>
      </c>
      <c r="N70" s="329">
        <v>18</v>
      </c>
      <c r="O70" s="175">
        <f t="shared" ref="O70:O121" si="1">N70+J70+F70</f>
        <v>66</v>
      </c>
      <c r="Q70" s="47"/>
      <c r="R70" s="47"/>
      <c r="T70" s="47"/>
    </row>
    <row r="71" spans="1:20" ht="15" customHeight="1" x14ac:dyDescent="0.25">
      <c r="A71" s="198">
        <v>4</v>
      </c>
      <c r="B71" s="3" t="s">
        <v>125</v>
      </c>
      <c r="C71" s="288">
        <v>98</v>
      </c>
      <c r="D71" s="120">
        <v>93.877551020408163</v>
      </c>
      <c r="E71" s="303">
        <v>90.2</v>
      </c>
      <c r="F71" s="293">
        <v>51</v>
      </c>
      <c r="G71" s="285">
        <v>74</v>
      </c>
      <c r="H71" s="120">
        <v>94.594594594594597</v>
      </c>
      <c r="I71" s="16">
        <v>93.33</v>
      </c>
      <c r="J71" s="329">
        <v>61</v>
      </c>
      <c r="K71" s="285">
        <v>67</v>
      </c>
      <c r="L71" s="120">
        <v>55.223880597014926</v>
      </c>
      <c r="M71" s="16">
        <v>93.77</v>
      </c>
      <c r="N71" s="329">
        <v>109</v>
      </c>
      <c r="O71" s="175">
        <f t="shared" si="1"/>
        <v>221</v>
      </c>
      <c r="Q71" s="47"/>
      <c r="R71" s="47"/>
      <c r="T71" s="47"/>
    </row>
    <row r="72" spans="1:20" ht="15" customHeight="1" x14ac:dyDescent="0.25">
      <c r="A72" s="199">
        <v>5</v>
      </c>
      <c r="B72" s="4" t="s">
        <v>54</v>
      </c>
      <c r="C72" s="288">
        <v>80</v>
      </c>
      <c r="D72" s="120">
        <v>91.25</v>
      </c>
      <c r="E72" s="309">
        <v>90.2</v>
      </c>
      <c r="F72" s="294">
        <v>63</v>
      </c>
      <c r="G72" s="280">
        <v>81</v>
      </c>
      <c r="H72" s="120">
        <v>100</v>
      </c>
      <c r="I72" s="17">
        <v>93.33</v>
      </c>
      <c r="J72" s="329">
        <v>10</v>
      </c>
      <c r="K72" s="280">
        <v>103</v>
      </c>
      <c r="L72" s="120">
        <v>100</v>
      </c>
      <c r="M72" s="17">
        <v>93.77</v>
      </c>
      <c r="N72" s="329">
        <v>17</v>
      </c>
      <c r="O72" s="195">
        <f t="shared" si="1"/>
        <v>90</v>
      </c>
      <c r="Q72" s="47"/>
      <c r="R72" s="47"/>
      <c r="T72" s="47"/>
    </row>
    <row r="73" spans="1:20" ht="15" customHeight="1" x14ac:dyDescent="0.25">
      <c r="A73" s="189">
        <v>6</v>
      </c>
      <c r="B73" s="3" t="s">
        <v>126</v>
      </c>
      <c r="C73" s="288">
        <v>83</v>
      </c>
      <c r="D73" s="120">
        <v>98.795180722891558</v>
      </c>
      <c r="E73" s="303">
        <v>90.2</v>
      </c>
      <c r="F73" s="293">
        <v>21</v>
      </c>
      <c r="G73" s="285">
        <v>83</v>
      </c>
      <c r="H73" s="120">
        <v>97.590361445783145</v>
      </c>
      <c r="I73" s="16">
        <v>93.33</v>
      </c>
      <c r="J73" s="329">
        <v>33</v>
      </c>
      <c r="K73" s="285">
        <v>80</v>
      </c>
      <c r="L73" s="120">
        <v>97.5</v>
      </c>
      <c r="M73" s="16">
        <v>93.77</v>
      </c>
      <c r="N73" s="329">
        <v>39</v>
      </c>
      <c r="O73" s="175">
        <f t="shared" si="1"/>
        <v>93</v>
      </c>
      <c r="Q73" s="47"/>
      <c r="R73" s="47"/>
      <c r="T73" s="47"/>
    </row>
    <row r="74" spans="1:20" ht="15" customHeight="1" x14ac:dyDescent="0.25">
      <c r="A74" s="189">
        <v>7</v>
      </c>
      <c r="B74" s="3" t="s">
        <v>127</v>
      </c>
      <c r="C74" s="288">
        <v>96</v>
      </c>
      <c r="D74" s="120">
        <v>97.916666666666671</v>
      </c>
      <c r="E74" s="303">
        <v>90.2</v>
      </c>
      <c r="F74" s="293">
        <v>29</v>
      </c>
      <c r="G74" s="285">
        <v>81</v>
      </c>
      <c r="H74" s="120">
        <v>100</v>
      </c>
      <c r="I74" s="16">
        <v>93.33</v>
      </c>
      <c r="J74" s="329">
        <v>11</v>
      </c>
      <c r="K74" s="285">
        <v>98</v>
      </c>
      <c r="L74" s="120">
        <v>98.979591836734699</v>
      </c>
      <c r="M74" s="16">
        <v>93.77</v>
      </c>
      <c r="N74" s="329">
        <v>31</v>
      </c>
      <c r="O74" s="175">
        <f t="shared" si="1"/>
        <v>71</v>
      </c>
      <c r="Q74" s="47"/>
      <c r="R74" s="47"/>
      <c r="T74" s="47"/>
    </row>
    <row r="75" spans="1:20" ht="15" customHeight="1" x14ac:dyDescent="0.25">
      <c r="A75" s="189">
        <v>8</v>
      </c>
      <c r="B75" s="4" t="s">
        <v>128</v>
      </c>
      <c r="C75" s="288">
        <v>175</v>
      </c>
      <c r="D75" s="120">
        <v>82.285714285714278</v>
      </c>
      <c r="E75" s="309">
        <v>90.2</v>
      </c>
      <c r="F75" s="294">
        <v>90</v>
      </c>
      <c r="G75" s="280">
        <v>164</v>
      </c>
      <c r="H75" s="120">
        <v>83.536585365853654</v>
      </c>
      <c r="I75" s="17">
        <v>93.33</v>
      </c>
      <c r="J75" s="329">
        <v>97</v>
      </c>
      <c r="K75" s="280">
        <v>155</v>
      </c>
      <c r="L75" s="120">
        <v>91.612903225806463</v>
      </c>
      <c r="M75" s="17">
        <v>93.77</v>
      </c>
      <c r="N75" s="329">
        <v>77</v>
      </c>
      <c r="O75" s="175">
        <f t="shared" si="1"/>
        <v>264</v>
      </c>
      <c r="Q75" s="47"/>
      <c r="R75" s="47"/>
      <c r="T75" s="47"/>
    </row>
    <row r="76" spans="1:20" ht="15" customHeight="1" x14ac:dyDescent="0.25">
      <c r="A76" s="189">
        <v>9</v>
      </c>
      <c r="B76" s="3" t="s">
        <v>53</v>
      </c>
      <c r="C76" s="288">
        <v>69</v>
      </c>
      <c r="D76" s="120">
        <v>94.20289855072464</v>
      </c>
      <c r="E76" s="303">
        <v>90.2</v>
      </c>
      <c r="F76" s="293">
        <v>48</v>
      </c>
      <c r="G76" s="285">
        <v>88</v>
      </c>
      <c r="H76" s="120">
        <v>97.72727272727272</v>
      </c>
      <c r="I76" s="16">
        <v>93.33</v>
      </c>
      <c r="J76" s="329">
        <v>32</v>
      </c>
      <c r="K76" s="285">
        <v>74</v>
      </c>
      <c r="L76" s="120">
        <v>95.945945945945937</v>
      </c>
      <c r="M76" s="16">
        <v>93.77</v>
      </c>
      <c r="N76" s="329">
        <v>51</v>
      </c>
      <c r="O76" s="175">
        <f t="shared" si="1"/>
        <v>131</v>
      </c>
      <c r="Q76" s="47"/>
      <c r="R76" s="47"/>
      <c r="T76" s="47"/>
    </row>
    <row r="77" spans="1:20" ht="15" customHeight="1" x14ac:dyDescent="0.25">
      <c r="A77" s="189">
        <v>10</v>
      </c>
      <c r="B77" s="3" t="s">
        <v>154</v>
      </c>
      <c r="C77" s="285">
        <v>168</v>
      </c>
      <c r="D77" s="303">
        <v>98.80952380952381</v>
      </c>
      <c r="E77" s="303">
        <v>90.2</v>
      </c>
      <c r="F77" s="293">
        <v>20</v>
      </c>
      <c r="G77" s="285"/>
      <c r="H77" s="120"/>
      <c r="I77" s="16">
        <v>93.33</v>
      </c>
      <c r="J77" s="329">
        <v>110</v>
      </c>
      <c r="K77" s="285">
        <v>213</v>
      </c>
      <c r="L77" s="120">
        <v>100</v>
      </c>
      <c r="M77" s="16">
        <v>93.77</v>
      </c>
      <c r="N77" s="329">
        <v>19</v>
      </c>
      <c r="O77" s="175">
        <f t="shared" si="1"/>
        <v>149</v>
      </c>
      <c r="Q77" s="47"/>
      <c r="R77" s="47"/>
      <c r="T77" s="47"/>
    </row>
    <row r="78" spans="1:20" ht="15" customHeight="1" x14ac:dyDescent="0.25">
      <c r="A78" s="189">
        <v>11</v>
      </c>
      <c r="B78" s="3" t="s">
        <v>129</v>
      </c>
      <c r="C78" s="288">
        <v>152</v>
      </c>
      <c r="D78" s="120">
        <v>82.23684210526315</v>
      </c>
      <c r="E78" s="303">
        <v>90.2</v>
      </c>
      <c r="F78" s="293">
        <v>92</v>
      </c>
      <c r="G78" s="285">
        <v>144</v>
      </c>
      <c r="H78" s="120">
        <v>96.527777777777771</v>
      </c>
      <c r="I78" s="16">
        <v>93.33</v>
      </c>
      <c r="J78" s="329">
        <v>40</v>
      </c>
      <c r="K78" s="285">
        <v>158</v>
      </c>
      <c r="L78" s="120">
        <v>87.341772151898738</v>
      </c>
      <c r="M78" s="16">
        <v>93.77</v>
      </c>
      <c r="N78" s="329">
        <v>97</v>
      </c>
      <c r="O78" s="175">
        <f t="shared" si="1"/>
        <v>229</v>
      </c>
      <c r="Q78" s="47"/>
      <c r="R78" s="47"/>
      <c r="T78" s="47"/>
    </row>
    <row r="79" spans="1:20" ht="15" customHeight="1" x14ac:dyDescent="0.25">
      <c r="A79" s="189">
        <v>12</v>
      </c>
      <c r="B79" s="3" t="s">
        <v>130</v>
      </c>
      <c r="C79" s="288">
        <v>88</v>
      </c>
      <c r="D79" s="120">
        <v>100</v>
      </c>
      <c r="E79" s="303">
        <v>90.2</v>
      </c>
      <c r="F79" s="293">
        <v>11</v>
      </c>
      <c r="G79" s="285">
        <v>68</v>
      </c>
      <c r="H79" s="120">
        <v>97.058823529411768</v>
      </c>
      <c r="I79" s="16">
        <v>93.33</v>
      </c>
      <c r="J79" s="329">
        <v>38</v>
      </c>
      <c r="K79" s="285">
        <v>92</v>
      </c>
      <c r="L79" s="120">
        <v>100</v>
      </c>
      <c r="M79" s="16">
        <v>93.77</v>
      </c>
      <c r="N79" s="329">
        <v>20</v>
      </c>
      <c r="O79" s="175">
        <f t="shared" si="1"/>
        <v>69</v>
      </c>
      <c r="Q79" s="47"/>
      <c r="R79" s="47"/>
      <c r="T79" s="47"/>
    </row>
    <row r="80" spans="1:20" ht="15" customHeight="1" x14ac:dyDescent="0.25">
      <c r="A80" s="189">
        <v>13</v>
      </c>
      <c r="B80" s="3" t="s">
        <v>52</v>
      </c>
      <c r="C80" s="288">
        <v>113</v>
      </c>
      <c r="D80" s="120">
        <v>97.345132743362825</v>
      </c>
      <c r="E80" s="303">
        <v>90.2</v>
      </c>
      <c r="F80" s="293">
        <v>31</v>
      </c>
      <c r="G80" s="285">
        <v>78</v>
      </c>
      <c r="H80" s="120">
        <v>98.71794871794873</v>
      </c>
      <c r="I80" s="16">
        <v>93.33</v>
      </c>
      <c r="J80" s="329">
        <v>24</v>
      </c>
      <c r="K80" s="285">
        <v>88</v>
      </c>
      <c r="L80" s="120">
        <v>98.863636363636374</v>
      </c>
      <c r="M80" s="16">
        <v>93.77</v>
      </c>
      <c r="N80" s="329">
        <v>32</v>
      </c>
      <c r="O80" s="175">
        <f t="shared" si="1"/>
        <v>87</v>
      </c>
      <c r="Q80" s="47"/>
      <c r="R80" s="47"/>
      <c r="T80" s="47"/>
    </row>
    <row r="81" spans="1:20" ht="15" customHeight="1" thickBot="1" x14ac:dyDescent="0.3">
      <c r="A81" s="189">
        <v>14</v>
      </c>
      <c r="B81" s="3" t="s">
        <v>131</v>
      </c>
      <c r="C81" s="288">
        <v>182</v>
      </c>
      <c r="D81" s="120">
        <v>94.505494505494511</v>
      </c>
      <c r="E81" s="303">
        <v>90.2</v>
      </c>
      <c r="F81" s="293">
        <v>44</v>
      </c>
      <c r="G81" s="285">
        <v>187</v>
      </c>
      <c r="H81" s="120">
        <v>99.465240641711233</v>
      </c>
      <c r="I81" s="16">
        <v>93.33</v>
      </c>
      <c r="J81" s="329">
        <v>18</v>
      </c>
      <c r="K81" s="285"/>
      <c r="L81" s="120"/>
      <c r="M81" s="16">
        <v>93.77</v>
      </c>
      <c r="N81" s="329">
        <v>110</v>
      </c>
      <c r="O81" s="186">
        <f t="shared" si="1"/>
        <v>172</v>
      </c>
      <c r="Q81" s="47"/>
      <c r="R81" s="47"/>
      <c r="T81" s="47"/>
    </row>
    <row r="82" spans="1:20" ht="15" customHeight="1" thickBot="1" x14ac:dyDescent="0.3">
      <c r="A82" s="87"/>
      <c r="B82" s="91" t="s">
        <v>93</v>
      </c>
      <c r="C82" s="103">
        <f>SUM(C83:C112)</f>
        <v>4340</v>
      </c>
      <c r="D82" s="185">
        <f>AVERAGE(D83:D112)</f>
        <v>89.49056099557572</v>
      </c>
      <c r="E82" s="171">
        <v>90.2</v>
      </c>
      <c r="F82" s="104"/>
      <c r="G82" s="103">
        <f>SUM(G83:G112)</f>
        <v>4118</v>
      </c>
      <c r="H82" s="185">
        <f>AVERAGE(H83:H112)</f>
        <v>91.738588028899599</v>
      </c>
      <c r="I82" s="171">
        <v>93.33</v>
      </c>
      <c r="J82" s="104"/>
      <c r="K82" s="103">
        <f>SUM(K83:K112)</f>
        <v>3808</v>
      </c>
      <c r="L82" s="185">
        <f>AVERAGE(L83:L112)</f>
        <v>92.402657553478491</v>
      </c>
      <c r="M82" s="171">
        <v>93.77</v>
      </c>
      <c r="N82" s="104"/>
      <c r="O82" s="90"/>
      <c r="Q82" s="47"/>
      <c r="R82" s="47"/>
      <c r="T82" s="47"/>
    </row>
    <row r="83" spans="1:20" ht="15" customHeight="1" x14ac:dyDescent="0.25">
      <c r="A83" s="192">
        <v>1</v>
      </c>
      <c r="B83" s="3" t="s">
        <v>132</v>
      </c>
      <c r="C83" s="288">
        <v>92</v>
      </c>
      <c r="D83" s="120">
        <v>92.391304347826093</v>
      </c>
      <c r="E83" s="303">
        <v>90.2</v>
      </c>
      <c r="F83" s="293">
        <v>57</v>
      </c>
      <c r="G83" s="285">
        <v>80</v>
      </c>
      <c r="H83" s="120">
        <v>100</v>
      </c>
      <c r="I83" s="16">
        <v>93.33</v>
      </c>
      <c r="J83" s="329">
        <v>12</v>
      </c>
      <c r="K83" s="285">
        <v>93</v>
      </c>
      <c r="L83" s="120">
        <v>88.172043010752688</v>
      </c>
      <c r="M83" s="16">
        <v>93.77</v>
      </c>
      <c r="N83" s="329">
        <v>95</v>
      </c>
      <c r="O83" s="176">
        <f t="shared" si="1"/>
        <v>164</v>
      </c>
      <c r="Q83" s="47"/>
      <c r="R83" s="47"/>
      <c r="T83" s="47"/>
    </row>
    <row r="84" spans="1:20" ht="15" customHeight="1" x14ac:dyDescent="0.25">
      <c r="A84" s="189">
        <v>2</v>
      </c>
      <c r="B84" s="3" t="s">
        <v>27</v>
      </c>
      <c r="C84" s="288">
        <v>62</v>
      </c>
      <c r="D84" s="120">
        <v>93.548387096774192</v>
      </c>
      <c r="E84" s="303">
        <v>90.2</v>
      </c>
      <c r="F84" s="293">
        <v>52</v>
      </c>
      <c r="G84" s="285">
        <v>46</v>
      </c>
      <c r="H84" s="120">
        <v>82.608695652173907</v>
      </c>
      <c r="I84" s="16">
        <v>93.33</v>
      </c>
      <c r="J84" s="329">
        <v>100</v>
      </c>
      <c r="K84" s="285">
        <v>67</v>
      </c>
      <c r="L84" s="120">
        <v>83.582089552238799</v>
      </c>
      <c r="M84" s="16">
        <v>93.77</v>
      </c>
      <c r="N84" s="329">
        <v>99</v>
      </c>
      <c r="O84" s="175">
        <f t="shared" si="1"/>
        <v>251</v>
      </c>
      <c r="Q84" s="47"/>
      <c r="R84" s="47"/>
      <c r="T84" s="47"/>
    </row>
    <row r="85" spans="1:20" ht="15" customHeight="1" x14ac:dyDescent="0.25">
      <c r="A85" s="189">
        <v>3</v>
      </c>
      <c r="B85" s="3" t="s">
        <v>133</v>
      </c>
      <c r="C85" s="288">
        <v>110</v>
      </c>
      <c r="D85" s="120">
        <v>97.27272727272728</v>
      </c>
      <c r="E85" s="303">
        <v>90.2</v>
      </c>
      <c r="F85" s="293">
        <v>32</v>
      </c>
      <c r="G85" s="285">
        <v>105</v>
      </c>
      <c r="H85" s="120">
        <v>97.142857142857139</v>
      </c>
      <c r="I85" s="16">
        <v>93.33</v>
      </c>
      <c r="J85" s="329">
        <v>37</v>
      </c>
      <c r="K85" s="285">
        <v>101</v>
      </c>
      <c r="L85" s="120">
        <v>96.039603960396036</v>
      </c>
      <c r="M85" s="16">
        <v>93.77</v>
      </c>
      <c r="N85" s="329">
        <v>50</v>
      </c>
      <c r="O85" s="175">
        <f t="shared" si="1"/>
        <v>119</v>
      </c>
      <c r="Q85" s="47"/>
      <c r="R85" s="47"/>
      <c r="T85" s="47"/>
    </row>
    <row r="86" spans="1:20" ht="15" customHeight="1" x14ac:dyDescent="0.25">
      <c r="A86" s="189">
        <v>4</v>
      </c>
      <c r="B86" s="3" t="s">
        <v>134</v>
      </c>
      <c r="C86" s="288">
        <v>121</v>
      </c>
      <c r="D86" s="120">
        <v>90.909090909090907</v>
      </c>
      <c r="E86" s="303">
        <v>90.2</v>
      </c>
      <c r="F86" s="293">
        <v>66</v>
      </c>
      <c r="G86" s="285">
        <v>100</v>
      </c>
      <c r="H86" s="120">
        <v>100</v>
      </c>
      <c r="I86" s="16">
        <v>93.33</v>
      </c>
      <c r="J86" s="329">
        <v>13</v>
      </c>
      <c r="K86" s="285">
        <v>106</v>
      </c>
      <c r="L86" s="120">
        <v>100</v>
      </c>
      <c r="M86" s="16">
        <v>93.77</v>
      </c>
      <c r="N86" s="329">
        <v>22</v>
      </c>
      <c r="O86" s="175">
        <f t="shared" si="1"/>
        <v>101</v>
      </c>
      <c r="Q86" s="47"/>
      <c r="R86" s="47"/>
      <c r="T86" s="47"/>
    </row>
    <row r="87" spans="1:20" ht="15" customHeight="1" x14ac:dyDescent="0.25">
      <c r="A87" s="189">
        <v>5</v>
      </c>
      <c r="B87" s="3" t="s">
        <v>135</v>
      </c>
      <c r="C87" s="288">
        <v>150</v>
      </c>
      <c r="D87" s="120">
        <v>94</v>
      </c>
      <c r="E87" s="303">
        <v>90.2</v>
      </c>
      <c r="F87" s="293">
        <v>50</v>
      </c>
      <c r="G87" s="285">
        <v>155</v>
      </c>
      <c r="H87" s="120">
        <v>72.258064516129025</v>
      </c>
      <c r="I87" s="16">
        <v>93.33</v>
      </c>
      <c r="J87" s="329">
        <v>106</v>
      </c>
      <c r="K87" s="285">
        <v>132</v>
      </c>
      <c r="L87" s="120">
        <v>97.72727272727272</v>
      </c>
      <c r="M87" s="16">
        <v>93.77</v>
      </c>
      <c r="N87" s="329">
        <v>37</v>
      </c>
      <c r="O87" s="175">
        <f t="shared" si="1"/>
        <v>193</v>
      </c>
      <c r="Q87" s="47"/>
      <c r="R87" s="47"/>
      <c r="T87" s="47"/>
    </row>
    <row r="88" spans="1:20" ht="15" customHeight="1" x14ac:dyDescent="0.25">
      <c r="A88" s="189">
        <v>6</v>
      </c>
      <c r="B88" s="3" t="s">
        <v>136</v>
      </c>
      <c r="C88" s="288">
        <v>220</v>
      </c>
      <c r="D88" s="120">
        <v>90.454545454545453</v>
      </c>
      <c r="E88" s="303">
        <v>90.2</v>
      </c>
      <c r="F88" s="293">
        <v>69</v>
      </c>
      <c r="G88" s="285">
        <v>182</v>
      </c>
      <c r="H88" s="120">
        <v>97.252747252747255</v>
      </c>
      <c r="I88" s="16">
        <v>93.33</v>
      </c>
      <c r="J88" s="329">
        <v>36</v>
      </c>
      <c r="K88" s="285">
        <v>174</v>
      </c>
      <c r="L88" s="120">
        <v>94.827586206896541</v>
      </c>
      <c r="M88" s="16">
        <v>93.77</v>
      </c>
      <c r="N88" s="329">
        <v>57</v>
      </c>
      <c r="O88" s="175">
        <f t="shared" si="1"/>
        <v>162</v>
      </c>
      <c r="Q88" s="47"/>
      <c r="R88" s="47"/>
      <c r="T88" s="47"/>
    </row>
    <row r="89" spans="1:20" ht="15" customHeight="1" x14ac:dyDescent="0.25">
      <c r="A89" s="189">
        <v>7</v>
      </c>
      <c r="B89" s="3" t="s">
        <v>28</v>
      </c>
      <c r="C89" s="288">
        <v>37</v>
      </c>
      <c r="D89" s="120">
        <v>100</v>
      </c>
      <c r="E89" s="303">
        <v>90.2</v>
      </c>
      <c r="F89" s="293">
        <v>12</v>
      </c>
      <c r="G89" s="285">
        <v>41</v>
      </c>
      <c r="H89" s="120">
        <v>75.609756097560975</v>
      </c>
      <c r="I89" s="16">
        <v>93.33</v>
      </c>
      <c r="J89" s="329">
        <v>105</v>
      </c>
      <c r="K89" s="285">
        <v>49</v>
      </c>
      <c r="L89" s="120">
        <v>100</v>
      </c>
      <c r="M89" s="16">
        <v>93.77</v>
      </c>
      <c r="N89" s="329">
        <v>23</v>
      </c>
      <c r="O89" s="175">
        <f t="shared" si="1"/>
        <v>140</v>
      </c>
      <c r="Q89" s="47"/>
      <c r="R89" s="47"/>
      <c r="T89" s="47"/>
    </row>
    <row r="90" spans="1:20" ht="15" customHeight="1" x14ac:dyDescent="0.25">
      <c r="A90" s="189">
        <v>8</v>
      </c>
      <c r="B90" s="3" t="s">
        <v>137</v>
      </c>
      <c r="C90" s="288">
        <v>88</v>
      </c>
      <c r="D90" s="120">
        <v>92.045454545454547</v>
      </c>
      <c r="E90" s="303">
        <v>90.2</v>
      </c>
      <c r="F90" s="293">
        <v>59</v>
      </c>
      <c r="G90" s="285">
        <v>61</v>
      </c>
      <c r="H90" s="120">
        <v>90.163934426229503</v>
      </c>
      <c r="I90" s="16">
        <v>93.33</v>
      </c>
      <c r="J90" s="329">
        <v>79</v>
      </c>
      <c r="K90" s="285">
        <v>70</v>
      </c>
      <c r="L90" s="120">
        <v>90</v>
      </c>
      <c r="M90" s="16">
        <v>93.77</v>
      </c>
      <c r="N90" s="329">
        <v>85</v>
      </c>
      <c r="O90" s="175">
        <f t="shared" si="1"/>
        <v>223</v>
      </c>
      <c r="Q90" s="47"/>
      <c r="R90" s="47"/>
      <c r="T90" s="47"/>
    </row>
    <row r="91" spans="1:20" ht="15" customHeight="1" x14ac:dyDescent="0.25">
      <c r="A91" s="189">
        <v>9</v>
      </c>
      <c r="B91" s="3" t="s">
        <v>138</v>
      </c>
      <c r="C91" s="288">
        <v>107</v>
      </c>
      <c r="D91" s="120">
        <v>76.635514018691595</v>
      </c>
      <c r="E91" s="303">
        <v>90.2</v>
      </c>
      <c r="F91" s="293">
        <v>98</v>
      </c>
      <c r="G91" s="285">
        <v>107</v>
      </c>
      <c r="H91" s="120">
        <v>89.719626168224295</v>
      </c>
      <c r="I91" s="16">
        <v>93.33</v>
      </c>
      <c r="J91" s="329">
        <v>81</v>
      </c>
      <c r="K91" s="285">
        <v>94</v>
      </c>
      <c r="L91" s="120">
        <v>72.340425531914889</v>
      </c>
      <c r="M91" s="16">
        <v>93.77</v>
      </c>
      <c r="N91" s="329">
        <v>105</v>
      </c>
      <c r="O91" s="175">
        <f t="shared" si="1"/>
        <v>284</v>
      </c>
      <c r="Q91" s="47"/>
      <c r="R91" s="47"/>
      <c r="T91" s="47"/>
    </row>
    <row r="92" spans="1:20" ht="15" customHeight="1" x14ac:dyDescent="0.25">
      <c r="A92" s="189">
        <v>10</v>
      </c>
      <c r="B92" s="3" t="s">
        <v>139</v>
      </c>
      <c r="C92" s="288">
        <v>122</v>
      </c>
      <c r="D92" s="120">
        <v>86.885245901639337</v>
      </c>
      <c r="E92" s="303">
        <v>90.2</v>
      </c>
      <c r="F92" s="293">
        <v>81</v>
      </c>
      <c r="G92" s="285">
        <v>181</v>
      </c>
      <c r="H92" s="120">
        <v>100</v>
      </c>
      <c r="I92" s="16">
        <v>93.33</v>
      </c>
      <c r="J92" s="329">
        <v>14</v>
      </c>
      <c r="K92" s="285">
        <v>108</v>
      </c>
      <c r="L92" s="120">
        <v>90.740740740740733</v>
      </c>
      <c r="M92" s="16">
        <v>93.77</v>
      </c>
      <c r="N92" s="329">
        <v>82</v>
      </c>
      <c r="O92" s="175">
        <f t="shared" si="1"/>
        <v>177</v>
      </c>
      <c r="Q92" s="47"/>
      <c r="R92" s="47"/>
      <c r="T92" s="47"/>
    </row>
    <row r="93" spans="1:20" ht="15" customHeight="1" x14ac:dyDescent="0.25">
      <c r="A93" s="189">
        <v>11</v>
      </c>
      <c r="B93" s="3" t="s">
        <v>29</v>
      </c>
      <c r="C93" s="288">
        <v>75</v>
      </c>
      <c r="D93" s="120">
        <v>78.666666666666671</v>
      </c>
      <c r="E93" s="303">
        <v>90.2</v>
      </c>
      <c r="F93" s="293">
        <v>94</v>
      </c>
      <c r="G93" s="285">
        <v>75</v>
      </c>
      <c r="H93" s="120">
        <v>89.333333333333329</v>
      </c>
      <c r="I93" s="16">
        <v>93.33</v>
      </c>
      <c r="J93" s="329">
        <v>84</v>
      </c>
      <c r="K93" s="285">
        <v>50</v>
      </c>
      <c r="L93" s="120">
        <v>94</v>
      </c>
      <c r="M93" s="16">
        <v>93.77</v>
      </c>
      <c r="N93" s="329">
        <v>64</v>
      </c>
      <c r="O93" s="175">
        <f t="shared" si="1"/>
        <v>242</v>
      </c>
      <c r="Q93" s="47"/>
      <c r="R93" s="47"/>
      <c r="T93" s="47"/>
    </row>
    <row r="94" spans="1:20" ht="15" customHeight="1" x14ac:dyDescent="0.25">
      <c r="A94" s="189">
        <v>12</v>
      </c>
      <c r="B94" s="3" t="s">
        <v>30</v>
      </c>
      <c r="C94" s="288">
        <v>72</v>
      </c>
      <c r="D94" s="120">
        <v>77.777777777777771</v>
      </c>
      <c r="E94" s="303">
        <v>90.2</v>
      </c>
      <c r="F94" s="293">
        <v>96</v>
      </c>
      <c r="G94" s="285">
        <v>59</v>
      </c>
      <c r="H94" s="120">
        <v>93.220338983050851</v>
      </c>
      <c r="I94" s="16">
        <v>93.33</v>
      </c>
      <c r="J94" s="329">
        <v>66</v>
      </c>
      <c r="K94" s="285">
        <v>69</v>
      </c>
      <c r="L94" s="120">
        <v>92.753623188405797</v>
      </c>
      <c r="M94" s="16">
        <v>93.77</v>
      </c>
      <c r="N94" s="329">
        <v>72</v>
      </c>
      <c r="O94" s="175">
        <f t="shared" si="1"/>
        <v>234</v>
      </c>
      <c r="Q94" s="47"/>
      <c r="R94" s="47"/>
      <c r="T94" s="47"/>
    </row>
    <row r="95" spans="1:20" ht="15" customHeight="1" x14ac:dyDescent="0.25">
      <c r="A95" s="189">
        <v>13</v>
      </c>
      <c r="B95" s="3" t="s">
        <v>140</v>
      </c>
      <c r="C95" s="288">
        <v>149</v>
      </c>
      <c r="D95" s="120">
        <v>90.604026845637577</v>
      </c>
      <c r="E95" s="303">
        <v>90.2</v>
      </c>
      <c r="F95" s="293">
        <v>67</v>
      </c>
      <c r="G95" s="285">
        <v>129</v>
      </c>
      <c r="H95" s="120">
        <v>89.922480620155042</v>
      </c>
      <c r="I95" s="16">
        <v>93.33</v>
      </c>
      <c r="J95" s="329">
        <v>80</v>
      </c>
      <c r="K95" s="285">
        <v>157</v>
      </c>
      <c r="L95" s="120">
        <v>88.535031847133752</v>
      </c>
      <c r="M95" s="16">
        <v>93.77</v>
      </c>
      <c r="N95" s="329">
        <v>94</v>
      </c>
      <c r="O95" s="186">
        <f t="shared" si="1"/>
        <v>241</v>
      </c>
      <c r="Q95" s="47"/>
      <c r="R95" s="47"/>
      <c r="T95" s="47"/>
    </row>
    <row r="96" spans="1:20" ht="15" customHeight="1" x14ac:dyDescent="0.25">
      <c r="A96" s="189">
        <v>14</v>
      </c>
      <c r="B96" s="4" t="s">
        <v>141</v>
      </c>
      <c r="C96" s="288">
        <v>114</v>
      </c>
      <c r="D96" s="120">
        <v>92.10526315789474</v>
      </c>
      <c r="E96" s="309">
        <v>90.2</v>
      </c>
      <c r="F96" s="294">
        <v>58</v>
      </c>
      <c r="G96" s="280">
        <v>91</v>
      </c>
      <c r="H96" s="120">
        <v>98.901098901098905</v>
      </c>
      <c r="I96" s="17">
        <v>93.33</v>
      </c>
      <c r="J96" s="329">
        <v>22</v>
      </c>
      <c r="K96" s="280">
        <v>150</v>
      </c>
      <c r="L96" s="120">
        <v>89.333333333333343</v>
      </c>
      <c r="M96" s="17">
        <v>93.77</v>
      </c>
      <c r="N96" s="329">
        <v>90</v>
      </c>
      <c r="O96" s="191">
        <f t="shared" si="1"/>
        <v>170</v>
      </c>
      <c r="Q96" s="47"/>
      <c r="R96" s="47"/>
      <c r="T96" s="47"/>
    </row>
    <row r="97" spans="1:20" ht="15" customHeight="1" x14ac:dyDescent="0.25">
      <c r="A97" s="198">
        <v>15</v>
      </c>
      <c r="B97" s="3" t="s">
        <v>142</v>
      </c>
      <c r="C97" s="288">
        <v>109</v>
      </c>
      <c r="D97" s="120">
        <v>94.495412844036693</v>
      </c>
      <c r="E97" s="303">
        <v>90.2</v>
      </c>
      <c r="F97" s="293">
        <v>46</v>
      </c>
      <c r="G97" s="285">
        <v>72</v>
      </c>
      <c r="H97" s="120">
        <v>90.277777777777771</v>
      </c>
      <c r="I97" s="16">
        <v>93.33</v>
      </c>
      <c r="J97" s="329">
        <v>78</v>
      </c>
      <c r="K97" s="285">
        <v>73</v>
      </c>
      <c r="L97" s="120">
        <v>98.63013698630138</v>
      </c>
      <c r="M97" s="16">
        <v>93.77</v>
      </c>
      <c r="N97" s="329">
        <v>33</v>
      </c>
      <c r="O97" s="175">
        <f t="shared" si="1"/>
        <v>157</v>
      </c>
      <c r="Q97" s="47"/>
      <c r="R97" s="47"/>
      <c r="T97" s="47"/>
    </row>
    <row r="98" spans="1:20" ht="15" customHeight="1" x14ac:dyDescent="0.25">
      <c r="A98" s="189">
        <v>16</v>
      </c>
      <c r="B98" s="3" t="s">
        <v>31</v>
      </c>
      <c r="C98" s="288">
        <v>53</v>
      </c>
      <c r="D98" s="120">
        <v>96.226415094339629</v>
      </c>
      <c r="E98" s="303">
        <v>90.2</v>
      </c>
      <c r="F98" s="293">
        <v>35</v>
      </c>
      <c r="G98" s="285">
        <v>77</v>
      </c>
      <c r="H98" s="120">
        <v>98.701298701298697</v>
      </c>
      <c r="I98" s="16">
        <v>93.33</v>
      </c>
      <c r="J98" s="329">
        <v>26</v>
      </c>
      <c r="K98" s="285">
        <v>75</v>
      </c>
      <c r="L98" s="120">
        <v>93.333333333333329</v>
      </c>
      <c r="M98" s="16">
        <v>93.77</v>
      </c>
      <c r="N98" s="329">
        <v>70</v>
      </c>
      <c r="O98" s="175">
        <f t="shared" si="1"/>
        <v>131</v>
      </c>
      <c r="Q98" s="47"/>
      <c r="R98" s="47"/>
      <c r="T98" s="47"/>
    </row>
    <row r="99" spans="1:20" ht="15" customHeight="1" x14ac:dyDescent="0.25">
      <c r="A99" s="189">
        <v>17</v>
      </c>
      <c r="B99" s="3" t="s">
        <v>143</v>
      </c>
      <c r="C99" s="288">
        <v>143</v>
      </c>
      <c r="D99" s="120">
        <v>88.111888111888106</v>
      </c>
      <c r="E99" s="303">
        <v>90.2</v>
      </c>
      <c r="F99" s="293">
        <v>77</v>
      </c>
      <c r="G99" s="285">
        <v>123</v>
      </c>
      <c r="H99" s="120">
        <v>97.560975609756099</v>
      </c>
      <c r="I99" s="16">
        <v>93.33</v>
      </c>
      <c r="J99" s="329">
        <v>34</v>
      </c>
      <c r="K99" s="285">
        <v>74</v>
      </c>
      <c r="L99" s="120">
        <v>89.189189189189193</v>
      </c>
      <c r="M99" s="16">
        <v>93.77</v>
      </c>
      <c r="N99" s="329">
        <v>91</v>
      </c>
      <c r="O99" s="175">
        <f t="shared" si="1"/>
        <v>202</v>
      </c>
      <c r="Q99" s="47"/>
      <c r="R99" s="47"/>
      <c r="T99" s="47"/>
    </row>
    <row r="100" spans="1:20" ht="15" customHeight="1" x14ac:dyDescent="0.25">
      <c r="A100" s="189">
        <v>18</v>
      </c>
      <c r="B100" s="4" t="s">
        <v>144</v>
      </c>
      <c r="C100" s="288">
        <v>90</v>
      </c>
      <c r="D100" s="120">
        <v>95.555555555555557</v>
      </c>
      <c r="E100" s="309">
        <v>90.2</v>
      </c>
      <c r="F100" s="294">
        <v>37</v>
      </c>
      <c r="G100" s="280">
        <v>105</v>
      </c>
      <c r="H100" s="120">
        <v>81.904761904761898</v>
      </c>
      <c r="I100" s="17">
        <v>93.33</v>
      </c>
      <c r="J100" s="329">
        <v>101</v>
      </c>
      <c r="K100" s="280">
        <v>105</v>
      </c>
      <c r="L100" s="120">
        <v>91.428571428571431</v>
      </c>
      <c r="M100" s="17">
        <v>93.77</v>
      </c>
      <c r="N100" s="329">
        <v>78</v>
      </c>
      <c r="O100" s="175">
        <f t="shared" si="1"/>
        <v>216</v>
      </c>
      <c r="Q100" s="47"/>
      <c r="R100" s="47"/>
      <c r="T100" s="47"/>
    </row>
    <row r="101" spans="1:20" ht="15" customHeight="1" x14ac:dyDescent="0.25">
      <c r="A101" s="189">
        <v>19</v>
      </c>
      <c r="B101" s="3" t="s">
        <v>145</v>
      </c>
      <c r="C101" s="288">
        <v>98</v>
      </c>
      <c r="D101" s="120">
        <v>85.714285714285722</v>
      </c>
      <c r="E101" s="303">
        <v>90.2</v>
      </c>
      <c r="F101" s="293">
        <v>83</v>
      </c>
      <c r="G101" s="285">
        <v>94</v>
      </c>
      <c r="H101" s="120">
        <v>93.61702127659575</v>
      </c>
      <c r="I101" s="16">
        <v>93.33</v>
      </c>
      <c r="J101" s="329">
        <v>63</v>
      </c>
      <c r="K101" s="285">
        <v>105</v>
      </c>
      <c r="L101" s="120">
        <v>100</v>
      </c>
      <c r="M101" s="16">
        <v>93.77</v>
      </c>
      <c r="N101" s="329">
        <v>21</v>
      </c>
      <c r="O101" s="175">
        <f t="shared" si="1"/>
        <v>167</v>
      </c>
      <c r="Q101" s="47"/>
      <c r="R101" s="47"/>
      <c r="T101" s="47"/>
    </row>
    <row r="102" spans="1:20" ht="15" customHeight="1" x14ac:dyDescent="0.25">
      <c r="A102" s="189">
        <v>20</v>
      </c>
      <c r="B102" s="3" t="s">
        <v>97</v>
      </c>
      <c r="C102" s="288">
        <v>249</v>
      </c>
      <c r="D102" s="120">
        <v>87.951807228915669</v>
      </c>
      <c r="E102" s="303">
        <v>90.2</v>
      </c>
      <c r="F102" s="293">
        <v>78</v>
      </c>
      <c r="G102" s="285">
        <v>228</v>
      </c>
      <c r="H102" s="120">
        <v>96.05263157894737</v>
      </c>
      <c r="I102" s="16">
        <v>93.33</v>
      </c>
      <c r="J102" s="329">
        <v>45</v>
      </c>
      <c r="K102" s="285">
        <v>259</v>
      </c>
      <c r="L102" s="120">
        <v>96.525096525096529</v>
      </c>
      <c r="M102" s="16">
        <v>93.77</v>
      </c>
      <c r="N102" s="329">
        <v>47</v>
      </c>
      <c r="O102" s="175">
        <f t="shared" si="1"/>
        <v>170</v>
      </c>
      <c r="Q102" s="47"/>
      <c r="R102" s="47"/>
      <c r="T102" s="47"/>
    </row>
    <row r="103" spans="1:20" ht="15" customHeight="1" x14ac:dyDescent="0.25">
      <c r="A103" s="189">
        <v>21</v>
      </c>
      <c r="B103" s="3" t="s">
        <v>146</v>
      </c>
      <c r="C103" s="288">
        <v>251</v>
      </c>
      <c r="D103" s="120">
        <v>90.039840637450197</v>
      </c>
      <c r="E103" s="303">
        <v>90.2</v>
      </c>
      <c r="F103" s="293">
        <v>71</v>
      </c>
      <c r="G103" s="285">
        <v>277</v>
      </c>
      <c r="H103" s="120">
        <v>92.418772563176901</v>
      </c>
      <c r="I103" s="16">
        <v>93.33</v>
      </c>
      <c r="J103" s="329">
        <v>70</v>
      </c>
      <c r="K103" s="285">
        <v>264</v>
      </c>
      <c r="L103" s="120">
        <v>94.696969696969688</v>
      </c>
      <c r="M103" s="16">
        <v>93.77</v>
      </c>
      <c r="N103" s="329">
        <v>58</v>
      </c>
      <c r="O103" s="175">
        <f t="shared" si="1"/>
        <v>199</v>
      </c>
      <c r="Q103" s="47"/>
      <c r="R103" s="47"/>
      <c r="T103" s="47"/>
    </row>
    <row r="104" spans="1:20" ht="15" customHeight="1" x14ac:dyDescent="0.25">
      <c r="A104" s="189">
        <v>22</v>
      </c>
      <c r="B104" s="3" t="s">
        <v>98</v>
      </c>
      <c r="C104" s="288">
        <v>163</v>
      </c>
      <c r="D104" s="120">
        <v>98.159509202453989</v>
      </c>
      <c r="E104" s="303">
        <v>90.2</v>
      </c>
      <c r="F104" s="293">
        <v>26</v>
      </c>
      <c r="G104" s="285">
        <v>158</v>
      </c>
      <c r="H104" s="120">
        <v>94.936708860759495</v>
      </c>
      <c r="I104" s="16">
        <v>93.33</v>
      </c>
      <c r="J104" s="329">
        <v>60</v>
      </c>
      <c r="K104" s="285">
        <v>124</v>
      </c>
      <c r="L104" s="120">
        <v>94.354838709677409</v>
      </c>
      <c r="M104" s="16">
        <v>93.77</v>
      </c>
      <c r="N104" s="329">
        <v>62</v>
      </c>
      <c r="O104" s="186">
        <f t="shared" si="1"/>
        <v>148</v>
      </c>
      <c r="Q104" s="47"/>
      <c r="R104" s="47"/>
      <c r="T104" s="47"/>
    </row>
    <row r="105" spans="1:20" ht="15" customHeight="1" x14ac:dyDescent="0.25">
      <c r="A105" s="189">
        <v>23</v>
      </c>
      <c r="B105" s="3" t="s">
        <v>32</v>
      </c>
      <c r="C105" s="288">
        <v>131</v>
      </c>
      <c r="D105" s="120">
        <v>77.862595419847338</v>
      </c>
      <c r="E105" s="303">
        <v>90.2</v>
      </c>
      <c r="F105" s="293">
        <v>95</v>
      </c>
      <c r="G105" s="285">
        <v>116</v>
      </c>
      <c r="H105" s="120">
        <v>82.758620689655174</v>
      </c>
      <c r="I105" s="16">
        <v>93.33</v>
      </c>
      <c r="J105" s="329">
        <v>99</v>
      </c>
      <c r="K105" s="285">
        <v>105</v>
      </c>
      <c r="L105" s="120">
        <v>88.571428571428569</v>
      </c>
      <c r="M105" s="16">
        <v>93.77</v>
      </c>
      <c r="N105" s="329">
        <v>93</v>
      </c>
      <c r="O105" s="175">
        <f t="shared" si="1"/>
        <v>287</v>
      </c>
      <c r="Q105" s="47"/>
      <c r="R105" s="47"/>
      <c r="T105" s="47"/>
    </row>
    <row r="106" spans="1:20" ht="15" customHeight="1" x14ac:dyDescent="0.25">
      <c r="A106" s="189">
        <v>24</v>
      </c>
      <c r="B106" s="3" t="s">
        <v>99</v>
      </c>
      <c r="C106" s="288">
        <v>262</v>
      </c>
      <c r="D106" s="120">
        <v>94.274809160305352</v>
      </c>
      <c r="E106" s="303">
        <v>90.2</v>
      </c>
      <c r="F106" s="293">
        <v>47</v>
      </c>
      <c r="G106" s="285">
        <v>251</v>
      </c>
      <c r="H106" s="120">
        <v>96.01593625498009</v>
      </c>
      <c r="I106" s="16">
        <v>93.33</v>
      </c>
      <c r="J106" s="329">
        <v>47</v>
      </c>
      <c r="K106" s="285">
        <v>267</v>
      </c>
      <c r="L106" s="120">
        <v>97.00374531835206</v>
      </c>
      <c r="M106" s="16">
        <v>93.77</v>
      </c>
      <c r="N106" s="329">
        <v>43</v>
      </c>
      <c r="O106" s="175">
        <f t="shared" si="1"/>
        <v>137</v>
      </c>
      <c r="Q106" s="47"/>
      <c r="R106" s="47"/>
      <c r="T106" s="47"/>
    </row>
    <row r="107" spans="1:20" ht="15" customHeight="1" x14ac:dyDescent="0.25">
      <c r="A107" s="189">
        <v>25</v>
      </c>
      <c r="B107" s="3" t="s">
        <v>100</v>
      </c>
      <c r="C107" s="288">
        <v>289</v>
      </c>
      <c r="D107" s="120">
        <v>98.96193771626298</v>
      </c>
      <c r="E107" s="303">
        <v>90.2</v>
      </c>
      <c r="F107" s="293">
        <v>18</v>
      </c>
      <c r="G107" s="285">
        <v>265</v>
      </c>
      <c r="H107" s="120">
        <v>92.075471698113205</v>
      </c>
      <c r="I107" s="16">
        <v>93.33</v>
      </c>
      <c r="J107" s="329">
        <v>71</v>
      </c>
      <c r="K107" s="285">
        <v>244</v>
      </c>
      <c r="L107" s="120">
        <v>99.180327868852459</v>
      </c>
      <c r="M107" s="16">
        <v>93.77</v>
      </c>
      <c r="N107" s="329">
        <v>29</v>
      </c>
      <c r="O107" s="175">
        <f t="shared" si="1"/>
        <v>118</v>
      </c>
      <c r="Q107" s="47"/>
      <c r="R107" s="47"/>
      <c r="T107" s="47"/>
    </row>
    <row r="108" spans="1:20" ht="15" customHeight="1" x14ac:dyDescent="0.25">
      <c r="A108" s="189">
        <v>26</v>
      </c>
      <c r="B108" s="3" t="s">
        <v>33</v>
      </c>
      <c r="C108" s="288">
        <v>174</v>
      </c>
      <c r="D108" s="120">
        <v>85.632183908045974</v>
      </c>
      <c r="E108" s="303">
        <v>90.2</v>
      </c>
      <c r="F108" s="293">
        <v>84</v>
      </c>
      <c r="G108" s="285">
        <v>131</v>
      </c>
      <c r="H108" s="120">
        <v>93.893129770992374</v>
      </c>
      <c r="I108" s="16">
        <v>93.33</v>
      </c>
      <c r="J108" s="329">
        <v>62</v>
      </c>
      <c r="K108" s="285">
        <v>114</v>
      </c>
      <c r="L108" s="120">
        <v>93.859649122807014</v>
      </c>
      <c r="M108" s="16">
        <v>93.77</v>
      </c>
      <c r="N108" s="329">
        <v>65</v>
      </c>
      <c r="O108" s="175">
        <f t="shared" si="1"/>
        <v>211</v>
      </c>
      <c r="Q108" s="47"/>
      <c r="R108" s="47"/>
      <c r="T108" s="47"/>
    </row>
    <row r="109" spans="1:20" ht="15" customHeight="1" x14ac:dyDescent="0.25">
      <c r="A109" s="189">
        <v>27</v>
      </c>
      <c r="B109" s="3" t="s">
        <v>147</v>
      </c>
      <c r="C109" s="288">
        <v>228</v>
      </c>
      <c r="D109" s="120">
        <v>91.228070175438603</v>
      </c>
      <c r="E109" s="303">
        <v>90.2</v>
      </c>
      <c r="F109" s="293">
        <v>64</v>
      </c>
      <c r="G109" s="285">
        <v>240</v>
      </c>
      <c r="H109" s="120">
        <v>95.833333333333329</v>
      </c>
      <c r="I109" s="16">
        <v>93.33</v>
      </c>
      <c r="J109" s="329">
        <v>49</v>
      </c>
      <c r="K109" s="285">
        <v>231</v>
      </c>
      <c r="L109" s="120">
        <v>93.073593073593074</v>
      </c>
      <c r="M109" s="16">
        <v>93.77</v>
      </c>
      <c r="N109" s="329">
        <v>71</v>
      </c>
      <c r="O109" s="175">
        <f t="shared" si="1"/>
        <v>184</v>
      </c>
      <c r="Q109" s="47"/>
      <c r="R109" s="47"/>
      <c r="T109" s="47"/>
    </row>
    <row r="110" spans="1:20" ht="15" customHeight="1" x14ac:dyDescent="0.25">
      <c r="A110" s="189">
        <v>28</v>
      </c>
      <c r="B110" s="3" t="s">
        <v>148</v>
      </c>
      <c r="C110" s="288">
        <v>209</v>
      </c>
      <c r="D110" s="120">
        <v>83.253588516746404</v>
      </c>
      <c r="E110" s="303">
        <v>90.2</v>
      </c>
      <c r="F110" s="293">
        <v>89</v>
      </c>
      <c r="G110" s="285">
        <v>226</v>
      </c>
      <c r="H110" s="120">
        <v>85.398230088495581</v>
      </c>
      <c r="I110" s="16">
        <v>93.33</v>
      </c>
      <c r="J110" s="329">
        <v>94</v>
      </c>
      <c r="K110" s="285">
        <v>120</v>
      </c>
      <c r="L110" s="120">
        <v>94.166666666666657</v>
      </c>
      <c r="M110" s="16">
        <v>93.77</v>
      </c>
      <c r="N110" s="329">
        <v>63</v>
      </c>
      <c r="O110" s="175">
        <f t="shared" si="1"/>
        <v>246</v>
      </c>
      <c r="Q110" s="47"/>
      <c r="R110" s="47"/>
      <c r="T110" s="47"/>
    </row>
    <row r="111" spans="1:20" ht="15" customHeight="1" x14ac:dyDescent="0.25">
      <c r="A111" s="189">
        <v>29</v>
      </c>
      <c r="B111" s="3" t="s">
        <v>149</v>
      </c>
      <c r="C111" s="288">
        <v>372</v>
      </c>
      <c r="D111" s="120">
        <v>74.462365591397855</v>
      </c>
      <c r="E111" s="303">
        <v>90.2</v>
      </c>
      <c r="F111" s="293">
        <v>100</v>
      </c>
      <c r="G111" s="285">
        <v>225</v>
      </c>
      <c r="H111" s="120">
        <v>96.444444444444443</v>
      </c>
      <c r="I111" s="16">
        <v>93.33</v>
      </c>
      <c r="J111" s="329">
        <v>42</v>
      </c>
      <c r="K111" s="285">
        <v>165</v>
      </c>
      <c r="L111" s="120">
        <v>76.36363636363636</v>
      </c>
      <c r="M111" s="16">
        <v>93.77</v>
      </c>
      <c r="N111" s="329">
        <v>103</v>
      </c>
      <c r="O111" s="175">
        <f t="shared" si="1"/>
        <v>245</v>
      </c>
      <c r="Q111" s="47"/>
      <c r="R111" s="47"/>
      <c r="T111" s="47"/>
    </row>
    <row r="112" spans="1:20" ht="15" customHeight="1" thickBot="1" x14ac:dyDescent="0.3">
      <c r="A112" s="189">
        <v>30</v>
      </c>
      <c r="B112" s="3" t="s">
        <v>150</v>
      </c>
      <c r="C112" s="285"/>
      <c r="D112" s="16"/>
      <c r="E112" s="303">
        <v>90.2</v>
      </c>
      <c r="F112" s="293">
        <v>109</v>
      </c>
      <c r="G112" s="285">
        <v>118</v>
      </c>
      <c r="H112" s="120">
        <v>88.13559322033899</v>
      </c>
      <c r="I112" s="16">
        <v>93.33</v>
      </c>
      <c r="J112" s="329">
        <v>89</v>
      </c>
      <c r="K112" s="285">
        <v>63</v>
      </c>
      <c r="L112" s="120">
        <v>93.650793650793645</v>
      </c>
      <c r="M112" s="16">
        <v>93.77</v>
      </c>
      <c r="N112" s="329">
        <v>67</v>
      </c>
      <c r="O112" s="175">
        <f t="shared" si="1"/>
        <v>265</v>
      </c>
      <c r="Q112" s="47"/>
      <c r="R112" s="47"/>
      <c r="T112" s="47"/>
    </row>
    <row r="113" spans="1:20" ht="15" customHeight="1" thickBot="1" x14ac:dyDescent="0.3">
      <c r="A113" s="87"/>
      <c r="B113" s="88" t="s">
        <v>94</v>
      </c>
      <c r="C113" s="101">
        <f>SUM(C114:C122)</f>
        <v>1178</v>
      </c>
      <c r="D113" s="89">
        <f>AVERAGE(D114:D122)</f>
        <v>94.345675203556297</v>
      </c>
      <c r="E113" s="169">
        <v>90.2</v>
      </c>
      <c r="F113" s="102"/>
      <c r="G113" s="101">
        <f>SUM(G114:G122)</f>
        <v>1052</v>
      </c>
      <c r="H113" s="89">
        <f>AVERAGE(H114:H122)</f>
        <v>95.634671755806295</v>
      </c>
      <c r="I113" s="169">
        <v>93.33</v>
      </c>
      <c r="J113" s="102"/>
      <c r="K113" s="101">
        <f>SUM(K114:K122)</f>
        <v>991</v>
      </c>
      <c r="L113" s="89">
        <f>AVERAGE(L114:L122)</f>
        <v>94.997389932346678</v>
      </c>
      <c r="M113" s="169">
        <v>93.77</v>
      </c>
      <c r="N113" s="102"/>
      <c r="O113" s="90"/>
      <c r="Q113" s="47"/>
      <c r="R113" s="47"/>
      <c r="T113" s="47"/>
    </row>
    <row r="114" spans="1:20" ht="15" customHeight="1" x14ac:dyDescent="0.25">
      <c r="A114" s="187">
        <v>1</v>
      </c>
      <c r="B114" s="8" t="s">
        <v>34</v>
      </c>
      <c r="C114" s="287">
        <v>113</v>
      </c>
      <c r="D114" s="137">
        <v>100</v>
      </c>
      <c r="E114" s="301">
        <v>90.2</v>
      </c>
      <c r="F114" s="292">
        <v>13</v>
      </c>
      <c r="G114" s="272">
        <v>97</v>
      </c>
      <c r="H114" s="137">
        <v>100</v>
      </c>
      <c r="I114" s="24">
        <v>93.33</v>
      </c>
      <c r="J114" s="164">
        <v>15</v>
      </c>
      <c r="K114" s="16">
        <v>93</v>
      </c>
      <c r="L114" s="120">
        <v>100</v>
      </c>
      <c r="M114" s="16">
        <v>93.77</v>
      </c>
      <c r="N114" s="384">
        <v>24</v>
      </c>
      <c r="O114" s="176">
        <f t="shared" si="1"/>
        <v>52</v>
      </c>
      <c r="Q114" s="47"/>
      <c r="R114" s="47"/>
      <c r="T114" s="47"/>
    </row>
    <row r="115" spans="1:20" ht="15" customHeight="1" x14ac:dyDescent="0.25">
      <c r="A115" s="200">
        <v>2</v>
      </c>
      <c r="B115" s="3" t="s">
        <v>36</v>
      </c>
      <c r="C115" s="288">
        <v>91</v>
      </c>
      <c r="D115" s="120">
        <v>100</v>
      </c>
      <c r="E115" s="303">
        <v>90.2</v>
      </c>
      <c r="F115" s="293">
        <v>14</v>
      </c>
      <c r="G115" s="285">
        <v>63</v>
      </c>
      <c r="H115" s="120">
        <v>95.238095238095241</v>
      </c>
      <c r="I115" s="16">
        <v>93.33</v>
      </c>
      <c r="J115" s="329">
        <v>59</v>
      </c>
      <c r="K115" s="16">
        <v>69</v>
      </c>
      <c r="L115" s="120">
        <v>100</v>
      </c>
      <c r="M115" s="16">
        <v>93.77</v>
      </c>
      <c r="N115" s="384">
        <v>25</v>
      </c>
      <c r="O115" s="175">
        <f t="shared" si="1"/>
        <v>98</v>
      </c>
      <c r="Q115" s="47"/>
      <c r="R115" s="47"/>
      <c r="T115" s="47"/>
    </row>
    <row r="116" spans="1:20" ht="15" customHeight="1" x14ac:dyDescent="0.25">
      <c r="A116" s="192">
        <v>3</v>
      </c>
      <c r="B116" s="3" t="s">
        <v>35</v>
      </c>
      <c r="C116" s="288">
        <v>43</v>
      </c>
      <c r="D116" s="120">
        <v>93.023255813953483</v>
      </c>
      <c r="E116" s="303">
        <v>90.2</v>
      </c>
      <c r="F116" s="293">
        <v>55</v>
      </c>
      <c r="G116" s="285">
        <v>64</v>
      </c>
      <c r="H116" s="120">
        <v>98.4375</v>
      </c>
      <c r="I116" s="16">
        <v>93.33</v>
      </c>
      <c r="J116" s="329">
        <v>28</v>
      </c>
      <c r="K116" s="16">
        <v>67</v>
      </c>
      <c r="L116" s="120">
        <v>97.014925373134332</v>
      </c>
      <c r="M116" s="16">
        <v>93.77</v>
      </c>
      <c r="N116" s="384">
        <v>42</v>
      </c>
      <c r="O116" s="175">
        <f t="shared" si="1"/>
        <v>125</v>
      </c>
      <c r="Q116" s="47"/>
      <c r="R116" s="47"/>
      <c r="T116" s="47"/>
    </row>
    <row r="117" spans="1:20" ht="15" customHeight="1" x14ac:dyDescent="0.25">
      <c r="A117" s="192">
        <v>4</v>
      </c>
      <c r="B117" s="3" t="s">
        <v>49</v>
      </c>
      <c r="C117" s="288">
        <v>71</v>
      </c>
      <c r="D117" s="120">
        <v>100</v>
      </c>
      <c r="E117" s="303">
        <v>90.2</v>
      </c>
      <c r="F117" s="293">
        <v>15</v>
      </c>
      <c r="G117" s="285">
        <v>77</v>
      </c>
      <c r="H117" s="120">
        <v>100</v>
      </c>
      <c r="I117" s="16">
        <v>93.33</v>
      </c>
      <c r="J117" s="329">
        <v>16</v>
      </c>
      <c r="K117" s="16">
        <v>78</v>
      </c>
      <c r="L117" s="120">
        <v>93.589743589743591</v>
      </c>
      <c r="M117" s="16">
        <v>93.77</v>
      </c>
      <c r="N117" s="384">
        <v>68</v>
      </c>
      <c r="O117" s="175">
        <f t="shared" si="1"/>
        <v>99</v>
      </c>
      <c r="Q117" s="47"/>
      <c r="R117" s="47"/>
      <c r="T117" s="47"/>
    </row>
    <row r="118" spans="1:20" ht="15" customHeight="1" x14ac:dyDescent="0.25">
      <c r="A118" s="192">
        <v>5</v>
      </c>
      <c r="B118" s="4" t="s">
        <v>151</v>
      </c>
      <c r="C118" s="288">
        <v>84</v>
      </c>
      <c r="D118" s="120">
        <v>94.047619047619051</v>
      </c>
      <c r="E118" s="309">
        <v>90.2</v>
      </c>
      <c r="F118" s="294">
        <v>49</v>
      </c>
      <c r="G118" s="280">
        <v>83</v>
      </c>
      <c r="H118" s="120">
        <v>98.795180722891558</v>
      </c>
      <c r="I118" s="17">
        <v>93.33</v>
      </c>
      <c r="J118" s="329">
        <v>23</v>
      </c>
      <c r="K118" s="17">
        <v>74</v>
      </c>
      <c r="L118" s="120">
        <v>100</v>
      </c>
      <c r="M118" s="17">
        <v>93.77</v>
      </c>
      <c r="N118" s="384">
        <v>26</v>
      </c>
      <c r="O118" s="191">
        <f t="shared" si="1"/>
        <v>98</v>
      </c>
      <c r="Q118" s="47"/>
      <c r="R118" s="47"/>
      <c r="T118" s="47"/>
    </row>
    <row r="119" spans="1:20" ht="15" customHeight="1" x14ac:dyDescent="0.25">
      <c r="A119" s="192">
        <v>6</v>
      </c>
      <c r="B119" s="3" t="s">
        <v>37</v>
      </c>
      <c r="C119" s="288">
        <v>67</v>
      </c>
      <c r="D119" s="120">
        <v>98.507462686567166</v>
      </c>
      <c r="E119" s="303">
        <v>90.2</v>
      </c>
      <c r="F119" s="293">
        <v>22</v>
      </c>
      <c r="G119" s="285">
        <v>73</v>
      </c>
      <c r="H119" s="120">
        <v>100</v>
      </c>
      <c r="I119" s="16">
        <v>93.33</v>
      </c>
      <c r="J119" s="329">
        <v>17</v>
      </c>
      <c r="K119" s="16">
        <v>67</v>
      </c>
      <c r="L119" s="120">
        <v>100</v>
      </c>
      <c r="M119" s="16">
        <v>93.77</v>
      </c>
      <c r="N119" s="384">
        <v>27</v>
      </c>
      <c r="O119" s="175">
        <f t="shared" si="1"/>
        <v>66</v>
      </c>
      <c r="Q119" s="47"/>
      <c r="R119" s="47"/>
      <c r="T119" s="47"/>
    </row>
    <row r="120" spans="1:20" ht="15" customHeight="1" x14ac:dyDescent="0.25">
      <c r="A120" s="192">
        <v>7</v>
      </c>
      <c r="B120" s="3" t="s">
        <v>38</v>
      </c>
      <c r="C120" s="288">
        <v>31</v>
      </c>
      <c r="D120" s="120">
        <v>87.096774193548384</v>
      </c>
      <c r="E120" s="303">
        <v>90.2</v>
      </c>
      <c r="F120" s="293">
        <v>80</v>
      </c>
      <c r="G120" s="285">
        <v>45</v>
      </c>
      <c r="H120" s="120">
        <v>88.888888888888886</v>
      </c>
      <c r="I120" s="16">
        <v>93.33</v>
      </c>
      <c r="J120" s="329">
        <v>86</v>
      </c>
      <c r="K120" s="16">
        <v>39</v>
      </c>
      <c r="L120" s="120">
        <v>89.743589743589695</v>
      </c>
      <c r="M120" s="16">
        <v>93.77</v>
      </c>
      <c r="N120" s="384">
        <v>86</v>
      </c>
      <c r="O120" s="175">
        <f t="shared" si="1"/>
        <v>252</v>
      </c>
      <c r="Q120" s="47"/>
      <c r="R120" s="47"/>
      <c r="T120" s="47"/>
    </row>
    <row r="121" spans="1:20" ht="15" customHeight="1" x14ac:dyDescent="0.25">
      <c r="A121" s="192">
        <v>8</v>
      </c>
      <c r="B121" s="3" t="s">
        <v>152</v>
      </c>
      <c r="C121" s="288">
        <v>379</v>
      </c>
      <c r="D121" s="120">
        <v>91.820580474934047</v>
      </c>
      <c r="E121" s="303">
        <v>90.2</v>
      </c>
      <c r="F121" s="293">
        <v>61</v>
      </c>
      <c r="G121" s="285">
        <v>375</v>
      </c>
      <c r="H121" s="120">
        <v>89.066666666666663</v>
      </c>
      <c r="I121" s="16">
        <v>93.33</v>
      </c>
      <c r="J121" s="329">
        <v>85</v>
      </c>
      <c r="K121" s="16">
        <v>391</v>
      </c>
      <c r="L121" s="120">
        <v>92.327365728900261</v>
      </c>
      <c r="M121" s="16">
        <v>93.77</v>
      </c>
      <c r="N121" s="384">
        <v>74</v>
      </c>
      <c r="O121" s="175">
        <f t="shared" si="1"/>
        <v>220</v>
      </c>
      <c r="R121" s="47"/>
    </row>
    <row r="122" spans="1:20" ht="15" customHeight="1" thickBot="1" x14ac:dyDescent="0.3">
      <c r="A122" s="193">
        <v>9</v>
      </c>
      <c r="B122" s="10" t="s">
        <v>103</v>
      </c>
      <c r="C122" s="289">
        <v>299</v>
      </c>
      <c r="D122" s="133">
        <v>84.615384615384613</v>
      </c>
      <c r="E122" s="286">
        <v>90.2</v>
      </c>
      <c r="F122" s="299">
        <v>88</v>
      </c>
      <c r="G122" s="278">
        <v>175</v>
      </c>
      <c r="H122" s="133">
        <v>90.285714285714278</v>
      </c>
      <c r="I122" s="19">
        <v>93.33</v>
      </c>
      <c r="J122" s="167">
        <v>77</v>
      </c>
      <c r="K122" s="16">
        <v>113</v>
      </c>
      <c r="L122" s="120">
        <v>82.30088495575221</v>
      </c>
      <c r="M122" s="16">
        <v>93.77</v>
      </c>
      <c r="N122" s="384">
        <v>100</v>
      </c>
      <c r="O122" s="194">
        <f>N122+J122+F122</f>
        <v>265</v>
      </c>
      <c r="R122" s="47"/>
    </row>
    <row r="123" spans="1:20" x14ac:dyDescent="0.25">
      <c r="A123" s="157" t="s">
        <v>101</v>
      </c>
      <c r="B123" s="71"/>
      <c r="C123" s="71"/>
      <c r="D123" s="172">
        <f>$D$4</f>
        <v>90.557912289600267</v>
      </c>
      <c r="E123" s="173"/>
      <c r="F123" s="173"/>
      <c r="G123" s="173"/>
      <c r="H123" s="172">
        <f>$H$4</f>
        <v>92.792493556998537</v>
      </c>
      <c r="I123" s="172"/>
      <c r="J123" s="71"/>
      <c r="K123" s="71"/>
      <c r="L123" s="172">
        <f>$L$4</f>
        <v>93.201214046399713</v>
      </c>
      <c r="M123" s="71"/>
      <c r="N123" s="71"/>
      <c r="O123" s="35"/>
    </row>
    <row r="124" spans="1:20" x14ac:dyDescent="0.25">
      <c r="A124" s="158" t="s">
        <v>102</v>
      </c>
      <c r="D124" s="182">
        <v>90.2</v>
      </c>
      <c r="H124" s="182">
        <v>93.33</v>
      </c>
      <c r="I124" s="182"/>
      <c r="L124" s="35">
        <v>93.77</v>
      </c>
    </row>
  </sheetData>
  <mergeCells count="6">
    <mergeCell ref="O2:O3"/>
    <mergeCell ref="A2:A3"/>
    <mergeCell ref="B2:B3"/>
    <mergeCell ref="G2:J2"/>
    <mergeCell ref="C2:F2"/>
    <mergeCell ref="K2:N2"/>
  </mergeCells>
  <conditionalFormatting sqref="H4:H124 D4:D124">
    <cfRule type="containsBlanks" dxfId="29" priority="16" stopIfTrue="1">
      <formula>LEN(TRIM(D4))=0</formula>
    </cfRule>
    <cfRule type="cellIs" dxfId="28" priority="17" stopIfTrue="1" operator="lessThan">
      <formula>75</formula>
    </cfRule>
    <cfRule type="cellIs" dxfId="27" priority="18" stopIfTrue="1" operator="between">
      <formula>75</formula>
      <formula>89.99</formula>
    </cfRule>
    <cfRule type="cellIs" dxfId="26" priority="19" stopIfTrue="1" operator="between">
      <formula>90</formula>
      <formula>98.99</formula>
    </cfRule>
    <cfRule type="cellIs" dxfId="25" priority="20" stopIfTrue="1" operator="between">
      <formula>99</formula>
      <formula>100</formula>
    </cfRule>
  </conditionalFormatting>
  <conditionalFormatting sqref="L4:L124 H4:H124 D4:D124">
    <cfRule type="cellIs" dxfId="24" priority="5" stopIfTrue="1" operator="between">
      <formula>99</formula>
      <formula>100</formula>
    </cfRule>
    <cfRule type="cellIs" dxfId="23" priority="4" stopIfTrue="1" operator="between">
      <formula>90</formula>
      <formula>98.99</formula>
    </cfRule>
    <cfRule type="cellIs" dxfId="22" priority="3" stopIfTrue="1" operator="between">
      <formula>75</formula>
      <formula>89.99</formula>
    </cfRule>
    <cfRule type="cellIs" dxfId="21" priority="2" stopIfTrue="1" operator="lessThan">
      <formula>75</formula>
    </cfRule>
    <cfRule type="containsBlanks" dxfId="20" priority="1" stopIfTrue="1">
      <formula>LEN(TRIM(D4))=0</formula>
    </cfRule>
  </conditionalFormatting>
  <pageMargins left="0.25" right="0.25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zoomScale="90" zoomScaleNormal="90" workbookViewId="0">
      <selection activeCell="H125" sqref="H125"/>
    </sheetView>
  </sheetViews>
  <sheetFormatPr defaultRowHeight="15" x14ac:dyDescent="0.25"/>
  <cols>
    <col min="1" max="1" width="5.7109375" style="5" customWidth="1"/>
    <col min="2" max="2" width="33" style="5" customWidth="1"/>
    <col min="3" max="3" width="7.7109375" style="5" customWidth="1"/>
    <col min="4" max="4" width="9.5703125" style="5" customWidth="1"/>
    <col min="5" max="6" width="7.7109375" style="5" customWidth="1"/>
    <col min="7" max="7" width="7.85546875" style="5" customWidth="1"/>
    <col min="8" max="8" width="9.7109375" style="5" customWidth="1"/>
    <col min="9" max="11" width="7.85546875" style="5" customWidth="1"/>
    <col min="12" max="12" width="9.5703125" style="5" customWidth="1"/>
    <col min="13" max="14" width="7.85546875" style="5" customWidth="1"/>
    <col min="15" max="15" width="8.7109375" style="5" customWidth="1"/>
    <col min="16" max="16" width="9.140625" style="5" customWidth="1"/>
    <col min="17" max="16384" width="9.140625" style="5"/>
  </cols>
  <sheetData>
    <row r="1" spans="1:20" ht="409.5" customHeight="1" thickBot="1" x14ac:dyDescent="0.3"/>
    <row r="2" spans="1:20" ht="18" customHeight="1" x14ac:dyDescent="0.25">
      <c r="A2" s="333" t="s">
        <v>0</v>
      </c>
      <c r="B2" s="335" t="s">
        <v>76</v>
      </c>
      <c r="C2" s="337">
        <v>2023</v>
      </c>
      <c r="D2" s="338"/>
      <c r="E2" s="338"/>
      <c r="F2" s="331"/>
      <c r="G2" s="338">
        <v>2022</v>
      </c>
      <c r="H2" s="338"/>
      <c r="I2" s="338"/>
      <c r="J2" s="338"/>
      <c r="K2" s="337">
        <v>2021</v>
      </c>
      <c r="L2" s="338"/>
      <c r="M2" s="338"/>
      <c r="N2" s="331"/>
      <c r="O2" s="331" t="s">
        <v>78</v>
      </c>
    </row>
    <row r="3" spans="1:20" ht="51" customHeight="1" thickBot="1" x14ac:dyDescent="0.3">
      <c r="A3" s="334"/>
      <c r="B3" s="336"/>
      <c r="C3" s="180" t="s">
        <v>79</v>
      </c>
      <c r="D3" s="92" t="s">
        <v>86</v>
      </c>
      <c r="E3" s="49" t="s">
        <v>80</v>
      </c>
      <c r="F3" s="93" t="s">
        <v>66</v>
      </c>
      <c r="G3" s="327" t="s">
        <v>79</v>
      </c>
      <c r="H3" s="92" t="s">
        <v>86</v>
      </c>
      <c r="I3" s="181" t="s">
        <v>80</v>
      </c>
      <c r="J3" s="383" t="s">
        <v>66</v>
      </c>
      <c r="K3" s="180" t="s">
        <v>79</v>
      </c>
      <c r="L3" s="92" t="s">
        <v>86</v>
      </c>
      <c r="M3" s="181" t="s">
        <v>80</v>
      </c>
      <c r="N3" s="93" t="s">
        <v>66</v>
      </c>
      <c r="O3" s="332"/>
    </row>
    <row r="4" spans="1:20" ht="15" customHeight="1" thickBot="1" x14ac:dyDescent="0.3">
      <c r="A4" s="82"/>
      <c r="B4" s="83" t="s">
        <v>87</v>
      </c>
      <c r="C4" s="97">
        <f>C5+C15+C28+C46+C67+C82+C113</f>
        <v>12901</v>
      </c>
      <c r="D4" s="183">
        <f>AVERAGE(D6:D14,D16:D27,D29:D45,D47:D66,D68:D81,D83:D112,D114:D122)</f>
        <v>90.557912289600253</v>
      </c>
      <c r="E4" s="183">
        <v>90.2</v>
      </c>
      <c r="F4" s="98"/>
      <c r="G4" s="311">
        <f>G5+G15+G28+G46+G67+G82+G113</f>
        <v>11986</v>
      </c>
      <c r="H4" s="183">
        <f>AVERAGE(H6:H14,H16:H27,H29:H45,H47:H66,H68:H81,H83:H112,H114:H122)</f>
        <v>92.792493556998522</v>
      </c>
      <c r="I4" s="170">
        <v>93.33</v>
      </c>
      <c r="J4" s="311"/>
      <c r="K4" s="97">
        <f>K5+K15+K28+K46+K67+K82+K113</f>
        <v>11679</v>
      </c>
      <c r="L4" s="183">
        <f>AVERAGE(L6:L14,L16:L27,L29:L45,L47:L66,L68:L81,L83:L112,L114:L122)</f>
        <v>93.201214046399684</v>
      </c>
      <c r="M4" s="170">
        <v>93.77</v>
      </c>
      <c r="N4" s="98"/>
      <c r="O4" s="316"/>
      <c r="Q4" s="52"/>
      <c r="R4" s="14" t="s">
        <v>68</v>
      </c>
    </row>
    <row r="5" spans="1:20" ht="15" customHeight="1" thickBot="1" x14ac:dyDescent="0.3">
      <c r="A5" s="81"/>
      <c r="B5" s="85" t="s">
        <v>88</v>
      </c>
      <c r="C5" s="99">
        <f>SUM(C6:C14)</f>
        <v>871</v>
      </c>
      <c r="D5" s="184">
        <f>AVERAGE(D6:D14)</f>
        <v>90.462564002894737</v>
      </c>
      <c r="E5" s="184">
        <v>90.2</v>
      </c>
      <c r="F5" s="100"/>
      <c r="G5" s="312">
        <f>SUM(G6:G14)</f>
        <v>904</v>
      </c>
      <c r="H5" s="184">
        <f>AVERAGE(H6:H14)</f>
        <v>94.700977529811723</v>
      </c>
      <c r="I5" s="168">
        <v>93.33</v>
      </c>
      <c r="J5" s="312"/>
      <c r="K5" s="99">
        <f>SUM(K6:K14)</f>
        <v>852</v>
      </c>
      <c r="L5" s="184">
        <f>AVERAGE(L6:L14)</f>
        <v>97.811663752430306</v>
      </c>
      <c r="M5" s="168">
        <v>93.77</v>
      </c>
      <c r="N5" s="100"/>
      <c r="O5" s="317"/>
      <c r="Q5" s="73"/>
      <c r="R5" s="14" t="s">
        <v>77</v>
      </c>
    </row>
    <row r="6" spans="1:20" ht="15" customHeight="1" x14ac:dyDescent="0.25">
      <c r="A6" s="187">
        <v>1</v>
      </c>
      <c r="B6" s="4" t="s">
        <v>47</v>
      </c>
      <c r="C6" s="288">
        <v>47</v>
      </c>
      <c r="D6" s="120">
        <v>100</v>
      </c>
      <c r="E6" s="309">
        <v>90.2</v>
      </c>
      <c r="F6" s="294">
        <v>1</v>
      </c>
      <c r="G6" s="328">
        <v>42</v>
      </c>
      <c r="H6" s="120">
        <v>92.857142857142861</v>
      </c>
      <c r="I6" s="17">
        <v>93.33</v>
      </c>
      <c r="J6" s="313">
        <v>68</v>
      </c>
      <c r="K6" s="280">
        <v>45</v>
      </c>
      <c r="L6" s="120">
        <v>100</v>
      </c>
      <c r="M6" s="17">
        <v>93.77</v>
      </c>
      <c r="N6" s="329">
        <v>4</v>
      </c>
      <c r="O6" s="318">
        <f t="shared" ref="O4:O67" si="0">J6+F6+N6</f>
        <v>73</v>
      </c>
      <c r="Q6" s="177"/>
      <c r="R6" s="14" t="s">
        <v>71</v>
      </c>
      <c r="T6" s="47"/>
    </row>
    <row r="7" spans="1:20" ht="15" customHeight="1" x14ac:dyDescent="0.25">
      <c r="A7" s="189">
        <v>2</v>
      </c>
      <c r="B7" s="3" t="s">
        <v>104</v>
      </c>
      <c r="C7" s="288">
        <v>97</v>
      </c>
      <c r="D7" s="120">
        <v>100</v>
      </c>
      <c r="E7" s="303">
        <v>90.2</v>
      </c>
      <c r="F7" s="293">
        <v>2</v>
      </c>
      <c r="G7" s="252">
        <v>114</v>
      </c>
      <c r="H7" s="120">
        <v>99.122807017543863</v>
      </c>
      <c r="I7" s="16">
        <v>93.33</v>
      </c>
      <c r="J7" s="313">
        <v>19</v>
      </c>
      <c r="K7" s="285">
        <v>92</v>
      </c>
      <c r="L7" s="120">
        <v>100</v>
      </c>
      <c r="M7" s="16">
        <v>93.77</v>
      </c>
      <c r="N7" s="329">
        <v>1</v>
      </c>
      <c r="O7" s="319">
        <f t="shared" si="0"/>
        <v>22</v>
      </c>
      <c r="Q7" s="15"/>
      <c r="R7" s="14" t="s">
        <v>69</v>
      </c>
      <c r="T7" s="47"/>
    </row>
    <row r="8" spans="1:20" ht="15" customHeight="1" x14ac:dyDescent="0.25">
      <c r="A8" s="189">
        <v>3</v>
      </c>
      <c r="B8" s="4" t="s">
        <v>105</v>
      </c>
      <c r="C8" s="288">
        <v>91</v>
      </c>
      <c r="D8" s="120">
        <v>100</v>
      </c>
      <c r="E8" s="309">
        <v>90.2</v>
      </c>
      <c r="F8" s="294">
        <v>3</v>
      </c>
      <c r="G8" s="328">
        <v>70</v>
      </c>
      <c r="H8" s="120">
        <v>91.428571428571431</v>
      </c>
      <c r="I8" s="17">
        <v>93.33</v>
      </c>
      <c r="J8" s="313">
        <v>75</v>
      </c>
      <c r="K8" s="280">
        <v>70</v>
      </c>
      <c r="L8" s="120">
        <v>100</v>
      </c>
      <c r="M8" s="17">
        <v>93.77</v>
      </c>
      <c r="N8" s="329">
        <v>2</v>
      </c>
      <c r="O8" s="196">
        <f t="shared" si="0"/>
        <v>80</v>
      </c>
      <c r="T8" s="47"/>
    </row>
    <row r="9" spans="1:20" ht="15" customHeight="1" x14ac:dyDescent="0.25">
      <c r="A9" s="189">
        <v>4</v>
      </c>
      <c r="B9" s="3" t="s">
        <v>106</v>
      </c>
      <c r="C9" s="288">
        <v>89</v>
      </c>
      <c r="D9" s="120">
        <v>98.876404494382029</v>
      </c>
      <c r="E9" s="303">
        <v>90.2</v>
      </c>
      <c r="F9" s="293">
        <v>19</v>
      </c>
      <c r="G9" s="252">
        <v>101</v>
      </c>
      <c r="H9" s="120">
        <v>96.039603960396036</v>
      </c>
      <c r="I9" s="16">
        <v>93.33</v>
      </c>
      <c r="J9" s="313">
        <v>46</v>
      </c>
      <c r="K9" s="285">
        <v>78</v>
      </c>
      <c r="L9" s="120">
        <v>92.307692307692307</v>
      </c>
      <c r="M9" s="16">
        <v>93.77</v>
      </c>
      <c r="N9" s="329">
        <v>75</v>
      </c>
      <c r="O9" s="196">
        <f t="shared" si="0"/>
        <v>140</v>
      </c>
      <c r="T9" s="47"/>
    </row>
    <row r="10" spans="1:20" ht="15" customHeight="1" x14ac:dyDescent="0.25">
      <c r="A10" s="189">
        <v>5</v>
      </c>
      <c r="B10" s="4" t="s">
        <v>107</v>
      </c>
      <c r="C10" s="288">
        <v>110</v>
      </c>
      <c r="D10" s="120">
        <v>98.181818181818187</v>
      </c>
      <c r="E10" s="309">
        <v>90.2</v>
      </c>
      <c r="F10" s="294">
        <v>25</v>
      </c>
      <c r="G10" s="328">
        <v>104</v>
      </c>
      <c r="H10" s="120">
        <v>99.038461538461547</v>
      </c>
      <c r="I10" s="17">
        <v>93.33</v>
      </c>
      <c r="J10" s="313">
        <v>21</v>
      </c>
      <c r="K10" s="280">
        <v>98</v>
      </c>
      <c r="L10" s="120">
        <v>98.979591836734699</v>
      </c>
      <c r="M10" s="17">
        <v>93.77</v>
      </c>
      <c r="N10" s="329">
        <v>30</v>
      </c>
      <c r="O10" s="196">
        <f t="shared" si="0"/>
        <v>76</v>
      </c>
      <c r="Q10" s="48"/>
      <c r="R10" s="47"/>
      <c r="T10" s="47"/>
    </row>
    <row r="11" spans="1:20" ht="15" customHeight="1" x14ac:dyDescent="0.25">
      <c r="A11" s="189">
        <v>6</v>
      </c>
      <c r="B11" s="4" t="s">
        <v>5</v>
      </c>
      <c r="C11" s="288">
        <v>90</v>
      </c>
      <c r="D11" s="120">
        <v>86.666666666666671</v>
      </c>
      <c r="E11" s="309">
        <v>90.2</v>
      </c>
      <c r="F11" s="294">
        <v>82</v>
      </c>
      <c r="G11" s="328">
        <v>106</v>
      </c>
      <c r="H11" s="120">
        <v>85.84905660377359</v>
      </c>
      <c r="I11" s="17">
        <v>93.33</v>
      </c>
      <c r="J11" s="313">
        <v>92</v>
      </c>
      <c r="K11" s="280">
        <v>91</v>
      </c>
      <c r="L11" s="120">
        <v>94.505494505494511</v>
      </c>
      <c r="M11" s="17">
        <v>93.77</v>
      </c>
      <c r="N11" s="329">
        <v>61</v>
      </c>
      <c r="O11" s="196">
        <f t="shared" si="0"/>
        <v>235</v>
      </c>
      <c r="Q11" s="48"/>
      <c r="R11" s="47"/>
      <c r="T11" s="47"/>
    </row>
    <row r="12" spans="1:20" ht="15" customHeight="1" x14ac:dyDescent="0.25">
      <c r="A12" s="189">
        <v>7</v>
      </c>
      <c r="B12" s="3" t="s">
        <v>4</v>
      </c>
      <c r="C12" s="288">
        <v>102</v>
      </c>
      <c r="D12" s="120">
        <v>85.294117647058826</v>
      </c>
      <c r="E12" s="303">
        <v>90.2</v>
      </c>
      <c r="F12" s="293">
        <v>85</v>
      </c>
      <c r="G12" s="252">
        <v>118</v>
      </c>
      <c r="H12" s="120">
        <v>100</v>
      </c>
      <c r="I12" s="16">
        <v>93.33</v>
      </c>
      <c r="J12" s="313">
        <v>1</v>
      </c>
      <c r="K12" s="285">
        <v>110</v>
      </c>
      <c r="L12" s="120">
        <v>100</v>
      </c>
      <c r="M12" s="16">
        <v>93.77</v>
      </c>
      <c r="N12" s="329">
        <v>3</v>
      </c>
      <c r="O12" s="320">
        <f t="shared" si="0"/>
        <v>89</v>
      </c>
      <c r="Q12" s="48"/>
      <c r="R12" s="47"/>
      <c r="T12" s="47"/>
    </row>
    <row r="13" spans="1:20" ht="15" customHeight="1" x14ac:dyDescent="0.25">
      <c r="A13" s="189">
        <v>8</v>
      </c>
      <c r="B13" s="3" t="s">
        <v>48</v>
      </c>
      <c r="C13" s="288">
        <v>159</v>
      </c>
      <c r="D13" s="120">
        <v>74.213836477987428</v>
      </c>
      <c r="E13" s="303">
        <v>90.2</v>
      </c>
      <c r="F13" s="293">
        <v>101</v>
      </c>
      <c r="G13" s="252">
        <v>149</v>
      </c>
      <c r="H13" s="120">
        <v>95.973154362416111</v>
      </c>
      <c r="I13" s="16">
        <v>93.33</v>
      </c>
      <c r="J13" s="313">
        <v>48</v>
      </c>
      <c r="K13" s="285">
        <v>164</v>
      </c>
      <c r="L13" s="120">
        <v>94.512195121951223</v>
      </c>
      <c r="M13" s="16">
        <v>93.77</v>
      </c>
      <c r="N13" s="329">
        <v>60</v>
      </c>
      <c r="O13" s="196">
        <f t="shared" si="0"/>
        <v>209</v>
      </c>
      <c r="Q13" s="48"/>
      <c r="R13" s="47"/>
      <c r="T13" s="47"/>
    </row>
    <row r="14" spans="1:20" ht="15" customHeight="1" thickBot="1" x14ac:dyDescent="0.3">
      <c r="A14" s="190">
        <v>9</v>
      </c>
      <c r="B14" s="3" t="s">
        <v>96</v>
      </c>
      <c r="C14" s="288">
        <v>86</v>
      </c>
      <c r="D14" s="120">
        <v>70.930232558139537</v>
      </c>
      <c r="E14" s="303">
        <v>90.2</v>
      </c>
      <c r="F14" s="293">
        <v>103</v>
      </c>
      <c r="G14" s="252">
        <v>100</v>
      </c>
      <c r="H14" s="120">
        <v>92</v>
      </c>
      <c r="I14" s="16">
        <v>93.33</v>
      </c>
      <c r="J14" s="313">
        <v>72</v>
      </c>
      <c r="K14" s="285">
        <v>104</v>
      </c>
      <c r="L14" s="120">
        <v>100</v>
      </c>
      <c r="M14" s="16">
        <v>93.77</v>
      </c>
      <c r="N14" s="329">
        <v>5</v>
      </c>
      <c r="O14" s="321">
        <f t="shared" si="0"/>
        <v>180</v>
      </c>
      <c r="Q14" s="48"/>
      <c r="R14" s="47"/>
      <c r="T14" s="47"/>
    </row>
    <row r="15" spans="1:20" ht="15" customHeight="1" thickBot="1" x14ac:dyDescent="0.3">
      <c r="A15" s="87"/>
      <c r="B15" s="88" t="s">
        <v>89</v>
      </c>
      <c r="C15" s="101">
        <f>SUM(C16:C27)</f>
        <v>1266</v>
      </c>
      <c r="D15" s="89">
        <f>AVERAGE(D16:D27)</f>
        <v>91.187977067505827</v>
      </c>
      <c r="E15" s="89">
        <v>90.2</v>
      </c>
      <c r="F15" s="102"/>
      <c r="G15" s="314">
        <f>SUM(G16:G27)</f>
        <v>1140</v>
      </c>
      <c r="H15" s="89">
        <f>AVERAGE(H16:H27)</f>
        <v>92.074647450693149</v>
      </c>
      <c r="I15" s="169">
        <v>93.33</v>
      </c>
      <c r="J15" s="314"/>
      <c r="K15" s="101">
        <f>SUM(K16:K27)</f>
        <v>1163</v>
      </c>
      <c r="L15" s="89">
        <f>AVERAGE(L16:L27)</f>
        <v>93.610920565111726</v>
      </c>
      <c r="M15" s="169">
        <v>93.77</v>
      </c>
      <c r="N15" s="102"/>
      <c r="O15" s="322"/>
      <c r="Q15" s="48"/>
      <c r="R15" s="47"/>
      <c r="T15" s="47"/>
    </row>
    <row r="16" spans="1:20" ht="15" customHeight="1" x14ac:dyDescent="0.25">
      <c r="A16" s="192">
        <v>1</v>
      </c>
      <c r="B16" s="3" t="s">
        <v>6</v>
      </c>
      <c r="C16" s="288">
        <v>100</v>
      </c>
      <c r="D16" s="120">
        <v>99</v>
      </c>
      <c r="E16" s="303">
        <v>90.2</v>
      </c>
      <c r="F16" s="293">
        <v>17</v>
      </c>
      <c r="G16" s="252">
        <v>102</v>
      </c>
      <c r="H16" s="120">
        <v>93.137254901960787</v>
      </c>
      <c r="I16" s="16">
        <v>93.33</v>
      </c>
      <c r="J16" s="313">
        <v>67</v>
      </c>
      <c r="K16" s="285">
        <v>83</v>
      </c>
      <c r="L16" s="120">
        <v>96.385542168674704</v>
      </c>
      <c r="M16" s="16">
        <v>93.77</v>
      </c>
      <c r="N16" s="329">
        <v>48</v>
      </c>
      <c r="O16" s="320">
        <f t="shared" si="0"/>
        <v>132</v>
      </c>
      <c r="Q16" s="47"/>
      <c r="R16" s="47"/>
      <c r="T16" s="47"/>
    </row>
    <row r="17" spans="1:20" ht="15" customHeight="1" x14ac:dyDescent="0.25">
      <c r="A17" s="189">
        <v>2</v>
      </c>
      <c r="B17" s="3" t="s">
        <v>108</v>
      </c>
      <c r="C17" s="288">
        <v>181</v>
      </c>
      <c r="D17" s="120">
        <v>98.342541436464089</v>
      </c>
      <c r="E17" s="303">
        <v>90.2</v>
      </c>
      <c r="F17" s="293">
        <v>24</v>
      </c>
      <c r="G17" s="252">
        <v>146</v>
      </c>
      <c r="H17" s="120">
        <v>100</v>
      </c>
      <c r="I17" s="16">
        <v>93.33</v>
      </c>
      <c r="J17" s="313">
        <v>2</v>
      </c>
      <c r="K17" s="285">
        <v>156</v>
      </c>
      <c r="L17" s="120">
        <v>98.076923076923066</v>
      </c>
      <c r="M17" s="16">
        <v>93.77</v>
      </c>
      <c r="N17" s="329">
        <v>35</v>
      </c>
      <c r="O17" s="196">
        <f t="shared" si="0"/>
        <v>61</v>
      </c>
      <c r="Q17" s="47"/>
      <c r="R17" s="47"/>
      <c r="T17" s="47"/>
    </row>
    <row r="18" spans="1:20" ht="15" customHeight="1" x14ac:dyDescent="0.25">
      <c r="A18" s="189">
        <v>3</v>
      </c>
      <c r="B18" s="3" t="s">
        <v>64</v>
      </c>
      <c r="C18" s="288">
        <v>148</v>
      </c>
      <c r="D18" s="120">
        <v>97.972972972972968</v>
      </c>
      <c r="E18" s="303">
        <v>90.2</v>
      </c>
      <c r="F18" s="293">
        <v>28</v>
      </c>
      <c r="G18" s="252">
        <v>137</v>
      </c>
      <c r="H18" s="120">
        <v>100</v>
      </c>
      <c r="I18" s="16">
        <v>93.33</v>
      </c>
      <c r="J18" s="313">
        <v>3</v>
      </c>
      <c r="K18" s="285">
        <v>137</v>
      </c>
      <c r="L18" s="120">
        <v>99.270072992700733</v>
      </c>
      <c r="M18" s="16">
        <v>93.77</v>
      </c>
      <c r="N18" s="329">
        <v>28</v>
      </c>
      <c r="O18" s="196">
        <f t="shared" si="0"/>
        <v>59</v>
      </c>
      <c r="Q18" s="47"/>
      <c r="R18" s="47"/>
      <c r="T18" s="47"/>
    </row>
    <row r="19" spans="1:20" ht="15" customHeight="1" x14ac:dyDescent="0.25">
      <c r="A19" s="189">
        <v>4</v>
      </c>
      <c r="B19" s="3" t="s">
        <v>9</v>
      </c>
      <c r="C19" s="288">
        <v>67</v>
      </c>
      <c r="D19" s="120">
        <v>97.014925373134332</v>
      </c>
      <c r="E19" s="303">
        <v>90.2</v>
      </c>
      <c r="F19" s="293">
        <v>33</v>
      </c>
      <c r="G19" s="252">
        <v>61</v>
      </c>
      <c r="H19" s="120">
        <v>93.442622950819668</v>
      </c>
      <c r="I19" s="16">
        <v>93.33</v>
      </c>
      <c r="J19" s="313">
        <v>65</v>
      </c>
      <c r="K19" s="285">
        <v>79</v>
      </c>
      <c r="L19" s="120">
        <v>94.936708860759495</v>
      </c>
      <c r="M19" s="16">
        <v>93.77</v>
      </c>
      <c r="N19" s="329">
        <v>55</v>
      </c>
      <c r="O19" s="196">
        <f t="shared" si="0"/>
        <v>153</v>
      </c>
      <c r="Q19" s="47"/>
      <c r="R19" s="47"/>
      <c r="T19" s="47"/>
    </row>
    <row r="20" spans="1:20" ht="15" customHeight="1" x14ac:dyDescent="0.25">
      <c r="A20" s="189">
        <v>5</v>
      </c>
      <c r="B20" s="4" t="s">
        <v>8</v>
      </c>
      <c r="C20" s="288">
        <v>70</v>
      </c>
      <c r="D20" s="120">
        <v>95.714285714285708</v>
      </c>
      <c r="E20" s="309">
        <v>90.2</v>
      </c>
      <c r="F20" s="294">
        <v>36</v>
      </c>
      <c r="G20" s="328">
        <v>50</v>
      </c>
      <c r="H20" s="120">
        <v>98</v>
      </c>
      <c r="I20" s="17">
        <v>93.33</v>
      </c>
      <c r="J20" s="313">
        <v>30</v>
      </c>
      <c r="K20" s="280">
        <v>84</v>
      </c>
      <c r="L20" s="120">
        <v>97.61904761904762</v>
      </c>
      <c r="M20" s="17">
        <v>93.77</v>
      </c>
      <c r="N20" s="329">
        <v>38</v>
      </c>
      <c r="O20" s="196">
        <f t="shared" si="0"/>
        <v>104</v>
      </c>
      <c r="Q20" s="47"/>
      <c r="R20" s="47"/>
      <c r="T20" s="47"/>
    </row>
    <row r="21" spans="1:20" ht="15" customHeight="1" x14ac:dyDescent="0.25">
      <c r="A21" s="189">
        <v>6</v>
      </c>
      <c r="B21" s="3" t="s">
        <v>109</v>
      </c>
      <c r="C21" s="288">
        <v>103</v>
      </c>
      <c r="D21" s="120">
        <v>95.145631067961176</v>
      </c>
      <c r="E21" s="303">
        <v>90.2</v>
      </c>
      <c r="F21" s="293">
        <v>41</v>
      </c>
      <c r="G21" s="252">
        <v>86</v>
      </c>
      <c r="H21" s="120">
        <v>87.20930232558139</v>
      </c>
      <c r="I21" s="16">
        <v>93.33</v>
      </c>
      <c r="J21" s="313">
        <v>90</v>
      </c>
      <c r="K21" s="285">
        <v>83</v>
      </c>
      <c r="L21" s="120">
        <v>100</v>
      </c>
      <c r="M21" s="16">
        <v>93.77</v>
      </c>
      <c r="N21" s="329">
        <v>6</v>
      </c>
      <c r="O21" s="196">
        <f t="shared" si="0"/>
        <v>137</v>
      </c>
      <c r="Q21" s="47"/>
      <c r="R21" s="47"/>
      <c r="T21" s="47"/>
    </row>
    <row r="22" spans="1:20" ht="15" customHeight="1" x14ac:dyDescent="0.25">
      <c r="A22" s="189">
        <v>7</v>
      </c>
      <c r="B22" s="3" t="s">
        <v>10</v>
      </c>
      <c r="C22" s="288">
        <v>97</v>
      </c>
      <c r="D22" s="120">
        <v>94.845360824742272</v>
      </c>
      <c r="E22" s="303">
        <v>90.2</v>
      </c>
      <c r="F22" s="293">
        <v>43</v>
      </c>
      <c r="G22" s="252">
        <v>92</v>
      </c>
      <c r="H22" s="120">
        <v>95.65217391304347</v>
      </c>
      <c r="I22" s="16">
        <v>93.33</v>
      </c>
      <c r="J22" s="313">
        <v>52</v>
      </c>
      <c r="K22" s="285">
        <v>97</v>
      </c>
      <c r="L22" s="120">
        <v>96.907216494845358</v>
      </c>
      <c r="M22" s="16">
        <v>93.77</v>
      </c>
      <c r="N22" s="329">
        <v>45</v>
      </c>
      <c r="O22" s="320">
        <f t="shared" si="0"/>
        <v>140</v>
      </c>
      <c r="Q22" s="47"/>
      <c r="R22" s="47"/>
      <c r="T22" s="47"/>
    </row>
    <row r="23" spans="1:20" ht="15" customHeight="1" x14ac:dyDescent="0.25">
      <c r="A23" s="189">
        <v>8</v>
      </c>
      <c r="B23" s="4" t="s">
        <v>110</v>
      </c>
      <c r="C23" s="288">
        <v>109</v>
      </c>
      <c r="D23" s="120">
        <v>94.495412844036707</v>
      </c>
      <c r="E23" s="309">
        <v>90.2</v>
      </c>
      <c r="F23" s="294">
        <v>45</v>
      </c>
      <c r="G23" s="328">
        <v>109</v>
      </c>
      <c r="H23" s="120">
        <v>96.330275229357795</v>
      </c>
      <c r="I23" s="17">
        <v>93.33</v>
      </c>
      <c r="J23" s="313">
        <v>44</v>
      </c>
      <c r="K23" s="280">
        <v>104</v>
      </c>
      <c r="L23" s="120">
        <v>91.34615384615384</v>
      </c>
      <c r="M23" s="17">
        <v>93.77</v>
      </c>
      <c r="N23" s="329">
        <v>79</v>
      </c>
      <c r="O23" s="196">
        <f t="shared" si="0"/>
        <v>168</v>
      </c>
      <c r="Q23" s="47"/>
      <c r="R23" s="47"/>
      <c r="T23" s="47"/>
    </row>
    <row r="24" spans="1:20" ht="15" customHeight="1" x14ac:dyDescent="0.25">
      <c r="A24" s="189">
        <v>9</v>
      </c>
      <c r="B24" s="3" t="s">
        <v>7</v>
      </c>
      <c r="C24" s="288">
        <v>69</v>
      </c>
      <c r="D24" s="120">
        <v>91.304347826086953</v>
      </c>
      <c r="E24" s="303">
        <v>90.2</v>
      </c>
      <c r="F24" s="293">
        <v>62</v>
      </c>
      <c r="G24" s="252">
        <v>65</v>
      </c>
      <c r="H24" s="120">
        <v>98.461538461538467</v>
      </c>
      <c r="I24" s="16">
        <v>93.33</v>
      </c>
      <c r="J24" s="313">
        <v>27</v>
      </c>
      <c r="K24" s="285">
        <v>73</v>
      </c>
      <c r="L24" s="120">
        <v>94.520547945205479</v>
      </c>
      <c r="M24" s="16">
        <v>93.77</v>
      </c>
      <c r="N24" s="329">
        <v>59</v>
      </c>
      <c r="O24" s="196">
        <f t="shared" si="0"/>
        <v>148</v>
      </c>
      <c r="Q24" s="47"/>
      <c r="R24" s="47"/>
      <c r="T24" s="47"/>
    </row>
    <row r="25" spans="1:20" ht="15" customHeight="1" x14ac:dyDescent="0.25">
      <c r="A25" s="189">
        <v>10</v>
      </c>
      <c r="B25" s="3" t="s">
        <v>112</v>
      </c>
      <c r="C25" s="288">
        <v>153</v>
      </c>
      <c r="D25" s="120">
        <v>80.392156862745097</v>
      </c>
      <c r="E25" s="303">
        <v>90.2</v>
      </c>
      <c r="F25" s="293">
        <v>93</v>
      </c>
      <c r="G25" s="252">
        <v>105</v>
      </c>
      <c r="H25" s="120">
        <v>86.666666666666671</v>
      </c>
      <c r="I25" s="16">
        <v>93.33</v>
      </c>
      <c r="J25" s="313">
        <v>91</v>
      </c>
      <c r="K25" s="285">
        <v>122</v>
      </c>
      <c r="L25" s="120">
        <v>93.442622950819668</v>
      </c>
      <c r="M25" s="16">
        <v>93.77</v>
      </c>
      <c r="N25" s="329">
        <v>69</v>
      </c>
      <c r="O25" s="196">
        <f t="shared" si="0"/>
        <v>253</v>
      </c>
      <c r="Q25" s="47"/>
      <c r="R25" s="47"/>
      <c r="T25" s="47"/>
    </row>
    <row r="26" spans="1:20" ht="15" customHeight="1" x14ac:dyDescent="0.25">
      <c r="A26" s="189">
        <v>11</v>
      </c>
      <c r="B26" s="3" t="s">
        <v>111</v>
      </c>
      <c r="C26" s="288">
        <v>89</v>
      </c>
      <c r="D26" s="120">
        <v>77.528089887640448</v>
      </c>
      <c r="E26" s="303">
        <v>90.2</v>
      </c>
      <c r="F26" s="293">
        <v>97</v>
      </c>
      <c r="G26" s="252">
        <v>123</v>
      </c>
      <c r="H26" s="120">
        <v>93.495934959349597</v>
      </c>
      <c r="I26" s="16">
        <v>93.33</v>
      </c>
      <c r="J26" s="313">
        <v>64</v>
      </c>
      <c r="K26" s="285">
        <v>91</v>
      </c>
      <c r="L26" s="120">
        <v>92.307692307692307</v>
      </c>
      <c r="M26" s="16">
        <v>93.77</v>
      </c>
      <c r="N26" s="329">
        <v>76</v>
      </c>
      <c r="O26" s="196">
        <f t="shared" si="0"/>
        <v>237</v>
      </c>
      <c r="Q26" s="47"/>
      <c r="R26" s="47"/>
      <c r="T26" s="47"/>
    </row>
    <row r="27" spans="1:20" ht="15" customHeight="1" thickBot="1" x14ac:dyDescent="0.3">
      <c r="A27" s="189">
        <v>12</v>
      </c>
      <c r="B27" s="3" t="s">
        <v>113</v>
      </c>
      <c r="C27" s="288">
        <v>80</v>
      </c>
      <c r="D27" s="120">
        <v>72.5</v>
      </c>
      <c r="E27" s="303">
        <v>90.2</v>
      </c>
      <c r="F27" s="293">
        <v>102</v>
      </c>
      <c r="G27" s="252">
        <v>64</v>
      </c>
      <c r="H27" s="120">
        <v>62.5</v>
      </c>
      <c r="I27" s="16">
        <v>93.33</v>
      </c>
      <c r="J27" s="313">
        <v>109</v>
      </c>
      <c r="K27" s="285">
        <v>54</v>
      </c>
      <c r="L27" s="120">
        <v>68.518518518518519</v>
      </c>
      <c r="M27" s="16">
        <v>93.77</v>
      </c>
      <c r="N27" s="329">
        <v>106</v>
      </c>
      <c r="O27" s="196">
        <f t="shared" si="0"/>
        <v>317</v>
      </c>
      <c r="Q27" s="47"/>
      <c r="R27" s="47"/>
      <c r="T27" s="47"/>
    </row>
    <row r="28" spans="1:20" ht="15" customHeight="1" thickBot="1" x14ac:dyDescent="0.3">
      <c r="A28" s="87"/>
      <c r="B28" s="88" t="s">
        <v>90</v>
      </c>
      <c r="C28" s="101">
        <f>SUM(C29:C45)</f>
        <v>1547</v>
      </c>
      <c r="D28" s="89">
        <f>AVERAGE(D29:D45)</f>
        <v>88.103664896111823</v>
      </c>
      <c r="E28" s="89">
        <v>90.2</v>
      </c>
      <c r="F28" s="102"/>
      <c r="G28" s="314">
        <f>SUM(G29:G45)</f>
        <v>1575</v>
      </c>
      <c r="H28" s="89">
        <f>AVERAGE(H29:H45)</f>
        <v>89.752193855416195</v>
      </c>
      <c r="I28" s="169">
        <v>93.33</v>
      </c>
      <c r="J28" s="314"/>
      <c r="K28" s="101">
        <f>SUM(K29:K45)</f>
        <v>1545</v>
      </c>
      <c r="L28" s="89">
        <f>AVERAGE(L29:L45)</f>
        <v>89.09251970936252</v>
      </c>
      <c r="M28" s="169">
        <v>93.77</v>
      </c>
      <c r="N28" s="102"/>
      <c r="O28" s="322"/>
      <c r="Q28" s="47"/>
      <c r="R28" s="47"/>
      <c r="T28" s="47"/>
    </row>
    <row r="29" spans="1:20" ht="15" customHeight="1" x14ac:dyDescent="0.25">
      <c r="A29" s="187">
        <v>1</v>
      </c>
      <c r="B29" s="3" t="s">
        <v>14</v>
      </c>
      <c r="C29" s="288">
        <v>64</v>
      </c>
      <c r="D29" s="120">
        <v>100</v>
      </c>
      <c r="E29" s="303">
        <v>90.2</v>
      </c>
      <c r="F29" s="293">
        <v>4</v>
      </c>
      <c r="G29" s="252">
        <v>93</v>
      </c>
      <c r="H29" s="120">
        <v>97.849462365591393</v>
      </c>
      <c r="I29" s="16">
        <v>93.33</v>
      </c>
      <c r="J29" s="313">
        <v>31</v>
      </c>
      <c r="K29" s="285">
        <v>82</v>
      </c>
      <c r="L29" s="120">
        <v>89.024390243902445</v>
      </c>
      <c r="M29" s="16">
        <v>93.77</v>
      </c>
      <c r="N29" s="329">
        <v>92</v>
      </c>
      <c r="O29" s="323">
        <f t="shared" si="0"/>
        <v>127</v>
      </c>
      <c r="Q29" s="47"/>
      <c r="R29" s="47"/>
      <c r="T29" s="47"/>
    </row>
    <row r="30" spans="1:20" ht="15" customHeight="1" x14ac:dyDescent="0.25">
      <c r="A30" s="189">
        <v>2</v>
      </c>
      <c r="B30" s="4" t="s">
        <v>114</v>
      </c>
      <c r="C30" s="288">
        <v>119</v>
      </c>
      <c r="D30" s="120">
        <v>99.159663865546221</v>
      </c>
      <c r="E30" s="309">
        <v>90.2</v>
      </c>
      <c r="F30" s="294">
        <v>16</v>
      </c>
      <c r="G30" s="328">
        <v>130</v>
      </c>
      <c r="H30" s="120">
        <v>96.923076923076934</v>
      </c>
      <c r="I30" s="17">
        <v>93.33</v>
      </c>
      <c r="J30" s="313">
        <v>39</v>
      </c>
      <c r="K30" s="280">
        <v>114</v>
      </c>
      <c r="L30" s="120">
        <v>98.245614035087726</v>
      </c>
      <c r="M30" s="17">
        <v>93.77</v>
      </c>
      <c r="N30" s="329">
        <v>34</v>
      </c>
      <c r="O30" s="196">
        <f t="shared" si="0"/>
        <v>89</v>
      </c>
      <c r="Q30" s="47"/>
      <c r="R30" s="47"/>
      <c r="T30" s="47"/>
    </row>
    <row r="31" spans="1:20" ht="15" customHeight="1" x14ac:dyDescent="0.25">
      <c r="A31" s="189">
        <v>3</v>
      </c>
      <c r="B31" s="3" t="s">
        <v>11</v>
      </c>
      <c r="C31" s="288">
        <v>54</v>
      </c>
      <c r="D31" s="120">
        <v>98.148148148148152</v>
      </c>
      <c r="E31" s="303">
        <v>90.2</v>
      </c>
      <c r="F31" s="293">
        <v>27</v>
      </c>
      <c r="G31" s="252">
        <v>54</v>
      </c>
      <c r="H31" s="120">
        <v>68.518518518518519</v>
      </c>
      <c r="I31" s="16">
        <v>93.33</v>
      </c>
      <c r="J31" s="313">
        <v>107</v>
      </c>
      <c r="K31" s="285">
        <v>54</v>
      </c>
      <c r="L31" s="120">
        <v>66.666666666666657</v>
      </c>
      <c r="M31" s="16">
        <v>93.77</v>
      </c>
      <c r="N31" s="329">
        <v>107</v>
      </c>
      <c r="O31" s="196">
        <f t="shared" si="0"/>
        <v>241</v>
      </c>
      <c r="Q31" s="47"/>
      <c r="R31" s="47"/>
      <c r="T31" s="47"/>
    </row>
    <row r="32" spans="1:20" ht="15" customHeight="1" x14ac:dyDescent="0.25">
      <c r="A32" s="189">
        <v>4</v>
      </c>
      <c r="B32" s="3" t="s">
        <v>16</v>
      </c>
      <c r="C32" s="288">
        <v>126</v>
      </c>
      <c r="D32" s="120">
        <v>97.61904761904762</v>
      </c>
      <c r="E32" s="303">
        <v>90.2</v>
      </c>
      <c r="F32" s="293">
        <v>30</v>
      </c>
      <c r="G32" s="252">
        <v>115</v>
      </c>
      <c r="H32" s="120">
        <v>91.304347826086953</v>
      </c>
      <c r="I32" s="16">
        <v>93.33</v>
      </c>
      <c r="J32" s="313">
        <v>76</v>
      </c>
      <c r="K32" s="285">
        <v>100</v>
      </c>
      <c r="L32" s="120">
        <v>97</v>
      </c>
      <c r="M32" s="16">
        <v>93.77</v>
      </c>
      <c r="N32" s="329">
        <v>44</v>
      </c>
      <c r="O32" s="196">
        <f t="shared" si="0"/>
        <v>150</v>
      </c>
      <c r="Q32" s="47"/>
      <c r="R32" s="47"/>
      <c r="T32" s="47"/>
    </row>
    <row r="33" spans="1:20" ht="15" customHeight="1" x14ac:dyDescent="0.25">
      <c r="A33" s="189">
        <v>5</v>
      </c>
      <c r="B33" s="4" t="s">
        <v>119</v>
      </c>
      <c r="C33" s="290">
        <v>100</v>
      </c>
      <c r="D33" s="120">
        <v>97</v>
      </c>
      <c r="E33" s="309">
        <v>90.2</v>
      </c>
      <c r="F33" s="294">
        <v>34</v>
      </c>
      <c r="G33" s="328">
        <v>67</v>
      </c>
      <c r="H33" s="120">
        <v>95.522388059701484</v>
      </c>
      <c r="I33" s="17">
        <v>93.33</v>
      </c>
      <c r="J33" s="313">
        <v>53</v>
      </c>
      <c r="K33" s="280">
        <v>72</v>
      </c>
      <c r="L33" s="120">
        <v>97.222222222222229</v>
      </c>
      <c r="M33" s="17">
        <v>93.77</v>
      </c>
      <c r="N33" s="329">
        <v>41</v>
      </c>
      <c r="O33" s="196">
        <f t="shared" si="0"/>
        <v>128</v>
      </c>
      <c r="Q33" s="47"/>
      <c r="R33" s="47"/>
      <c r="T33" s="47"/>
    </row>
    <row r="34" spans="1:20" ht="15" customHeight="1" x14ac:dyDescent="0.25">
      <c r="A34" s="189">
        <v>6</v>
      </c>
      <c r="B34" s="3" t="s">
        <v>17</v>
      </c>
      <c r="C34" s="288">
        <v>128</v>
      </c>
      <c r="D34" s="120">
        <v>95.3125</v>
      </c>
      <c r="E34" s="303">
        <v>90.2</v>
      </c>
      <c r="F34" s="293">
        <v>40</v>
      </c>
      <c r="G34" s="252">
        <v>112</v>
      </c>
      <c r="H34" s="120">
        <v>99.107142857142861</v>
      </c>
      <c r="I34" s="16">
        <v>93.33</v>
      </c>
      <c r="J34" s="313">
        <v>20</v>
      </c>
      <c r="K34" s="285">
        <v>106</v>
      </c>
      <c r="L34" s="120">
        <v>100</v>
      </c>
      <c r="M34" s="16">
        <v>93.77</v>
      </c>
      <c r="N34" s="329">
        <v>7</v>
      </c>
      <c r="O34" s="196">
        <f t="shared" si="0"/>
        <v>67</v>
      </c>
      <c r="Q34" s="47"/>
      <c r="R34" s="47"/>
      <c r="T34" s="47"/>
    </row>
    <row r="35" spans="1:20" ht="15" customHeight="1" x14ac:dyDescent="0.25">
      <c r="A35" s="189">
        <v>7</v>
      </c>
      <c r="B35" s="4" t="s">
        <v>115</v>
      </c>
      <c r="C35" s="288">
        <v>103</v>
      </c>
      <c r="D35" s="120">
        <v>93.203883495145632</v>
      </c>
      <c r="E35" s="309">
        <v>90.2</v>
      </c>
      <c r="F35" s="294">
        <v>54</v>
      </c>
      <c r="G35" s="328">
        <v>88</v>
      </c>
      <c r="H35" s="120">
        <v>100</v>
      </c>
      <c r="I35" s="17">
        <v>93.33</v>
      </c>
      <c r="J35" s="313">
        <v>4</v>
      </c>
      <c r="K35" s="280">
        <v>97</v>
      </c>
      <c r="L35" s="120">
        <v>94.845360824742272</v>
      </c>
      <c r="M35" s="17">
        <v>93.77</v>
      </c>
      <c r="N35" s="329">
        <v>56</v>
      </c>
      <c r="O35" s="196">
        <f t="shared" si="0"/>
        <v>114</v>
      </c>
      <c r="Q35" s="47"/>
      <c r="R35" s="47"/>
      <c r="T35" s="47"/>
    </row>
    <row r="36" spans="1:20" ht="15" customHeight="1" x14ac:dyDescent="0.25">
      <c r="A36" s="189">
        <v>8</v>
      </c>
      <c r="B36" s="3" t="s">
        <v>13</v>
      </c>
      <c r="C36" s="288">
        <v>74</v>
      </c>
      <c r="D36" s="120">
        <v>91.891891891891902</v>
      </c>
      <c r="E36" s="303">
        <v>90.2</v>
      </c>
      <c r="F36" s="293">
        <v>60</v>
      </c>
      <c r="G36" s="252">
        <v>76</v>
      </c>
      <c r="H36" s="120">
        <v>67.10526315789474</v>
      </c>
      <c r="I36" s="16">
        <v>93.33</v>
      </c>
      <c r="J36" s="313">
        <v>108</v>
      </c>
      <c r="K36" s="285">
        <v>80</v>
      </c>
      <c r="L36" s="120">
        <v>90</v>
      </c>
      <c r="M36" s="16">
        <v>93.77</v>
      </c>
      <c r="N36" s="329">
        <v>84</v>
      </c>
      <c r="O36" s="196">
        <f t="shared" si="0"/>
        <v>252</v>
      </c>
      <c r="Q36" s="47"/>
      <c r="R36" s="47"/>
      <c r="T36" s="47"/>
    </row>
    <row r="37" spans="1:20" ht="15" customHeight="1" x14ac:dyDescent="0.25">
      <c r="A37" s="189">
        <v>9</v>
      </c>
      <c r="B37" s="3" t="s">
        <v>117</v>
      </c>
      <c r="C37" s="288">
        <v>21</v>
      </c>
      <c r="D37" s="120">
        <v>90.476190476190482</v>
      </c>
      <c r="E37" s="303">
        <v>90.2</v>
      </c>
      <c r="F37" s="293">
        <v>68</v>
      </c>
      <c r="G37" s="252">
        <v>29</v>
      </c>
      <c r="H37" s="120">
        <v>89.65517241379311</v>
      </c>
      <c r="I37" s="16">
        <v>93.33</v>
      </c>
      <c r="J37" s="313">
        <v>82</v>
      </c>
      <c r="K37" s="285">
        <v>40</v>
      </c>
      <c r="L37" s="120">
        <v>92.5</v>
      </c>
      <c r="M37" s="16">
        <v>93.77</v>
      </c>
      <c r="N37" s="329">
        <v>73</v>
      </c>
      <c r="O37" s="196">
        <f t="shared" si="0"/>
        <v>223</v>
      </c>
      <c r="Q37" s="47"/>
      <c r="R37" s="47"/>
      <c r="T37" s="47"/>
    </row>
    <row r="38" spans="1:20" ht="15" customHeight="1" x14ac:dyDescent="0.25">
      <c r="A38" s="189">
        <v>10</v>
      </c>
      <c r="B38" s="3" t="s">
        <v>15</v>
      </c>
      <c r="C38" s="288">
        <v>76</v>
      </c>
      <c r="D38" s="120">
        <v>89.473684210526315</v>
      </c>
      <c r="E38" s="303">
        <v>90.2</v>
      </c>
      <c r="F38" s="293">
        <v>72</v>
      </c>
      <c r="G38" s="252">
        <v>55</v>
      </c>
      <c r="H38" s="120">
        <v>96.363636363636374</v>
      </c>
      <c r="I38" s="16">
        <v>93.33</v>
      </c>
      <c r="J38" s="313">
        <v>43</v>
      </c>
      <c r="K38" s="285">
        <v>76</v>
      </c>
      <c r="L38" s="120">
        <v>86.84210526315789</v>
      </c>
      <c r="M38" s="16">
        <v>93.77</v>
      </c>
      <c r="N38" s="329">
        <v>98</v>
      </c>
      <c r="O38" s="196">
        <f t="shared" si="0"/>
        <v>213</v>
      </c>
      <c r="Q38" s="47"/>
      <c r="R38" s="47"/>
      <c r="T38" s="47"/>
    </row>
    <row r="39" spans="1:20" ht="15" customHeight="1" x14ac:dyDescent="0.25">
      <c r="A39" s="189">
        <v>11</v>
      </c>
      <c r="B39" s="3" t="s">
        <v>62</v>
      </c>
      <c r="C39" s="288">
        <v>163</v>
      </c>
      <c r="D39" s="120">
        <v>88.957055214723923</v>
      </c>
      <c r="E39" s="303">
        <v>90.2</v>
      </c>
      <c r="F39" s="293">
        <v>74</v>
      </c>
      <c r="G39" s="252">
        <v>135</v>
      </c>
      <c r="H39" s="120">
        <v>92.592592592592595</v>
      </c>
      <c r="I39" s="16">
        <v>93.33</v>
      </c>
      <c r="J39" s="313">
        <v>69</v>
      </c>
      <c r="K39" s="285">
        <v>105</v>
      </c>
      <c r="L39" s="120">
        <v>87.61904761904762</v>
      </c>
      <c r="M39" s="16">
        <v>93.77</v>
      </c>
      <c r="N39" s="329">
        <v>96</v>
      </c>
      <c r="O39" s="196">
        <f t="shared" si="0"/>
        <v>239</v>
      </c>
      <c r="Q39" s="47"/>
      <c r="R39" s="47"/>
      <c r="T39" s="47"/>
    </row>
    <row r="40" spans="1:20" ht="15" customHeight="1" x14ac:dyDescent="0.25">
      <c r="A40" s="189">
        <v>12</v>
      </c>
      <c r="B40" s="3" t="s">
        <v>116</v>
      </c>
      <c r="C40" s="288">
        <v>124</v>
      </c>
      <c r="D40" s="120">
        <v>87.096774193548384</v>
      </c>
      <c r="E40" s="303">
        <v>90.2</v>
      </c>
      <c r="F40" s="293">
        <v>79</v>
      </c>
      <c r="G40" s="252">
        <v>123</v>
      </c>
      <c r="H40" s="120">
        <v>89.430894308943095</v>
      </c>
      <c r="I40" s="16">
        <v>93.33</v>
      </c>
      <c r="J40" s="313">
        <v>83</v>
      </c>
      <c r="K40" s="285">
        <v>147</v>
      </c>
      <c r="L40" s="120">
        <v>96.598639455782305</v>
      </c>
      <c r="M40" s="16">
        <v>93.77</v>
      </c>
      <c r="N40" s="329">
        <v>46</v>
      </c>
      <c r="O40" s="196">
        <f t="shared" si="0"/>
        <v>208</v>
      </c>
      <c r="Q40" s="47"/>
      <c r="R40" s="47"/>
      <c r="T40" s="47"/>
    </row>
    <row r="41" spans="1:20" ht="15" customHeight="1" x14ac:dyDescent="0.25">
      <c r="A41" s="189">
        <v>13</v>
      </c>
      <c r="B41" s="3" t="s">
        <v>120</v>
      </c>
      <c r="C41" s="288">
        <v>59</v>
      </c>
      <c r="D41" s="120">
        <v>84.745762711864415</v>
      </c>
      <c r="E41" s="303">
        <v>90.2</v>
      </c>
      <c r="F41" s="293">
        <v>87</v>
      </c>
      <c r="G41" s="252">
        <v>61</v>
      </c>
      <c r="H41" s="120">
        <v>83.606557377049171</v>
      </c>
      <c r="I41" s="16">
        <v>93.33</v>
      </c>
      <c r="J41" s="313">
        <v>96</v>
      </c>
      <c r="K41" s="285">
        <v>60</v>
      </c>
      <c r="L41" s="120">
        <v>81.666666666666671</v>
      </c>
      <c r="M41" s="16">
        <v>93.77</v>
      </c>
      <c r="N41" s="329">
        <v>101</v>
      </c>
      <c r="O41" s="196">
        <f t="shared" si="0"/>
        <v>284</v>
      </c>
      <c r="Q41" s="47"/>
      <c r="R41" s="47"/>
      <c r="T41" s="47"/>
    </row>
    <row r="42" spans="1:20" ht="15" customHeight="1" x14ac:dyDescent="0.25">
      <c r="A42" s="189">
        <v>14</v>
      </c>
      <c r="B42" s="3" t="s">
        <v>118</v>
      </c>
      <c r="C42" s="288">
        <v>170</v>
      </c>
      <c r="D42" s="120">
        <v>76.470588235294116</v>
      </c>
      <c r="E42" s="303">
        <v>90.2</v>
      </c>
      <c r="F42" s="293">
        <v>99</v>
      </c>
      <c r="G42" s="252">
        <v>142</v>
      </c>
      <c r="H42" s="120">
        <v>88.732394366197184</v>
      </c>
      <c r="I42" s="16">
        <v>93.33</v>
      </c>
      <c r="J42" s="313">
        <v>87</v>
      </c>
      <c r="K42" s="285">
        <v>134</v>
      </c>
      <c r="L42" s="120">
        <v>76.119402985074629</v>
      </c>
      <c r="M42" s="16">
        <v>93.77</v>
      </c>
      <c r="N42" s="329">
        <v>104</v>
      </c>
      <c r="O42" s="196">
        <f t="shared" si="0"/>
        <v>290</v>
      </c>
      <c r="Q42" s="47"/>
      <c r="R42" s="47"/>
      <c r="T42" s="47"/>
    </row>
    <row r="43" spans="1:20" ht="15" customHeight="1" x14ac:dyDescent="0.25">
      <c r="A43" s="189">
        <v>15</v>
      </c>
      <c r="B43" s="4" t="s">
        <v>63</v>
      </c>
      <c r="C43" s="290">
        <v>116</v>
      </c>
      <c r="D43" s="120">
        <v>68.103448275862064</v>
      </c>
      <c r="E43" s="309">
        <v>90.2</v>
      </c>
      <c r="F43" s="294">
        <v>106</v>
      </c>
      <c r="G43" s="328">
        <v>137</v>
      </c>
      <c r="H43" s="120">
        <v>91.970802919708035</v>
      </c>
      <c r="I43" s="17">
        <v>93.33</v>
      </c>
      <c r="J43" s="313">
        <v>73</v>
      </c>
      <c r="K43" s="280">
        <v>125</v>
      </c>
      <c r="L43" s="120">
        <v>91.2</v>
      </c>
      <c r="M43" s="17">
        <v>93.77</v>
      </c>
      <c r="N43" s="329">
        <v>80</v>
      </c>
      <c r="O43" s="196">
        <f t="shared" si="0"/>
        <v>259</v>
      </c>
      <c r="Q43" s="47"/>
      <c r="R43" s="47"/>
      <c r="T43" s="47"/>
    </row>
    <row r="44" spans="1:20" ht="15" customHeight="1" x14ac:dyDescent="0.25">
      <c r="A44" s="189">
        <v>16</v>
      </c>
      <c r="B44" s="3" t="s">
        <v>12</v>
      </c>
      <c r="C44" s="288">
        <v>50</v>
      </c>
      <c r="D44" s="120">
        <v>52</v>
      </c>
      <c r="E44" s="303">
        <v>90.2</v>
      </c>
      <c r="F44" s="293">
        <v>108</v>
      </c>
      <c r="G44" s="252">
        <v>65</v>
      </c>
      <c r="H44" s="120">
        <v>95.384615384615387</v>
      </c>
      <c r="I44" s="16">
        <v>93.33</v>
      </c>
      <c r="J44" s="313">
        <v>56</v>
      </c>
      <c r="K44" s="285">
        <v>59</v>
      </c>
      <c r="L44" s="120">
        <v>79.66101694915254</v>
      </c>
      <c r="M44" s="16">
        <v>93.77</v>
      </c>
      <c r="N44" s="329">
        <v>102</v>
      </c>
      <c r="O44" s="196">
        <f t="shared" si="0"/>
        <v>266</v>
      </c>
      <c r="Q44" s="47"/>
      <c r="R44" s="47"/>
      <c r="T44" s="47"/>
    </row>
    <row r="45" spans="1:20" ht="15" customHeight="1" thickBot="1" x14ac:dyDescent="0.3">
      <c r="A45" s="189">
        <v>17</v>
      </c>
      <c r="B45" s="3" t="s">
        <v>61</v>
      </c>
      <c r="C45" s="285"/>
      <c r="D45" s="16"/>
      <c r="E45" s="303">
        <v>90.2</v>
      </c>
      <c r="F45" s="293">
        <v>109</v>
      </c>
      <c r="G45" s="252">
        <v>93</v>
      </c>
      <c r="H45" s="120">
        <v>81.72043010752688</v>
      </c>
      <c r="I45" s="16">
        <v>93.33</v>
      </c>
      <c r="J45" s="313">
        <v>102</v>
      </c>
      <c r="K45" s="285">
        <v>94</v>
      </c>
      <c r="L45" s="120">
        <v>89.361702127659584</v>
      </c>
      <c r="M45" s="16">
        <v>93.77</v>
      </c>
      <c r="N45" s="329">
        <v>89</v>
      </c>
      <c r="O45" s="196">
        <f t="shared" si="0"/>
        <v>300</v>
      </c>
      <c r="Q45" s="47"/>
      <c r="R45" s="47"/>
      <c r="T45" s="47"/>
    </row>
    <row r="46" spans="1:20" ht="15" customHeight="1" thickBot="1" x14ac:dyDescent="0.3">
      <c r="A46" s="87"/>
      <c r="B46" s="88" t="s">
        <v>91</v>
      </c>
      <c r="C46" s="101">
        <f>SUM(C47:C66)</f>
        <v>1960</v>
      </c>
      <c r="D46" s="89">
        <f>AVERAGE(D47:D66)</f>
        <v>89.107357239445832</v>
      </c>
      <c r="E46" s="89">
        <v>90.2</v>
      </c>
      <c r="F46" s="102"/>
      <c r="G46" s="314">
        <f>SUM(G47:G66)</f>
        <v>1786</v>
      </c>
      <c r="H46" s="89">
        <f>AVERAGE(H47:H66)</f>
        <v>92.532058776477342</v>
      </c>
      <c r="I46" s="169">
        <v>93.33</v>
      </c>
      <c r="J46" s="314"/>
      <c r="K46" s="101">
        <f>SUM(K47:K66)</f>
        <v>1825</v>
      </c>
      <c r="L46" s="89">
        <f>AVERAGE(L47:L66)</f>
        <v>94.115763648877916</v>
      </c>
      <c r="M46" s="169">
        <v>93.77</v>
      </c>
      <c r="N46" s="102"/>
      <c r="O46" s="322"/>
      <c r="Q46" s="47"/>
      <c r="R46" s="47"/>
      <c r="T46" s="47"/>
    </row>
    <row r="47" spans="1:20" ht="15" customHeight="1" x14ac:dyDescent="0.25">
      <c r="A47" s="192">
        <v>1</v>
      </c>
      <c r="B47" s="3" t="s">
        <v>121</v>
      </c>
      <c r="C47" s="288">
        <v>56</v>
      </c>
      <c r="D47" s="120">
        <v>100</v>
      </c>
      <c r="E47" s="303">
        <v>90.2</v>
      </c>
      <c r="F47" s="293">
        <v>5</v>
      </c>
      <c r="G47" s="252">
        <v>56</v>
      </c>
      <c r="H47" s="120">
        <v>100</v>
      </c>
      <c r="I47" s="16">
        <v>93.33</v>
      </c>
      <c r="J47" s="313">
        <v>5</v>
      </c>
      <c r="K47" s="285">
        <v>61</v>
      </c>
      <c r="L47" s="120">
        <v>100</v>
      </c>
      <c r="M47" s="16">
        <v>93.77</v>
      </c>
      <c r="N47" s="329">
        <v>9</v>
      </c>
      <c r="O47" s="320">
        <f t="shared" si="0"/>
        <v>19</v>
      </c>
      <c r="Q47" s="47"/>
      <c r="R47" s="47"/>
      <c r="T47" s="47"/>
    </row>
    <row r="48" spans="1:20" ht="15" customHeight="1" x14ac:dyDescent="0.25">
      <c r="A48" s="189">
        <v>2</v>
      </c>
      <c r="B48" s="3" t="s">
        <v>82</v>
      </c>
      <c r="C48" s="288">
        <v>140</v>
      </c>
      <c r="D48" s="120">
        <v>100</v>
      </c>
      <c r="E48" s="303">
        <v>90.2</v>
      </c>
      <c r="F48" s="293">
        <v>6</v>
      </c>
      <c r="G48" s="252">
        <v>110</v>
      </c>
      <c r="H48" s="120">
        <v>95.454545454545453</v>
      </c>
      <c r="I48" s="16">
        <v>93.33</v>
      </c>
      <c r="J48" s="313">
        <v>54</v>
      </c>
      <c r="K48" s="285">
        <v>141</v>
      </c>
      <c r="L48" s="120">
        <v>100</v>
      </c>
      <c r="M48" s="16">
        <v>93.77</v>
      </c>
      <c r="N48" s="329">
        <v>10</v>
      </c>
      <c r="O48" s="196">
        <f t="shared" si="0"/>
        <v>70</v>
      </c>
      <c r="Q48" s="47"/>
      <c r="R48" s="47"/>
      <c r="T48" s="47"/>
    </row>
    <row r="49" spans="1:20" ht="15" customHeight="1" x14ac:dyDescent="0.25">
      <c r="A49" s="189">
        <v>3</v>
      </c>
      <c r="B49" s="3" t="s">
        <v>58</v>
      </c>
      <c r="C49" s="288">
        <v>44</v>
      </c>
      <c r="D49" s="120">
        <v>100</v>
      </c>
      <c r="E49" s="303">
        <v>90.2</v>
      </c>
      <c r="F49" s="293">
        <v>7</v>
      </c>
      <c r="G49" s="252">
        <v>91</v>
      </c>
      <c r="H49" s="120">
        <v>100</v>
      </c>
      <c r="I49" s="16">
        <v>93.33</v>
      </c>
      <c r="J49" s="313">
        <v>6</v>
      </c>
      <c r="K49" s="285">
        <v>74</v>
      </c>
      <c r="L49" s="120">
        <v>100</v>
      </c>
      <c r="M49" s="16">
        <v>93.77</v>
      </c>
      <c r="N49" s="329">
        <v>12</v>
      </c>
      <c r="O49" s="196">
        <f t="shared" si="0"/>
        <v>25</v>
      </c>
      <c r="Q49" s="47"/>
      <c r="R49" s="47"/>
      <c r="T49" s="47"/>
    </row>
    <row r="50" spans="1:20" ht="15" customHeight="1" x14ac:dyDescent="0.25">
      <c r="A50" s="189">
        <v>4</v>
      </c>
      <c r="B50" s="3" t="s">
        <v>56</v>
      </c>
      <c r="C50" s="288">
        <v>16</v>
      </c>
      <c r="D50" s="120">
        <v>100</v>
      </c>
      <c r="E50" s="303">
        <v>90.2</v>
      </c>
      <c r="F50" s="293">
        <v>8</v>
      </c>
      <c r="G50" s="252">
        <v>13</v>
      </c>
      <c r="H50" s="120">
        <v>84.615384615384613</v>
      </c>
      <c r="I50" s="16">
        <v>93.33</v>
      </c>
      <c r="J50" s="313">
        <v>95</v>
      </c>
      <c r="K50" s="285">
        <v>16</v>
      </c>
      <c r="L50" s="120">
        <v>93.75</v>
      </c>
      <c r="M50" s="16">
        <v>93.77</v>
      </c>
      <c r="N50" s="329">
        <v>66</v>
      </c>
      <c r="O50" s="196">
        <f t="shared" si="0"/>
        <v>169</v>
      </c>
      <c r="Q50" s="47"/>
      <c r="R50" s="47"/>
      <c r="T50" s="47"/>
    </row>
    <row r="51" spans="1:20" ht="15" customHeight="1" x14ac:dyDescent="0.25">
      <c r="A51" s="189">
        <v>5</v>
      </c>
      <c r="B51" s="4" t="s">
        <v>25</v>
      </c>
      <c r="C51" s="288">
        <v>96</v>
      </c>
      <c r="D51" s="120">
        <v>100</v>
      </c>
      <c r="E51" s="309">
        <v>90.2</v>
      </c>
      <c r="F51" s="294">
        <v>9</v>
      </c>
      <c r="G51" s="328">
        <v>94</v>
      </c>
      <c r="H51" s="120">
        <v>100</v>
      </c>
      <c r="I51" s="17">
        <v>93.33</v>
      </c>
      <c r="J51" s="313">
        <v>8</v>
      </c>
      <c r="K51" s="280">
        <v>83</v>
      </c>
      <c r="L51" s="120">
        <v>100</v>
      </c>
      <c r="M51" s="17">
        <v>93.77</v>
      </c>
      <c r="N51" s="329">
        <v>14</v>
      </c>
      <c r="O51" s="196">
        <f t="shared" si="0"/>
        <v>31</v>
      </c>
      <c r="Q51" s="47"/>
      <c r="R51" s="47"/>
      <c r="T51" s="47"/>
    </row>
    <row r="52" spans="1:20" ht="15" customHeight="1" x14ac:dyDescent="0.25">
      <c r="A52" s="189">
        <v>6</v>
      </c>
      <c r="B52" s="3" t="s">
        <v>19</v>
      </c>
      <c r="C52" s="288">
        <v>110</v>
      </c>
      <c r="D52" s="120">
        <v>95.454545454545453</v>
      </c>
      <c r="E52" s="303">
        <v>90.2</v>
      </c>
      <c r="F52" s="293">
        <v>38</v>
      </c>
      <c r="G52" s="252">
        <v>110</v>
      </c>
      <c r="H52" s="120">
        <v>95.454545454545453</v>
      </c>
      <c r="I52" s="16">
        <v>93.33</v>
      </c>
      <c r="J52" s="313">
        <v>55</v>
      </c>
      <c r="K52" s="285">
        <v>104</v>
      </c>
      <c r="L52" s="120">
        <v>89.423076923076934</v>
      </c>
      <c r="M52" s="16">
        <v>93.77</v>
      </c>
      <c r="N52" s="329">
        <v>88</v>
      </c>
      <c r="O52" s="196">
        <f t="shared" si="0"/>
        <v>181</v>
      </c>
      <c r="Q52" s="47"/>
      <c r="R52" s="47"/>
      <c r="T52" s="47"/>
    </row>
    <row r="53" spans="1:20" ht="15" customHeight="1" x14ac:dyDescent="0.25">
      <c r="A53" s="189">
        <v>7</v>
      </c>
      <c r="B53" s="3" t="s">
        <v>95</v>
      </c>
      <c r="C53" s="288">
        <v>107</v>
      </c>
      <c r="D53" s="120">
        <v>95.327102803738313</v>
      </c>
      <c r="E53" s="303">
        <v>90.2</v>
      </c>
      <c r="F53" s="293">
        <v>39</v>
      </c>
      <c r="G53" s="252">
        <v>110</v>
      </c>
      <c r="H53" s="120">
        <v>79.090909090909093</v>
      </c>
      <c r="I53" s="16">
        <v>93.33</v>
      </c>
      <c r="J53" s="313">
        <v>103</v>
      </c>
      <c r="K53" s="285">
        <v>97</v>
      </c>
      <c r="L53" s="120">
        <v>97.938144329896915</v>
      </c>
      <c r="M53" s="16">
        <v>93.77</v>
      </c>
      <c r="N53" s="329">
        <v>36</v>
      </c>
      <c r="O53" s="196">
        <f t="shared" si="0"/>
        <v>178</v>
      </c>
      <c r="Q53" s="47"/>
      <c r="R53" s="47"/>
      <c r="T53" s="47"/>
    </row>
    <row r="54" spans="1:20" ht="15" customHeight="1" x14ac:dyDescent="0.25">
      <c r="A54" s="189">
        <v>8</v>
      </c>
      <c r="B54" s="3" t="s">
        <v>57</v>
      </c>
      <c r="C54" s="288">
        <v>184</v>
      </c>
      <c r="D54" s="120">
        <v>93.478260869565219</v>
      </c>
      <c r="E54" s="303">
        <v>90.2</v>
      </c>
      <c r="F54" s="293">
        <v>53</v>
      </c>
      <c r="G54" s="252">
        <v>165</v>
      </c>
      <c r="H54" s="120">
        <v>95.757575757575751</v>
      </c>
      <c r="I54" s="16">
        <v>93.33</v>
      </c>
      <c r="J54" s="313">
        <v>50</v>
      </c>
      <c r="K54" s="285">
        <v>177</v>
      </c>
      <c r="L54" s="120">
        <v>100</v>
      </c>
      <c r="M54" s="16">
        <v>93.77</v>
      </c>
      <c r="N54" s="329">
        <v>8</v>
      </c>
      <c r="O54" s="196">
        <f t="shared" si="0"/>
        <v>111</v>
      </c>
      <c r="Q54" s="47"/>
      <c r="R54" s="47"/>
      <c r="T54" s="47"/>
    </row>
    <row r="55" spans="1:20" ht="15" customHeight="1" x14ac:dyDescent="0.25">
      <c r="A55" s="189">
        <v>9</v>
      </c>
      <c r="B55" s="3" t="s">
        <v>20</v>
      </c>
      <c r="C55" s="288">
        <v>93</v>
      </c>
      <c r="D55" s="120">
        <v>92.473118279569889</v>
      </c>
      <c r="E55" s="303">
        <v>90.2</v>
      </c>
      <c r="F55" s="293">
        <v>56</v>
      </c>
      <c r="G55" s="252">
        <v>104</v>
      </c>
      <c r="H55" s="120">
        <v>88.461538461538467</v>
      </c>
      <c r="I55" s="16">
        <v>93.33</v>
      </c>
      <c r="J55" s="313">
        <v>88</v>
      </c>
      <c r="K55" s="285">
        <v>103</v>
      </c>
      <c r="L55" s="120">
        <v>90.291262135922324</v>
      </c>
      <c r="M55" s="16">
        <v>93.77</v>
      </c>
      <c r="N55" s="329">
        <v>83</v>
      </c>
      <c r="O55" s="196">
        <f t="shared" si="0"/>
        <v>227</v>
      </c>
      <c r="Q55" s="47"/>
      <c r="R55" s="47"/>
      <c r="T55" s="47"/>
    </row>
    <row r="56" spans="1:20" ht="15" customHeight="1" x14ac:dyDescent="0.25">
      <c r="A56" s="189">
        <v>10</v>
      </c>
      <c r="B56" s="4" t="s">
        <v>26</v>
      </c>
      <c r="C56" s="288">
        <v>135</v>
      </c>
      <c r="D56" s="120">
        <v>91.111111111111114</v>
      </c>
      <c r="E56" s="309">
        <v>90.2</v>
      </c>
      <c r="F56" s="294">
        <v>65</v>
      </c>
      <c r="G56" s="328">
        <v>123</v>
      </c>
      <c r="H56" s="120">
        <v>98.373983739837399</v>
      </c>
      <c r="I56" s="17">
        <v>93.33</v>
      </c>
      <c r="J56" s="313">
        <v>29</v>
      </c>
      <c r="K56" s="280">
        <v>110</v>
      </c>
      <c r="L56" s="120">
        <v>97.27272727272728</v>
      </c>
      <c r="M56" s="17">
        <v>93.77</v>
      </c>
      <c r="N56" s="329">
        <v>40</v>
      </c>
      <c r="O56" s="196">
        <f t="shared" si="0"/>
        <v>134</v>
      </c>
      <c r="Q56" s="47"/>
      <c r="R56" s="47"/>
      <c r="T56" s="47"/>
    </row>
    <row r="57" spans="1:20" ht="15" customHeight="1" x14ac:dyDescent="0.25">
      <c r="A57" s="189">
        <v>11</v>
      </c>
      <c r="B57" s="3" t="s">
        <v>23</v>
      </c>
      <c r="C57" s="288">
        <v>51</v>
      </c>
      <c r="D57" s="120">
        <v>90.196078431372541</v>
      </c>
      <c r="E57" s="303">
        <v>90.2</v>
      </c>
      <c r="F57" s="293">
        <v>70</v>
      </c>
      <c r="G57" s="252">
        <v>38</v>
      </c>
      <c r="H57" s="120">
        <v>97.368421052631575</v>
      </c>
      <c r="I57" s="16">
        <v>93.33</v>
      </c>
      <c r="J57" s="313">
        <v>35</v>
      </c>
      <c r="K57" s="285">
        <v>34</v>
      </c>
      <c r="L57" s="120">
        <v>91.176470588235304</v>
      </c>
      <c r="M57" s="16">
        <v>93.77</v>
      </c>
      <c r="N57" s="329">
        <v>81</v>
      </c>
      <c r="O57" s="196">
        <f t="shared" si="0"/>
        <v>186</v>
      </c>
      <c r="Q57" s="47"/>
      <c r="R57" s="47"/>
      <c r="T57" s="47"/>
    </row>
    <row r="58" spans="1:20" ht="15" customHeight="1" x14ac:dyDescent="0.25">
      <c r="A58" s="189">
        <v>12</v>
      </c>
      <c r="B58" s="3" t="s">
        <v>59</v>
      </c>
      <c r="C58" s="288">
        <v>28</v>
      </c>
      <c r="D58" s="120">
        <v>89.285714285714292</v>
      </c>
      <c r="E58" s="303">
        <v>90.2</v>
      </c>
      <c r="F58" s="293">
        <v>73</v>
      </c>
      <c r="G58" s="252">
        <v>21</v>
      </c>
      <c r="H58" s="120">
        <v>85.714285714285722</v>
      </c>
      <c r="I58" s="16">
        <v>93.33</v>
      </c>
      <c r="J58" s="313">
        <v>93</v>
      </c>
      <c r="K58" s="285">
        <v>34</v>
      </c>
      <c r="L58" s="120">
        <v>100</v>
      </c>
      <c r="M58" s="16">
        <v>93.77</v>
      </c>
      <c r="N58" s="329">
        <v>11</v>
      </c>
      <c r="O58" s="196">
        <f t="shared" si="0"/>
        <v>177</v>
      </c>
      <c r="Q58" s="47"/>
      <c r="R58" s="47"/>
      <c r="T58" s="47"/>
    </row>
    <row r="59" spans="1:20" ht="15" customHeight="1" x14ac:dyDescent="0.25">
      <c r="A59" s="189">
        <v>13</v>
      </c>
      <c r="B59" s="3" t="s">
        <v>60</v>
      </c>
      <c r="C59" s="288">
        <v>234</v>
      </c>
      <c r="D59" s="120">
        <v>88.461538461538453</v>
      </c>
      <c r="E59" s="303">
        <v>90.2</v>
      </c>
      <c r="F59" s="293">
        <v>75</v>
      </c>
      <c r="G59" s="252">
        <v>233</v>
      </c>
      <c r="H59" s="120">
        <v>95.278969957081543</v>
      </c>
      <c r="I59" s="16">
        <v>93.33</v>
      </c>
      <c r="J59" s="313">
        <v>57</v>
      </c>
      <c r="K59" s="285">
        <v>216</v>
      </c>
      <c r="L59" s="120">
        <v>95.370370370370381</v>
      </c>
      <c r="M59" s="16">
        <v>93.77</v>
      </c>
      <c r="N59" s="329">
        <v>53</v>
      </c>
      <c r="O59" s="196">
        <f t="shared" si="0"/>
        <v>185</v>
      </c>
      <c r="Q59" s="47"/>
      <c r="R59" s="47"/>
      <c r="T59" s="47"/>
    </row>
    <row r="60" spans="1:20" ht="15" customHeight="1" x14ac:dyDescent="0.25">
      <c r="A60" s="189">
        <v>14</v>
      </c>
      <c r="B60" s="3" t="s">
        <v>18</v>
      </c>
      <c r="C60" s="288">
        <v>238</v>
      </c>
      <c r="D60" s="120">
        <v>88.235294117647058</v>
      </c>
      <c r="E60" s="303">
        <v>90.2</v>
      </c>
      <c r="F60" s="293">
        <v>76</v>
      </c>
      <c r="G60" s="252">
        <v>211</v>
      </c>
      <c r="H60" s="120">
        <v>95.73459715639811</v>
      </c>
      <c r="I60" s="16">
        <v>93.33</v>
      </c>
      <c r="J60" s="313">
        <v>51</v>
      </c>
      <c r="K60" s="285">
        <v>223</v>
      </c>
      <c r="L60" s="120">
        <v>89.68609865470853</v>
      </c>
      <c r="M60" s="16">
        <v>93.77</v>
      </c>
      <c r="N60" s="329">
        <v>87</v>
      </c>
      <c r="O60" s="196">
        <f t="shared" si="0"/>
        <v>214</v>
      </c>
      <c r="Q60" s="47"/>
      <c r="R60" s="47"/>
      <c r="T60" s="47"/>
    </row>
    <row r="61" spans="1:20" ht="15" customHeight="1" x14ac:dyDescent="0.25">
      <c r="A61" s="189">
        <v>15</v>
      </c>
      <c r="B61" s="3" t="s">
        <v>123</v>
      </c>
      <c r="C61" s="288">
        <v>102</v>
      </c>
      <c r="D61" s="120">
        <v>85.294117647058812</v>
      </c>
      <c r="E61" s="303">
        <v>90.2</v>
      </c>
      <c r="F61" s="293">
        <v>86</v>
      </c>
      <c r="G61" s="252">
        <v>84</v>
      </c>
      <c r="H61" s="120">
        <v>95.238095238095241</v>
      </c>
      <c r="I61" s="16">
        <v>93.33</v>
      </c>
      <c r="J61" s="313">
        <v>58</v>
      </c>
      <c r="K61" s="285">
        <v>95</v>
      </c>
      <c r="L61" s="120">
        <v>95.78947368421052</v>
      </c>
      <c r="M61" s="16">
        <v>93.77</v>
      </c>
      <c r="N61" s="329">
        <v>52</v>
      </c>
      <c r="O61" s="196">
        <f t="shared" si="0"/>
        <v>196</v>
      </c>
      <c r="Q61" s="47"/>
      <c r="R61" s="47"/>
      <c r="T61" s="47"/>
    </row>
    <row r="62" spans="1:20" ht="15" customHeight="1" x14ac:dyDescent="0.25">
      <c r="A62" s="189">
        <v>16</v>
      </c>
      <c r="B62" s="3" t="s">
        <v>153</v>
      </c>
      <c r="C62" s="285">
        <v>107</v>
      </c>
      <c r="D62" s="303">
        <v>82.242990654205613</v>
      </c>
      <c r="E62" s="303">
        <v>90.2</v>
      </c>
      <c r="F62" s="293">
        <v>91</v>
      </c>
      <c r="G62" s="252"/>
      <c r="H62" s="120"/>
      <c r="I62" s="16">
        <v>93.33</v>
      </c>
      <c r="J62" s="313">
        <v>110</v>
      </c>
      <c r="K62" s="285"/>
      <c r="L62" s="120"/>
      <c r="M62" s="16">
        <v>93.77</v>
      </c>
      <c r="N62" s="329">
        <v>110</v>
      </c>
      <c r="O62" s="196">
        <f t="shared" si="0"/>
        <v>311</v>
      </c>
      <c r="Q62" s="47"/>
      <c r="R62" s="47"/>
      <c r="T62" s="47"/>
    </row>
    <row r="63" spans="1:20" ht="15" customHeight="1" x14ac:dyDescent="0.25">
      <c r="A63" s="189">
        <v>17</v>
      </c>
      <c r="B63" s="3" t="s">
        <v>24</v>
      </c>
      <c r="C63" s="288">
        <v>88</v>
      </c>
      <c r="D63" s="120">
        <v>68.181818181818187</v>
      </c>
      <c r="E63" s="303">
        <v>90.2</v>
      </c>
      <c r="F63" s="293">
        <v>104</v>
      </c>
      <c r="G63" s="252">
        <v>80</v>
      </c>
      <c r="H63" s="120">
        <v>100</v>
      </c>
      <c r="I63" s="16">
        <v>93.33</v>
      </c>
      <c r="J63" s="313">
        <v>7</v>
      </c>
      <c r="K63" s="285">
        <v>81</v>
      </c>
      <c r="L63" s="120">
        <v>100</v>
      </c>
      <c r="M63" s="16">
        <v>93.77</v>
      </c>
      <c r="N63" s="329">
        <v>13</v>
      </c>
      <c r="O63" s="196">
        <f t="shared" si="0"/>
        <v>124</v>
      </c>
      <c r="Q63" s="47"/>
      <c r="R63" s="47"/>
      <c r="T63" s="47"/>
    </row>
    <row r="64" spans="1:20" ht="15" customHeight="1" x14ac:dyDescent="0.25">
      <c r="A64" s="189">
        <v>18</v>
      </c>
      <c r="B64" s="3" t="s">
        <v>21</v>
      </c>
      <c r="C64" s="288">
        <v>88</v>
      </c>
      <c r="D64" s="120">
        <v>68.181818181818187</v>
      </c>
      <c r="E64" s="303">
        <v>90.2</v>
      </c>
      <c r="F64" s="293">
        <v>105</v>
      </c>
      <c r="G64" s="252">
        <v>83</v>
      </c>
      <c r="H64" s="120">
        <v>91.566265060240966</v>
      </c>
      <c r="I64" s="16">
        <v>93.33</v>
      </c>
      <c r="J64" s="313">
        <v>74</v>
      </c>
      <c r="K64" s="285">
        <v>102</v>
      </c>
      <c r="L64" s="120">
        <v>95.098039215686271</v>
      </c>
      <c r="M64" s="16">
        <v>93.77</v>
      </c>
      <c r="N64" s="329">
        <v>54</v>
      </c>
      <c r="O64" s="320">
        <f t="shared" si="0"/>
        <v>233</v>
      </c>
      <c r="Q64" s="47"/>
      <c r="R64" s="47"/>
      <c r="T64" s="47"/>
    </row>
    <row r="65" spans="1:20" ht="15" customHeight="1" x14ac:dyDescent="0.25">
      <c r="A65" s="190">
        <v>19</v>
      </c>
      <c r="B65" s="3" t="s">
        <v>22</v>
      </c>
      <c r="C65" s="288">
        <v>43</v>
      </c>
      <c r="D65" s="120">
        <v>65.116279069767444</v>
      </c>
      <c r="E65" s="303">
        <v>90.2</v>
      </c>
      <c r="F65" s="293">
        <v>107</v>
      </c>
      <c r="G65" s="252">
        <v>30</v>
      </c>
      <c r="H65" s="120">
        <v>76.666666666666671</v>
      </c>
      <c r="I65" s="16">
        <v>93.33</v>
      </c>
      <c r="J65" s="313">
        <v>104</v>
      </c>
      <c r="K65" s="285">
        <v>48</v>
      </c>
      <c r="L65" s="120">
        <v>56.25</v>
      </c>
      <c r="M65" s="16">
        <v>93.77</v>
      </c>
      <c r="N65" s="329">
        <v>108</v>
      </c>
      <c r="O65" s="324">
        <f t="shared" si="0"/>
        <v>319</v>
      </c>
      <c r="Q65" s="47"/>
      <c r="R65" s="47"/>
      <c r="T65" s="47"/>
    </row>
    <row r="66" spans="1:20" ht="15" customHeight="1" thickBot="1" x14ac:dyDescent="0.3">
      <c r="A66" s="190">
        <v>20</v>
      </c>
      <c r="B66" s="3" t="s">
        <v>122</v>
      </c>
      <c r="C66" s="285"/>
      <c r="D66" s="16"/>
      <c r="E66" s="303">
        <v>90.2</v>
      </c>
      <c r="F66" s="293">
        <v>109</v>
      </c>
      <c r="G66" s="252">
        <v>30</v>
      </c>
      <c r="H66" s="120">
        <v>83.333333333333343</v>
      </c>
      <c r="I66" s="16">
        <v>93.33</v>
      </c>
      <c r="J66" s="313">
        <v>98</v>
      </c>
      <c r="K66" s="285">
        <v>26</v>
      </c>
      <c r="L66" s="120">
        <v>96.15384615384616</v>
      </c>
      <c r="M66" s="16">
        <v>93.77</v>
      </c>
      <c r="N66" s="329">
        <v>49</v>
      </c>
      <c r="O66" s="321">
        <f t="shared" si="0"/>
        <v>256</v>
      </c>
      <c r="Q66" s="47"/>
      <c r="R66" s="47"/>
      <c r="T66" s="47"/>
    </row>
    <row r="67" spans="1:20" ht="15" customHeight="1" thickBot="1" x14ac:dyDescent="0.3">
      <c r="A67" s="87"/>
      <c r="B67" s="88" t="s">
        <v>92</v>
      </c>
      <c r="C67" s="101">
        <f>SUM(C68:C81)</f>
        <v>1739</v>
      </c>
      <c r="D67" s="89">
        <f>AVERAGE(D68:D81)</f>
        <v>94.628568203552732</v>
      </c>
      <c r="E67" s="89">
        <v>90.2</v>
      </c>
      <c r="F67" s="102"/>
      <c r="G67" s="314">
        <f>SUM(G68:G81)</f>
        <v>1411</v>
      </c>
      <c r="H67" s="89">
        <f>AVERAGE(H68:H81)</f>
        <v>96.954702428602133</v>
      </c>
      <c r="I67" s="169">
        <v>93.33</v>
      </c>
      <c r="J67" s="314"/>
      <c r="K67" s="101">
        <f>SUM(K68:K81)</f>
        <v>1495</v>
      </c>
      <c r="L67" s="89">
        <f>AVERAGE(L68:L81)</f>
        <v>94.266748470848995</v>
      </c>
      <c r="M67" s="169">
        <v>93.77</v>
      </c>
      <c r="N67" s="102"/>
      <c r="O67" s="322"/>
      <c r="Q67" s="47"/>
      <c r="R67" s="47"/>
      <c r="T67" s="47"/>
    </row>
    <row r="68" spans="1:20" ht="15" customHeight="1" x14ac:dyDescent="0.25">
      <c r="A68" s="187">
        <v>1</v>
      </c>
      <c r="B68" s="3" t="s">
        <v>55</v>
      </c>
      <c r="C68" s="288">
        <v>141</v>
      </c>
      <c r="D68" s="120">
        <v>100</v>
      </c>
      <c r="E68" s="303">
        <v>90.2</v>
      </c>
      <c r="F68" s="293">
        <v>10</v>
      </c>
      <c r="G68" s="252">
        <v>95</v>
      </c>
      <c r="H68" s="120">
        <v>100</v>
      </c>
      <c r="I68" s="16">
        <v>93.33</v>
      </c>
      <c r="J68" s="313">
        <v>9</v>
      </c>
      <c r="K68" s="285">
        <v>92</v>
      </c>
      <c r="L68" s="120">
        <v>100</v>
      </c>
      <c r="M68" s="16">
        <v>93.77</v>
      </c>
      <c r="N68" s="329">
        <v>15</v>
      </c>
      <c r="O68" s="323">
        <f t="shared" ref="O68:O121" si="1">J68+F68+N68</f>
        <v>34</v>
      </c>
      <c r="Q68" s="47"/>
      <c r="R68" s="47"/>
      <c r="T68" s="47"/>
    </row>
    <row r="69" spans="1:20" ht="15" customHeight="1" x14ac:dyDescent="0.25">
      <c r="A69" s="189">
        <v>2</v>
      </c>
      <c r="B69" s="3" t="s">
        <v>130</v>
      </c>
      <c r="C69" s="288">
        <v>88</v>
      </c>
      <c r="D69" s="120">
        <v>100</v>
      </c>
      <c r="E69" s="303">
        <v>90.2</v>
      </c>
      <c r="F69" s="293">
        <v>11</v>
      </c>
      <c r="G69" s="252">
        <v>68</v>
      </c>
      <c r="H69" s="120">
        <v>97.058823529411768</v>
      </c>
      <c r="I69" s="16">
        <v>93.33</v>
      </c>
      <c r="J69" s="313">
        <v>38</v>
      </c>
      <c r="K69" s="285">
        <v>92</v>
      </c>
      <c r="L69" s="120">
        <v>100</v>
      </c>
      <c r="M69" s="16">
        <v>93.77</v>
      </c>
      <c r="N69" s="329">
        <v>20</v>
      </c>
      <c r="O69" s="196">
        <f t="shared" si="1"/>
        <v>69</v>
      </c>
      <c r="Q69" s="47"/>
      <c r="R69" s="47"/>
      <c r="T69" s="47"/>
    </row>
    <row r="70" spans="1:20" ht="15" customHeight="1" x14ac:dyDescent="0.25">
      <c r="A70" s="189">
        <v>3</v>
      </c>
      <c r="B70" s="3" t="s">
        <v>154</v>
      </c>
      <c r="C70" s="285">
        <v>168</v>
      </c>
      <c r="D70" s="303">
        <v>98.80952380952381</v>
      </c>
      <c r="E70" s="303">
        <v>90.2</v>
      </c>
      <c r="F70" s="293">
        <v>20</v>
      </c>
      <c r="G70" s="252"/>
      <c r="H70" s="120"/>
      <c r="I70" s="16">
        <v>93.33</v>
      </c>
      <c r="J70" s="313">
        <v>110</v>
      </c>
      <c r="K70" s="285">
        <v>213</v>
      </c>
      <c r="L70" s="120">
        <v>100</v>
      </c>
      <c r="M70" s="16">
        <v>93.77</v>
      </c>
      <c r="N70" s="329">
        <v>19</v>
      </c>
      <c r="O70" s="196">
        <f t="shared" si="1"/>
        <v>149</v>
      </c>
      <c r="Q70" s="47"/>
      <c r="R70" s="47"/>
      <c r="T70" s="47"/>
    </row>
    <row r="71" spans="1:20" ht="15" customHeight="1" x14ac:dyDescent="0.25">
      <c r="A71" s="189">
        <v>4</v>
      </c>
      <c r="B71" s="3" t="s">
        <v>126</v>
      </c>
      <c r="C71" s="288">
        <v>83</v>
      </c>
      <c r="D71" s="120">
        <v>98.795180722891558</v>
      </c>
      <c r="E71" s="303">
        <v>90.2</v>
      </c>
      <c r="F71" s="293">
        <v>21</v>
      </c>
      <c r="G71" s="252">
        <v>83</v>
      </c>
      <c r="H71" s="120">
        <v>97.590361445783145</v>
      </c>
      <c r="I71" s="16">
        <v>93.33</v>
      </c>
      <c r="J71" s="313">
        <v>33</v>
      </c>
      <c r="K71" s="285">
        <v>80</v>
      </c>
      <c r="L71" s="120">
        <v>97.5</v>
      </c>
      <c r="M71" s="16">
        <v>93.77</v>
      </c>
      <c r="N71" s="329">
        <v>39</v>
      </c>
      <c r="O71" s="325">
        <f t="shared" si="1"/>
        <v>93</v>
      </c>
      <c r="Q71" s="47"/>
      <c r="R71" s="47"/>
      <c r="T71" s="47"/>
    </row>
    <row r="72" spans="1:20" ht="15" customHeight="1" x14ac:dyDescent="0.25">
      <c r="A72" s="189">
        <v>5</v>
      </c>
      <c r="B72" s="3" t="s">
        <v>124</v>
      </c>
      <c r="C72" s="288">
        <v>191</v>
      </c>
      <c r="D72" s="120">
        <v>98.429319371727757</v>
      </c>
      <c r="E72" s="303">
        <v>90.2</v>
      </c>
      <c r="F72" s="293">
        <v>23</v>
      </c>
      <c r="G72" s="252">
        <v>154</v>
      </c>
      <c r="H72" s="120">
        <v>98.701298701298697</v>
      </c>
      <c r="I72" s="16">
        <v>93.33</v>
      </c>
      <c r="J72" s="313">
        <v>25</v>
      </c>
      <c r="K72" s="285">
        <v>165</v>
      </c>
      <c r="L72" s="120">
        <v>100</v>
      </c>
      <c r="M72" s="16">
        <v>93.77</v>
      </c>
      <c r="N72" s="329">
        <v>18</v>
      </c>
      <c r="O72" s="196">
        <f t="shared" si="1"/>
        <v>66</v>
      </c>
      <c r="Q72" s="47"/>
      <c r="R72" s="47"/>
      <c r="T72" s="47"/>
    </row>
    <row r="73" spans="1:20" ht="15" customHeight="1" x14ac:dyDescent="0.25">
      <c r="A73" s="189">
        <v>6</v>
      </c>
      <c r="B73" s="3" t="s">
        <v>127</v>
      </c>
      <c r="C73" s="288">
        <v>96</v>
      </c>
      <c r="D73" s="120">
        <v>97.916666666666671</v>
      </c>
      <c r="E73" s="303">
        <v>90.2</v>
      </c>
      <c r="F73" s="293">
        <v>29</v>
      </c>
      <c r="G73" s="252">
        <v>81</v>
      </c>
      <c r="H73" s="120">
        <v>100</v>
      </c>
      <c r="I73" s="16">
        <v>93.33</v>
      </c>
      <c r="J73" s="313">
        <v>11</v>
      </c>
      <c r="K73" s="285">
        <v>98</v>
      </c>
      <c r="L73" s="120">
        <v>98.979591836734699</v>
      </c>
      <c r="M73" s="16">
        <v>93.77</v>
      </c>
      <c r="N73" s="329">
        <v>31</v>
      </c>
      <c r="O73" s="196">
        <f t="shared" si="1"/>
        <v>71</v>
      </c>
      <c r="Q73" s="47"/>
      <c r="R73" s="47"/>
      <c r="T73" s="47"/>
    </row>
    <row r="74" spans="1:20" ht="15" customHeight="1" x14ac:dyDescent="0.25">
      <c r="A74" s="189">
        <v>7</v>
      </c>
      <c r="B74" s="3" t="s">
        <v>52</v>
      </c>
      <c r="C74" s="288">
        <v>113</v>
      </c>
      <c r="D74" s="120">
        <v>97.345132743362825</v>
      </c>
      <c r="E74" s="303">
        <v>90.2</v>
      </c>
      <c r="F74" s="293">
        <v>31</v>
      </c>
      <c r="G74" s="252">
        <v>78</v>
      </c>
      <c r="H74" s="120">
        <v>98.71794871794873</v>
      </c>
      <c r="I74" s="16">
        <v>93.33</v>
      </c>
      <c r="J74" s="313">
        <v>24</v>
      </c>
      <c r="K74" s="285">
        <v>88</v>
      </c>
      <c r="L74" s="120">
        <v>98.863636363636374</v>
      </c>
      <c r="M74" s="16">
        <v>93.77</v>
      </c>
      <c r="N74" s="329">
        <v>32</v>
      </c>
      <c r="O74" s="196">
        <f t="shared" si="1"/>
        <v>87</v>
      </c>
      <c r="Q74" s="47"/>
      <c r="R74" s="47"/>
      <c r="T74" s="47"/>
    </row>
    <row r="75" spans="1:20" ht="15" customHeight="1" x14ac:dyDescent="0.25">
      <c r="A75" s="189">
        <v>8</v>
      </c>
      <c r="B75" s="3" t="s">
        <v>83</v>
      </c>
      <c r="C75" s="288">
        <v>103</v>
      </c>
      <c r="D75" s="120">
        <v>95.145631067961176</v>
      </c>
      <c r="E75" s="303">
        <v>90.2</v>
      </c>
      <c r="F75" s="293">
        <v>42</v>
      </c>
      <c r="G75" s="252">
        <v>114</v>
      </c>
      <c r="H75" s="120">
        <v>96.491228070175438</v>
      </c>
      <c r="I75" s="16">
        <v>93.33</v>
      </c>
      <c r="J75" s="313">
        <v>41</v>
      </c>
      <c r="K75" s="285">
        <v>110</v>
      </c>
      <c r="L75" s="120">
        <v>100</v>
      </c>
      <c r="M75" s="16">
        <v>93.77</v>
      </c>
      <c r="N75" s="329">
        <v>16</v>
      </c>
      <c r="O75" s="196">
        <f t="shared" si="1"/>
        <v>99</v>
      </c>
      <c r="Q75" s="47"/>
      <c r="R75" s="47"/>
      <c r="T75" s="47"/>
    </row>
    <row r="76" spans="1:20" ht="15" customHeight="1" x14ac:dyDescent="0.25">
      <c r="A76" s="189">
        <v>9</v>
      </c>
      <c r="B76" s="3" t="s">
        <v>131</v>
      </c>
      <c r="C76" s="288">
        <v>182</v>
      </c>
      <c r="D76" s="120">
        <v>94.505494505494511</v>
      </c>
      <c r="E76" s="303">
        <v>90.2</v>
      </c>
      <c r="F76" s="293">
        <v>44</v>
      </c>
      <c r="G76" s="252">
        <v>187</v>
      </c>
      <c r="H76" s="120">
        <v>99.465240641711233</v>
      </c>
      <c r="I76" s="16">
        <v>93.33</v>
      </c>
      <c r="J76" s="313">
        <v>18</v>
      </c>
      <c r="K76" s="285"/>
      <c r="L76" s="120"/>
      <c r="M76" s="16">
        <v>93.77</v>
      </c>
      <c r="N76" s="329">
        <v>110</v>
      </c>
      <c r="O76" s="196">
        <f t="shared" si="1"/>
        <v>172</v>
      </c>
      <c r="Q76" s="47"/>
      <c r="R76" s="47"/>
      <c r="T76" s="47"/>
    </row>
    <row r="77" spans="1:20" ht="15" customHeight="1" x14ac:dyDescent="0.25">
      <c r="A77" s="189">
        <v>10</v>
      </c>
      <c r="B77" s="3" t="s">
        <v>53</v>
      </c>
      <c r="C77" s="288">
        <v>69</v>
      </c>
      <c r="D77" s="120">
        <v>94.20289855072464</v>
      </c>
      <c r="E77" s="303">
        <v>90.2</v>
      </c>
      <c r="F77" s="293">
        <v>48</v>
      </c>
      <c r="G77" s="252">
        <v>88</v>
      </c>
      <c r="H77" s="120">
        <v>97.72727272727272</v>
      </c>
      <c r="I77" s="16">
        <v>93.33</v>
      </c>
      <c r="J77" s="313">
        <v>32</v>
      </c>
      <c r="K77" s="285">
        <v>74</v>
      </c>
      <c r="L77" s="120">
        <v>95.945945945945937</v>
      </c>
      <c r="M77" s="16">
        <v>93.77</v>
      </c>
      <c r="N77" s="329">
        <v>51</v>
      </c>
      <c r="O77" s="196">
        <f t="shared" si="1"/>
        <v>131</v>
      </c>
      <c r="Q77" s="47"/>
      <c r="R77" s="47"/>
      <c r="T77" s="47"/>
    </row>
    <row r="78" spans="1:20" ht="15" customHeight="1" x14ac:dyDescent="0.25">
      <c r="A78" s="189">
        <v>11</v>
      </c>
      <c r="B78" s="3" t="s">
        <v>125</v>
      </c>
      <c r="C78" s="288">
        <v>98</v>
      </c>
      <c r="D78" s="120">
        <v>93.877551020408163</v>
      </c>
      <c r="E78" s="303">
        <v>90.2</v>
      </c>
      <c r="F78" s="293">
        <v>51</v>
      </c>
      <c r="G78" s="252">
        <v>74</v>
      </c>
      <c r="H78" s="120">
        <v>94.594594594594597</v>
      </c>
      <c r="I78" s="16">
        <v>93.33</v>
      </c>
      <c r="J78" s="313">
        <v>61</v>
      </c>
      <c r="K78" s="285">
        <v>67</v>
      </c>
      <c r="L78" s="120">
        <v>55.223880597014926</v>
      </c>
      <c r="M78" s="16">
        <v>93.77</v>
      </c>
      <c r="N78" s="329">
        <v>109</v>
      </c>
      <c r="O78" s="196">
        <f t="shared" si="1"/>
        <v>221</v>
      </c>
      <c r="Q78" s="47"/>
      <c r="R78" s="47"/>
      <c r="T78" s="47"/>
    </row>
    <row r="79" spans="1:20" ht="15" customHeight="1" x14ac:dyDescent="0.25">
      <c r="A79" s="189">
        <v>12</v>
      </c>
      <c r="B79" s="4" t="s">
        <v>54</v>
      </c>
      <c r="C79" s="288">
        <v>80</v>
      </c>
      <c r="D79" s="120">
        <v>91.25</v>
      </c>
      <c r="E79" s="309">
        <v>90.2</v>
      </c>
      <c r="F79" s="294">
        <v>63</v>
      </c>
      <c r="G79" s="328">
        <v>81</v>
      </c>
      <c r="H79" s="120">
        <v>100</v>
      </c>
      <c r="I79" s="17">
        <v>93.33</v>
      </c>
      <c r="J79" s="313">
        <v>10</v>
      </c>
      <c r="K79" s="280">
        <v>103</v>
      </c>
      <c r="L79" s="120">
        <v>100</v>
      </c>
      <c r="M79" s="17">
        <v>93.77</v>
      </c>
      <c r="N79" s="329">
        <v>17</v>
      </c>
      <c r="O79" s="196">
        <f t="shared" si="1"/>
        <v>90</v>
      </c>
      <c r="Q79" s="47"/>
      <c r="R79" s="47"/>
      <c r="T79" s="47"/>
    </row>
    <row r="80" spans="1:20" ht="15" customHeight="1" x14ac:dyDescent="0.25">
      <c r="A80" s="189">
        <v>13</v>
      </c>
      <c r="B80" s="4" t="s">
        <v>128</v>
      </c>
      <c r="C80" s="288">
        <v>175</v>
      </c>
      <c r="D80" s="120">
        <v>82.285714285714278</v>
      </c>
      <c r="E80" s="309">
        <v>90.2</v>
      </c>
      <c r="F80" s="294">
        <v>90</v>
      </c>
      <c r="G80" s="328">
        <v>164</v>
      </c>
      <c r="H80" s="120">
        <v>83.536585365853654</v>
      </c>
      <c r="I80" s="17">
        <v>93.33</v>
      </c>
      <c r="J80" s="313">
        <v>97</v>
      </c>
      <c r="K80" s="280">
        <v>155</v>
      </c>
      <c r="L80" s="120">
        <v>91.612903225806463</v>
      </c>
      <c r="M80" s="17">
        <v>93.77</v>
      </c>
      <c r="N80" s="329">
        <v>77</v>
      </c>
      <c r="O80" s="196">
        <f t="shared" si="1"/>
        <v>264</v>
      </c>
      <c r="Q80" s="47"/>
      <c r="R80" s="47"/>
      <c r="T80" s="47"/>
    </row>
    <row r="81" spans="1:20" ht="15" customHeight="1" thickBot="1" x14ac:dyDescent="0.3">
      <c r="A81" s="189">
        <v>14</v>
      </c>
      <c r="B81" s="3" t="s">
        <v>129</v>
      </c>
      <c r="C81" s="288">
        <v>152</v>
      </c>
      <c r="D81" s="120">
        <v>82.23684210526315</v>
      </c>
      <c r="E81" s="303">
        <v>90.2</v>
      </c>
      <c r="F81" s="293">
        <v>92</v>
      </c>
      <c r="G81" s="252">
        <v>144</v>
      </c>
      <c r="H81" s="120">
        <v>96.527777777777771</v>
      </c>
      <c r="I81" s="16">
        <v>93.33</v>
      </c>
      <c r="J81" s="313">
        <v>40</v>
      </c>
      <c r="K81" s="285">
        <v>158</v>
      </c>
      <c r="L81" s="120">
        <v>87.341772151898738</v>
      </c>
      <c r="M81" s="16">
        <v>93.77</v>
      </c>
      <c r="N81" s="329">
        <v>97</v>
      </c>
      <c r="O81" s="196">
        <f t="shared" si="1"/>
        <v>229</v>
      </c>
      <c r="Q81" s="47"/>
      <c r="R81" s="47"/>
      <c r="T81" s="47"/>
    </row>
    <row r="82" spans="1:20" ht="15" customHeight="1" thickBot="1" x14ac:dyDescent="0.3">
      <c r="A82" s="87"/>
      <c r="B82" s="91" t="s">
        <v>93</v>
      </c>
      <c r="C82" s="103">
        <f>SUM(C83:C112)</f>
        <v>4340</v>
      </c>
      <c r="D82" s="185">
        <f>AVERAGE(D83:D112)</f>
        <v>89.490560995575734</v>
      </c>
      <c r="E82" s="185">
        <v>90.2</v>
      </c>
      <c r="F82" s="104"/>
      <c r="G82" s="315">
        <f>SUM(G83:G112)</f>
        <v>4118</v>
      </c>
      <c r="H82" s="185">
        <f>AVERAGE(H83:H112)</f>
        <v>91.738588028899571</v>
      </c>
      <c r="I82" s="171">
        <v>93.33</v>
      </c>
      <c r="J82" s="315"/>
      <c r="K82" s="103">
        <f>SUM(K83:K112)</f>
        <v>3808</v>
      </c>
      <c r="L82" s="185">
        <f>AVERAGE(L83:L112)</f>
        <v>92.402657553478491</v>
      </c>
      <c r="M82" s="171">
        <v>93.77</v>
      </c>
      <c r="N82" s="104"/>
      <c r="O82" s="322"/>
      <c r="Q82" s="47"/>
      <c r="R82" s="47"/>
      <c r="T82" s="47"/>
    </row>
    <row r="83" spans="1:20" ht="15" customHeight="1" x14ac:dyDescent="0.25">
      <c r="A83" s="192">
        <v>1</v>
      </c>
      <c r="B83" s="3" t="s">
        <v>28</v>
      </c>
      <c r="C83" s="288">
        <v>37</v>
      </c>
      <c r="D83" s="120">
        <v>100</v>
      </c>
      <c r="E83" s="303">
        <v>90.2</v>
      </c>
      <c r="F83" s="293">
        <v>12</v>
      </c>
      <c r="G83" s="252">
        <v>41</v>
      </c>
      <c r="H83" s="120">
        <v>75.609756097560975</v>
      </c>
      <c r="I83" s="16">
        <v>93.33</v>
      </c>
      <c r="J83" s="313">
        <v>105</v>
      </c>
      <c r="K83" s="285">
        <v>49</v>
      </c>
      <c r="L83" s="120">
        <v>100</v>
      </c>
      <c r="M83" s="16">
        <v>93.77</v>
      </c>
      <c r="N83" s="329">
        <v>23</v>
      </c>
      <c r="O83" s="320">
        <f t="shared" si="1"/>
        <v>140</v>
      </c>
      <c r="Q83" s="47"/>
      <c r="R83" s="47"/>
      <c r="T83" s="47"/>
    </row>
    <row r="84" spans="1:20" ht="15" customHeight="1" x14ac:dyDescent="0.25">
      <c r="A84" s="189">
        <v>2</v>
      </c>
      <c r="B84" s="3" t="s">
        <v>100</v>
      </c>
      <c r="C84" s="288">
        <v>289</v>
      </c>
      <c r="D84" s="120">
        <v>98.96193771626298</v>
      </c>
      <c r="E84" s="303">
        <v>90.2</v>
      </c>
      <c r="F84" s="293">
        <v>18</v>
      </c>
      <c r="G84" s="252">
        <v>265</v>
      </c>
      <c r="H84" s="120">
        <v>92.075471698113205</v>
      </c>
      <c r="I84" s="16">
        <v>93.33</v>
      </c>
      <c r="J84" s="313">
        <v>71</v>
      </c>
      <c r="K84" s="285">
        <v>244</v>
      </c>
      <c r="L84" s="120">
        <v>99.180327868852459</v>
      </c>
      <c r="M84" s="16">
        <v>93.77</v>
      </c>
      <c r="N84" s="329">
        <v>29</v>
      </c>
      <c r="O84" s="196">
        <f t="shared" si="1"/>
        <v>118</v>
      </c>
      <c r="Q84" s="47"/>
      <c r="R84" s="47"/>
      <c r="T84" s="47"/>
    </row>
    <row r="85" spans="1:20" ht="15" customHeight="1" x14ac:dyDescent="0.25">
      <c r="A85" s="189">
        <v>3</v>
      </c>
      <c r="B85" s="3" t="s">
        <v>98</v>
      </c>
      <c r="C85" s="288">
        <v>163</v>
      </c>
      <c r="D85" s="120">
        <v>98.159509202453989</v>
      </c>
      <c r="E85" s="303">
        <v>90.2</v>
      </c>
      <c r="F85" s="293">
        <v>26</v>
      </c>
      <c r="G85" s="252">
        <v>158</v>
      </c>
      <c r="H85" s="120">
        <v>94.936708860759495</v>
      </c>
      <c r="I85" s="16">
        <v>93.33</v>
      </c>
      <c r="J85" s="313">
        <v>60</v>
      </c>
      <c r="K85" s="285">
        <v>124</v>
      </c>
      <c r="L85" s="120">
        <v>94.354838709677409</v>
      </c>
      <c r="M85" s="16">
        <v>93.77</v>
      </c>
      <c r="N85" s="329">
        <v>62</v>
      </c>
      <c r="O85" s="196">
        <f t="shared" si="1"/>
        <v>148</v>
      </c>
      <c r="Q85" s="47"/>
      <c r="R85" s="47"/>
      <c r="T85" s="47"/>
    </row>
    <row r="86" spans="1:20" ht="15" customHeight="1" x14ac:dyDescent="0.25">
      <c r="A86" s="189">
        <v>4</v>
      </c>
      <c r="B86" s="3" t="s">
        <v>133</v>
      </c>
      <c r="C86" s="288">
        <v>110</v>
      </c>
      <c r="D86" s="120">
        <v>97.27272727272728</v>
      </c>
      <c r="E86" s="303">
        <v>90.2</v>
      </c>
      <c r="F86" s="293">
        <v>32</v>
      </c>
      <c r="G86" s="252">
        <v>105</v>
      </c>
      <c r="H86" s="120">
        <v>97.142857142857139</v>
      </c>
      <c r="I86" s="16">
        <v>93.33</v>
      </c>
      <c r="J86" s="313">
        <v>37</v>
      </c>
      <c r="K86" s="285">
        <v>101</v>
      </c>
      <c r="L86" s="120">
        <v>96.039603960396036</v>
      </c>
      <c r="M86" s="16">
        <v>93.77</v>
      </c>
      <c r="N86" s="329">
        <v>50</v>
      </c>
      <c r="O86" s="196">
        <f t="shared" si="1"/>
        <v>119</v>
      </c>
      <c r="Q86" s="47"/>
      <c r="R86" s="47"/>
      <c r="T86" s="47"/>
    </row>
    <row r="87" spans="1:20" ht="15" customHeight="1" x14ac:dyDescent="0.25">
      <c r="A87" s="189">
        <v>5</v>
      </c>
      <c r="B87" s="3" t="s">
        <v>31</v>
      </c>
      <c r="C87" s="288">
        <v>53</v>
      </c>
      <c r="D87" s="120">
        <v>96.226415094339629</v>
      </c>
      <c r="E87" s="303">
        <v>90.2</v>
      </c>
      <c r="F87" s="293">
        <v>35</v>
      </c>
      <c r="G87" s="252">
        <v>77</v>
      </c>
      <c r="H87" s="120">
        <v>98.701298701298697</v>
      </c>
      <c r="I87" s="16">
        <v>93.33</v>
      </c>
      <c r="J87" s="313">
        <v>26</v>
      </c>
      <c r="K87" s="285">
        <v>75</v>
      </c>
      <c r="L87" s="120">
        <v>93.333333333333329</v>
      </c>
      <c r="M87" s="16">
        <v>93.77</v>
      </c>
      <c r="N87" s="329">
        <v>70</v>
      </c>
      <c r="O87" s="196">
        <f t="shared" si="1"/>
        <v>131</v>
      </c>
      <c r="Q87" s="47"/>
      <c r="R87" s="47"/>
      <c r="T87" s="47"/>
    </row>
    <row r="88" spans="1:20" ht="15" customHeight="1" x14ac:dyDescent="0.25">
      <c r="A88" s="189">
        <v>6</v>
      </c>
      <c r="B88" s="4" t="s">
        <v>144</v>
      </c>
      <c r="C88" s="288">
        <v>90</v>
      </c>
      <c r="D88" s="120">
        <v>95.555555555555557</v>
      </c>
      <c r="E88" s="309">
        <v>90.2</v>
      </c>
      <c r="F88" s="294">
        <v>37</v>
      </c>
      <c r="G88" s="328">
        <v>105</v>
      </c>
      <c r="H88" s="120">
        <v>81.904761904761898</v>
      </c>
      <c r="I88" s="17">
        <v>93.33</v>
      </c>
      <c r="J88" s="313">
        <v>101</v>
      </c>
      <c r="K88" s="280">
        <v>105</v>
      </c>
      <c r="L88" s="120">
        <v>91.428571428571431</v>
      </c>
      <c r="M88" s="17">
        <v>93.77</v>
      </c>
      <c r="N88" s="329">
        <v>78</v>
      </c>
      <c r="O88" s="196">
        <f t="shared" si="1"/>
        <v>216</v>
      </c>
      <c r="Q88" s="47"/>
      <c r="R88" s="47"/>
      <c r="T88" s="47"/>
    </row>
    <row r="89" spans="1:20" ht="15" customHeight="1" x14ac:dyDescent="0.25">
      <c r="A89" s="189">
        <v>7</v>
      </c>
      <c r="B89" s="3" t="s">
        <v>142</v>
      </c>
      <c r="C89" s="288">
        <v>109</v>
      </c>
      <c r="D89" s="120">
        <v>94.495412844036693</v>
      </c>
      <c r="E89" s="303">
        <v>90.2</v>
      </c>
      <c r="F89" s="293">
        <v>46</v>
      </c>
      <c r="G89" s="252">
        <v>72</v>
      </c>
      <c r="H89" s="120">
        <v>90.277777777777771</v>
      </c>
      <c r="I89" s="16">
        <v>93.33</v>
      </c>
      <c r="J89" s="313">
        <v>78</v>
      </c>
      <c r="K89" s="285">
        <v>73</v>
      </c>
      <c r="L89" s="120">
        <v>98.63013698630138</v>
      </c>
      <c r="M89" s="16">
        <v>93.77</v>
      </c>
      <c r="N89" s="329">
        <v>33</v>
      </c>
      <c r="O89" s="196">
        <f t="shared" si="1"/>
        <v>157</v>
      </c>
      <c r="Q89" s="47"/>
      <c r="R89" s="47"/>
      <c r="T89" s="47"/>
    </row>
    <row r="90" spans="1:20" ht="15" customHeight="1" x14ac:dyDescent="0.25">
      <c r="A90" s="189">
        <v>8</v>
      </c>
      <c r="B90" s="3" t="s">
        <v>99</v>
      </c>
      <c r="C90" s="288">
        <v>262</v>
      </c>
      <c r="D90" s="120">
        <v>94.274809160305352</v>
      </c>
      <c r="E90" s="303">
        <v>90.2</v>
      </c>
      <c r="F90" s="293">
        <v>47</v>
      </c>
      <c r="G90" s="252">
        <v>251</v>
      </c>
      <c r="H90" s="120">
        <v>96.01593625498009</v>
      </c>
      <c r="I90" s="16">
        <v>93.33</v>
      </c>
      <c r="J90" s="313">
        <v>47</v>
      </c>
      <c r="K90" s="285">
        <v>267</v>
      </c>
      <c r="L90" s="120">
        <v>97.00374531835206</v>
      </c>
      <c r="M90" s="16">
        <v>93.77</v>
      </c>
      <c r="N90" s="329">
        <v>43</v>
      </c>
      <c r="O90" s="196">
        <f t="shared" si="1"/>
        <v>137</v>
      </c>
      <c r="Q90" s="47"/>
      <c r="R90" s="47"/>
      <c r="T90" s="47"/>
    </row>
    <row r="91" spans="1:20" ht="15" customHeight="1" x14ac:dyDescent="0.25">
      <c r="A91" s="189">
        <v>9</v>
      </c>
      <c r="B91" s="3" t="s">
        <v>135</v>
      </c>
      <c r="C91" s="288">
        <v>150</v>
      </c>
      <c r="D91" s="120">
        <v>94</v>
      </c>
      <c r="E91" s="303">
        <v>90.2</v>
      </c>
      <c r="F91" s="293">
        <v>50</v>
      </c>
      <c r="G91" s="252">
        <v>155</v>
      </c>
      <c r="H91" s="120">
        <v>72.258064516129025</v>
      </c>
      <c r="I91" s="16">
        <v>93.33</v>
      </c>
      <c r="J91" s="313">
        <v>106</v>
      </c>
      <c r="K91" s="285">
        <v>132</v>
      </c>
      <c r="L91" s="120">
        <v>97.72727272727272</v>
      </c>
      <c r="M91" s="16">
        <v>93.77</v>
      </c>
      <c r="N91" s="329">
        <v>37</v>
      </c>
      <c r="O91" s="196">
        <f t="shared" si="1"/>
        <v>193</v>
      </c>
      <c r="Q91" s="47"/>
      <c r="R91" s="47"/>
      <c r="T91" s="47"/>
    </row>
    <row r="92" spans="1:20" ht="15" customHeight="1" x14ac:dyDescent="0.25">
      <c r="A92" s="189">
        <v>10</v>
      </c>
      <c r="B92" s="3" t="s">
        <v>27</v>
      </c>
      <c r="C92" s="288">
        <v>62</v>
      </c>
      <c r="D92" s="120">
        <v>93.548387096774192</v>
      </c>
      <c r="E92" s="303">
        <v>90.2</v>
      </c>
      <c r="F92" s="293">
        <v>52</v>
      </c>
      <c r="G92" s="252">
        <v>46</v>
      </c>
      <c r="H92" s="120">
        <v>82.608695652173907</v>
      </c>
      <c r="I92" s="16">
        <v>93.33</v>
      </c>
      <c r="J92" s="313">
        <v>100</v>
      </c>
      <c r="K92" s="285">
        <v>67</v>
      </c>
      <c r="L92" s="120">
        <v>83.582089552238799</v>
      </c>
      <c r="M92" s="16">
        <v>93.77</v>
      </c>
      <c r="N92" s="329">
        <v>99</v>
      </c>
      <c r="O92" s="196">
        <f t="shared" si="1"/>
        <v>251</v>
      </c>
      <c r="Q92" s="47"/>
      <c r="R92" s="47"/>
      <c r="T92" s="47"/>
    </row>
    <row r="93" spans="1:20" ht="15" customHeight="1" x14ac:dyDescent="0.25">
      <c r="A93" s="189">
        <v>11</v>
      </c>
      <c r="B93" s="3" t="s">
        <v>132</v>
      </c>
      <c r="C93" s="288">
        <v>92</v>
      </c>
      <c r="D93" s="120">
        <v>92.391304347826093</v>
      </c>
      <c r="E93" s="303">
        <v>90.2</v>
      </c>
      <c r="F93" s="293">
        <v>57</v>
      </c>
      <c r="G93" s="252">
        <v>80</v>
      </c>
      <c r="H93" s="120">
        <v>100</v>
      </c>
      <c r="I93" s="16">
        <v>93.33</v>
      </c>
      <c r="J93" s="313">
        <v>12</v>
      </c>
      <c r="K93" s="285">
        <v>93</v>
      </c>
      <c r="L93" s="120">
        <v>88.172043010752688</v>
      </c>
      <c r="M93" s="16">
        <v>93.77</v>
      </c>
      <c r="N93" s="329">
        <v>95</v>
      </c>
      <c r="O93" s="196">
        <f t="shared" si="1"/>
        <v>164</v>
      </c>
      <c r="Q93" s="47"/>
      <c r="R93" s="47"/>
      <c r="T93" s="47"/>
    </row>
    <row r="94" spans="1:20" ht="15" customHeight="1" x14ac:dyDescent="0.25">
      <c r="A94" s="189">
        <v>12</v>
      </c>
      <c r="B94" s="4" t="s">
        <v>141</v>
      </c>
      <c r="C94" s="288">
        <v>114</v>
      </c>
      <c r="D94" s="120">
        <v>92.10526315789474</v>
      </c>
      <c r="E94" s="309">
        <v>90.2</v>
      </c>
      <c r="F94" s="294">
        <v>58</v>
      </c>
      <c r="G94" s="328">
        <v>91</v>
      </c>
      <c r="H94" s="120">
        <v>98.901098901098905</v>
      </c>
      <c r="I94" s="17">
        <v>93.33</v>
      </c>
      <c r="J94" s="313">
        <v>22</v>
      </c>
      <c r="K94" s="280">
        <v>150</v>
      </c>
      <c r="L94" s="120">
        <v>89.333333333333343</v>
      </c>
      <c r="M94" s="17">
        <v>93.77</v>
      </c>
      <c r="N94" s="329">
        <v>90</v>
      </c>
      <c r="O94" s="196">
        <f t="shared" si="1"/>
        <v>170</v>
      </c>
      <c r="Q94" s="47"/>
      <c r="R94" s="47"/>
      <c r="T94" s="47"/>
    </row>
    <row r="95" spans="1:20" ht="15" customHeight="1" x14ac:dyDescent="0.25">
      <c r="A95" s="189">
        <v>13</v>
      </c>
      <c r="B95" s="3" t="s">
        <v>137</v>
      </c>
      <c r="C95" s="288">
        <v>88</v>
      </c>
      <c r="D95" s="120">
        <v>92.045454545454547</v>
      </c>
      <c r="E95" s="303">
        <v>90.2</v>
      </c>
      <c r="F95" s="293">
        <v>59</v>
      </c>
      <c r="G95" s="252">
        <v>61</v>
      </c>
      <c r="H95" s="120">
        <v>90.163934426229503</v>
      </c>
      <c r="I95" s="16">
        <v>93.33</v>
      </c>
      <c r="J95" s="313">
        <v>79</v>
      </c>
      <c r="K95" s="285">
        <v>70</v>
      </c>
      <c r="L95" s="120">
        <v>90</v>
      </c>
      <c r="M95" s="16">
        <v>93.77</v>
      </c>
      <c r="N95" s="329">
        <v>85</v>
      </c>
      <c r="O95" s="196">
        <f t="shared" si="1"/>
        <v>223</v>
      </c>
      <c r="Q95" s="47"/>
      <c r="R95" s="47"/>
      <c r="T95" s="47"/>
    </row>
    <row r="96" spans="1:20" ht="15" customHeight="1" x14ac:dyDescent="0.25">
      <c r="A96" s="189">
        <v>14</v>
      </c>
      <c r="B96" s="3" t="s">
        <v>147</v>
      </c>
      <c r="C96" s="288">
        <v>228</v>
      </c>
      <c r="D96" s="120">
        <v>91.228070175438603</v>
      </c>
      <c r="E96" s="303">
        <v>90.2</v>
      </c>
      <c r="F96" s="293">
        <v>64</v>
      </c>
      <c r="G96" s="252">
        <v>240</v>
      </c>
      <c r="H96" s="120">
        <v>95.833333333333329</v>
      </c>
      <c r="I96" s="16">
        <v>93.33</v>
      </c>
      <c r="J96" s="313">
        <v>49</v>
      </c>
      <c r="K96" s="285">
        <v>231</v>
      </c>
      <c r="L96" s="120">
        <v>93.073593073593074</v>
      </c>
      <c r="M96" s="16">
        <v>93.77</v>
      </c>
      <c r="N96" s="329">
        <v>71</v>
      </c>
      <c r="O96" s="196">
        <f t="shared" si="1"/>
        <v>184</v>
      </c>
      <c r="Q96" s="47"/>
      <c r="R96" s="47"/>
      <c r="T96" s="47"/>
    </row>
    <row r="97" spans="1:20" ht="15" customHeight="1" x14ac:dyDescent="0.25">
      <c r="A97" s="189">
        <v>15</v>
      </c>
      <c r="B97" s="3" t="s">
        <v>134</v>
      </c>
      <c r="C97" s="288">
        <v>121</v>
      </c>
      <c r="D97" s="120">
        <v>90.909090909090907</v>
      </c>
      <c r="E97" s="303">
        <v>90.2</v>
      </c>
      <c r="F97" s="293">
        <v>66</v>
      </c>
      <c r="G97" s="252">
        <v>100</v>
      </c>
      <c r="H97" s="120">
        <v>100</v>
      </c>
      <c r="I97" s="16">
        <v>93.33</v>
      </c>
      <c r="J97" s="313">
        <v>13</v>
      </c>
      <c r="K97" s="285">
        <v>106</v>
      </c>
      <c r="L97" s="120">
        <v>100</v>
      </c>
      <c r="M97" s="16">
        <v>93.77</v>
      </c>
      <c r="N97" s="329">
        <v>22</v>
      </c>
      <c r="O97" s="196">
        <f t="shared" si="1"/>
        <v>101</v>
      </c>
      <c r="Q97" s="47"/>
      <c r="R97" s="47"/>
      <c r="T97" s="47"/>
    </row>
    <row r="98" spans="1:20" ht="15" customHeight="1" x14ac:dyDescent="0.25">
      <c r="A98" s="189">
        <v>16</v>
      </c>
      <c r="B98" s="3" t="s">
        <v>140</v>
      </c>
      <c r="C98" s="288">
        <v>149</v>
      </c>
      <c r="D98" s="120">
        <v>90.604026845637577</v>
      </c>
      <c r="E98" s="303">
        <v>90.2</v>
      </c>
      <c r="F98" s="293">
        <v>67</v>
      </c>
      <c r="G98" s="252">
        <v>129</v>
      </c>
      <c r="H98" s="120">
        <v>89.922480620155042</v>
      </c>
      <c r="I98" s="16">
        <v>93.33</v>
      </c>
      <c r="J98" s="313">
        <v>80</v>
      </c>
      <c r="K98" s="285">
        <v>157</v>
      </c>
      <c r="L98" s="120">
        <v>88.535031847133752</v>
      </c>
      <c r="M98" s="16">
        <v>93.77</v>
      </c>
      <c r="N98" s="329">
        <v>94</v>
      </c>
      <c r="O98" s="196">
        <f t="shared" si="1"/>
        <v>241</v>
      </c>
      <c r="Q98" s="47"/>
      <c r="R98" s="47"/>
      <c r="T98" s="47"/>
    </row>
    <row r="99" spans="1:20" ht="15" customHeight="1" x14ac:dyDescent="0.25">
      <c r="A99" s="189">
        <v>17</v>
      </c>
      <c r="B99" s="3" t="s">
        <v>136</v>
      </c>
      <c r="C99" s="288">
        <v>220</v>
      </c>
      <c r="D99" s="120">
        <v>90.454545454545453</v>
      </c>
      <c r="E99" s="303">
        <v>90.2</v>
      </c>
      <c r="F99" s="293">
        <v>69</v>
      </c>
      <c r="G99" s="252">
        <v>182</v>
      </c>
      <c r="H99" s="120">
        <v>97.252747252747255</v>
      </c>
      <c r="I99" s="16">
        <v>93.33</v>
      </c>
      <c r="J99" s="313">
        <v>36</v>
      </c>
      <c r="K99" s="285">
        <v>174</v>
      </c>
      <c r="L99" s="120">
        <v>94.827586206896541</v>
      </c>
      <c r="M99" s="16">
        <v>93.77</v>
      </c>
      <c r="N99" s="329">
        <v>57</v>
      </c>
      <c r="O99" s="196">
        <f t="shared" si="1"/>
        <v>162</v>
      </c>
      <c r="Q99" s="47"/>
      <c r="R99" s="47"/>
      <c r="T99" s="47"/>
    </row>
    <row r="100" spans="1:20" ht="15" customHeight="1" x14ac:dyDescent="0.25">
      <c r="A100" s="189">
        <v>18</v>
      </c>
      <c r="B100" s="3" t="s">
        <v>146</v>
      </c>
      <c r="C100" s="288">
        <v>251</v>
      </c>
      <c r="D100" s="120">
        <v>90.039840637450197</v>
      </c>
      <c r="E100" s="303">
        <v>90.2</v>
      </c>
      <c r="F100" s="293">
        <v>71</v>
      </c>
      <c r="G100" s="252">
        <v>277</v>
      </c>
      <c r="H100" s="120">
        <v>92.418772563176901</v>
      </c>
      <c r="I100" s="16">
        <v>93.33</v>
      </c>
      <c r="J100" s="313">
        <v>70</v>
      </c>
      <c r="K100" s="285">
        <v>264</v>
      </c>
      <c r="L100" s="120">
        <v>94.696969696969688</v>
      </c>
      <c r="M100" s="16">
        <v>93.77</v>
      </c>
      <c r="N100" s="329">
        <v>58</v>
      </c>
      <c r="O100" s="196">
        <f t="shared" si="1"/>
        <v>199</v>
      </c>
      <c r="Q100" s="47"/>
      <c r="R100" s="47"/>
      <c r="T100" s="47"/>
    </row>
    <row r="101" spans="1:20" ht="15" customHeight="1" x14ac:dyDescent="0.25">
      <c r="A101" s="189">
        <v>19</v>
      </c>
      <c r="B101" s="3" t="s">
        <v>143</v>
      </c>
      <c r="C101" s="288">
        <v>143</v>
      </c>
      <c r="D101" s="120">
        <v>88.111888111888106</v>
      </c>
      <c r="E101" s="303">
        <v>90.2</v>
      </c>
      <c r="F101" s="293">
        <v>77</v>
      </c>
      <c r="G101" s="252">
        <v>123</v>
      </c>
      <c r="H101" s="120">
        <v>97.560975609756099</v>
      </c>
      <c r="I101" s="16">
        <v>93.33</v>
      </c>
      <c r="J101" s="313">
        <v>34</v>
      </c>
      <c r="K101" s="285">
        <v>74</v>
      </c>
      <c r="L101" s="120">
        <v>89.189189189189193</v>
      </c>
      <c r="M101" s="16">
        <v>93.77</v>
      </c>
      <c r="N101" s="329">
        <v>91</v>
      </c>
      <c r="O101" s="196">
        <f t="shared" si="1"/>
        <v>202</v>
      </c>
      <c r="Q101" s="47"/>
      <c r="R101" s="47"/>
      <c r="T101" s="47"/>
    </row>
    <row r="102" spans="1:20" ht="15" customHeight="1" x14ac:dyDescent="0.25">
      <c r="A102" s="189">
        <v>20</v>
      </c>
      <c r="B102" s="3" t="s">
        <v>97</v>
      </c>
      <c r="C102" s="288">
        <v>249</v>
      </c>
      <c r="D102" s="120">
        <v>87.951807228915669</v>
      </c>
      <c r="E102" s="303">
        <v>90.2</v>
      </c>
      <c r="F102" s="293">
        <v>78</v>
      </c>
      <c r="G102" s="252">
        <v>228</v>
      </c>
      <c r="H102" s="120">
        <v>96.05263157894737</v>
      </c>
      <c r="I102" s="16">
        <v>93.33</v>
      </c>
      <c r="J102" s="313">
        <v>45</v>
      </c>
      <c r="K102" s="285">
        <v>259</v>
      </c>
      <c r="L102" s="120">
        <v>96.525096525096529</v>
      </c>
      <c r="M102" s="16">
        <v>93.77</v>
      </c>
      <c r="N102" s="329">
        <v>47</v>
      </c>
      <c r="O102" s="196">
        <f t="shared" si="1"/>
        <v>170</v>
      </c>
      <c r="Q102" s="47"/>
      <c r="R102" s="47"/>
      <c r="T102" s="47"/>
    </row>
    <row r="103" spans="1:20" ht="15" customHeight="1" x14ac:dyDescent="0.25">
      <c r="A103" s="189">
        <v>21</v>
      </c>
      <c r="B103" s="3" t="s">
        <v>139</v>
      </c>
      <c r="C103" s="288">
        <v>122</v>
      </c>
      <c r="D103" s="120">
        <v>86.885245901639337</v>
      </c>
      <c r="E103" s="303">
        <v>90.2</v>
      </c>
      <c r="F103" s="293">
        <v>81</v>
      </c>
      <c r="G103" s="252">
        <v>181</v>
      </c>
      <c r="H103" s="120">
        <v>100</v>
      </c>
      <c r="I103" s="16">
        <v>93.33</v>
      </c>
      <c r="J103" s="313">
        <v>14</v>
      </c>
      <c r="K103" s="285">
        <v>108</v>
      </c>
      <c r="L103" s="120">
        <v>90.740740740740733</v>
      </c>
      <c r="M103" s="16">
        <v>93.77</v>
      </c>
      <c r="N103" s="329">
        <v>82</v>
      </c>
      <c r="O103" s="196">
        <f t="shared" si="1"/>
        <v>177</v>
      </c>
      <c r="Q103" s="47"/>
      <c r="R103" s="47"/>
      <c r="T103" s="47"/>
    </row>
    <row r="104" spans="1:20" ht="15" customHeight="1" x14ac:dyDescent="0.25">
      <c r="A104" s="189">
        <v>22</v>
      </c>
      <c r="B104" s="3" t="s">
        <v>145</v>
      </c>
      <c r="C104" s="288">
        <v>98</v>
      </c>
      <c r="D104" s="120">
        <v>85.714285714285722</v>
      </c>
      <c r="E104" s="303">
        <v>90.2</v>
      </c>
      <c r="F104" s="293">
        <v>83</v>
      </c>
      <c r="G104" s="252">
        <v>94</v>
      </c>
      <c r="H104" s="120">
        <v>93.61702127659575</v>
      </c>
      <c r="I104" s="16">
        <v>93.33</v>
      </c>
      <c r="J104" s="313">
        <v>63</v>
      </c>
      <c r="K104" s="285">
        <v>105</v>
      </c>
      <c r="L104" s="120">
        <v>100</v>
      </c>
      <c r="M104" s="16">
        <v>93.77</v>
      </c>
      <c r="N104" s="329">
        <v>21</v>
      </c>
      <c r="O104" s="196">
        <f t="shared" si="1"/>
        <v>167</v>
      </c>
      <c r="Q104" s="47"/>
      <c r="R104" s="47"/>
      <c r="T104" s="47"/>
    </row>
    <row r="105" spans="1:20" ht="15" customHeight="1" x14ac:dyDescent="0.25">
      <c r="A105" s="189">
        <v>23</v>
      </c>
      <c r="B105" s="3" t="s">
        <v>33</v>
      </c>
      <c r="C105" s="288">
        <v>174</v>
      </c>
      <c r="D105" s="120">
        <v>85.632183908045974</v>
      </c>
      <c r="E105" s="303">
        <v>90.2</v>
      </c>
      <c r="F105" s="293">
        <v>84</v>
      </c>
      <c r="G105" s="252">
        <v>131</v>
      </c>
      <c r="H105" s="120">
        <v>93.893129770992374</v>
      </c>
      <c r="I105" s="16">
        <v>93.33</v>
      </c>
      <c r="J105" s="313">
        <v>62</v>
      </c>
      <c r="K105" s="285">
        <v>114</v>
      </c>
      <c r="L105" s="120">
        <v>93.859649122807014</v>
      </c>
      <c r="M105" s="16">
        <v>93.77</v>
      </c>
      <c r="N105" s="329">
        <v>65</v>
      </c>
      <c r="O105" s="196">
        <f t="shared" si="1"/>
        <v>211</v>
      </c>
      <c r="Q105" s="47"/>
      <c r="R105" s="47"/>
      <c r="T105" s="47"/>
    </row>
    <row r="106" spans="1:20" ht="15" customHeight="1" x14ac:dyDescent="0.25">
      <c r="A106" s="189">
        <v>24</v>
      </c>
      <c r="B106" s="3" t="s">
        <v>148</v>
      </c>
      <c r="C106" s="288">
        <v>209</v>
      </c>
      <c r="D106" s="120">
        <v>83.253588516746404</v>
      </c>
      <c r="E106" s="303">
        <v>90.2</v>
      </c>
      <c r="F106" s="293">
        <v>89</v>
      </c>
      <c r="G106" s="252">
        <v>226</v>
      </c>
      <c r="H106" s="120">
        <v>85.398230088495581</v>
      </c>
      <c r="I106" s="16">
        <v>93.33</v>
      </c>
      <c r="J106" s="313">
        <v>94</v>
      </c>
      <c r="K106" s="285">
        <v>120</v>
      </c>
      <c r="L106" s="120">
        <v>94.166666666666657</v>
      </c>
      <c r="M106" s="16">
        <v>93.77</v>
      </c>
      <c r="N106" s="329">
        <v>63</v>
      </c>
      <c r="O106" s="196">
        <f t="shared" si="1"/>
        <v>246</v>
      </c>
      <c r="Q106" s="47"/>
      <c r="R106" s="47"/>
      <c r="T106" s="47"/>
    </row>
    <row r="107" spans="1:20" ht="15" customHeight="1" x14ac:dyDescent="0.25">
      <c r="A107" s="189">
        <v>25</v>
      </c>
      <c r="B107" s="3" t="s">
        <v>29</v>
      </c>
      <c r="C107" s="288">
        <v>75</v>
      </c>
      <c r="D107" s="120">
        <v>78.666666666666671</v>
      </c>
      <c r="E107" s="303">
        <v>90.2</v>
      </c>
      <c r="F107" s="293">
        <v>94</v>
      </c>
      <c r="G107" s="252">
        <v>75</v>
      </c>
      <c r="H107" s="120">
        <v>89.333333333333329</v>
      </c>
      <c r="I107" s="16">
        <v>93.33</v>
      </c>
      <c r="J107" s="313">
        <v>84</v>
      </c>
      <c r="K107" s="285">
        <v>50</v>
      </c>
      <c r="L107" s="120">
        <v>94</v>
      </c>
      <c r="M107" s="16">
        <v>93.77</v>
      </c>
      <c r="N107" s="329">
        <v>64</v>
      </c>
      <c r="O107" s="196">
        <f t="shared" si="1"/>
        <v>242</v>
      </c>
      <c r="Q107" s="47"/>
      <c r="R107" s="47"/>
      <c r="T107" s="47"/>
    </row>
    <row r="108" spans="1:20" ht="15" customHeight="1" x14ac:dyDescent="0.25">
      <c r="A108" s="189">
        <v>26</v>
      </c>
      <c r="B108" s="3" t="s">
        <v>32</v>
      </c>
      <c r="C108" s="288">
        <v>131</v>
      </c>
      <c r="D108" s="120">
        <v>77.862595419847338</v>
      </c>
      <c r="E108" s="303">
        <v>90.2</v>
      </c>
      <c r="F108" s="293">
        <v>95</v>
      </c>
      <c r="G108" s="252">
        <v>116</v>
      </c>
      <c r="H108" s="120">
        <v>82.758620689655174</v>
      </c>
      <c r="I108" s="16">
        <v>93.33</v>
      </c>
      <c r="J108" s="313">
        <v>99</v>
      </c>
      <c r="K108" s="285">
        <v>105</v>
      </c>
      <c r="L108" s="120">
        <v>88.571428571428569</v>
      </c>
      <c r="M108" s="16">
        <v>93.77</v>
      </c>
      <c r="N108" s="329">
        <v>93</v>
      </c>
      <c r="O108" s="196">
        <f t="shared" si="1"/>
        <v>287</v>
      </c>
      <c r="Q108" s="47"/>
      <c r="R108" s="47"/>
      <c r="T108" s="47"/>
    </row>
    <row r="109" spans="1:20" ht="15" customHeight="1" x14ac:dyDescent="0.25">
      <c r="A109" s="189">
        <v>27</v>
      </c>
      <c r="B109" s="3" t="s">
        <v>30</v>
      </c>
      <c r="C109" s="288">
        <v>72</v>
      </c>
      <c r="D109" s="120">
        <v>77.777777777777771</v>
      </c>
      <c r="E109" s="303">
        <v>90.2</v>
      </c>
      <c r="F109" s="293">
        <v>96</v>
      </c>
      <c r="G109" s="252">
        <v>59</v>
      </c>
      <c r="H109" s="120">
        <v>93.220338983050851</v>
      </c>
      <c r="I109" s="16">
        <v>93.33</v>
      </c>
      <c r="J109" s="313">
        <v>66</v>
      </c>
      <c r="K109" s="285">
        <v>69</v>
      </c>
      <c r="L109" s="120">
        <v>92.753623188405797</v>
      </c>
      <c r="M109" s="16">
        <v>93.77</v>
      </c>
      <c r="N109" s="329">
        <v>72</v>
      </c>
      <c r="O109" s="196">
        <f t="shared" si="1"/>
        <v>234</v>
      </c>
      <c r="Q109" s="47"/>
      <c r="R109" s="47"/>
      <c r="T109" s="47"/>
    </row>
    <row r="110" spans="1:20" ht="15" customHeight="1" x14ac:dyDescent="0.25">
      <c r="A110" s="189">
        <v>28</v>
      </c>
      <c r="B110" s="3" t="s">
        <v>138</v>
      </c>
      <c r="C110" s="288">
        <v>107</v>
      </c>
      <c r="D110" s="120">
        <v>76.635514018691595</v>
      </c>
      <c r="E110" s="303">
        <v>90.2</v>
      </c>
      <c r="F110" s="293">
        <v>98</v>
      </c>
      <c r="G110" s="252">
        <v>107</v>
      </c>
      <c r="H110" s="120">
        <v>89.719626168224295</v>
      </c>
      <c r="I110" s="16">
        <v>93.33</v>
      </c>
      <c r="J110" s="313">
        <v>81</v>
      </c>
      <c r="K110" s="285">
        <v>94</v>
      </c>
      <c r="L110" s="120">
        <v>72.340425531914889</v>
      </c>
      <c r="M110" s="16">
        <v>93.77</v>
      </c>
      <c r="N110" s="329">
        <v>105</v>
      </c>
      <c r="O110" s="320">
        <f t="shared" si="1"/>
        <v>284</v>
      </c>
      <c r="Q110" s="47"/>
      <c r="R110" s="47"/>
      <c r="T110" s="47"/>
    </row>
    <row r="111" spans="1:20" ht="15" customHeight="1" x14ac:dyDescent="0.25">
      <c r="A111" s="189">
        <v>29</v>
      </c>
      <c r="B111" s="3" t="s">
        <v>149</v>
      </c>
      <c r="C111" s="288">
        <v>372</v>
      </c>
      <c r="D111" s="120">
        <v>74.462365591397855</v>
      </c>
      <c r="E111" s="303">
        <v>90.2</v>
      </c>
      <c r="F111" s="293">
        <v>100</v>
      </c>
      <c r="G111" s="252">
        <v>225</v>
      </c>
      <c r="H111" s="120">
        <v>96.444444444444443</v>
      </c>
      <c r="I111" s="16">
        <v>93.33</v>
      </c>
      <c r="J111" s="313">
        <v>42</v>
      </c>
      <c r="K111" s="285">
        <v>165</v>
      </c>
      <c r="L111" s="120">
        <v>76.36363636363636</v>
      </c>
      <c r="M111" s="16">
        <v>93.77</v>
      </c>
      <c r="N111" s="329">
        <v>103</v>
      </c>
      <c r="O111" s="324">
        <f t="shared" si="1"/>
        <v>245</v>
      </c>
      <c r="Q111" s="47"/>
      <c r="R111" s="47"/>
      <c r="T111" s="47"/>
    </row>
    <row r="112" spans="1:20" ht="15" customHeight="1" thickBot="1" x14ac:dyDescent="0.3">
      <c r="A112" s="192">
        <v>30</v>
      </c>
      <c r="B112" s="3" t="s">
        <v>150</v>
      </c>
      <c r="C112" s="285"/>
      <c r="D112" s="16"/>
      <c r="E112" s="303">
        <v>90.2</v>
      </c>
      <c r="F112" s="293">
        <v>109</v>
      </c>
      <c r="G112" s="252">
        <v>118</v>
      </c>
      <c r="H112" s="120">
        <v>88.13559322033899</v>
      </c>
      <c r="I112" s="16">
        <v>93.33</v>
      </c>
      <c r="J112" s="313">
        <v>89</v>
      </c>
      <c r="K112" s="285">
        <v>63</v>
      </c>
      <c r="L112" s="120">
        <v>93.650793650793645</v>
      </c>
      <c r="M112" s="16">
        <v>93.77</v>
      </c>
      <c r="N112" s="329">
        <v>67</v>
      </c>
      <c r="O112" s="320">
        <f t="shared" si="1"/>
        <v>265</v>
      </c>
      <c r="Q112" s="47"/>
      <c r="R112" s="47"/>
      <c r="T112" s="47"/>
    </row>
    <row r="113" spans="1:20" ht="15" customHeight="1" thickBot="1" x14ac:dyDescent="0.3">
      <c r="A113" s="87"/>
      <c r="B113" s="88" t="s">
        <v>94</v>
      </c>
      <c r="C113" s="101">
        <f>SUM(C114:C122)</f>
        <v>1178</v>
      </c>
      <c r="D113" s="89">
        <f>AVERAGE(D114:D122)</f>
        <v>94.345675203556311</v>
      </c>
      <c r="E113" s="89">
        <v>90.2</v>
      </c>
      <c r="F113" s="102"/>
      <c r="G113" s="314">
        <f>SUM(G114:G122)</f>
        <v>1052</v>
      </c>
      <c r="H113" s="89">
        <f>AVERAGE(H114:H122)</f>
        <v>95.634671755806295</v>
      </c>
      <c r="I113" s="169">
        <v>93.33</v>
      </c>
      <c r="J113" s="314"/>
      <c r="K113" s="101">
        <f>SUM(K114:K122)</f>
        <v>991</v>
      </c>
      <c r="L113" s="89">
        <f>AVERAGE(L114:L122)</f>
        <v>94.997389932346678</v>
      </c>
      <c r="M113" s="169">
        <v>93.77</v>
      </c>
      <c r="N113" s="102"/>
      <c r="O113" s="322"/>
      <c r="Q113" s="47"/>
      <c r="R113" s="47"/>
      <c r="T113" s="47"/>
    </row>
    <row r="114" spans="1:20" ht="15" customHeight="1" x14ac:dyDescent="0.25">
      <c r="A114" s="187">
        <v>1</v>
      </c>
      <c r="B114" s="16" t="s">
        <v>34</v>
      </c>
      <c r="C114" s="119">
        <v>113</v>
      </c>
      <c r="D114" s="120">
        <v>100</v>
      </c>
      <c r="E114" s="303">
        <v>90.2</v>
      </c>
      <c r="F114" s="16">
        <v>13</v>
      </c>
      <c r="G114" s="16">
        <v>97</v>
      </c>
      <c r="H114" s="120">
        <v>100</v>
      </c>
      <c r="I114" s="16">
        <v>93.33</v>
      </c>
      <c r="J114" s="384">
        <v>15</v>
      </c>
      <c r="K114" s="16">
        <v>93</v>
      </c>
      <c r="L114" s="120">
        <v>100</v>
      </c>
      <c r="M114" s="16">
        <v>93.77</v>
      </c>
      <c r="N114" s="384">
        <v>24</v>
      </c>
      <c r="O114" s="323">
        <f t="shared" si="1"/>
        <v>52</v>
      </c>
      <c r="Q114" s="47"/>
      <c r="R114" s="47"/>
      <c r="T114" s="47"/>
    </row>
    <row r="115" spans="1:20" ht="15" customHeight="1" x14ac:dyDescent="0.25">
      <c r="A115" s="192">
        <v>2</v>
      </c>
      <c r="B115" s="16" t="s">
        <v>36</v>
      </c>
      <c r="C115" s="119">
        <v>91</v>
      </c>
      <c r="D115" s="120">
        <v>100</v>
      </c>
      <c r="E115" s="303">
        <v>90.2</v>
      </c>
      <c r="F115" s="16">
        <v>14</v>
      </c>
      <c r="G115" s="16">
        <v>63</v>
      </c>
      <c r="H115" s="120">
        <v>95.238095238095241</v>
      </c>
      <c r="I115" s="16">
        <v>93.33</v>
      </c>
      <c r="J115" s="384">
        <v>59</v>
      </c>
      <c r="K115" s="16">
        <v>69</v>
      </c>
      <c r="L115" s="120">
        <v>100</v>
      </c>
      <c r="M115" s="16">
        <v>93.77</v>
      </c>
      <c r="N115" s="384">
        <v>25</v>
      </c>
      <c r="O115" s="196">
        <f t="shared" si="1"/>
        <v>98</v>
      </c>
      <c r="Q115" s="47"/>
      <c r="R115" s="47"/>
      <c r="T115" s="47"/>
    </row>
    <row r="116" spans="1:20" ht="15" customHeight="1" x14ac:dyDescent="0.25">
      <c r="A116" s="192">
        <v>3</v>
      </c>
      <c r="B116" s="16" t="s">
        <v>49</v>
      </c>
      <c r="C116" s="119">
        <v>71</v>
      </c>
      <c r="D116" s="120">
        <v>100</v>
      </c>
      <c r="E116" s="303">
        <v>90.2</v>
      </c>
      <c r="F116" s="16">
        <v>15</v>
      </c>
      <c r="G116" s="16">
        <v>77</v>
      </c>
      <c r="H116" s="120">
        <v>100</v>
      </c>
      <c r="I116" s="16">
        <v>93.33</v>
      </c>
      <c r="J116" s="384">
        <v>16</v>
      </c>
      <c r="K116" s="16">
        <v>78</v>
      </c>
      <c r="L116" s="120">
        <v>93.589743589743591</v>
      </c>
      <c r="M116" s="16">
        <v>93.77</v>
      </c>
      <c r="N116" s="384">
        <v>68</v>
      </c>
      <c r="O116" s="196">
        <f t="shared" si="1"/>
        <v>99</v>
      </c>
      <c r="Q116" s="47"/>
      <c r="R116" s="47"/>
      <c r="T116" s="47"/>
    </row>
    <row r="117" spans="1:20" ht="15" customHeight="1" x14ac:dyDescent="0.25">
      <c r="A117" s="192">
        <v>4</v>
      </c>
      <c r="B117" s="16" t="s">
        <v>37</v>
      </c>
      <c r="C117" s="119">
        <v>67</v>
      </c>
      <c r="D117" s="120">
        <v>98.507462686567166</v>
      </c>
      <c r="E117" s="303">
        <v>90.2</v>
      </c>
      <c r="F117" s="16">
        <v>22</v>
      </c>
      <c r="G117" s="16">
        <v>73</v>
      </c>
      <c r="H117" s="120">
        <v>100</v>
      </c>
      <c r="I117" s="16">
        <v>93.33</v>
      </c>
      <c r="J117" s="384">
        <v>17</v>
      </c>
      <c r="K117" s="16">
        <v>67</v>
      </c>
      <c r="L117" s="120">
        <v>100</v>
      </c>
      <c r="M117" s="16">
        <v>93.77</v>
      </c>
      <c r="N117" s="384">
        <v>27</v>
      </c>
      <c r="O117" s="196">
        <f t="shared" si="1"/>
        <v>66</v>
      </c>
      <c r="Q117" s="47"/>
      <c r="R117" s="47"/>
      <c r="T117" s="47"/>
    </row>
    <row r="118" spans="1:20" ht="15" customHeight="1" x14ac:dyDescent="0.25">
      <c r="A118" s="192">
        <v>5</v>
      </c>
      <c r="B118" s="17" t="s">
        <v>151</v>
      </c>
      <c r="C118" s="119">
        <v>84</v>
      </c>
      <c r="D118" s="120">
        <v>94.047619047619051</v>
      </c>
      <c r="E118" s="309">
        <v>90.2</v>
      </c>
      <c r="F118" s="17">
        <v>49</v>
      </c>
      <c r="G118" s="17">
        <v>83</v>
      </c>
      <c r="H118" s="120">
        <v>98.795180722891558</v>
      </c>
      <c r="I118" s="17">
        <v>93.33</v>
      </c>
      <c r="J118" s="384">
        <v>23</v>
      </c>
      <c r="K118" s="17">
        <v>74</v>
      </c>
      <c r="L118" s="120">
        <v>100</v>
      </c>
      <c r="M118" s="17">
        <v>93.77</v>
      </c>
      <c r="N118" s="384">
        <v>26</v>
      </c>
      <c r="O118" s="196">
        <f t="shared" si="1"/>
        <v>98</v>
      </c>
      <c r="Q118" s="47"/>
      <c r="R118" s="47"/>
      <c r="T118" s="47"/>
    </row>
    <row r="119" spans="1:20" ht="15" customHeight="1" x14ac:dyDescent="0.25">
      <c r="A119" s="192">
        <v>6</v>
      </c>
      <c r="B119" s="16" t="s">
        <v>35</v>
      </c>
      <c r="C119" s="119">
        <v>43</v>
      </c>
      <c r="D119" s="120">
        <v>93.023255813953483</v>
      </c>
      <c r="E119" s="303">
        <v>90.2</v>
      </c>
      <c r="F119" s="16">
        <v>55</v>
      </c>
      <c r="G119" s="16">
        <v>64</v>
      </c>
      <c r="H119" s="120">
        <v>98.4375</v>
      </c>
      <c r="I119" s="16">
        <v>93.33</v>
      </c>
      <c r="J119" s="384">
        <v>28</v>
      </c>
      <c r="K119" s="16">
        <v>67</v>
      </c>
      <c r="L119" s="120">
        <v>97.014925373134332</v>
      </c>
      <c r="M119" s="16">
        <v>93.77</v>
      </c>
      <c r="N119" s="384">
        <v>42</v>
      </c>
      <c r="O119" s="196">
        <f t="shared" si="1"/>
        <v>125</v>
      </c>
      <c r="Q119" s="47"/>
      <c r="R119" s="47"/>
      <c r="T119" s="47"/>
    </row>
    <row r="120" spans="1:20" ht="15" customHeight="1" x14ac:dyDescent="0.25">
      <c r="A120" s="192">
        <v>7</v>
      </c>
      <c r="B120" s="16" t="s">
        <v>152</v>
      </c>
      <c r="C120" s="119">
        <v>379</v>
      </c>
      <c r="D120" s="120">
        <v>91.820580474934047</v>
      </c>
      <c r="E120" s="303">
        <v>90.2</v>
      </c>
      <c r="F120" s="16">
        <v>61</v>
      </c>
      <c r="G120" s="16">
        <v>375</v>
      </c>
      <c r="H120" s="120">
        <v>89.066666666666663</v>
      </c>
      <c r="I120" s="16">
        <v>93.33</v>
      </c>
      <c r="J120" s="384">
        <v>85</v>
      </c>
      <c r="K120" s="16">
        <v>391</v>
      </c>
      <c r="L120" s="120">
        <v>92.327365728900261</v>
      </c>
      <c r="M120" s="16">
        <v>93.77</v>
      </c>
      <c r="N120" s="384">
        <v>74</v>
      </c>
      <c r="O120" s="196">
        <f t="shared" si="1"/>
        <v>220</v>
      </c>
      <c r="Q120" s="47"/>
      <c r="R120" s="47"/>
      <c r="T120" s="47"/>
    </row>
    <row r="121" spans="1:20" ht="15" customHeight="1" x14ac:dyDescent="0.25">
      <c r="A121" s="192">
        <v>8</v>
      </c>
      <c r="B121" s="16" t="s">
        <v>38</v>
      </c>
      <c r="C121" s="119">
        <v>31</v>
      </c>
      <c r="D121" s="120">
        <v>87.096774193548384</v>
      </c>
      <c r="E121" s="303">
        <v>90.2</v>
      </c>
      <c r="F121" s="16">
        <v>80</v>
      </c>
      <c r="G121" s="16">
        <v>45</v>
      </c>
      <c r="H121" s="120">
        <v>88.888888888888886</v>
      </c>
      <c r="I121" s="16">
        <v>93.33</v>
      </c>
      <c r="J121" s="384">
        <v>86</v>
      </c>
      <c r="K121" s="16">
        <v>39</v>
      </c>
      <c r="L121" s="120">
        <v>89.743589743589695</v>
      </c>
      <c r="M121" s="16">
        <v>93.77</v>
      </c>
      <c r="N121" s="384">
        <v>86</v>
      </c>
      <c r="O121" s="196">
        <f t="shared" si="1"/>
        <v>252</v>
      </c>
      <c r="R121" s="47"/>
    </row>
    <row r="122" spans="1:20" ht="15" customHeight="1" thickBot="1" x14ac:dyDescent="0.3">
      <c r="A122" s="193">
        <v>9</v>
      </c>
      <c r="B122" s="16" t="s">
        <v>103</v>
      </c>
      <c r="C122" s="119">
        <v>299</v>
      </c>
      <c r="D122" s="120">
        <v>84.615384615384613</v>
      </c>
      <c r="E122" s="303">
        <v>90.2</v>
      </c>
      <c r="F122" s="16">
        <v>88</v>
      </c>
      <c r="G122" s="16">
        <v>175</v>
      </c>
      <c r="H122" s="120">
        <v>90.285714285714278</v>
      </c>
      <c r="I122" s="16">
        <v>93.33</v>
      </c>
      <c r="J122" s="384">
        <v>77</v>
      </c>
      <c r="K122" s="16">
        <v>113</v>
      </c>
      <c r="L122" s="120">
        <v>82.30088495575221</v>
      </c>
      <c r="M122" s="16">
        <v>93.77</v>
      </c>
      <c r="N122" s="384">
        <v>100</v>
      </c>
      <c r="O122" s="326">
        <f>J122+F122+N122</f>
        <v>265</v>
      </c>
      <c r="R122" s="47"/>
    </row>
    <row r="123" spans="1:20" x14ac:dyDescent="0.25">
      <c r="A123" s="157" t="s">
        <v>101</v>
      </c>
      <c r="B123" s="71"/>
      <c r="C123" s="71"/>
      <c r="D123" s="172">
        <f>$D$4</f>
        <v>90.557912289600253</v>
      </c>
      <c r="E123" s="310"/>
      <c r="F123" s="71"/>
      <c r="G123" s="71"/>
      <c r="H123" s="172">
        <f>$H$4</f>
        <v>92.792493556998522</v>
      </c>
      <c r="I123" s="173"/>
      <c r="J123" s="71"/>
      <c r="K123" s="71"/>
      <c r="L123" s="172">
        <f>$L$4</f>
        <v>93.201214046399684</v>
      </c>
      <c r="M123" s="71"/>
      <c r="N123" s="71"/>
      <c r="O123" s="35"/>
    </row>
    <row r="124" spans="1:20" x14ac:dyDescent="0.25">
      <c r="A124" s="158" t="s">
        <v>102</v>
      </c>
      <c r="D124" s="182">
        <v>90.2</v>
      </c>
      <c r="E124" s="47"/>
      <c r="H124" s="182">
        <v>93.33</v>
      </c>
      <c r="I124" s="182"/>
      <c r="L124" s="35">
        <v>93.77</v>
      </c>
    </row>
  </sheetData>
  <mergeCells count="6">
    <mergeCell ref="O2:O3"/>
    <mergeCell ref="A2:A3"/>
    <mergeCell ref="B2:B3"/>
    <mergeCell ref="G2:J2"/>
    <mergeCell ref="C2:F2"/>
    <mergeCell ref="K2:N2"/>
  </mergeCells>
  <conditionalFormatting sqref="H4:H5 H15 H28 H46 H67 H82 H113 H123:H124">
    <cfRule type="containsBlanks" dxfId="154" priority="146" stopIfTrue="1">
      <formula>LEN(TRIM(H4))=0</formula>
    </cfRule>
    <cfRule type="cellIs" dxfId="153" priority="147" stopIfTrue="1" operator="lessThan">
      <formula>75</formula>
    </cfRule>
    <cfRule type="cellIs" dxfId="152" priority="148" stopIfTrue="1" operator="between">
      <formula>75</formula>
      <formula>89.99</formula>
    </cfRule>
    <cfRule type="cellIs" dxfId="151" priority="149" stopIfTrue="1" operator="between">
      <formula>90</formula>
      <formula>98.99</formula>
    </cfRule>
    <cfRule type="cellIs" dxfId="150" priority="150" stopIfTrue="1" operator="between">
      <formula>99</formula>
      <formula>100</formula>
    </cfRule>
  </conditionalFormatting>
  <conditionalFormatting sqref="H6:H14">
    <cfRule type="containsBlanks" dxfId="149" priority="106" stopIfTrue="1">
      <formula>LEN(TRIM(H6))=0</formula>
    </cfRule>
    <cfRule type="cellIs" dxfId="148" priority="112" stopIfTrue="1" operator="lessThan">
      <formula>75</formula>
    </cfRule>
    <cfRule type="cellIs" dxfId="147" priority="113" stopIfTrue="1" operator="between">
      <formula>75</formula>
      <formula>89.99</formula>
    </cfRule>
    <cfRule type="cellIs" dxfId="146" priority="114" stopIfTrue="1" operator="between">
      <formula>90</formula>
      <formula>98.99</formula>
    </cfRule>
    <cfRule type="cellIs" dxfId="145" priority="115" stopIfTrue="1" operator="between">
      <formula>99</formula>
      <formula>100</formula>
    </cfRule>
  </conditionalFormatting>
  <conditionalFormatting sqref="H16:H27">
    <cfRule type="containsBlanks" dxfId="144" priority="96" stopIfTrue="1">
      <formula>LEN(TRIM(H16))=0</formula>
    </cfRule>
    <cfRule type="cellIs" dxfId="143" priority="102" stopIfTrue="1" operator="lessThan">
      <formula>75</formula>
    </cfRule>
    <cfRule type="cellIs" dxfId="142" priority="103" stopIfTrue="1" operator="between">
      <formula>75</formula>
      <formula>89.99</formula>
    </cfRule>
    <cfRule type="cellIs" dxfId="141" priority="104" stopIfTrue="1" operator="between">
      <formula>90</formula>
      <formula>98.99</formula>
    </cfRule>
    <cfRule type="cellIs" dxfId="140" priority="105" stopIfTrue="1" operator="between">
      <formula>99</formula>
      <formula>100</formula>
    </cfRule>
  </conditionalFormatting>
  <conditionalFormatting sqref="H29:H45">
    <cfRule type="containsBlanks" dxfId="139" priority="86" stopIfTrue="1">
      <formula>LEN(TRIM(H29))=0</formula>
    </cfRule>
    <cfRule type="cellIs" dxfId="138" priority="92" stopIfTrue="1" operator="lessThan">
      <formula>75</formula>
    </cfRule>
    <cfRule type="cellIs" dxfId="137" priority="93" stopIfTrue="1" operator="between">
      <formula>75</formula>
      <formula>89.99</formula>
    </cfRule>
    <cfRule type="cellIs" dxfId="136" priority="94" stopIfTrue="1" operator="between">
      <formula>90</formula>
      <formula>98.99</formula>
    </cfRule>
    <cfRule type="cellIs" dxfId="135" priority="95" stopIfTrue="1" operator="between">
      <formula>99</formula>
      <formula>100</formula>
    </cfRule>
  </conditionalFormatting>
  <conditionalFormatting sqref="H47:H66">
    <cfRule type="containsBlanks" dxfId="134" priority="76" stopIfTrue="1">
      <formula>LEN(TRIM(H47))=0</formula>
    </cfRule>
    <cfRule type="cellIs" dxfId="133" priority="82" stopIfTrue="1" operator="lessThan">
      <formula>75</formula>
    </cfRule>
    <cfRule type="cellIs" dxfId="132" priority="83" stopIfTrue="1" operator="between">
      <formula>75</formula>
      <formula>89.99</formula>
    </cfRule>
    <cfRule type="cellIs" dxfId="131" priority="84" stopIfTrue="1" operator="between">
      <formula>90</formula>
      <formula>98.99</formula>
    </cfRule>
    <cfRule type="cellIs" dxfId="130" priority="85" stopIfTrue="1" operator="between">
      <formula>99</formula>
      <formula>100</formula>
    </cfRule>
  </conditionalFormatting>
  <conditionalFormatting sqref="H68:H81">
    <cfRule type="containsBlanks" dxfId="129" priority="66" stopIfTrue="1">
      <formula>LEN(TRIM(H68))=0</formula>
    </cfRule>
    <cfRule type="cellIs" dxfId="128" priority="72" stopIfTrue="1" operator="lessThan">
      <formula>75</formula>
    </cfRule>
    <cfRule type="cellIs" dxfId="127" priority="73" stopIfTrue="1" operator="between">
      <formula>75</formula>
      <formula>89.99</formula>
    </cfRule>
    <cfRule type="cellIs" dxfId="126" priority="74" stopIfTrue="1" operator="between">
      <formula>90</formula>
      <formula>98.99</formula>
    </cfRule>
    <cfRule type="cellIs" dxfId="125" priority="75" stopIfTrue="1" operator="between">
      <formula>99</formula>
      <formula>100</formula>
    </cfRule>
  </conditionalFormatting>
  <conditionalFormatting sqref="H83:H112">
    <cfRule type="containsBlanks" dxfId="124" priority="56" stopIfTrue="1">
      <formula>LEN(TRIM(H83))=0</formula>
    </cfRule>
    <cfRule type="cellIs" dxfId="123" priority="62" stopIfTrue="1" operator="lessThan">
      <formula>75</formula>
    </cfRule>
    <cfRule type="cellIs" dxfId="122" priority="63" stopIfTrue="1" operator="between">
      <formula>75</formula>
      <formula>89.99</formula>
    </cfRule>
    <cfRule type="cellIs" dxfId="121" priority="64" stopIfTrue="1" operator="between">
      <formula>90</formula>
      <formula>98.99</formula>
    </cfRule>
    <cfRule type="cellIs" dxfId="120" priority="65" stopIfTrue="1" operator="between">
      <formula>99</formula>
      <formula>100</formula>
    </cfRule>
  </conditionalFormatting>
  <conditionalFormatting sqref="D4:D113 D123:D124">
    <cfRule type="containsBlanks" dxfId="119" priority="47" stopIfTrue="1">
      <formula>LEN(TRIM(D4))=0</formula>
    </cfRule>
    <cfRule type="cellIs" dxfId="118" priority="48" stopIfTrue="1" operator="lessThan">
      <formula>75</formula>
    </cfRule>
    <cfRule type="cellIs" dxfId="117" priority="49" stopIfTrue="1" operator="between">
      <formula>75</formula>
      <formula>89.99</formula>
    </cfRule>
    <cfRule type="cellIs" dxfId="116" priority="50" stopIfTrue="1" operator="between">
      <formula>90</formula>
      <formula>98.99</formula>
    </cfRule>
    <cfRule type="cellIs" dxfId="115" priority="51" stopIfTrue="1" operator="between">
      <formula>99</formula>
      <formula>100</formula>
    </cfRule>
  </conditionalFormatting>
  <conditionalFormatting sqref="L4:L124 H4:H124 D4:D124">
    <cfRule type="cellIs" dxfId="114" priority="5" stopIfTrue="1" operator="between">
      <formula>99</formula>
      <formula>100</formula>
    </cfRule>
    <cfRule type="cellIs" dxfId="113" priority="4" stopIfTrue="1" operator="between">
      <formula>90</formula>
      <formula>98.99</formula>
    </cfRule>
    <cfRule type="cellIs" dxfId="112" priority="3" stopIfTrue="1" operator="between">
      <formula>75</formula>
      <formula>89.99</formula>
    </cfRule>
    <cfRule type="cellIs" dxfId="111" priority="2" stopIfTrue="1" operator="lessThan">
      <formula>75</formula>
    </cfRule>
    <cfRule type="containsBlanks" dxfId="110" priority="1" stopIfTrue="1">
      <formula>LEN(TRIM(D4))=0</formula>
    </cfRule>
  </conditionalFormatting>
  <pageMargins left="0.25" right="0.25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5" x14ac:dyDescent="0.25"/>
  <cols>
    <col min="1" max="1" width="5.7109375" customWidth="1"/>
    <col min="2" max="2" width="18.7109375" customWidth="1"/>
    <col min="3" max="3" width="32.7109375" customWidth="1"/>
    <col min="4" max="4" width="8.7109375" customWidth="1"/>
    <col min="5" max="5" width="9.7109375" customWidth="1"/>
    <col min="6" max="6" width="18.7109375" customWidth="1"/>
    <col min="7" max="7" width="32.7109375" customWidth="1"/>
    <col min="8" max="8" width="8.7109375" customWidth="1"/>
    <col min="9" max="9" width="9.7109375" customWidth="1"/>
    <col min="10" max="10" width="18.7109375" customWidth="1"/>
    <col min="11" max="11" width="32.5703125" customWidth="1"/>
    <col min="12" max="12" width="8.7109375" customWidth="1"/>
    <col min="13" max="13" width="9.7109375" customWidth="1"/>
    <col min="14" max="14" width="7.7109375" customWidth="1"/>
  </cols>
  <sheetData>
    <row r="1" spans="1:16" ht="15" customHeight="1" x14ac:dyDescent="0.25">
      <c r="O1" s="52"/>
      <c r="P1" s="14" t="s">
        <v>68</v>
      </c>
    </row>
    <row r="2" spans="1:16" ht="15" customHeight="1" x14ac:dyDescent="0.25">
      <c r="C2" s="6" t="s">
        <v>81</v>
      </c>
      <c r="G2" s="6"/>
      <c r="O2" s="73"/>
      <c r="P2" s="14" t="s">
        <v>77</v>
      </c>
    </row>
    <row r="3" spans="1:16" ht="15" customHeight="1" thickBot="1" x14ac:dyDescent="0.3">
      <c r="O3" s="177"/>
      <c r="P3" s="14" t="s">
        <v>71</v>
      </c>
    </row>
    <row r="4" spans="1:16" ht="15" customHeight="1" thickBot="1" x14ac:dyDescent="0.3">
      <c r="A4" s="339" t="s">
        <v>0</v>
      </c>
      <c r="B4" s="341">
        <v>2023</v>
      </c>
      <c r="C4" s="342"/>
      <c r="D4" s="342"/>
      <c r="E4" s="343"/>
      <c r="F4" s="341">
        <v>2022</v>
      </c>
      <c r="G4" s="342"/>
      <c r="H4" s="342"/>
      <c r="I4" s="343"/>
      <c r="J4" s="341">
        <v>2021</v>
      </c>
      <c r="K4" s="342"/>
      <c r="L4" s="342"/>
      <c r="M4" s="343"/>
      <c r="O4" s="15"/>
      <c r="P4" s="14" t="s">
        <v>69</v>
      </c>
    </row>
    <row r="5" spans="1:16" ht="48.75" customHeight="1" thickBot="1" x14ac:dyDescent="0.3">
      <c r="A5" s="340"/>
      <c r="B5" s="80" t="s">
        <v>46</v>
      </c>
      <c r="C5" s="43" t="s">
        <v>76</v>
      </c>
      <c r="D5" s="45" t="s">
        <v>84</v>
      </c>
      <c r="E5" s="44" t="s">
        <v>86</v>
      </c>
      <c r="F5" s="80" t="s">
        <v>46</v>
      </c>
      <c r="G5" s="43" t="s">
        <v>76</v>
      </c>
      <c r="H5" s="45" t="s">
        <v>84</v>
      </c>
      <c r="I5" s="44" t="s">
        <v>86</v>
      </c>
      <c r="J5" s="80" t="s">
        <v>46</v>
      </c>
      <c r="K5" s="43" t="s">
        <v>76</v>
      </c>
      <c r="L5" s="45" t="s">
        <v>84</v>
      </c>
      <c r="M5" s="44" t="s">
        <v>86</v>
      </c>
      <c r="O5" s="46"/>
      <c r="P5" s="14"/>
    </row>
    <row r="6" spans="1:16" ht="15" customHeight="1" x14ac:dyDescent="0.25">
      <c r="A6" s="36">
        <v>1</v>
      </c>
      <c r="B6" s="7" t="s">
        <v>39</v>
      </c>
      <c r="C6" s="24" t="s">
        <v>47</v>
      </c>
      <c r="D6" s="137">
        <v>90.2</v>
      </c>
      <c r="E6" s="138">
        <v>100</v>
      </c>
      <c r="F6" s="7" t="s">
        <v>39</v>
      </c>
      <c r="G6" s="24" t="s">
        <v>4</v>
      </c>
      <c r="H6" s="202">
        <v>93.33</v>
      </c>
      <c r="I6" s="138">
        <v>100</v>
      </c>
      <c r="J6" s="7" t="s">
        <v>39</v>
      </c>
      <c r="K6" s="24" t="s">
        <v>104</v>
      </c>
      <c r="L6" s="202">
        <v>93.77</v>
      </c>
      <c r="M6" s="138">
        <v>100</v>
      </c>
    </row>
    <row r="7" spans="1:16" ht="15" customHeight="1" x14ac:dyDescent="0.25">
      <c r="A7" s="42">
        <v>2</v>
      </c>
      <c r="B7" s="2" t="s">
        <v>39</v>
      </c>
      <c r="C7" s="16" t="s">
        <v>104</v>
      </c>
      <c r="D7" s="120">
        <v>90.2</v>
      </c>
      <c r="E7" s="121">
        <v>100</v>
      </c>
      <c r="F7" s="2" t="s">
        <v>40</v>
      </c>
      <c r="G7" s="16" t="s">
        <v>108</v>
      </c>
      <c r="H7" s="203">
        <v>93.33</v>
      </c>
      <c r="I7" s="121">
        <v>100</v>
      </c>
      <c r="J7" s="2" t="s">
        <v>39</v>
      </c>
      <c r="K7" s="16" t="s">
        <v>105</v>
      </c>
      <c r="L7" s="203">
        <v>93.77</v>
      </c>
      <c r="M7" s="121">
        <v>100</v>
      </c>
    </row>
    <row r="8" spans="1:16" ht="15" customHeight="1" x14ac:dyDescent="0.25">
      <c r="A8" s="42">
        <v>3</v>
      </c>
      <c r="B8" s="2" t="s">
        <v>39</v>
      </c>
      <c r="C8" s="16" t="s">
        <v>105</v>
      </c>
      <c r="D8" s="120">
        <v>90.2</v>
      </c>
      <c r="E8" s="121">
        <v>100</v>
      </c>
      <c r="F8" s="2" t="s">
        <v>40</v>
      </c>
      <c r="G8" s="16" t="s">
        <v>64</v>
      </c>
      <c r="H8" s="203">
        <v>93.33</v>
      </c>
      <c r="I8" s="121">
        <v>100</v>
      </c>
      <c r="J8" s="2" t="s">
        <v>39</v>
      </c>
      <c r="K8" s="16" t="s">
        <v>4</v>
      </c>
      <c r="L8" s="203">
        <v>93.77</v>
      </c>
      <c r="M8" s="121">
        <v>100</v>
      </c>
    </row>
    <row r="9" spans="1:16" ht="15" customHeight="1" x14ac:dyDescent="0.25">
      <c r="A9" s="42">
        <v>4</v>
      </c>
      <c r="B9" s="2" t="s">
        <v>41</v>
      </c>
      <c r="C9" s="16" t="s">
        <v>14</v>
      </c>
      <c r="D9" s="120">
        <v>90.2</v>
      </c>
      <c r="E9" s="121">
        <v>100</v>
      </c>
      <c r="F9" s="2" t="s">
        <v>41</v>
      </c>
      <c r="G9" s="16" t="s">
        <v>115</v>
      </c>
      <c r="H9" s="203">
        <v>93.33</v>
      </c>
      <c r="I9" s="121">
        <v>100</v>
      </c>
      <c r="J9" s="2" t="s">
        <v>39</v>
      </c>
      <c r="K9" s="16" t="s">
        <v>47</v>
      </c>
      <c r="L9" s="203">
        <v>93.77</v>
      </c>
      <c r="M9" s="121">
        <v>100</v>
      </c>
    </row>
    <row r="10" spans="1:16" ht="15" customHeight="1" x14ac:dyDescent="0.25">
      <c r="A10" s="42">
        <v>5</v>
      </c>
      <c r="B10" s="2" t="s">
        <v>42</v>
      </c>
      <c r="C10" s="16" t="s">
        <v>121</v>
      </c>
      <c r="D10" s="120">
        <v>90.2</v>
      </c>
      <c r="E10" s="121">
        <v>100</v>
      </c>
      <c r="F10" s="2" t="s">
        <v>42</v>
      </c>
      <c r="G10" s="16" t="s">
        <v>121</v>
      </c>
      <c r="H10" s="203">
        <v>93.33</v>
      </c>
      <c r="I10" s="121">
        <v>100</v>
      </c>
      <c r="J10" s="2" t="s">
        <v>39</v>
      </c>
      <c r="K10" s="16" t="s">
        <v>96</v>
      </c>
      <c r="L10" s="203">
        <v>93.77</v>
      </c>
      <c r="M10" s="121">
        <v>100</v>
      </c>
    </row>
    <row r="11" spans="1:16" ht="15" customHeight="1" x14ac:dyDescent="0.25">
      <c r="A11" s="42">
        <v>6</v>
      </c>
      <c r="B11" s="2" t="s">
        <v>42</v>
      </c>
      <c r="C11" s="16" t="s">
        <v>82</v>
      </c>
      <c r="D11" s="120">
        <v>90.2</v>
      </c>
      <c r="E11" s="121">
        <v>100</v>
      </c>
      <c r="F11" s="2" t="s">
        <v>42</v>
      </c>
      <c r="G11" s="16" t="s">
        <v>58</v>
      </c>
      <c r="H11" s="203">
        <v>93.33</v>
      </c>
      <c r="I11" s="121">
        <v>100</v>
      </c>
      <c r="J11" s="2" t="s">
        <v>40</v>
      </c>
      <c r="K11" s="16" t="s">
        <v>109</v>
      </c>
      <c r="L11" s="203">
        <v>93.77</v>
      </c>
      <c r="M11" s="121">
        <v>100</v>
      </c>
    </row>
    <row r="12" spans="1:16" ht="15" customHeight="1" x14ac:dyDescent="0.25">
      <c r="A12" s="42">
        <v>7</v>
      </c>
      <c r="B12" s="2" t="s">
        <v>42</v>
      </c>
      <c r="C12" s="16" t="s">
        <v>58</v>
      </c>
      <c r="D12" s="120">
        <v>90.2</v>
      </c>
      <c r="E12" s="121">
        <v>100</v>
      </c>
      <c r="F12" s="2" t="s">
        <v>42</v>
      </c>
      <c r="G12" s="16" t="s">
        <v>24</v>
      </c>
      <c r="H12" s="203">
        <v>93.33</v>
      </c>
      <c r="I12" s="121">
        <v>100</v>
      </c>
      <c r="J12" s="2" t="s">
        <v>41</v>
      </c>
      <c r="K12" s="16" t="s">
        <v>17</v>
      </c>
      <c r="L12" s="203">
        <v>93.77</v>
      </c>
      <c r="M12" s="121">
        <v>100</v>
      </c>
    </row>
    <row r="13" spans="1:16" ht="15" customHeight="1" x14ac:dyDescent="0.25">
      <c r="A13" s="42">
        <v>8</v>
      </c>
      <c r="B13" s="2" t="s">
        <v>42</v>
      </c>
      <c r="C13" s="16" t="s">
        <v>56</v>
      </c>
      <c r="D13" s="120">
        <v>90.2</v>
      </c>
      <c r="E13" s="121">
        <v>100</v>
      </c>
      <c r="F13" s="2" t="s">
        <v>42</v>
      </c>
      <c r="G13" s="16" t="s">
        <v>25</v>
      </c>
      <c r="H13" s="203">
        <v>93.33</v>
      </c>
      <c r="I13" s="121">
        <v>100</v>
      </c>
      <c r="J13" s="2" t="s">
        <v>42</v>
      </c>
      <c r="K13" s="16" t="s">
        <v>57</v>
      </c>
      <c r="L13" s="203">
        <v>93.77</v>
      </c>
      <c r="M13" s="121">
        <v>100</v>
      </c>
    </row>
    <row r="14" spans="1:16" ht="15" customHeight="1" x14ac:dyDescent="0.25">
      <c r="A14" s="42">
        <v>9</v>
      </c>
      <c r="B14" s="2" t="s">
        <v>42</v>
      </c>
      <c r="C14" s="16" t="s">
        <v>25</v>
      </c>
      <c r="D14" s="120">
        <v>90.2</v>
      </c>
      <c r="E14" s="121">
        <v>100</v>
      </c>
      <c r="F14" s="2" t="s">
        <v>43</v>
      </c>
      <c r="G14" s="16" t="s">
        <v>55</v>
      </c>
      <c r="H14" s="203">
        <v>93.33</v>
      </c>
      <c r="I14" s="121">
        <v>100</v>
      </c>
      <c r="J14" s="2" t="s">
        <v>42</v>
      </c>
      <c r="K14" s="16" t="s">
        <v>121</v>
      </c>
      <c r="L14" s="203">
        <v>93.77</v>
      </c>
      <c r="M14" s="121">
        <v>100</v>
      </c>
    </row>
    <row r="15" spans="1:16" ht="15" customHeight="1" thickBot="1" x14ac:dyDescent="0.3">
      <c r="A15" s="70">
        <v>10</v>
      </c>
      <c r="B15" s="9" t="s">
        <v>43</v>
      </c>
      <c r="C15" s="19" t="s">
        <v>55</v>
      </c>
      <c r="D15" s="133">
        <v>90.2</v>
      </c>
      <c r="E15" s="134">
        <v>100</v>
      </c>
      <c r="F15" s="9" t="s">
        <v>43</v>
      </c>
      <c r="G15" s="96" t="s">
        <v>54</v>
      </c>
      <c r="H15" s="204">
        <v>93.33</v>
      </c>
      <c r="I15" s="134">
        <v>100</v>
      </c>
      <c r="J15" s="9" t="s">
        <v>42</v>
      </c>
      <c r="K15" s="96" t="s">
        <v>82</v>
      </c>
      <c r="L15" s="204">
        <v>93.77</v>
      </c>
      <c r="M15" s="134">
        <v>100</v>
      </c>
    </row>
    <row r="16" spans="1:16" ht="15" customHeight="1" x14ac:dyDescent="0.25">
      <c r="A16" s="36">
        <v>11</v>
      </c>
      <c r="B16" s="7" t="s">
        <v>43</v>
      </c>
      <c r="C16" s="95" t="s">
        <v>130</v>
      </c>
      <c r="D16" s="137">
        <v>90.2</v>
      </c>
      <c r="E16" s="138">
        <v>100</v>
      </c>
      <c r="F16" s="7" t="s">
        <v>43</v>
      </c>
      <c r="G16" s="95" t="s">
        <v>127</v>
      </c>
      <c r="H16" s="202">
        <v>93.33</v>
      </c>
      <c r="I16" s="138">
        <v>100</v>
      </c>
      <c r="J16" s="7" t="s">
        <v>42</v>
      </c>
      <c r="K16" s="95" t="s">
        <v>59</v>
      </c>
      <c r="L16" s="202">
        <v>93.77</v>
      </c>
      <c r="M16" s="138">
        <v>100</v>
      </c>
    </row>
    <row r="17" spans="1:13" ht="15" customHeight="1" x14ac:dyDescent="0.25">
      <c r="A17" s="42">
        <v>12</v>
      </c>
      <c r="B17" s="2" t="s">
        <v>44</v>
      </c>
      <c r="C17" s="16" t="s">
        <v>28</v>
      </c>
      <c r="D17" s="120">
        <v>90.2</v>
      </c>
      <c r="E17" s="121">
        <v>100</v>
      </c>
      <c r="F17" s="2" t="s">
        <v>44</v>
      </c>
      <c r="G17" s="17" t="s">
        <v>132</v>
      </c>
      <c r="H17" s="203">
        <v>93.33</v>
      </c>
      <c r="I17" s="121">
        <v>100</v>
      </c>
      <c r="J17" s="2" t="s">
        <v>42</v>
      </c>
      <c r="K17" s="17" t="s">
        <v>58</v>
      </c>
      <c r="L17" s="203">
        <v>93.77</v>
      </c>
      <c r="M17" s="121">
        <v>100</v>
      </c>
    </row>
    <row r="18" spans="1:13" ht="15" customHeight="1" x14ac:dyDescent="0.25">
      <c r="A18" s="42">
        <v>13</v>
      </c>
      <c r="B18" s="2" t="s">
        <v>45</v>
      </c>
      <c r="C18" s="16" t="s">
        <v>34</v>
      </c>
      <c r="D18" s="120">
        <v>90.2</v>
      </c>
      <c r="E18" s="121">
        <v>100</v>
      </c>
      <c r="F18" s="2" t="s">
        <v>44</v>
      </c>
      <c r="G18" s="17" t="s">
        <v>134</v>
      </c>
      <c r="H18" s="203">
        <v>93.33</v>
      </c>
      <c r="I18" s="121">
        <v>100</v>
      </c>
      <c r="J18" s="2" t="s">
        <v>42</v>
      </c>
      <c r="K18" s="17" t="s">
        <v>24</v>
      </c>
      <c r="L18" s="203">
        <v>93.77</v>
      </c>
      <c r="M18" s="121">
        <v>100</v>
      </c>
    </row>
    <row r="19" spans="1:13" ht="15" customHeight="1" x14ac:dyDescent="0.25">
      <c r="A19" s="42">
        <v>14</v>
      </c>
      <c r="B19" s="2" t="s">
        <v>45</v>
      </c>
      <c r="C19" s="16" t="s">
        <v>36</v>
      </c>
      <c r="D19" s="120">
        <v>90.2</v>
      </c>
      <c r="E19" s="121">
        <v>100</v>
      </c>
      <c r="F19" s="2" t="s">
        <v>44</v>
      </c>
      <c r="G19" s="16" t="s">
        <v>139</v>
      </c>
      <c r="H19" s="203">
        <v>93.33</v>
      </c>
      <c r="I19" s="121">
        <v>100</v>
      </c>
      <c r="J19" s="2" t="s">
        <v>42</v>
      </c>
      <c r="K19" s="16" t="s">
        <v>25</v>
      </c>
      <c r="L19" s="203">
        <v>93.77</v>
      </c>
      <c r="M19" s="121">
        <v>100</v>
      </c>
    </row>
    <row r="20" spans="1:13" ht="15" customHeight="1" x14ac:dyDescent="0.25">
      <c r="A20" s="42">
        <v>15</v>
      </c>
      <c r="B20" s="2" t="s">
        <v>45</v>
      </c>
      <c r="C20" s="16" t="s">
        <v>49</v>
      </c>
      <c r="D20" s="120">
        <v>90.2</v>
      </c>
      <c r="E20" s="121">
        <v>100</v>
      </c>
      <c r="F20" s="2" t="s">
        <v>45</v>
      </c>
      <c r="G20" s="16" t="s">
        <v>34</v>
      </c>
      <c r="H20" s="203">
        <v>93.33</v>
      </c>
      <c r="I20" s="121">
        <v>100</v>
      </c>
      <c r="J20" s="2" t="s">
        <v>43</v>
      </c>
      <c r="K20" s="16" t="s">
        <v>55</v>
      </c>
      <c r="L20" s="203">
        <v>93.77</v>
      </c>
      <c r="M20" s="121">
        <v>100</v>
      </c>
    </row>
    <row r="21" spans="1:13" ht="15" customHeight="1" x14ac:dyDescent="0.25">
      <c r="A21" s="42">
        <v>16</v>
      </c>
      <c r="B21" s="2" t="s">
        <v>41</v>
      </c>
      <c r="C21" s="16" t="s">
        <v>114</v>
      </c>
      <c r="D21" s="120">
        <v>90.2</v>
      </c>
      <c r="E21" s="121">
        <v>99.159663865546221</v>
      </c>
      <c r="F21" s="2" t="s">
        <v>45</v>
      </c>
      <c r="G21" s="16" t="s">
        <v>49</v>
      </c>
      <c r="H21" s="203">
        <v>93.33</v>
      </c>
      <c r="I21" s="121">
        <v>100</v>
      </c>
      <c r="J21" s="2" t="s">
        <v>43</v>
      </c>
      <c r="K21" s="16" t="s">
        <v>83</v>
      </c>
      <c r="L21" s="203">
        <v>93.77</v>
      </c>
      <c r="M21" s="121">
        <v>100</v>
      </c>
    </row>
    <row r="22" spans="1:13" ht="15" customHeight="1" x14ac:dyDescent="0.25">
      <c r="A22" s="42">
        <v>17</v>
      </c>
      <c r="B22" s="2" t="s">
        <v>40</v>
      </c>
      <c r="C22" s="16" t="s">
        <v>6</v>
      </c>
      <c r="D22" s="120">
        <v>90.2</v>
      </c>
      <c r="E22" s="121">
        <v>99</v>
      </c>
      <c r="F22" s="2" t="s">
        <v>45</v>
      </c>
      <c r="G22" s="16" t="s">
        <v>37</v>
      </c>
      <c r="H22" s="203">
        <v>93.33</v>
      </c>
      <c r="I22" s="121">
        <v>100</v>
      </c>
      <c r="J22" s="2" t="s">
        <v>43</v>
      </c>
      <c r="K22" s="16" t="s">
        <v>54</v>
      </c>
      <c r="L22" s="203">
        <v>93.77</v>
      </c>
      <c r="M22" s="121">
        <v>100</v>
      </c>
    </row>
    <row r="23" spans="1:13" ht="15" customHeight="1" x14ac:dyDescent="0.25">
      <c r="A23" s="42">
        <v>18</v>
      </c>
      <c r="B23" s="2" t="s">
        <v>44</v>
      </c>
      <c r="C23" s="16" t="s">
        <v>100</v>
      </c>
      <c r="D23" s="120">
        <v>90.2</v>
      </c>
      <c r="E23" s="121">
        <v>98.96193771626298</v>
      </c>
      <c r="F23" s="2" t="s">
        <v>43</v>
      </c>
      <c r="G23" s="17" t="s">
        <v>131</v>
      </c>
      <c r="H23" s="203">
        <v>93.33</v>
      </c>
      <c r="I23" s="121">
        <v>99.465240641711233</v>
      </c>
      <c r="J23" s="2" t="s">
        <v>43</v>
      </c>
      <c r="K23" s="17" t="s">
        <v>124</v>
      </c>
      <c r="L23" s="203">
        <v>93.77</v>
      </c>
      <c r="M23" s="121">
        <v>100</v>
      </c>
    </row>
    <row r="24" spans="1:13" ht="15" customHeight="1" x14ac:dyDescent="0.25">
      <c r="A24" s="42">
        <v>19</v>
      </c>
      <c r="B24" s="2" t="s">
        <v>39</v>
      </c>
      <c r="C24" s="16" t="s">
        <v>106</v>
      </c>
      <c r="D24" s="120">
        <v>90.2</v>
      </c>
      <c r="E24" s="121">
        <v>98.876404494382029</v>
      </c>
      <c r="F24" s="2" t="s">
        <v>39</v>
      </c>
      <c r="G24" s="16" t="s">
        <v>104</v>
      </c>
      <c r="H24" s="203">
        <v>93.33</v>
      </c>
      <c r="I24" s="121">
        <v>99.122807017543863</v>
      </c>
      <c r="J24" s="2" t="s">
        <v>43</v>
      </c>
      <c r="K24" s="16" t="s">
        <v>154</v>
      </c>
      <c r="L24" s="203">
        <v>93.77</v>
      </c>
      <c r="M24" s="121">
        <v>100</v>
      </c>
    </row>
    <row r="25" spans="1:13" ht="15" customHeight="1" thickBot="1" x14ac:dyDescent="0.3">
      <c r="A25" s="70">
        <v>20</v>
      </c>
      <c r="B25" s="9" t="s">
        <v>43</v>
      </c>
      <c r="C25" s="96" t="s">
        <v>154</v>
      </c>
      <c r="D25" s="133">
        <v>90.2</v>
      </c>
      <c r="E25" s="134">
        <v>98.80952380952381</v>
      </c>
      <c r="F25" s="9" t="s">
        <v>41</v>
      </c>
      <c r="G25" s="19" t="s">
        <v>17</v>
      </c>
      <c r="H25" s="204">
        <v>93.33</v>
      </c>
      <c r="I25" s="134">
        <v>99.107142857142861</v>
      </c>
      <c r="J25" s="9" t="s">
        <v>43</v>
      </c>
      <c r="K25" s="19" t="s">
        <v>130</v>
      </c>
      <c r="L25" s="204">
        <v>93.77</v>
      </c>
      <c r="M25" s="134">
        <v>100</v>
      </c>
    </row>
    <row r="26" spans="1:13" ht="15" customHeight="1" x14ac:dyDescent="0.25">
      <c r="A26" s="36">
        <v>21</v>
      </c>
      <c r="B26" s="7" t="s">
        <v>43</v>
      </c>
      <c r="C26" s="95" t="s">
        <v>126</v>
      </c>
      <c r="D26" s="137">
        <v>90.2</v>
      </c>
      <c r="E26" s="138">
        <v>98.795180722891558</v>
      </c>
      <c r="F26" s="7" t="s">
        <v>39</v>
      </c>
      <c r="G26" s="24" t="s">
        <v>107</v>
      </c>
      <c r="H26" s="202">
        <v>93.33</v>
      </c>
      <c r="I26" s="138">
        <v>99.038461538461547</v>
      </c>
      <c r="J26" s="7" t="s">
        <v>44</v>
      </c>
      <c r="K26" s="24" t="s">
        <v>145</v>
      </c>
      <c r="L26" s="202">
        <v>93.77</v>
      </c>
      <c r="M26" s="138">
        <v>100</v>
      </c>
    </row>
    <row r="27" spans="1:13" ht="15" customHeight="1" x14ac:dyDescent="0.25">
      <c r="A27" s="42">
        <v>22</v>
      </c>
      <c r="B27" s="2" t="s">
        <v>45</v>
      </c>
      <c r="C27" s="16" t="s">
        <v>37</v>
      </c>
      <c r="D27" s="120">
        <v>90.2</v>
      </c>
      <c r="E27" s="121">
        <v>98.507462686567166</v>
      </c>
      <c r="F27" s="2" t="s">
        <v>44</v>
      </c>
      <c r="G27" s="16" t="s">
        <v>141</v>
      </c>
      <c r="H27" s="203">
        <v>93.33</v>
      </c>
      <c r="I27" s="121">
        <v>98.901098901098905</v>
      </c>
      <c r="J27" s="2" t="s">
        <v>44</v>
      </c>
      <c r="K27" s="16" t="s">
        <v>134</v>
      </c>
      <c r="L27" s="203">
        <v>93.77</v>
      </c>
      <c r="M27" s="121">
        <v>100</v>
      </c>
    </row>
    <row r="28" spans="1:13" ht="15" customHeight="1" x14ac:dyDescent="0.25">
      <c r="A28" s="42">
        <v>23</v>
      </c>
      <c r="B28" s="2" t="s">
        <v>43</v>
      </c>
      <c r="C28" s="16" t="s">
        <v>124</v>
      </c>
      <c r="D28" s="120">
        <v>90.2</v>
      </c>
      <c r="E28" s="121">
        <v>98.429319371727757</v>
      </c>
      <c r="F28" s="2" t="s">
        <v>45</v>
      </c>
      <c r="G28" s="16" t="s">
        <v>151</v>
      </c>
      <c r="H28" s="203">
        <v>93.33</v>
      </c>
      <c r="I28" s="121">
        <v>98.795180722891558</v>
      </c>
      <c r="J28" s="2" t="s">
        <v>44</v>
      </c>
      <c r="K28" s="16" t="s">
        <v>28</v>
      </c>
      <c r="L28" s="203">
        <v>93.77</v>
      </c>
      <c r="M28" s="121">
        <v>100</v>
      </c>
    </row>
    <row r="29" spans="1:13" ht="15" customHeight="1" x14ac:dyDescent="0.25">
      <c r="A29" s="42">
        <v>24</v>
      </c>
      <c r="B29" s="2" t="s">
        <v>40</v>
      </c>
      <c r="C29" s="16" t="s">
        <v>108</v>
      </c>
      <c r="D29" s="120">
        <v>90.2</v>
      </c>
      <c r="E29" s="121">
        <v>98.342541436464089</v>
      </c>
      <c r="F29" s="2" t="s">
        <v>43</v>
      </c>
      <c r="G29" s="17" t="s">
        <v>52</v>
      </c>
      <c r="H29" s="203">
        <v>93.33</v>
      </c>
      <c r="I29" s="121">
        <v>98.71794871794873</v>
      </c>
      <c r="J29" s="2" t="s">
        <v>45</v>
      </c>
      <c r="K29" s="16" t="s">
        <v>34</v>
      </c>
      <c r="L29" s="203">
        <v>93.77</v>
      </c>
      <c r="M29" s="121">
        <v>100</v>
      </c>
    </row>
    <row r="30" spans="1:13" ht="15" customHeight="1" x14ac:dyDescent="0.25">
      <c r="A30" s="42">
        <v>25</v>
      </c>
      <c r="B30" s="2" t="s">
        <v>39</v>
      </c>
      <c r="C30" s="16" t="s">
        <v>107</v>
      </c>
      <c r="D30" s="120">
        <v>90.2</v>
      </c>
      <c r="E30" s="121">
        <v>98.181818181818187</v>
      </c>
      <c r="F30" s="2" t="s">
        <v>43</v>
      </c>
      <c r="G30" s="16" t="s">
        <v>124</v>
      </c>
      <c r="H30" s="203">
        <v>93.33</v>
      </c>
      <c r="I30" s="121">
        <v>98.701298701298697</v>
      </c>
      <c r="J30" s="2" t="s">
        <v>45</v>
      </c>
      <c r="K30" s="16" t="s">
        <v>36</v>
      </c>
      <c r="L30" s="203">
        <v>93.77</v>
      </c>
      <c r="M30" s="121">
        <v>100</v>
      </c>
    </row>
    <row r="31" spans="1:13" ht="15" customHeight="1" x14ac:dyDescent="0.25">
      <c r="A31" s="42">
        <v>26</v>
      </c>
      <c r="B31" s="2" t="s">
        <v>44</v>
      </c>
      <c r="C31" s="16" t="s">
        <v>98</v>
      </c>
      <c r="D31" s="120">
        <v>90.2</v>
      </c>
      <c r="E31" s="121">
        <v>98.159509202453989</v>
      </c>
      <c r="F31" s="2" t="s">
        <v>44</v>
      </c>
      <c r="G31" s="16" t="s">
        <v>31</v>
      </c>
      <c r="H31" s="203">
        <v>93.33</v>
      </c>
      <c r="I31" s="121">
        <v>98.701298701298697</v>
      </c>
      <c r="J31" s="2" t="s">
        <v>45</v>
      </c>
      <c r="K31" s="16" t="s">
        <v>151</v>
      </c>
      <c r="L31" s="203">
        <v>93.77</v>
      </c>
      <c r="M31" s="121">
        <v>100</v>
      </c>
    </row>
    <row r="32" spans="1:13" s="1" customFormat="1" ht="15" customHeight="1" x14ac:dyDescent="0.25">
      <c r="A32" s="42">
        <v>27</v>
      </c>
      <c r="B32" s="2" t="s">
        <v>41</v>
      </c>
      <c r="C32" s="16" t="s">
        <v>11</v>
      </c>
      <c r="D32" s="120">
        <v>90.2</v>
      </c>
      <c r="E32" s="121">
        <v>98.148148148148152</v>
      </c>
      <c r="F32" s="2" t="s">
        <v>40</v>
      </c>
      <c r="G32" s="16" t="s">
        <v>7</v>
      </c>
      <c r="H32" s="203">
        <v>93.33</v>
      </c>
      <c r="I32" s="121">
        <v>98.461538461538467</v>
      </c>
      <c r="J32" s="2" t="s">
        <v>45</v>
      </c>
      <c r="K32" s="16" t="s">
        <v>37</v>
      </c>
      <c r="L32" s="203">
        <v>93.77</v>
      </c>
      <c r="M32" s="121">
        <v>100</v>
      </c>
    </row>
    <row r="33" spans="1:13" ht="15" customHeight="1" x14ac:dyDescent="0.25">
      <c r="A33" s="42">
        <v>28</v>
      </c>
      <c r="B33" s="2" t="s">
        <v>40</v>
      </c>
      <c r="C33" s="16" t="s">
        <v>64</v>
      </c>
      <c r="D33" s="120">
        <v>90.2</v>
      </c>
      <c r="E33" s="121">
        <v>97.972972972972968</v>
      </c>
      <c r="F33" s="2" t="s">
        <v>45</v>
      </c>
      <c r="G33" s="16" t="s">
        <v>35</v>
      </c>
      <c r="H33" s="203">
        <v>93.33</v>
      </c>
      <c r="I33" s="121">
        <v>98.4375</v>
      </c>
      <c r="J33" s="2" t="s">
        <v>40</v>
      </c>
      <c r="K33" s="16" t="s">
        <v>64</v>
      </c>
      <c r="L33" s="203">
        <v>93.77</v>
      </c>
      <c r="M33" s="121">
        <v>99.270072992700733</v>
      </c>
    </row>
    <row r="34" spans="1:13" ht="15" customHeight="1" thickBot="1" x14ac:dyDescent="0.3">
      <c r="A34" s="42">
        <v>29</v>
      </c>
      <c r="B34" s="2" t="s">
        <v>43</v>
      </c>
      <c r="C34" s="17" t="s">
        <v>127</v>
      </c>
      <c r="D34" s="120">
        <v>90.2</v>
      </c>
      <c r="E34" s="121">
        <v>97.916666666666671</v>
      </c>
      <c r="F34" s="2" t="s">
        <v>42</v>
      </c>
      <c r="G34" s="16" t="s">
        <v>26</v>
      </c>
      <c r="H34" s="203">
        <v>93.33</v>
      </c>
      <c r="I34" s="121">
        <v>98.373983739837399</v>
      </c>
      <c r="J34" s="9" t="s">
        <v>44</v>
      </c>
      <c r="K34" s="19" t="s">
        <v>100</v>
      </c>
      <c r="L34" s="204">
        <v>93.77</v>
      </c>
      <c r="M34" s="134">
        <v>99.180327868852459</v>
      </c>
    </row>
    <row r="35" spans="1:13" ht="15" customHeight="1" thickBot="1" x14ac:dyDescent="0.3">
      <c r="A35" s="70">
        <v>30</v>
      </c>
      <c r="B35" s="9" t="s">
        <v>41</v>
      </c>
      <c r="C35" s="19" t="s">
        <v>16</v>
      </c>
      <c r="D35" s="133">
        <v>90.2</v>
      </c>
      <c r="E35" s="134">
        <v>97.61904761904762</v>
      </c>
      <c r="F35" s="9" t="s">
        <v>40</v>
      </c>
      <c r="G35" s="19" t="s">
        <v>8</v>
      </c>
      <c r="H35" s="204">
        <v>93.33</v>
      </c>
      <c r="I35" s="134">
        <v>98</v>
      </c>
      <c r="J35" s="7" t="s">
        <v>39</v>
      </c>
      <c r="K35" s="24" t="s">
        <v>107</v>
      </c>
      <c r="L35" s="202">
        <v>93.77</v>
      </c>
      <c r="M35" s="138">
        <v>98.979591836734699</v>
      </c>
    </row>
    <row r="36" spans="1:13" ht="15" customHeight="1" x14ac:dyDescent="0.25">
      <c r="A36" s="36">
        <v>31</v>
      </c>
      <c r="B36" s="7" t="s">
        <v>43</v>
      </c>
      <c r="C36" s="95" t="s">
        <v>52</v>
      </c>
      <c r="D36" s="137">
        <v>90.2</v>
      </c>
      <c r="E36" s="138">
        <v>97.345132743362825</v>
      </c>
      <c r="F36" s="7" t="s">
        <v>41</v>
      </c>
      <c r="G36" s="24" t="s">
        <v>14</v>
      </c>
      <c r="H36" s="202">
        <v>93.33</v>
      </c>
      <c r="I36" s="138">
        <v>97.849462365591393</v>
      </c>
      <c r="J36" s="2" t="s">
        <v>43</v>
      </c>
      <c r="K36" s="17" t="s">
        <v>127</v>
      </c>
      <c r="L36" s="203">
        <v>93.77</v>
      </c>
      <c r="M36" s="121">
        <v>98.979591836734699</v>
      </c>
    </row>
    <row r="37" spans="1:13" ht="15" customHeight="1" x14ac:dyDescent="0.25">
      <c r="A37" s="42">
        <v>32</v>
      </c>
      <c r="B37" s="2" t="s">
        <v>44</v>
      </c>
      <c r="C37" s="16" t="s">
        <v>133</v>
      </c>
      <c r="D37" s="120">
        <v>90.2</v>
      </c>
      <c r="E37" s="121">
        <v>97.27272727272728</v>
      </c>
      <c r="F37" s="2" t="s">
        <v>43</v>
      </c>
      <c r="G37" s="17" t="s">
        <v>53</v>
      </c>
      <c r="H37" s="203">
        <v>93.33</v>
      </c>
      <c r="I37" s="121">
        <v>97.72727272727272</v>
      </c>
      <c r="J37" s="2" t="s">
        <v>43</v>
      </c>
      <c r="K37" s="17" t="s">
        <v>52</v>
      </c>
      <c r="L37" s="203">
        <v>93.77</v>
      </c>
      <c r="M37" s="121">
        <v>98.863636363636374</v>
      </c>
    </row>
    <row r="38" spans="1:13" ht="15" customHeight="1" x14ac:dyDescent="0.25">
      <c r="A38" s="42">
        <v>33</v>
      </c>
      <c r="B38" s="2" t="s">
        <v>40</v>
      </c>
      <c r="C38" s="16" t="s">
        <v>9</v>
      </c>
      <c r="D38" s="120">
        <v>90.2</v>
      </c>
      <c r="E38" s="121">
        <v>97.014925373134332</v>
      </c>
      <c r="F38" s="2" t="s">
        <v>43</v>
      </c>
      <c r="G38" s="17" t="s">
        <v>126</v>
      </c>
      <c r="H38" s="203">
        <v>93.33</v>
      </c>
      <c r="I38" s="121">
        <v>97.590361445783145</v>
      </c>
      <c r="J38" s="2" t="s">
        <v>44</v>
      </c>
      <c r="K38" s="16" t="s">
        <v>142</v>
      </c>
      <c r="L38" s="203">
        <v>93.77</v>
      </c>
      <c r="M38" s="121">
        <v>98.63013698630138</v>
      </c>
    </row>
    <row r="39" spans="1:13" ht="15" customHeight="1" x14ac:dyDescent="0.25">
      <c r="A39" s="42">
        <v>34</v>
      </c>
      <c r="B39" s="2" t="s">
        <v>41</v>
      </c>
      <c r="C39" s="16" t="s">
        <v>119</v>
      </c>
      <c r="D39" s="304">
        <v>90.2</v>
      </c>
      <c r="E39" s="121">
        <v>97</v>
      </c>
      <c r="F39" s="2" t="s">
        <v>44</v>
      </c>
      <c r="G39" s="16" t="s">
        <v>143</v>
      </c>
      <c r="H39" s="203">
        <v>93.33</v>
      </c>
      <c r="I39" s="121">
        <v>97.560975609756099</v>
      </c>
      <c r="J39" s="2" t="s">
        <v>41</v>
      </c>
      <c r="K39" s="16" t="s">
        <v>114</v>
      </c>
      <c r="L39" s="203">
        <v>93.77</v>
      </c>
      <c r="M39" s="121">
        <v>98.245614035087726</v>
      </c>
    </row>
    <row r="40" spans="1:13" ht="15" customHeight="1" x14ac:dyDescent="0.25">
      <c r="A40" s="42">
        <v>35</v>
      </c>
      <c r="B40" s="2" t="s">
        <v>44</v>
      </c>
      <c r="C40" s="16" t="s">
        <v>31</v>
      </c>
      <c r="D40" s="120">
        <v>90.2</v>
      </c>
      <c r="E40" s="121">
        <v>96.226415094339629</v>
      </c>
      <c r="F40" s="2" t="s">
        <v>42</v>
      </c>
      <c r="G40" s="16" t="s">
        <v>23</v>
      </c>
      <c r="H40" s="203">
        <v>93.33</v>
      </c>
      <c r="I40" s="121">
        <v>97.368421052631575</v>
      </c>
      <c r="J40" s="2" t="s">
        <v>40</v>
      </c>
      <c r="K40" s="17" t="s">
        <v>108</v>
      </c>
      <c r="L40" s="203">
        <v>93.77</v>
      </c>
      <c r="M40" s="121">
        <v>98.076923076923066</v>
      </c>
    </row>
    <row r="41" spans="1:13" ht="15" customHeight="1" x14ac:dyDescent="0.25">
      <c r="A41" s="42">
        <v>36</v>
      </c>
      <c r="B41" s="2" t="s">
        <v>40</v>
      </c>
      <c r="C41" s="16" t="s">
        <v>8</v>
      </c>
      <c r="D41" s="120">
        <v>90.2</v>
      </c>
      <c r="E41" s="121">
        <v>95.714285714285708</v>
      </c>
      <c r="F41" s="2" t="s">
        <v>44</v>
      </c>
      <c r="G41" s="17" t="s">
        <v>136</v>
      </c>
      <c r="H41" s="203">
        <v>93.33</v>
      </c>
      <c r="I41" s="121">
        <v>97.252747252747255</v>
      </c>
      <c r="J41" s="2" t="s">
        <v>42</v>
      </c>
      <c r="K41" s="17" t="s">
        <v>95</v>
      </c>
      <c r="L41" s="203">
        <v>93.77</v>
      </c>
      <c r="M41" s="121">
        <v>97.938144329896915</v>
      </c>
    </row>
    <row r="42" spans="1:13" ht="15" customHeight="1" x14ac:dyDescent="0.25">
      <c r="A42" s="42">
        <v>37</v>
      </c>
      <c r="B42" s="2" t="s">
        <v>44</v>
      </c>
      <c r="C42" s="17" t="s">
        <v>144</v>
      </c>
      <c r="D42" s="120">
        <v>90.2</v>
      </c>
      <c r="E42" s="121">
        <v>95.555555555555557</v>
      </c>
      <c r="F42" s="2" t="s">
        <v>44</v>
      </c>
      <c r="G42" s="17" t="s">
        <v>133</v>
      </c>
      <c r="H42" s="203">
        <v>93.33</v>
      </c>
      <c r="I42" s="121">
        <v>97.142857142857139</v>
      </c>
      <c r="J42" s="2" t="s">
        <v>44</v>
      </c>
      <c r="K42" s="17" t="s">
        <v>135</v>
      </c>
      <c r="L42" s="203">
        <v>93.77</v>
      </c>
      <c r="M42" s="121">
        <v>97.72727272727272</v>
      </c>
    </row>
    <row r="43" spans="1:13" ht="15" customHeight="1" x14ac:dyDescent="0.25">
      <c r="A43" s="42">
        <v>38</v>
      </c>
      <c r="B43" s="2" t="s">
        <v>42</v>
      </c>
      <c r="C43" s="16" t="s">
        <v>19</v>
      </c>
      <c r="D43" s="120">
        <v>90.2</v>
      </c>
      <c r="E43" s="121">
        <v>95.454545454545453</v>
      </c>
      <c r="F43" s="2" t="s">
        <v>43</v>
      </c>
      <c r="G43" s="17" t="s">
        <v>130</v>
      </c>
      <c r="H43" s="203">
        <v>93.33</v>
      </c>
      <c r="I43" s="121">
        <v>97.058823529411768</v>
      </c>
      <c r="J43" s="2" t="s">
        <v>40</v>
      </c>
      <c r="K43" s="16" t="s">
        <v>8</v>
      </c>
      <c r="L43" s="203">
        <v>93.77</v>
      </c>
      <c r="M43" s="121">
        <v>97.61904761904762</v>
      </c>
    </row>
    <row r="44" spans="1:13" ht="15" customHeight="1" x14ac:dyDescent="0.25">
      <c r="A44" s="42">
        <v>39</v>
      </c>
      <c r="B44" s="2" t="s">
        <v>42</v>
      </c>
      <c r="C44" s="17" t="s">
        <v>95</v>
      </c>
      <c r="D44" s="120">
        <v>90.2</v>
      </c>
      <c r="E44" s="121">
        <v>95.327102803738313</v>
      </c>
      <c r="F44" s="2" t="s">
        <v>41</v>
      </c>
      <c r="G44" s="16" t="s">
        <v>114</v>
      </c>
      <c r="H44" s="203">
        <v>93.33</v>
      </c>
      <c r="I44" s="121">
        <v>96.923076923076934</v>
      </c>
      <c r="J44" s="365" t="s">
        <v>43</v>
      </c>
      <c r="K44" s="366" t="s">
        <v>126</v>
      </c>
      <c r="L44" s="367">
        <v>93.77</v>
      </c>
      <c r="M44" s="126">
        <v>97.5</v>
      </c>
    </row>
    <row r="45" spans="1:13" ht="15" customHeight="1" thickBot="1" x14ac:dyDescent="0.3">
      <c r="A45" s="70">
        <v>40</v>
      </c>
      <c r="B45" s="9" t="s">
        <v>41</v>
      </c>
      <c r="C45" s="19" t="s">
        <v>17</v>
      </c>
      <c r="D45" s="133">
        <v>90.2</v>
      </c>
      <c r="E45" s="134">
        <v>95.3125</v>
      </c>
      <c r="F45" s="9" t="s">
        <v>43</v>
      </c>
      <c r="G45" s="96" t="s">
        <v>129</v>
      </c>
      <c r="H45" s="204">
        <v>93.33</v>
      </c>
      <c r="I45" s="134">
        <v>96.527777777777771</v>
      </c>
      <c r="J45" s="368" t="s">
        <v>42</v>
      </c>
      <c r="K45" s="96" t="s">
        <v>26</v>
      </c>
      <c r="L45" s="369">
        <v>93.77</v>
      </c>
      <c r="M45" s="134">
        <v>97.27272727272728</v>
      </c>
    </row>
    <row r="46" spans="1:13" ht="15" customHeight="1" x14ac:dyDescent="0.25">
      <c r="A46" s="36">
        <v>41</v>
      </c>
      <c r="B46" s="7" t="s">
        <v>40</v>
      </c>
      <c r="C46" s="24" t="s">
        <v>109</v>
      </c>
      <c r="D46" s="137">
        <v>90.2</v>
      </c>
      <c r="E46" s="138">
        <v>95.145631067961176</v>
      </c>
      <c r="F46" s="7" t="s">
        <v>43</v>
      </c>
      <c r="G46" s="24" t="s">
        <v>83</v>
      </c>
      <c r="H46" s="202">
        <v>93.33</v>
      </c>
      <c r="I46" s="138">
        <v>96.491228070175438</v>
      </c>
      <c r="J46" s="7" t="s">
        <v>41</v>
      </c>
      <c r="K46" s="24" t="s">
        <v>119</v>
      </c>
      <c r="L46" s="202">
        <v>93.77</v>
      </c>
      <c r="M46" s="138">
        <v>97.222222222222229</v>
      </c>
    </row>
    <row r="47" spans="1:13" ht="15" customHeight="1" x14ac:dyDescent="0.25">
      <c r="A47" s="42">
        <v>42</v>
      </c>
      <c r="B47" s="2" t="s">
        <v>43</v>
      </c>
      <c r="C47" s="16" t="s">
        <v>83</v>
      </c>
      <c r="D47" s="120">
        <v>90.2</v>
      </c>
      <c r="E47" s="121">
        <v>95.145631067961176</v>
      </c>
      <c r="F47" s="2" t="s">
        <v>44</v>
      </c>
      <c r="G47" s="16" t="s">
        <v>149</v>
      </c>
      <c r="H47" s="203">
        <v>93.33</v>
      </c>
      <c r="I47" s="121">
        <v>96.444444444444443</v>
      </c>
      <c r="J47" s="2" t="s">
        <v>45</v>
      </c>
      <c r="K47" s="16" t="s">
        <v>35</v>
      </c>
      <c r="L47" s="203">
        <v>93.77</v>
      </c>
      <c r="M47" s="121">
        <v>97.014925373134332</v>
      </c>
    </row>
    <row r="48" spans="1:13" ht="15" customHeight="1" x14ac:dyDescent="0.25">
      <c r="A48" s="42">
        <v>43</v>
      </c>
      <c r="B48" s="2" t="s">
        <v>40</v>
      </c>
      <c r="C48" s="16" t="s">
        <v>10</v>
      </c>
      <c r="D48" s="120">
        <v>90.2</v>
      </c>
      <c r="E48" s="121">
        <v>94.845360824742272</v>
      </c>
      <c r="F48" s="2" t="s">
        <v>41</v>
      </c>
      <c r="G48" s="16" t="s">
        <v>15</v>
      </c>
      <c r="H48" s="203">
        <v>93.33</v>
      </c>
      <c r="I48" s="121">
        <v>96.363636363636374</v>
      </c>
      <c r="J48" s="2" t="s">
        <v>44</v>
      </c>
      <c r="K48" s="16" t="s">
        <v>99</v>
      </c>
      <c r="L48" s="203">
        <v>93.77</v>
      </c>
      <c r="M48" s="121">
        <v>97.00374531835206</v>
      </c>
    </row>
    <row r="49" spans="1:13" ht="15" customHeight="1" x14ac:dyDescent="0.25">
      <c r="A49" s="42">
        <v>44</v>
      </c>
      <c r="B49" s="2" t="s">
        <v>43</v>
      </c>
      <c r="C49" s="17" t="s">
        <v>131</v>
      </c>
      <c r="D49" s="120">
        <v>90.2</v>
      </c>
      <c r="E49" s="121">
        <v>94.505494505494511</v>
      </c>
      <c r="F49" s="2" t="s">
        <v>40</v>
      </c>
      <c r="G49" s="16" t="s">
        <v>110</v>
      </c>
      <c r="H49" s="203">
        <v>93.33</v>
      </c>
      <c r="I49" s="121">
        <v>96.330275229357795</v>
      </c>
      <c r="J49" s="2" t="s">
        <v>41</v>
      </c>
      <c r="K49" s="16" t="s">
        <v>16</v>
      </c>
      <c r="L49" s="203">
        <v>93.77</v>
      </c>
      <c r="M49" s="121">
        <v>97</v>
      </c>
    </row>
    <row r="50" spans="1:13" ht="15" customHeight="1" x14ac:dyDescent="0.25">
      <c r="A50" s="42">
        <v>45</v>
      </c>
      <c r="B50" s="2" t="s">
        <v>40</v>
      </c>
      <c r="C50" s="16" t="s">
        <v>110</v>
      </c>
      <c r="D50" s="120">
        <v>90.2</v>
      </c>
      <c r="E50" s="121">
        <v>94.495412844036707</v>
      </c>
      <c r="F50" s="2" t="s">
        <v>44</v>
      </c>
      <c r="G50" s="16" t="s">
        <v>97</v>
      </c>
      <c r="H50" s="203">
        <v>93.33</v>
      </c>
      <c r="I50" s="121">
        <v>96.05263157894737</v>
      </c>
      <c r="J50" s="2" t="s">
        <v>40</v>
      </c>
      <c r="K50" s="16" t="s">
        <v>10</v>
      </c>
      <c r="L50" s="203">
        <v>93.77</v>
      </c>
      <c r="M50" s="121">
        <v>96.907216494845358</v>
      </c>
    </row>
    <row r="51" spans="1:13" ht="15" customHeight="1" x14ac:dyDescent="0.25">
      <c r="A51" s="42">
        <v>46</v>
      </c>
      <c r="B51" s="2" t="s">
        <v>44</v>
      </c>
      <c r="C51" s="16" t="s">
        <v>142</v>
      </c>
      <c r="D51" s="120">
        <v>90.2</v>
      </c>
      <c r="E51" s="121">
        <v>94.495412844036693</v>
      </c>
      <c r="F51" s="2" t="s">
        <v>39</v>
      </c>
      <c r="G51" s="16" t="s">
        <v>106</v>
      </c>
      <c r="H51" s="203">
        <v>93.33</v>
      </c>
      <c r="I51" s="121">
        <v>96.039603960396036</v>
      </c>
      <c r="J51" s="2" t="s">
        <v>41</v>
      </c>
      <c r="K51" s="16" t="s">
        <v>116</v>
      </c>
      <c r="L51" s="203">
        <v>93.77</v>
      </c>
      <c r="M51" s="121">
        <v>96.598639455782305</v>
      </c>
    </row>
    <row r="52" spans="1:13" ht="15" customHeight="1" x14ac:dyDescent="0.25">
      <c r="A52" s="42">
        <v>47</v>
      </c>
      <c r="B52" s="2" t="s">
        <v>44</v>
      </c>
      <c r="C52" s="16" t="s">
        <v>99</v>
      </c>
      <c r="D52" s="120">
        <v>90.2</v>
      </c>
      <c r="E52" s="121">
        <v>94.274809160305352</v>
      </c>
      <c r="F52" s="2" t="s">
        <v>44</v>
      </c>
      <c r="G52" s="16" t="s">
        <v>99</v>
      </c>
      <c r="H52" s="203">
        <v>93.33</v>
      </c>
      <c r="I52" s="121">
        <v>96.01593625498009</v>
      </c>
      <c r="J52" s="2" t="s">
        <v>44</v>
      </c>
      <c r="K52" s="16" t="s">
        <v>97</v>
      </c>
      <c r="L52" s="203">
        <v>93.77</v>
      </c>
      <c r="M52" s="121">
        <v>96.525096525096529</v>
      </c>
    </row>
    <row r="53" spans="1:13" ht="15" customHeight="1" x14ac:dyDescent="0.25">
      <c r="A53" s="42">
        <v>48</v>
      </c>
      <c r="B53" s="2" t="s">
        <v>43</v>
      </c>
      <c r="C53" s="17" t="s">
        <v>53</v>
      </c>
      <c r="D53" s="120">
        <v>90.2</v>
      </c>
      <c r="E53" s="121">
        <v>94.20289855072464</v>
      </c>
      <c r="F53" s="2" t="s">
        <v>39</v>
      </c>
      <c r="G53" s="16" t="s">
        <v>48</v>
      </c>
      <c r="H53" s="203">
        <v>93.33</v>
      </c>
      <c r="I53" s="121">
        <v>95.973154362416111</v>
      </c>
      <c r="J53" s="2" t="s">
        <v>40</v>
      </c>
      <c r="K53" s="16" t="s">
        <v>6</v>
      </c>
      <c r="L53" s="203">
        <v>93.77</v>
      </c>
      <c r="M53" s="121">
        <v>96.385542168674704</v>
      </c>
    </row>
    <row r="54" spans="1:13" ht="15" customHeight="1" x14ac:dyDescent="0.25">
      <c r="A54" s="42">
        <v>49</v>
      </c>
      <c r="B54" s="2" t="s">
        <v>45</v>
      </c>
      <c r="C54" s="16" t="s">
        <v>151</v>
      </c>
      <c r="D54" s="120">
        <v>90.2</v>
      </c>
      <c r="E54" s="121">
        <v>94.047619047619051</v>
      </c>
      <c r="F54" s="2" t="s">
        <v>44</v>
      </c>
      <c r="G54" s="16" t="s">
        <v>147</v>
      </c>
      <c r="H54" s="203">
        <v>93.33</v>
      </c>
      <c r="I54" s="121">
        <v>95.833333333333329</v>
      </c>
      <c r="J54" s="2" t="s">
        <v>42</v>
      </c>
      <c r="K54" s="16" t="s">
        <v>122</v>
      </c>
      <c r="L54" s="203">
        <v>93.77</v>
      </c>
      <c r="M54" s="121">
        <v>96.15384615384616</v>
      </c>
    </row>
    <row r="55" spans="1:13" ht="15" customHeight="1" thickBot="1" x14ac:dyDescent="0.3">
      <c r="A55" s="70">
        <v>50</v>
      </c>
      <c r="B55" s="9" t="s">
        <v>44</v>
      </c>
      <c r="C55" s="19" t="s">
        <v>135</v>
      </c>
      <c r="D55" s="133">
        <v>90.2</v>
      </c>
      <c r="E55" s="134">
        <v>94</v>
      </c>
      <c r="F55" s="9" t="s">
        <v>42</v>
      </c>
      <c r="G55" s="19" t="s">
        <v>57</v>
      </c>
      <c r="H55" s="204">
        <v>93.33</v>
      </c>
      <c r="I55" s="134">
        <v>95.757575757575751</v>
      </c>
      <c r="J55" s="9" t="s">
        <v>44</v>
      </c>
      <c r="K55" s="19" t="s">
        <v>133</v>
      </c>
      <c r="L55" s="204">
        <v>93.77</v>
      </c>
      <c r="M55" s="134">
        <v>96.039603960396036</v>
      </c>
    </row>
    <row r="56" spans="1:13" ht="15" customHeight="1" x14ac:dyDescent="0.25">
      <c r="A56" s="36">
        <v>51</v>
      </c>
      <c r="B56" s="7" t="s">
        <v>43</v>
      </c>
      <c r="C56" s="95" t="s">
        <v>125</v>
      </c>
      <c r="D56" s="137">
        <v>90.2</v>
      </c>
      <c r="E56" s="138">
        <v>93.877551020408163</v>
      </c>
      <c r="F56" s="7" t="s">
        <v>42</v>
      </c>
      <c r="G56" s="24" t="s">
        <v>18</v>
      </c>
      <c r="H56" s="202">
        <v>93.33</v>
      </c>
      <c r="I56" s="138">
        <v>95.73459715639811</v>
      </c>
      <c r="J56" s="7" t="s">
        <v>43</v>
      </c>
      <c r="K56" s="24" t="s">
        <v>53</v>
      </c>
      <c r="L56" s="202">
        <v>93.77</v>
      </c>
      <c r="M56" s="138">
        <v>95.945945945945937</v>
      </c>
    </row>
    <row r="57" spans="1:13" ht="15" customHeight="1" x14ac:dyDescent="0.25">
      <c r="A57" s="42">
        <v>52</v>
      </c>
      <c r="B57" s="2" t="s">
        <v>44</v>
      </c>
      <c r="C57" s="16" t="s">
        <v>27</v>
      </c>
      <c r="D57" s="120">
        <v>90.2</v>
      </c>
      <c r="E57" s="121">
        <v>93.548387096774192</v>
      </c>
      <c r="F57" s="2" t="s">
        <v>40</v>
      </c>
      <c r="G57" s="16" t="s">
        <v>10</v>
      </c>
      <c r="H57" s="203">
        <v>93.33</v>
      </c>
      <c r="I57" s="121">
        <v>95.65217391304347</v>
      </c>
      <c r="J57" s="2" t="s">
        <v>42</v>
      </c>
      <c r="K57" s="16" t="s">
        <v>123</v>
      </c>
      <c r="L57" s="203">
        <v>93.77</v>
      </c>
      <c r="M57" s="121">
        <v>95.78947368421052</v>
      </c>
    </row>
    <row r="58" spans="1:13" ht="15" customHeight="1" x14ac:dyDescent="0.25">
      <c r="A58" s="42">
        <v>53</v>
      </c>
      <c r="B58" s="2" t="s">
        <v>42</v>
      </c>
      <c r="C58" s="16" t="s">
        <v>57</v>
      </c>
      <c r="D58" s="120">
        <v>90.2</v>
      </c>
      <c r="E58" s="121">
        <v>93.478260869565219</v>
      </c>
      <c r="F58" s="2" t="s">
        <v>41</v>
      </c>
      <c r="G58" s="16" t="s">
        <v>119</v>
      </c>
      <c r="H58" s="203">
        <v>93.33</v>
      </c>
      <c r="I58" s="121">
        <v>95.522388059701484</v>
      </c>
      <c r="J58" s="2" t="s">
        <v>42</v>
      </c>
      <c r="K58" s="16" t="s">
        <v>60</v>
      </c>
      <c r="L58" s="203">
        <v>93.77</v>
      </c>
      <c r="M58" s="121">
        <v>95.370370370370381</v>
      </c>
    </row>
    <row r="59" spans="1:13" ht="15" customHeight="1" x14ac:dyDescent="0.25">
      <c r="A59" s="42">
        <v>54</v>
      </c>
      <c r="B59" s="2" t="s">
        <v>41</v>
      </c>
      <c r="C59" s="16" t="s">
        <v>115</v>
      </c>
      <c r="D59" s="120">
        <v>90.2</v>
      </c>
      <c r="E59" s="121">
        <v>93.203883495145632</v>
      </c>
      <c r="F59" s="2" t="s">
        <v>42</v>
      </c>
      <c r="G59" s="16" t="s">
        <v>82</v>
      </c>
      <c r="H59" s="203">
        <v>93.33</v>
      </c>
      <c r="I59" s="121">
        <v>95.454545454545453</v>
      </c>
      <c r="J59" s="2" t="s">
        <v>42</v>
      </c>
      <c r="K59" s="16" t="s">
        <v>21</v>
      </c>
      <c r="L59" s="203">
        <v>93.77</v>
      </c>
      <c r="M59" s="121">
        <v>95.098039215686271</v>
      </c>
    </row>
    <row r="60" spans="1:13" ht="15" customHeight="1" x14ac:dyDescent="0.25">
      <c r="A60" s="42">
        <v>55</v>
      </c>
      <c r="B60" s="178" t="s">
        <v>45</v>
      </c>
      <c r="C60" s="179" t="s">
        <v>35</v>
      </c>
      <c r="D60" s="120">
        <v>90.2</v>
      </c>
      <c r="E60" s="121">
        <v>93.023255813953483</v>
      </c>
      <c r="F60" s="2" t="s">
        <v>42</v>
      </c>
      <c r="G60" s="17" t="s">
        <v>19</v>
      </c>
      <c r="H60" s="203">
        <v>93.33</v>
      </c>
      <c r="I60" s="121">
        <v>95.454545454545453</v>
      </c>
      <c r="J60" s="2" t="s">
        <v>40</v>
      </c>
      <c r="K60" s="17" t="s">
        <v>9</v>
      </c>
      <c r="L60" s="203">
        <v>93.77</v>
      </c>
      <c r="M60" s="121">
        <v>94.936708860759495</v>
      </c>
    </row>
    <row r="61" spans="1:13" ht="15" customHeight="1" x14ac:dyDescent="0.25">
      <c r="A61" s="42">
        <v>56</v>
      </c>
      <c r="B61" s="2" t="s">
        <v>42</v>
      </c>
      <c r="C61" s="16" t="s">
        <v>20</v>
      </c>
      <c r="D61" s="120">
        <v>90.2</v>
      </c>
      <c r="E61" s="121">
        <v>92.473118279569889</v>
      </c>
      <c r="F61" s="2" t="s">
        <v>41</v>
      </c>
      <c r="G61" s="16" t="s">
        <v>12</v>
      </c>
      <c r="H61" s="203">
        <v>93.33</v>
      </c>
      <c r="I61" s="121">
        <v>95.384615384615387</v>
      </c>
      <c r="J61" s="2" t="s">
        <v>41</v>
      </c>
      <c r="K61" s="16" t="s">
        <v>115</v>
      </c>
      <c r="L61" s="203">
        <v>93.77</v>
      </c>
      <c r="M61" s="121">
        <v>94.845360824742272</v>
      </c>
    </row>
    <row r="62" spans="1:13" ht="15" customHeight="1" x14ac:dyDescent="0.25">
      <c r="A62" s="42">
        <v>57</v>
      </c>
      <c r="B62" s="2" t="s">
        <v>44</v>
      </c>
      <c r="C62" s="17" t="s">
        <v>132</v>
      </c>
      <c r="D62" s="120">
        <v>90.2</v>
      </c>
      <c r="E62" s="121">
        <v>92.391304347826093</v>
      </c>
      <c r="F62" s="2" t="s">
        <v>42</v>
      </c>
      <c r="G62" s="16" t="s">
        <v>60</v>
      </c>
      <c r="H62" s="203">
        <v>93.33</v>
      </c>
      <c r="I62" s="121">
        <v>95.278969957081543</v>
      </c>
      <c r="J62" s="2" t="s">
        <v>44</v>
      </c>
      <c r="K62" s="16" t="s">
        <v>136</v>
      </c>
      <c r="L62" s="203">
        <v>93.77</v>
      </c>
      <c r="M62" s="121">
        <v>94.827586206896541</v>
      </c>
    </row>
    <row r="63" spans="1:13" ht="15" customHeight="1" x14ac:dyDescent="0.25">
      <c r="A63" s="42">
        <v>58</v>
      </c>
      <c r="B63" s="2" t="s">
        <v>44</v>
      </c>
      <c r="C63" s="16" t="s">
        <v>141</v>
      </c>
      <c r="D63" s="120">
        <v>90.2</v>
      </c>
      <c r="E63" s="121">
        <v>92.10526315789474</v>
      </c>
      <c r="F63" s="2" t="s">
        <v>42</v>
      </c>
      <c r="G63" s="16" t="s">
        <v>123</v>
      </c>
      <c r="H63" s="203">
        <v>93.33</v>
      </c>
      <c r="I63" s="121">
        <v>95.238095238095241</v>
      </c>
      <c r="J63" s="2" t="s">
        <v>44</v>
      </c>
      <c r="K63" s="16" t="s">
        <v>146</v>
      </c>
      <c r="L63" s="203">
        <v>93.77</v>
      </c>
      <c r="M63" s="121">
        <v>94.696969696969688</v>
      </c>
    </row>
    <row r="64" spans="1:13" ht="15" customHeight="1" x14ac:dyDescent="0.25">
      <c r="A64" s="42">
        <v>59</v>
      </c>
      <c r="B64" s="2" t="s">
        <v>44</v>
      </c>
      <c r="C64" s="16" t="s">
        <v>137</v>
      </c>
      <c r="D64" s="120">
        <v>90.2</v>
      </c>
      <c r="E64" s="121">
        <v>92.045454545454547</v>
      </c>
      <c r="F64" s="2" t="s">
        <v>45</v>
      </c>
      <c r="G64" s="16" t="s">
        <v>36</v>
      </c>
      <c r="H64" s="203">
        <v>93.33</v>
      </c>
      <c r="I64" s="121">
        <v>95.238095238095241</v>
      </c>
      <c r="J64" s="2" t="s">
        <v>40</v>
      </c>
      <c r="K64" s="16" t="s">
        <v>7</v>
      </c>
      <c r="L64" s="203">
        <v>93.77</v>
      </c>
      <c r="M64" s="121">
        <v>94.520547945205479</v>
      </c>
    </row>
    <row r="65" spans="1:13" ht="15" customHeight="1" thickBot="1" x14ac:dyDescent="0.3">
      <c r="A65" s="70">
        <v>60</v>
      </c>
      <c r="B65" s="9" t="s">
        <v>41</v>
      </c>
      <c r="C65" s="19" t="s">
        <v>13</v>
      </c>
      <c r="D65" s="133">
        <v>90.2</v>
      </c>
      <c r="E65" s="134">
        <v>91.891891891891902</v>
      </c>
      <c r="F65" s="9" t="s">
        <v>44</v>
      </c>
      <c r="G65" s="19" t="s">
        <v>98</v>
      </c>
      <c r="H65" s="204">
        <v>93.33</v>
      </c>
      <c r="I65" s="134">
        <v>94.936708860759495</v>
      </c>
      <c r="J65" s="9" t="s">
        <v>39</v>
      </c>
      <c r="K65" s="19" t="s">
        <v>48</v>
      </c>
      <c r="L65" s="204">
        <v>93.77</v>
      </c>
      <c r="M65" s="134">
        <v>94.512195121951223</v>
      </c>
    </row>
    <row r="66" spans="1:13" ht="15" customHeight="1" x14ac:dyDescent="0.25">
      <c r="A66" s="36">
        <v>61</v>
      </c>
      <c r="B66" s="7" t="s">
        <v>45</v>
      </c>
      <c r="C66" s="24" t="s">
        <v>152</v>
      </c>
      <c r="D66" s="137">
        <v>90.2</v>
      </c>
      <c r="E66" s="138">
        <v>91.820580474934047</v>
      </c>
      <c r="F66" s="7" t="s">
        <v>43</v>
      </c>
      <c r="G66" s="95" t="s">
        <v>125</v>
      </c>
      <c r="H66" s="202">
        <v>93.33</v>
      </c>
      <c r="I66" s="138">
        <v>94.594594594594597</v>
      </c>
      <c r="J66" s="7" t="s">
        <v>39</v>
      </c>
      <c r="K66" s="95" t="s">
        <v>5</v>
      </c>
      <c r="L66" s="202">
        <v>93.77</v>
      </c>
      <c r="M66" s="138">
        <v>94.505494505494511</v>
      </c>
    </row>
    <row r="67" spans="1:13" ht="15" customHeight="1" x14ac:dyDescent="0.25">
      <c r="A67" s="42">
        <v>62</v>
      </c>
      <c r="B67" s="2" t="s">
        <v>40</v>
      </c>
      <c r="C67" s="16" t="s">
        <v>7</v>
      </c>
      <c r="D67" s="120">
        <v>90.2</v>
      </c>
      <c r="E67" s="121">
        <v>91.304347826086953</v>
      </c>
      <c r="F67" s="2" t="s">
        <v>44</v>
      </c>
      <c r="G67" s="16" t="s">
        <v>33</v>
      </c>
      <c r="H67" s="203">
        <v>93.33</v>
      </c>
      <c r="I67" s="121">
        <v>93.893129770992374</v>
      </c>
      <c r="J67" s="2" t="s">
        <v>44</v>
      </c>
      <c r="K67" s="16" t="s">
        <v>98</v>
      </c>
      <c r="L67" s="203">
        <v>93.77</v>
      </c>
      <c r="M67" s="121">
        <v>94.354838709677409</v>
      </c>
    </row>
    <row r="68" spans="1:13" ht="15" customHeight="1" x14ac:dyDescent="0.25">
      <c r="A68" s="42">
        <v>63</v>
      </c>
      <c r="B68" s="2" t="s">
        <v>43</v>
      </c>
      <c r="C68" s="17" t="s">
        <v>54</v>
      </c>
      <c r="D68" s="120">
        <v>90.2</v>
      </c>
      <c r="E68" s="121">
        <v>91.25</v>
      </c>
      <c r="F68" s="2" t="s">
        <v>44</v>
      </c>
      <c r="G68" s="16" t="s">
        <v>145</v>
      </c>
      <c r="H68" s="203">
        <v>93.33</v>
      </c>
      <c r="I68" s="121">
        <v>93.61702127659575</v>
      </c>
      <c r="J68" s="2" t="s">
        <v>44</v>
      </c>
      <c r="K68" s="16" t="s">
        <v>148</v>
      </c>
      <c r="L68" s="203">
        <v>93.77</v>
      </c>
      <c r="M68" s="121">
        <v>94.166666666666657</v>
      </c>
    </row>
    <row r="69" spans="1:13" ht="15" customHeight="1" x14ac:dyDescent="0.25">
      <c r="A69" s="42">
        <v>64</v>
      </c>
      <c r="B69" s="2" t="s">
        <v>44</v>
      </c>
      <c r="C69" s="16" t="s">
        <v>147</v>
      </c>
      <c r="D69" s="120">
        <v>90.2</v>
      </c>
      <c r="E69" s="121">
        <v>91.228070175438603</v>
      </c>
      <c r="F69" s="2" t="s">
        <v>40</v>
      </c>
      <c r="G69" s="16" t="s">
        <v>111</v>
      </c>
      <c r="H69" s="203">
        <v>93.33</v>
      </c>
      <c r="I69" s="121">
        <v>93.495934959349597</v>
      </c>
      <c r="J69" s="2" t="s">
        <v>44</v>
      </c>
      <c r="K69" s="16" t="s">
        <v>29</v>
      </c>
      <c r="L69" s="203">
        <v>93.77</v>
      </c>
      <c r="M69" s="121">
        <v>94</v>
      </c>
    </row>
    <row r="70" spans="1:13" ht="15" customHeight="1" x14ac:dyDescent="0.25">
      <c r="A70" s="42">
        <v>65</v>
      </c>
      <c r="B70" s="2" t="s">
        <v>42</v>
      </c>
      <c r="C70" s="16" t="s">
        <v>26</v>
      </c>
      <c r="D70" s="120">
        <v>90.2</v>
      </c>
      <c r="E70" s="121">
        <v>91.111111111111114</v>
      </c>
      <c r="F70" s="2" t="s">
        <v>40</v>
      </c>
      <c r="G70" s="16" t="s">
        <v>9</v>
      </c>
      <c r="H70" s="203">
        <v>93.33</v>
      </c>
      <c r="I70" s="121">
        <v>93.442622950819668</v>
      </c>
      <c r="J70" s="2" t="s">
        <v>44</v>
      </c>
      <c r="K70" s="16" t="s">
        <v>33</v>
      </c>
      <c r="L70" s="203">
        <v>93.77</v>
      </c>
      <c r="M70" s="121">
        <v>93.859649122807014</v>
      </c>
    </row>
    <row r="71" spans="1:13" ht="15" customHeight="1" x14ac:dyDescent="0.25">
      <c r="A71" s="42">
        <v>66</v>
      </c>
      <c r="B71" s="2" t="s">
        <v>44</v>
      </c>
      <c r="C71" s="16" t="s">
        <v>134</v>
      </c>
      <c r="D71" s="120">
        <v>90.2</v>
      </c>
      <c r="E71" s="121">
        <v>90.909090909090907</v>
      </c>
      <c r="F71" s="2" t="s">
        <v>44</v>
      </c>
      <c r="G71" s="16" t="s">
        <v>30</v>
      </c>
      <c r="H71" s="203">
        <v>93.33</v>
      </c>
      <c r="I71" s="121">
        <v>93.220338983050851</v>
      </c>
      <c r="J71" s="2" t="s">
        <v>42</v>
      </c>
      <c r="K71" s="16" t="s">
        <v>56</v>
      </c>
      <c r="L71" s="203">
        <v>93.77</v>
      </c>
      <c r="M71" s="121">
        <v>93.75</v>
      </c>
    </row>
    <row r="72" spans="1:13" ht="15" customHeight="1" x14ac:dyDescent="0.25">
      <c r="A72" s="42">
        <v>67</v>
      </c>
      <c r="B72" s="2" t="s">
        <v>44</v>
      </c>
      <c r="C72" s="16" t="s">
        <v>140</v>
      </c>
      <c r="D72" s="120">
        <v>90.2</v>
      </c>
      <c r="E72" s="121">
        <v>90.604026845637577</v>
      </c>
      <c r="F72" s="2" t="s">
        <v>40</v>
      </c>
      <c r="G72" s="16" t="s">
        <v>6</v>
      </c>
      <c r="H72" s="203">
        <v>93.33</v>
      </c>
      <c r="I72" s="121">
        <v>93.137254901960787</v>
      </c>
      <c r="J72" s="2" t="s">
        <v>44</v>
      </c>
      <c r="K72" s="16" t="s">
        <v>150</v>
      </c>
      <c r="L72" s="203">
        <v>93.77</v>
      </c>
      <c r="M72" s="121">
        <v>93.650793650793645</v>
      </c>
    </row>
    <row r="73" spans="1:13" ht="15" customHeight="1" x14ac:dyDescent="0.25">
      <c r="A73" s="42">
        <v>68</v>
      </c>
      <c r="B73" s="2" t="s">
        <v>41</v>
      </c>
      <c r="C73" s="16" t="s">
        <v>117</v>
      </c>
      <c r="D73" s="120">
        <v>90.2</v>
      </c>
      <c r="E73" s="121">
        <v>90.476190476190482</v>
      </c>
      <c r="F73" s="2" t="s">
        <v>39</v>
      </c>
      <c r="G73" s="16" t="s">
        <v>47</v>
      </c>
      <c r="H73" s="203">
        <v>93.33</v>
      </c>
      <c r="I73" s="121">
        <v>92.857142857142861</v>
      </c>
      <c r="J73" s="2" t="s">
        <v>45</v>
      </c>
      <c r="K73" s="16" t="s">
        <v>49</v>
      </c>
      <c r="L73" s="203">
        <v>93.77</v>
      </c>
      <c r="M73" s="121">
        <v>93.589743589743591</v>
      </c>
    </row>
    <row r="74" spans="1:13" ht="15" customHeight="1" x14ac:dyDescent="0.25">
      <c r="A74" s="42">
        <v>69</v>
      </c>
      <c r="B74" s="2" t="s">
        <v>44</v>
      </c>
      <c r="C74" s="16" t="s">
        <v>136</v>
      </c>
      <c r="D74" s="120">
        <v>90.2</v>
      </c>
      <c r="E74" s="121">
        <v>90.454545454545453</v>
      </c>
      <c r="F74" s="2" t="s">
        <v>41</v>
      </c>
      <c r="G74" s="16" t="s">
        <v>62</v>
      </c>
      <c r="H74" s="203">
        <v>93.33</v>
      </c>
      <c r="I74" s="121">
        <v>92.592592592592595</v>
      </c>
      <c r="J74" s="2" t="s">
        <v>40</v>
      </c>
      <c r="K74" s="16" t="s">
        <v>112</v>
      </c>
      <c r="L74" s="203">
        <v>93.77</v>
      </c>
      <c r="M74" s="121">
        <v>93.442622950819668</v>
      </c>
    </row>
    <row r="75" spans="1:13" ht="15" customHeight="1" thickBot="1" x14ac:dyDescent="0.3">
      <c r="A75" s="70">
        <v>70</v>
      </c>
      <c r="B75" s="9" t="s">
        <v>42</v>
      </c>
      <c r="C75" s="19" t="s">
        <v>23</v>
      </c>
      <c r="D75" s="133">
        <v>90.2</v>
      </c>
      <c r="E75" s="134">
        <v>90.196078431372541</v>
      </c>
      <c r="F75" s="9" t="s">
        <v>44</v>
      </c>
      <c r="G75" s="19" t="s">
        <v>146</v>
      </c>
      <c r="H75" s="204">
        <v>93.33</v>
      </c>
      <c r="I75" s="134">
        <v>92.418772563176901</v>
      </c>
      <c r="J75" s="9" t="s">
        <v>44</v>
      </c>
      <c r="K75" s="19" t="s">
        <v>31</v>
      </c>
      <c r="L75" s="204">
        <v>93.77</v>
      </c>
      <c r="M75" s="134">
        <v>93.333333333333329</v>
      </c>
    </row>
    <row r="76" spans="1:13" ht="15" customHeight="1" x14ac:dyDescent="0.25">
      <c r="A76" s="36">
        <v>71</v>
      </c>
      <c r="B76" s="7" t="s">
        <v>44</v>
      </c>
      <c r="C76" s="24" t="s">
        <v>146</v>
      </c>
      <c r="D76" s="137">
        <v>90.2</v>
      </c>
      <c r="E76" s="138">
        <v>90.039840637450197</v>
      </c>
      <c r="F76" s="7" t="s">
        <v>44</v>
      </c>
      <c r="G76" s="24" t="s">
        <v>100</v>
      </c>
      <c r="H76" s="202">
        <v>93.33</v>
      </c>
      <c r="I76" s="138">
        <v>92.075471698113205</v>
      </c>
      <c r="J76" s="7" t="s">
        <v>44</v>
      </c>
      <c r="K76" s="24" t="s">
        <v>147</v>
      </c>
      <c r="L76" s="202">
        <v>93.77</v>
      </c>
      <c r="M76" s="138">
        <v>93.073593073593074</v>
      </c>
    </row>
    <row r="77" spans="1:13" ht="15" customHeight="1" x14ac:dyDescent="0.25">
      <c r="A77" s="42">
        <v>72</v>
      </c>
      <c r="B77" s="2" t="s">
        <v>41</v>
      </c>
      <c r="C77" s="16" t="s">
        <v>15</v>
      </c>
      <c r="D77" s="120">
        <v>90.2</v>
      </c>
      <c r="E77" s="121">
        <v>89.473684210526315</v>
      </c>
      <c r="F77" s="2" t="s">
        <v>39</v>
      </c>
      <c r="G77" s="16" t="s">
        <v>96</v>
      </c>
      <c r="H77" s="203">
        <v>93.33</v>
      </c>
      <c r="I77" s="121">
        <v>92</v>
      </c>
      <c r="J77" s="2" t="s">
        <v>44</v>
      </c>
      <c r="K77" s="16" t="s">
        <v>30</v>
      </c>
      <c r="L77" s="203">
        <v>93.77</v>
      </c>
      <c r="M77" s="121">
        <v>92.753623188405797</v>
      </c>
    </row>
    <row r="78" spans="1:13" ht="15" customHeight="1" x14ac:dyDescent="0.25">
      <c r="A78" s="42">
        <v>73</v>
      </c>
      <c r="B78" s="2" t="s">
        <v>42</v>
      </c>
      <c r="C78" s="16" t="s">
        <v>59</v>
      </c>
      <c r="D78" s="120">
        <v>90.2</v>
      </c>
      <c r="E78" s="121">
        <v>89.285714285714292</v>
      </c>
      <c r="F78" s="2" t="s">
        <v>41</v>
      </c>
      <c r="G78" s="16" t="s">
        <v>63</v>
      </c>
      <c r="H78" s="203">
        <v>93.33</v>
      </c>
      <c r="I78" s="121">
        <v>91.970802919708035</v>
      </c>
      <c r="J78" s="2" t="s">
        <v>41</v>
      </c>
      <c r="K78" s="16" t="s">
        <v>117</v>
      </c>
      <c r="L78" s="203">
        <v>93.77</v>
      </c>
      <c r="M78" s="121">
        <v>92.5</v>
      </c>
    </row>
    <row r="79" spans="1:13" ht="15" customHeight="1" x14ac:dyDescent="0.25">
      <c r="A79" s="42">
        <v>74</v>
      </c>
      <c r="B79" s="2" t="s">
        <v>41</v>
      </c>
      <c r="C79" s="16" t="s">
        <v>62</v>
      </c>
      <c r="D79" s="120">
        <v>90.2</v>
      </c>
      <c r="E79" s="121">
        <v>88.957055214723923</v>
      </c>
      <c r="F79" s="2" t="s">
        <v>42</v>
      </c>
      <c r="G79" s="16" t="s">
        <v>21</v>
      </c>
      <c r="H79" s="203">
        <v>93.33</v>
      </c>
      <c r="I79" s="121">
        <v>91.566265060240966</v>
      </c>
      <c r="J79" s="2" t="s">
        <v>45</v>
      </c>
      <c r="K79" s="16" t="s">
        <v>152</v>
      </c>
      <c r="L79" s="203">
        <v>93.77</v>
      </c>
      <c r="M79" s="121">
        <v>92.327365728900261</v>
      </c>
    </row>
    <row r="80" spans="1:13" ht="15" customHeight="1" x14ac:dyDescent="0.25">
      <c r="A80" s="42">
        <v>75</v>
      </c>
      <c r="B80" s="2" t="s">
        <v>42</v>
      </c>
      <c r="C80" s="16" t="s">
        <v>60</v>
      </c>
      <c r="D80" s="120">
        <v>90.2</v>
      </c>
      <c r="E80" s="121">
        <v>88.461538461538453</v>
      </c>
      <c r="F80" s="2" t="s">
        <v>39</v>
      </c>
      <c r="G80" s="16" t="s">
        <v>105</v>
      </c>
      <c r="H80" s="203">
        <v>93.33</v>
      </c>
      <c r="I80" s="121">
        <v>91.428571428571431</v>
      </c>
      <c r="J80" s="2" t="s">
        <v>39</v>
      </c>
      <c r="K80" s="16" t="s">
        <v>106</v>
      </c>
      <c r="L80" s="203">
        <v>93.77</v>
      </c>
      <c r="M80" s="121">
        <v>92.307692307692307</v>
      </c>
    </row>
    <row r="81" spans="1:13" ht="15" customHeight="1" x14ac:dyDescent="0.25">
      <c r="A81" s="42">
        <v>76</v>
      </c>
      <c r="B81" s="2" t="s">
        <v>42</v>
      </c>
      <c r="C81" s="16" t="s">
        <v>18</v>
      </c>
      <c r="D81" s="120">
        <v>90.2</v>
      </c>
      <c r="E81" s="121">
        <v>88.235294117647058</v>
      </c>
      <c r="F81" s="2" t="s">
        <v>41</v>
      </c>
      <c r="G81" s="16" t="s">
        <v>16</v>
      </c>
      <c r="H81" s="203">
        <v>93.33</v>
      </c>
      <c r="I81" s="121">
        <v>91.304347826086953</v>
      </c>
      <c r="J81" s="2" t="s">
        <v>40</v>
      </c>
      <c r="K81" s="16" t="s">
        <v>111</v>
      </c>
      <c r="L81" s="203">
        <v>93.77</v>
      </c>
      <c r="M81" s="121">
        <v>92.307692307692307</v>
      </c>
    </row>
    <row r="82" spans="1:13" ht="15" customHeight="1" x14ac:dyDescent="0.25">
      <c r="A82" s="42">
        <v>77</v>
      </c>
      <c r="B82" s="2" t="s">
        <v>44</v>
      </c>
      <c r="C82" s="16" t="s">
        <v>143</v>
      </c>
      <c r="D82" s="120">
        <v>90.2</v>
      </c>
      <c r="E82" s="121">
        <v>88.111888111888106</v>
      </c>
      <c r="F82" s="2" t="s">
        <v>45</v>
      </c>
      <c r="G82" s="16" t="s">
        <v>103</v>
      </c>
      <c r="H82" s="203">
        <v>93.33</v>
      </c>
      <c r="I82" s="121">
        <v>90.285714285714278</v>
      </c>
      <c r="J82" s="2" t="s">
        <v>43</v>
      </c>
      <c r="K82" s="16" t="s">
        <v>128</v>
      </c>
      <c r="L82" s="203">
        <v>93.77</v>
      </c>
      <c r="M82" s="121">
        <v>91.612903225806463</v>
      </c>
    </row>
    <row r="83" spans="1:13" ht="15" customHeight="1" x14ac:dyDescent="0.25">
      <c r="A83" s="42">
        <v>78</v>
      </c>
      <c r="B83" s="2" t="s">
        <v>44</v>
      </c>
      <c r="C83" s="17" t="s">
        <v>97</v>
      </c>
      <c r="D83" s="120">
        <v>90.2</v>
      </c>
      <c r="E83" s="121">
        <v>87.951807228915669</v>
      </c>
      <c r="F83" s="2" t="s">
        <v>44</v>
      </c>
      <c r="G83" s="16" t="s">
        <v>142</v>
      </c>
      <c r="H83" s="203">
        <v>93.33</v>
      </c>
      <c r="I83" s="121">
        <v>90.277777777777771</v>
      </c>
      <c r="J83" s="2" t="s">
        <v>44</v>
      </c>
      <c r="K83" s="16" t="s">
        <v>144</v>
      </c>
      <c r="L83" s="203">
        <v>93.77</v>
      </c>
      <c r="M83" s="121">
        <v>91.428571428571431</v>
      </c>
    </row>
    <row r="84" spans="1:13" ht="15" customHeight="1" x14ac:dyDescent="0.25">
      <c r="A84" s="42">
        <v>79</v>
      </c>
      <c r="B84" s="2" t="s">
        <v>41</v>
      </c>
      <c r="C84" s="16" t="s">
        <v>116</v>
      </c>
      <c r="D84" s="120">
        <v>90.2</v>
      </c>
      <c r="E84" s="121">
        <v>87.096774193548384</v>
      </c>
      <c r="F84" s="2" t="s">
        <v>44</v>
      </c>
      <c r="G84" s="16" t="s">
        <v>137</v>
      </c>
      <c r="H84" s="203">
        <v>93.33</v>
      </c>
      <c r="I84" s="121">
        <v>90.163934426229503</v>
      </c>
      <c r="J84" s="2" t="s">
        <v>40</v>
      </c>
      <c r="K84" s="16" t="s">
        <v>110</v>
      </c>
      <c r="L84" s="203">
        <v>93.77</v>
      </c>
      <c r="M84" s="121">
        <v>91.34615384615384</v>
      </c>
    </row>
    <row r="85" spans="1:13" ht="15" customHeight="1" thickBot="1" x14ac:dyDescent="0.3">
      <c r="A85" s="70">
        <v>80</v>
      </c>
      <c r="B85" s="9" t="s">
        <v>45</v>
      </c>
      <c r="C85" s="19" t="s">
        <v>38</v>
      </c>
      <c r="D85" s="133">
        <v>90.2</v>
      </c>
      <c r="E85" s="134">
        <v>87.096774193548384</v>
      </c>
      <c r="F85" s="9" t="s">
        <v>44</v>
      </c>
      <c r="G85" s="19" t="s">
        <v>140</v>
      </c>
      <c r="H85" s="204">
        <v>93.33</v>
      </c>
      <c r="I85" s="134">
        <v>89.922480620155042</v>
      </c>
      <c r="J85" s="9" t="s">
        <v>41</v>
      </c>
      <c r="K85" s="19" t="s">
        <v>63</v>
      </c>
      <c r="L85" s="204">
        <v>93.77</v>
      </c>
      <c r="M85" s="134">
        <v>91.2</v>
      </c>
    </row>
    <row r="86" spans="1:13" ht="15" customHeight="1" x14ac:dyDescent="0.25">
      <c r="A86" s="36">
        <v>81</v>
      </c>
      <c r="B86" s="7" t="s">
        <v>44</v>
      </c>
      <c r="C86" s="24" t="s">
        <v>139</v>
      </c>
      <c r="D86" s="137">
        <v>90.2</v>
      </c>
      <c r="E86" s="138">
        <v>86.885245901639337</v>
      </c>
      <c r="F86" s="7" t="s">
        <v>44</v>
      </c>
      <c r="G86" s="24" t="s">
        <v>138</v>
      </c>
      <c r="H86" s="202">
        <v>93.33</v>
      </c>
      <c r="I86" s="138">
        <v>89.719626168224295</v>
      </c>
      <c r="J86" s="7" t="s">
        <v>42</v>
      </c>
      <c r="K86" s="24" t="s">
        <v>23</v>
      </c>
      <c r="L86" s="202">
        <v>93.77</v>
      </c>
      <c r="M86" s="138">
        <v>91.176470588235304</v>
      </c>
    </row>
    <row r="87" spans="1:13" ht="15" customHeight="1" x14ac:dyDescent="0.25">
      <c r="A87" s="42">
        <v>82</v>
      </c>
      <c r="B87" s="2" t="s">
        <v>39</v>
      </c>
      <c r="C87" s="16" t="s">
        <v>5</v>
      </c>
      <c r="D87" s="120">
        <v>90.2</v>
      </c>
      <c r="E87" s="121">
        <v>86.666666666666671</v>
      </c>
      <c r="F87" s="2" t="s">
        <v>41</v>
      </c>
      <c r="G87" s="16" t="s">
        <v>117</v>
      </c>
      <c r="H87" s="203">
        <v>93.33</v>
      </c>
      <c r="I87" s="121">
        <v>89.65517241379311</v>
      </c>
      <c r="J87" s="2" t="s">
        <v>44</v>
      </c>
      <c r="K87" s="16" t="s">
        <v>139</v>
      </c>
      <c r="L87" s="203">
        <v>93.77</v>
      </c>
      <c r="M87" s="121">
        <v>90.740740740740733</v>
      </c>
    </row>
    <row r="88" spans="1:13" ht="15" customHeight="1" x14ac:dyDescent="0.25">
      <c r="A88" s="42">
        <v>83</v>
      </c>
      <c r="B88" s="2" t="s">
        <v>44</v>
      </c>
      <c r="C88" s="17" t="s">
        <v>145</v>
      </c>
      <c r="D88" s="120">
        <v>90.2</v>
      </c>
      <c r="E88" s="121">
        <v>85.714285714285722</v>
      </c>
      <c r="F88" s="2" t="s">
        <v>41</v>
      </c>
      <c r="G88" s="16" t="s">
        <v>116</v>
      </c>
      <c r="H88" s="203">
        <v>93.33</v>
      </c>
      <c r="I88" s="121">
        <v>89.430894308943095</v>
      </c>
      <c r="J88" s="2" t="s">
        <v>42</v>
      </c>
      <c r="K88" s="16" t="s">
        <v>20</v>
      </c>
      <c r="L88" s="203">
        <v>93.77</v>
      </c>
      <c r="M88" s="121">
        <v>90.291262135922324</v>
      </c>
    </row>
    <row r="89" spans="1:13" ht="15" customHeight="1" x14ac:dyDescent="0.25">
      <c r="A89" s="42">
        <v>84</v>
      </c>
      <c r="B89" s="2" t="s">
        <v>44</v>
      </c>
      <c r="C89" s="16" t="s">
        <v>33</v>
      </c>
      <c r="D89" s="120">
        <v>90.2</v>
      </c>
      <c r="E89" s="121">
        <v>85.632183908045974</v>
      </c>
      <c r="F89" s="2" t="s">
        <v>44</v>
      </c>
      <c r="G89" s="16" t="s">
        <v>29</v>
      </c>
      <c r="H89" s="203">
        <v>93.33</v>
      </c>
      <c r="I89" s="121">
        <v>89.333333333333329</v>
      </c>
      <c r="J89" s="2" t="s">
        <v>41</v>
      </c>
      <c r="K89" s="16" t="s">
        <v>13</v>
      </c>
      <c r="L89" s="203">
        <v>93.77</v>
      </c>
      <c r="M89" s="121">
        <v>90</v>
      </c>
    </row>
    <row r="90" spans="1:13" ht="15" customHeight="1" x14ac:dyDescent="0.25">
      <c r="A90" s="42">
        <v>85</v>
      </c>
      <c r="B90" s="2" t="s">
        <v>39</v>
      </c>
      <c r="C90" s="16" t="s">
        <v>4</v>
      </c>
      <c r="D90" s="120">
        <v>90.2</v>
      </c>
      <c r="E90" s="121">
        <v>85.294117647058826</v>
      </c>
      <c r="F90" s="178" t="s">
        <v>45</v>
      </c>
      <c r="G90" s="179" t="s">
        <v>152</v>
      </c>
      <c r="H90" s="203">
        <v>93.33</v>
      </c>
      <c r="I90" s="121">
        <v>89.066666666666663</v>
      </c>
      <c r="J90" s="178" t="s">
        <v>44</v>
      </c>
      <c r="K90" s="179" t="s">
        <v>137</v>
      </c>
      <c r="L90" s="203">
        <v>93.77</v>
      </c>
      <c r="M90" s="121">
        <v>90</v>
      </c>
    </row>
    <row r="91" spans="1:13" ht="15" customHeight="1" x14ac:dyDescent="0.25">
      <c r="A91" s="42">
        <v>86</v>
      </c>
      <c r="B91" s="2" t="s">
        <v>42</v>
      </c>
      <c r="C91" s="16" t="s">
        <v>123</v>
      </c>
      <c r="D91" s="120">
        <v>90.2</v>
      </c>
      <c r="E91" s="121">
        <v>85.294117647058812</v>
      </c>
      <c r="F91" s="2" t="s">
        <v>45</v>
      </c>
      <c r="G91" s="16" t="s">
        <v>38</v>
      </c>
      <c r="H91" s="203">
        <v>93.33</v>
      </c>
      <c r="I91" s="121">
        <v>88.888888888888886</v>
      </c>
      <c r="J91" s="2" t="s">
        <v>45</v>
      </c>
      <c r="K91" s="16" t="s">
        <v>38</v>
      </c>
      <c r="L91" s="203">
        <v>93.77</v>
      </c>
      <c r="M91" s="121">
        <v>89.743589743589737</v>
      </c>
    </row>
    <row r="92" spans="1:13" ht="15" customHeight="1" x14ac:dyDescent="0.25">
      <c r="A92" s="42">
        <v>87</v>
      </c>
      <c r="B92" s="2" t="s">
        <v>41</v>
      </c>
      <c r="C92" s="16" t="s">
        <v>120</v>
      </c>
      <c r="D92" s="120">
        <v>90.2</v>
      </c>
      <c r="E92" s="121">
        <v>84.745762711864415</v>
      </c>
      <c r="F92" s="2" t="s">
        <v>41</v>
      </c>
      <c r="G92" s="16" t="s">
        <v>118</v>
      </c>
      <c r="H92" s="203">
        <v>93.33</v>
      </c>
      <c r="I92" s="121">
        <v>88.732394366197184</v>
      </c>
      <c r="J92" s="2" t="s">
        <v>42</v>
      </c>
      <c r="K92" s="16" t="s">
        <v>18</v>
      </c>
      <c r="L92" s="203">
        <v>93.77</v>
      </c>
      <c r="M92" s="121">
        <v>89.68609865470853</v>
      </c>
    </row>
    <row r="93" spans="1:13" ht="15" customHeight="1" x14ac:dyDescent="0.25">
      <c r="A93" s="42">
        <v>88</v>
      </c>
      <c r="B93" s="2" t="s">
        <v>45</v>
      </c>
      <c r="C93" s="16" t="s">
        <v>103</v>
      </c>
      <c r="D93" s="120">
        <v>90.2</v>
      </c>
      <c r="E93" s="121">
        <v>84.615384615384613</v>
      </c>
      <c r="F93" s="2" t="s">
        <v>42</v>
      </c>
      <c r="G93" s="16" t="s">
        <v>20</v>
      </c>
      <c r="H93" s="203">
        <v>93.33</v>
      </c>
      <c r="I93" s="121">
        <v>88.461538461538467</v>
      </c>
      <c r="J93" s="2" t="s">
        <v>42</v>
      </c>
      <c r="K93" s="16" t="s">
        <v>19</v>
      </c>
      <c r="L93" s="203">
        <v>93.77</v>
      </c>
      <c r="M93" s="121">
        <v>89.423076923076934</v>
      </c>
    </row>
    <row r="94" spans="1:13" ht="15" customHeight="1" x14ac:dyDescent="0.25">
      <c r="A94" s="42">
        <v>89</v>
      </c>
      <c r="B94" s="2" t="s">
        <v>44</v>
      </c>
      <c r="C94" s="16" t="s">
        <v>148</v>
      </c>
      <c r="D94" s="120">
        <v>90.2</v>
      </c>
      <c r="E94" s="121">
        <v>83.253588516746404</v>
      </c>
      <c r="F94" s="2" t="s">
        <v>44</v>
      </c>
      <c r="G94" s="16" t="s">
        <v>150</v>
      </c>
      <c r="H94" s="203">
        <v>93.33</v>
      </c>
      <c r="I94" s="121">
        <v>88.13559322033899</v>
      </c>
      <c r="J94" s="2" t="s">
        <v>41</v>
      </c>
      <c r="K94" s="16" t="s">
        <v>61</v>
      </c>
      <c r="L94" s="203">
        <v>93.77</v>
      </c>
      <c r="M94" s="121">
        <v>89.361702127659584</v>
      </c>
    </row>
    <row r="95" spans="1:13" ht="15" customHeight="1" thickBot="1" x14ac:dyDescent="0.3">
      <c r="A95" s="70">
        <v>90</v>
      </c>
      <c r="B95" s="9" t="s">
        <v>43</v>
      </c>
      <c r="C95" s="96" t="s">
        <v>128</v>
      </c>
      <c r="D95" s="133">
        <v>90.2</v>
      </c>
      <c r="E95" s="134">
        <v>82.285714285714278</v>
      </c>
      <c r="F95" s="9" t="s">
        <v>40</v>
      </c>
      <c r="G95" s="19" t="s">
        <v>109</v>
      </c>
      <c r="H95" s="204">
        <v>93.33</v>
      </c>
      <c r="I95" s="134">
        <v>87.20930232558139</v>
      </c>
      <c r="J95" s="9" t="s">
        <v>44</v>
      </c>
      <c r="K95" s="19" t="s">
        <v>141</v>
      </c>
      <c r="L95" s="204">
        <v>93.77</v>
      </c>
      <c r="M95" s="134">
        <v>89.333333333333343</v>
      </c>
    </row>
    <row r="96" spans="1:13" ht="15" customHeight="1" x14ac:dyDescent="0.25">
      <c r="A96" s="36">
        <v>91</v>
      </c>
      <c r="B96" s="7" t="s">
        <v>42</v>
      </c>
      <c r="C96" s="24" t="s">
        <v>153</v>
      </c>
      <c r="D96" s="137">
        <v>90.2</v>
      </c>
      <c r="E96" s="138">
        <v>82.242990654205613</v>
      </c>
      <c r="F96" s="7" t="s">
        <v>40</v>
      </c>
      <c r="G96" s="24" t="s">
        <v>112</v>
      </c>
      <c r="H96" s="202">
        <v>93.33</v>
      </c>
      <c r="I96" s="138">
        <v>86.666666666666671</v>
      </c>
      <c r="J96" s="7" t="s">
        <v>44</v>
      </c>
      <c r="K96" s="24" t="s">
        <v>143</v>
      </c>
      <c r="L96" s="202">
        <v>93.77</v>
      </c>
      <c r="M96" s="138">
        <v>89.189189189189193</v>
      </c>
    </row>
    <row r="97" spans="1:13" ht="15" customHeight="1" x14ac:dyDescent="0.25">
      <c r="A97" s="42">
        <v>92</v>
      </c>
      <c r="B97" s="2" t="s">
        <v>43</v>
      </c>
      <c r="C97" s="16" t="s">
        <v>129</v>
      </c>
      <c r="D97" s="120">
        <v>90.2</v>
      </c>
      <c r="E97" s="121">
        <v>82.23684210526315</v>
      </c>
      <c r="F97" s="2" t="s">
        <v>39</v>
      </c>
      <c r="G97" s="16" t="s">
        <v>5</v>
      </c>
      <c r="H97" s="203">
        <v>93.33</v>
      </c>
      <c r="I97" s="121">
        <v>85.84905660377359</v>
      </c>
      <c r="J97" s="2" t="s">
        <v>41</v>
      </c>
      <c r="K97" s="16" t="s">
        <v>14</v>
      </c>
      <c r="L97" s="203">
        <v>93.77</v>
      </c>
      <c r="M97" s="121">
        <v>89.024390243902445</v>
      </c>
    </row>
    <row r="98" spans="1:13" ht="15" customHeight="1" x14ac:dyDescent="0.25">
      <c r="A98" s="42">
        <v>93</v>
      </c>
      <c r="B98" s="2" t="s">
        <v>40</v>
      </c>
      <c r="C98" s="16" t="s">
        <v>112</v>
      </c>
      <c r="D98" s="120">
        <v>90.2</v>
      </c>
      <c r="E98" s="121">
        <v>80.392156862745097</v>
      </c>
      <c r="F98" s="2" t="s">
        <v>42</v>
      </c>
      <c r="G98" s="16" t="s">
        <v>59</v>
      </c>
      <c r="H98" s="203">
        <v>93.33</v>
      </c>
      <c r="I98" s="121">
        <v>85.714285714285722</v>
      </c>
      <c r="J98" s="2" t="s">
        <v>44</v>
      </c>
      <c r="K98" s="16" t="s">
        <v>32</v>
      </c>
      <c r="L98" s="203">
        <v>93.77</v>
      </c>
      <c r="M98" s="121">
        <v>88.571428571428569</v>
      </c>
    </row>
    <row r="99" spans="1:13" ht="15" customHeight="1" x14ac:dyDescent="0.25">
      <c r="A99" s="42">
        <v>94</v>
      </c>
      <c r="B99" s="2" t="s">
        <v>44</v>
      </c>
      <c r="C99" s="16" t="s">
        <v>29</v>
      </c>
      <c r="D99" s="120">
        <v>90.2</v>
      </c>
      <c r="E99" s="121">
        <v>78.666666666666671</v>
      </c>
      <c r="F99" s="2" t="s">
        <v>44</v>
      </c>
      <c r="G99" s="16" t="s">
        <v>148</v>
      </c>
      <c r="H99" s="203">
        <v>93.33</v>
      </c>
      <c r="I99" s="121">
        <v>85.398230088495581</v>
      </c>
      <c r="J99" s="2" t="s">
        <v>44</v>
      </c>
      <c r="K99" s="16" t="s">
        <v>140</v>
      </c>
      <c r="L99" s="203">
        <v>93.77</v>
      </c>
      <c r="M99" s="121">
        <v>88.535031847133752</v>
      </c>
    </row>
    <row r="100" spans="1:13" ht="15" customHeight="1" x14ac:dyDescent="0.25">
      <c r="A100" s="42">
        <v>95</v>
      </c>
      <c r="B100" s="2" t="s">
        <v>44</v>
      </c>
      <c r="C100" s="17" t="s">
        <v>32</v>
      </c>
      <c r="D100" s="120">
        <v>90.2</v>
      </c>
      <c r="E100" s="121">
        <v>77.862595419847338</v>
      </c>
      <c r="F100" s="2" t="s">
        <v>42</v>
      </c>
      <c r="G100" s="16" t="s">
        <v>56</v>
      </c>
      <c r="H100" s="203">
        <v>93.33</v>
      </c>
      <c r="I100" s="121">
        <v>84.615384615384613</v>
      </c>
      <c r="J100" s="2" t="s">
        <v>44</v>
      </c>
      <c r="K100" s="16" t="s">
        <v>132</v>
      </c>
      <c r="L100" s="203">
        <v>93.77</v>
      </c>
      <c r="M100" s="121">
        <v>88.172043010752688</v>
      </c>
    </row>
    <row r="101" spans="1:13" ht="15" customHeight="1" x14ac:dyDescent="0.25">
      <c r="A101" s="42">
        <v>96</v>
      </c>
      <c r="B101" s="2" t="s">
        <v>44</v>
      </c>
      <c r="C101" s="16" t="s">
        <v>30</v>
      </c>
      <c r="D101" s="120">
        <v>90.2</v>
      </c>
      <c r="E101" s="121">
        <v>77.777777777777771</v>
      </c>
      <c r="F101" s="2" t="s">
        <v>41</v>
      </c>
      <c r="G101" s="16" t="s">
        <v>120</v>
      </c>
      <c r="H101" s="203">
        <v>93.33</v>
      </c>
      <c r="I101" s="121">
        <v>83.606557377049171</v>
      </c>
      <c r="J101" s="2" t="s">
        <v>41</v>
      </c>
      <c r="K101" s="16" t="s">
        <v>62</v>
      </c>
      <c r="L101" s="203">
        <v>93.77</v>
      </c>
      <c r="M101" s="121">
        <v>87.61904761904762</v>
      </c>
    </row>
    <row r="102" spans="1:13" ht="15" customHeight="1" x14ac:dyDescent="0.25">
      <c r="A102" s="42">
        <v>97</v>
      </c>
      <c r="B102" s="2" t="s">
        <v>40</v>
      </c>
      <c r="C102" s="16" t="s">
        <v>111</v>
      </c>
      <c r="D102" s="120">
        <v>90.2</v>
      </c>
      <c r="E102" s="121">
        <v>77.528089887640448</v>
      </c>
      <c r="F102" s="2" t="s">
        <v>43</v>
      </c>
      <c r="G102" s="17" t="s">
        <v>128</v>
      </c>
      <c r="H102" s="203">
        <v>93.33</v>
      </c>
      <c r="I102" s="121">
        <v>83.536585365853654</v>
      </c>
      <c r="J102" s="2" t="s">
        <v>43</v>
      </c>
      <c r="K102" s="17" t="s">
        <v>129</v>
      </c>
      <c r="L102" s="203">
        <v>93.77</v>
      </c>
      <c r="M102" s="121">
        <v>87.341772151898738</v>
      </c>
    </row>
    <row r="103" spans="1:13" ht="15" customHeight="1" x14ac:dyDescent="0.25">
      <c r="A103" s="42">
        <v>98</v>
      </c>
      <c r="B103" s="2" t="s">
        <v>44</v>
      </c>
      <c r="C103" s="16" t="s">
        <v>138</v>
      </c>
      <c r="D103" s="120">
        <v>90.2</v>
      </c>
      <c r="E103" s="121">
        <v>76.635514018691595</v>
      </c>
      <c r="F103" s="2" t="s">
        <v>42</v>
      </c>
      <c r="G103" s="16" t="s">
        <v>122</v>
      </c>
      <c r="H103" s="203">
        <v>93.33</v>
      </c>
      <c r="I103" s="121">
        <v>83.333333333333343</v>
      </c>
      <c r="J103" s="2" t="s">
        <v>41</v>
      </c>
      <c r="K103" s="16" t="s">
        <v>15</v>
      </c>
      <c r="L103" s="203">
        <v>93.77</v>
      </c>
      <c r="M103" s="121">
        <v>86.84210526315789</v>
      </c>
    </row>
    <row r="104" spans="1:13" ht="15" customHeight="1" x14ac:dyDescent="0.25">
      <c r="A104" s="42">
        <v>99</v>
      </c>
      <c r="B104" s="2" t="s">
        <v>41</v>
      </c>
      <c r="C104" s="16" t="s">
        <v>118</v>
      </c>
      <c r="D104" s="120">
        <v>90.2</v>
      </c>
      <c r="E104" s="121">
        <v>76.470588235294116</v>
      </c>
      <c r="F104" s="2" t="s">
        <v>44</v>
      </c>
      <c r="G104" s="16" t="s">
        <v>32</v>
      </c>
      <c r="H104" s="203">
        <v>93.33</v>
      </c>
      <c r="I104" s="121">
        <v>82.758620689655174</v>
      </c>
      <c r="J104" s="2" t="s">
        <v>44</v>
      </c>
      <c r="K104" s="16" t="s">
        <v>27</v>
      </c>
      <c r="L104" s="203">
        <v>93.77</v>
      </c>
      <c r="M104" s="121">
        <v>83.582089552238799</v>
      </c>
    </row>
    <row r="105" spans="1:13" ht="15" customHeight="1" thickBot="1" x14ac:dyDescent="0.3">
      <c r="A105" s="70">
        <v>100</v>
      </c>
      <c r="B105" s="9" t="s">
        <v>44</v>
      </c>
      <c r="C105" s="19" t="s">
        <v>149</v>
      </c>
      <c r="D105" s="133">
        <v>90.2</v>
      </c>
      <c r="E105" s="134">
        <v>74.462365591397855</v>
      </c>
      <c r="F105" s="9" t="s">
        <v>44</v>
      </c>
      <c r="G105" s="19" t="s">
        <v>27</v>
      </c>
      <c r="H105" s="204">
        <v>93.33</v>
      </c>
      <c r="I105" s="134">
        <v>82.608695652173907</v>
      </c>
      <c r="J105" s="9" t="s">
        <v>45</v>
      </c>
      <c r="K105" s="19" t="s">
        <v>103</v>
      </c>
      <c r="L105" s="204">
        <v>93.77</v>
      </c>
      <c r="M105" s="134">
        <v>82.30088495575221</v>
      </c>
    </row>
    <row r="106" spans="1:13" ht="15" customHeight="1" x14ac:dyDescent="0.25">
      <c r="A106" s="36">
        <v>101</v>
      </c>
      <c r="B106" s="7" t="s">
        <v>39</v>
      </c>
      <c r="C106" s="24" t="s">
        <v>48</v>
      </c>
      <c r="D106" s="137">
        <v>90.2</v>
      </c>
      <c r="E106" s="138">
        <v>74.213836477987428</v>
      </c>
      <c r="F106" s="7" t="s">
        <v>44</v>
      </c>
      <c r="G106" s="24" t="s">
        <v>144</v>
      </c>
      <c r="H106" s="202">
        <v>93.33</v>
      </c>
      <c r="I106" s="138">
        <v>81.904761904761898</v>
      </c>
      <c r="J106" s="7" t="s">
        <v>41</v>
      </c>
      <c r="K106" s="24" t="s">
        <v>120</v>
      </c>
      <c r="L106" s="202">
        <v>93.77</v>
      </c>
      <c r="M106" s="138">
        <v>81.666666666666671</v>
      </c>
    </row>
    <row r="107" spans="1:13" ht="15" customHeight="1" x14ac:dyDescent="0.25">
      <c r="A107" s="42">
        <v>102</v>
      </c>
      <c r="B107" s="2" t="s">
        <v>40</v>
      </c>
      <c r="C107" s="16" t="s">
        <v>113</v>
      </c>
      <c r="D107" s="120">
        <v>90.2</v>
      </c>
      <c r="E107" s="121">
        <v>72.5</v>
      </c>
      <c r="F107" s="2" t="s">
        <v>41</v>
      </c>
      <c r="G107" s="16" t="s">
        <v>61</v>
      </c>
      <c r="H107" s="203">
        <v>93.33</v>
      </c>
      <c r="I107" s="121">
        <v>81.72043010752688</v>
      </c>
      <c r="J107" s="2" t="s">
        <v>41</v>
      </c>
      <c r="K107" s="16" t="s">
        <v>12</v>
      </c>
      <c r="L107" s="203">
        <v>93.77</v>
      </c>
      <c r="M107" s="121">
        <v>79.66101694915254</v>
      </c>
    </row>
    <row r="108" spans="1:13" ht="15" customHeight="1" x14ac:dyDescent="0.25">
      <c r="A108" s="42">
        <v>103</v>
      </c>
      <c r="B108" s="2" t="s">
        <v>39</v>
      </c>
      <c r="C108" s="16" t="s">
        <v>96</v>
      </c>
      <c r="D108" s="120">
        <v>90.2</v>
      </c>
      <c r="E108" s="121">
        <v>70.930232558139537</v>
      </c>
      <c r="F108" s="2" t="s">
        <v>42</v>
      </c>
      <c r="G108" s="16" t="s">
        <v>95</v>
      </c>
      <c r="H108" s="203">
        <v>93.33</v>
      </c>
      <c r="I108" s="121">
        <v>79.090909090909093</v>
      </c>
      <c r="J108" s="2" t="s">
        <v>44</v>
      </c>
      <c r="K108" s="16" t="s">
        <v>149</v>
      </c>
      <c r="L108" s="203">
        <v>93.77</v>
      </c>
      <c r="M108" s="121">
        <v>76.36363636363636</v>
      </c>
    </row>
    <row r="109" spans="1:13" ht="15" customHeight="1" x14ac:dyDescent="0.25">
      <c r="A109" s="42">
        <v>104</v>
      </c>
      <c r="B109" s="2" t="s">
        <v>42</v>
      </c>
      <c r="C109" s="16" t="s">
        <v>24</v>
      </c>
      <c r="D109" s="120">
        <v>90.2</v>
      </c>
      <c r="E109" s="121">
        <v>68.181818181818187</v>
      </c>
      <c r="F109" s="2" t="s">
        <v>42</v>
      </c>
      <c r="G109" s="16" t="s">
        <v>22</v>
      </c>
      <c r="H109" s="203">
        <v>93.33</v>
      </c>
      <c r="I109" s="121">
        <v>76.666666666666671</v>
      </c>
      <c r="J109" s="2" t="s">
        <v>41</v>
      </c>
      <c r="K109" s="16" t="s">
        <v>118</v>
      </c>
      <c r="L109" s="203">
        <v>93.77</v>
      </c>
      <c r="M109" s="121">
        <v>76.119402985074629</v>
      </c>
    </row>
    <row r="110" spans="1:13" ht="15" customHeight="1" x14ac:dyDescent="0.25">
      <c r="A110" s="42">
        <v>105</v>
      </c>
      <c r="B110" s="2" t="s">
        <v>42</v>
      </c>
      <c r="C110" s="16" t="s">
        <v>21</v>
      </c>
      <c r="D110" s="120">
        <v>90.2</v>
      </c>
      <c r="E110" s="121">
        <v>68.181818181818187</v>
      </c>
      <c r="F110" s="2" t="s">
        <v>44</v>
      </c>
      <c r="G110" s="16" t="s">
        <v>28</v>
      </c>
      <c r="H110" s="203">
        <v>93.33</v>
      </c>
      <c r="I110" s="121">
        <v>75.609756097560975</v>
      </c>
      <c r="J110" s="2" t="s">
        <v>44</v>
      </c>
      <c r="K110" s="16" t="s">
        <v>138</v>
      </c>
      <c r="L110" s="203">
        <v>93.77</v>
      </c>
      <c r="M110" s="121">
        <v>72.340425531914889</v>
      </c>
    </row>
    <row r="111" spans="1:13" ht="15" customHeight="1" x14ac:dyDescent="0.25">
      <c r="A111" s="42">
        <v>106</v>
      </c>
      <c r="B111" s="2" t="s">
        <v>41</v>
      </c>
      <c r="C111" s="16" t="s">
        <v>63</v>
      </c>
      <c r="D111" s="304">
        <v>90.2</v>
      </c>
      <c r="E111" s="121">
        <v>68.103448275862064</v>
      </c>
      <c r="F111" s="2" t="s">
        <v>44</v>
      </c>
      <c r="G111" s="17" t="s">
        <v>135</v>
      </c>
      <c r="H111" s="203">
        <v>93.33</v>
      </c>
      <c r="I111" s="121">
        <v>72.258064516129025</v>
      </c>
      <c r="J111" s="2" t="s">
        <v>40</v>
      </c>
      <c r="K111" s="17" t="s">
        <v>113</v>
      </c>
      <c r="L111" s="203">
        <v>93.77</v>
      </c>
      <c r="M111" s="121">
        <v>68.518518518518519</v>
      </c>
    </row>
    <row r="112" spans="1:13" ht="15" customHeight="1" x14ac:dyDescent="0.25">
      <c r="A112" s="42">
        <v>107</v>
      </c>
      <c r="B112" s="2" t="s">
        <v>42</v>
      </c>
      <c r="C112" s="16" t="s">
        <v>22</v>
      </c>
      <c r="D112" s="120">
        <v>90.2</v>
      </c>
      <c r="E112" s="121">
        <v>65.116279069767444</v>
      </c>
      <c r="F112" s="2" t="s">
        <v>41</v>
      </c>
      <c r="G112" s="16" t="s">
        <v>11</v>
      </c>
      <c r="H112" s="203">
        <v>93.33</v>
      </c>
      <c r="I112" s="121">
        <v>68.518518518518519</v>
      </c>
      <c r="J112" s="2" t="s">
        <v>41</v>
      </c>
      <c r="K112" s="16" t="s">
        <v>11</v>
      </c>
      <c r="L112" s="203">
        <v>93.77</v>
      </c>
      <c r="M112" s="121">
        <v>66.666666666666657</v>
      </c>
    </row>
    <row r="113" spans="1:13" ht="15" customHeight="1" x14ac:dyDescent="0.25">
      <c r="A113" s="42">
        <v>108</v>
      </c>
      <c r="B113" s="2" t="s">
        <v>41</v>
      </c>
      <c r="C113" s="16" t="s">
        <v>12</v>
      </c>
      <c r="D113" s="120">
        <v>90.2</v>
      </c>
      <c r="E113" s="121">
        <v>52</v>
      </c>
      <c r="F113" s="2" t="s">
        <v>41</v>
      </c>
      <c r="G113" s="16" t="s">
        <v>13</v>
      </c>
      <c r="H113" s="203">
        <v>93.33</v>
      </c>
      <c r="I113" s="121">
        <v>67.10526315789474</v>
      </c>
      <c r="J113" s="2" t="s">
        <v>42</v>
      </c>
      <c r="K113" s="16" t="s">
        <v>22</v>
      </c>
      <c r="L113" s="203">
        <v>93.77</v>
      </c>
      <c r="M113" s="121">
        <v>56.25</v>
      </c>
    </row>
    <row r="114" spans="1:13" ht="15" customHeight="1" x14ac:dyDescent="0.25">
      <c r="A114" s="251">
        <v>109</v>
      </c>
      <c r="B114" s="307" t="s">
        <v>41</v>
      </c>
      <c r="C114" s="308" t="s">
        <v>61</v>
      </c>
      <c r="D114" s="305">
        <v>90.2</v>
      </c>
      <c r="E114" s="253"/>
      <c r="F114" s="2" t="s">
        <v>40</v>
      </c>
      <c r="G114" s="16" t="s">
        <v>113</v>
      </c>
      <c r="H114" s="254">
        <v>93.33</v>
      </c>
      <c r="I114" s="121">
        <v>62.5</v>
      </c>
      <c r="J114" s="2" t="s">
        <v>43</v>
      </c>
      <c r="K114" s="16" t="s">
        <v>125</v>
      </c>
      <c r="L114" s="254">
        <v>93.77</v>
      </c>
      <c r="M114" s="121">
        <v>55.223880597014926</v>
      </c>
    </row>
    <row r="115" spans="1:13" ht="15" customHeight="1" x14ac:dyDescent="0.25">
      <c r="A115" s="251">
        <v>110</v>
      </c>
      <c r="B115" s="307" t="s">
        <v>42</v>
      </c>
      <c r="C115" s="308" t="s">
        <v>122</v>
      </c>
      <c r="D115" s="305">
        <v>90.2</v>
      </c>
      <c r="E115" s="253"/>
      <c r="F115" s="2" t="s">
        <v>43</v>
      </c>
      <c r="G115" s="16" t="s">
        <v>154</v>
      </c>
      <c r="H115" s="254">
        <v>93.33</v>
      </c>
      <c r="I115" s="121"/>
      <c r="J115" s="2"/>
      <c r="K115" s="16"/>
      <c r="L115" s="254"/>
      <c r="M115" s="121"/>
    </row>
    <row r="116" spans="1:13" ht="15" customHeight="1" thickBot="1" x14ac:dyDescent="0.3">
      <c r="A116" s="70">
        <v>111</v>
      </c>
      <c r="B116" s="249" t="s">
        <v>44</v>
      </c>
      <c r="C116" s="249" t="s">
        <v>150</v>
      </c>
      <c r="D116" s="306">
        <v>90.2</v>
      </c>
      <c r="E116" s="204"/>
      <c r="F116" s="250"/>
      <c r="G116" s="231"/>
      <c r="H116" s="204"/>
      <c r="I116" s="255"/>
      <c r="J116" s="250"/>
      <c r="K116" s="231"/>
      <c r="L116" s="204"/>
      <c r="M116" s="255"/>
    </row>
    <row r="117" spans="1:13" x14ac:dyDescent="0.25">
      <c r="A117" s="39"/>
      <c r="B117" s="39"/>
      <c r="C117" s="40" t="s">
        <v>74</v>
      </c>
      <c r="D117" s="39"/>
      <c r="E117" s="41">
        <f>AVERAGE(E6:E116)</f>
        <v>90.55791228960021</v>
      </c>
      <c r="F117" s="39"/>
      <c r="G117" s="40"/>
      <c r="H117" s="39"/>
      <c r="I117" s="41">
        <f>AVERAGE(I6:I116)</f>
        <v>92.792493556998551</v>
      </c>
      <c r="J117" s="39"/>
      <c r="K117" s="40"/>
      <c r="L117" s="39"/>
      <c r="M117" s="41">
        <f>AVERAGE(M6:M116)</f>
        <v>93.201214046399713</v>
      </c>
    </row>
    <row r="118" spans="1:13" x14ac:dyDescent="0.2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</sheetData>
  <mergeCells count="4">
    <mergeCell ref="A4:A5"/>
    <mergeCell ref="B4:E4"/>
    <mergeCell ref="F4:I4"/>
    <mergeCell ref="J4:M4"/>
  </mergeCells>
  <conditionalFormatting sqref="I6:I113">
    <cfRule type="cellIs" dxfId="199" priority="17" stopIfTrue="1" operator="lessThan">
      <formula>75</formula>
    </cfRule>
    <cfRule type="cellIs" dxfId="198" priority="18" stopIfTrue="1" operator="between">
      <formula>75</formula>
      <formula>89.99</formula>
    </cfRule>
    <cfRule type="cellIs" dxfId="197" priority="19" stopIfTrue="1" operator="between">
      <formula>90</formula>
      <formula>98.99</formula>
    </cfRule>
    <cfRule type="cellIs" dxfId="196" priority="20" stopIfTrue="1" operator="between">
      <formula>99</formula>
      <formula>100</formula>
    </cfRule>
  </conditionalFormatting>
  <conditionalFormatting sqref="E6:E113">
    <cfRule type="cellIs" dxfId="195" priority="13" stopIfTrue="1" operator="lessThan">
      <formula>75</formula>
    </cfRule>
    <cfRule type="cellIs" dxfId="194" priority="14" stopIfTrue="1" operator="between">
      <formula>75</formula>
      <formula>89.99</formula>
    </cfRule>
    <cfRule type="cellIs" dxfId="193" priority="15" stopIfTrue="1" operator="between">
      <formula>90</formula>
      <formula>98.99</formula>
    </cfRule>
    <cfRule type="cellIs" dxfId="192" priority="16" stopIfTrue="1" operator="between">
      <formula>99</formula>
      <formula>100</formula>
    </cfRule>
  </conditionalFormatting>
  <conditionalFormatting sqref="I114">
    <cfRule type="cellIs" dxfId="191" priority="9" stopIfTrue="1" operator="lessThan">
      <formula>75</formula>
    </cfRule>
    <cfRule type="cellIs" dxfId="190" priority="10" stopIfTrue="1" operator="between">
      <formula>75</formula>
      <formula>89.99</formula>
    </cfRule>
    <cfRule type="cellIs" dxfId="189" priority="11" stopIfTrue="1" operator="between">
      <formula>90</formula>
      <formula>98.99</formula>
    </cfRule>
    <cfRule type="cellIs" dxfId="188" priority="12" stopIfTrue="1" operator="between">
      <formula>99</formula>
      <formula>100</formula>
    </cfRule>
  </conditionalFormatting>
  <conditionalFormatting sqref="M114">
    <cfRule type="cellIs" dxfId="187" priority="1" stopIfTrue="1" operator="lessThan">
      <formula>75</formula>
    </cfRule>
    <cfRule type="cellIs" dxfId="186" priority="2" stopIfTrue="1" operator="between">
      <formula>75</formula>
      <formula>89.99</formula>
    </cfRule>
    <cfRule type="cellIs" dxfId="185" priority="3" stopIfTrue="1" operator="between">
      <formula>90</formula>
      <formula>98.99</formula>
    </cfRule>
    <cfRule type="cellIs" dxfId="184" priority="4" stopIfTrue="1" operator="between">
      <formula>99</formula>
      <formula>100</formula>
    </cfRule>
  </conditionalFormatting>
  <conditionalFormatting sqref="M6:M114">
    <cfRule type="cellIs" dxfId="183" priority="5" stopIfTrue="1" operator="lessThan">
      <formula>75</formula>
    </cfRule>
    <cfRule type="cellIs" dxfId="182" priority="6" stopIfTrue="1" operator="between">
      <formula>75</formula>
      <formula>89.99</formula>
    </cfRule>
    <cfRule type="cellIs" dxfId="181" priority="7" stopIfTrue="1" operator="between">
      <formula>90</formula>
      <formula>98.99</formula>
    </cfRule>
    <cfRule type="cellIs" dxfId="180" priority="8" stopIfTrue="1" operator="between">
      <formula>99</formula>
      <formula>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2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4" sqref="C4:C5"/>
    </sheetView>
  </sheetViews>
  <sheetFormatPr defaultRowHeight="15" x14ac:dyDescent="0.25"/>
  <cols>
    <col min="1" max="1" width="5.7109375" customWidth="1"/>
    <col min="2" max="2" width="18.7109375" customWidth="1"/>
    <col min="3" max="3" width="32.85546875" customWidth="1"/>
    <col min="4" max="4" width="7.7109375" customWidth="1"/>
    <col min="5" max="5" width="9.5703125" customWidth="1"/>
    <col min="6" max="7" width="7.7109375" customWidth="1"/>
    <col min="8" max="8" width="9.7109375" customWidth="1"/>
    <col min="9" max="10" width="7.7109375" customWidth="1"/>
    <col min="11" max="11" width="9.5703125" customWidth="1"/>
    <col min="12" max="14" width="7.7109375" customWidth="1"/>
    <col min="15" max="15" width="7.85546875" customWidth="1"/>
    <col min="16" max="16" width="8.7109375" customWidth="1"/>
    <col min="17" max="17" width="7.7109375" customWidth="1"/>
  </cols>
  <sheetData>
    <row r="1" spans="1:19" x14ac:dyDescent="0.25">
      <c r="R1" s="72"/>
      <c r="S1" s="14" t="s">
        <v>68</v>
      </c>
    </row>
    <row r="2" spans="1:19" ht="15" customHeight="1" x14ac:dyDescent="0.25">
      <c r="B2" s="346" t="s">
        <v>81</v>
      </c>
      <c r="C2" s="346"/>
      <c r="D2" s="228"/>
      <c r="E2" s="228"/>
      <c r="F2" s="228"/>
      <c r="G2" s="201"/>
      <c r="H2" s="201"/>
      <c r="I2" s="201"/>
      <c r="J2" s="330"/>
      <c r="K2" s="330"/>
      <c r="L2" s="330"/>
      <c r="M2" s="330"/>
      <c r="N2" s="228"/>
      <c r="R2" s="73"/>
      <c r="S2" s="14" t="s">
        <v>77</v>
      </c>
    </row>
    <row r="3" spans="1:19" ht="15" customHeight="1" thickBot="1" x14ac:dyDescent="0.3">
      <c r="R3" s="161"/>
      <c r="S3" s="14" t="s">
        <v>71</v>
      </c>
    </row>
    <row r="4" spans="1:19" ht="15" customHeight="1" x14ac:dyDescent="0.25">
      <c r="A4" s="350" t="s">
        <v>0</v>
      </c>
      <c r="B4" s="352" t="s">
        <v>46</v>
      </c>
      <c r="C4" s="354" t="s">
        <v>51</v>
      </c>
      <c r="D4" s="347">
        <v>2023</v>
      </c>
      <c r="E4" s="348"/>
      <c r="F4" s="349"/>
      <c r="G4" s="347">
        <v>2022</v>
      </c>
      <c r="H4" s="348"/>
      <c r="I4" s="349"/>
      <c r="J4" s="347">
        <v>2021</v>
      </c>
      <c r="K4" s="348"/>
      <c r="L4" s="349"/>
      <c r="M4" s="347" t="s">
        <v>66</v>
      </c>
      <c r="N4" s="348"/>
      <c r="O4" s="349"/>
      <c r="P4" s="344" t="s">
        <v>67</v>
      </c>
      <c r="R4" s="15"/>
      <c r="S4" s="14" t="s">
        <v>69</v>
      </c>
    </row>
    <row r="5" spans="1:19" ht="48.75" customHeight="1" thickBot="1" x14ac:dyDescent="0.3">
      <c r="A5" s="351"/>
      <c r="B5" s="353"/>
      <c r="C5" s="355"/>
      <c r="D5" s="105" t="s">
        <v>79</v>
      </c>
      <c r="E5" s="49" t="s">
        <v>86</v>
      </c>
      <c r="F5" s="163" t="s">
        <v>84</v>
      </c>
      <c r="G5" s="105" t="s">
        <v>79</v>
      </c>
      <c r="H5" s="49" t="s">
        <v>86</v>
      </c>
      <c r="I5" s="163" t="s">
        <v>84</v>
      </c>
      <c r="J5" s="105" t="s">
        <v>79</v>
      </c>
      <c r="K5" s="49" t="s">
        <v>86</v>
      </c>
      <c r="L5" s="163" t="s">
        <v>84</v>
      </c>
      <c r="M5" s="271">
        <v>2023</v>
      </c>
      <c r="N5" s="296">
        <v>2022</v>
      </c>
      <c r="O5" s="296">
        <v>2021</v>
      </c>
      <c r="P5" s="345"/>
    </row>
    <row r="6" spans="1:19" ht="15" customHeight="1" x14ac:dyDescent="0.25">
      <c r="A6" s="66">
        <v>1</v>
      </c>
      <c r="B6" s="67" t="s">
        <v>42</v>
      </c>
      <c r="C6" s="8" t="s">
        <v>121</v>
      </c>
      <c r="D6" s="287">
        <v>56</v>
      </c>
      <c r="E6" s="137">
        <v>100</v>
      </c>
      <c r="F6" s="257">
        <v>90.2</v>
      </c>
      <c r="G6" s="206">
        <v>56</v>
      </c>
      <c r="H6" s="137">
        <v>100</v>
      </c>
      <c r="I6" s="207">
        <v>93.33</v>
      </c>
      <c r="J6" s="287">
        <v>61</v>
      </c>
      <c r="K6" s="137">
        <v>100</v>
      </c>
      <c r="L6" s="207">
        <v>93.77</v>
      </c>
      <c r="M6" s="272">
        <v>5</v>
      </c>
      <c r="N6" s="266">
        <v>5</v>
      </c>
      <c r="O6" s="266">
        <v>9</v>
      </c>
      <c r="P6" s="165">
        <f>O6+N6+M6</f>
        <v>19</v>
      </c>
    </row>
    <row r="7" spans="1:19" ht="15" customHeight="1" x14ac:dyDescent="0.25">
      <c r="A7" s="58">
        <v>2</v>
      </c>
      <c r="B7" s="57" t="s">
        <v>39</v>
      </c>
      <c r="C7" s="11" t="s">
        <v>104</v>
      </c>
      <c r="D7" s="288">
        <v>97</v>
      </c>
      <c r="E7" s="120">
        <v>100</v>
      </c>
      <c r="F7" s="258">
        <v>90.2</v>
      </c>
      <c r="G7" s="208">
        <v>114</v>
      </c>
      <c r="H7" s="120">
        <v>99.122807017543863</v>
      </c>
      <c r="I7" s="209">
        <v>93.33</v>
      </c>
      <c r="J7" s="288">
        <v>92</v>
      </c>
      <c r="K7" s="120">
        <v>100</v>
      </c>
      <c r="L7" s="209">
        <v>93.77</v>
      </c>
      <c r="M7" s="273">
        <v>2</v>
      </c>
      <c r="N7" s="267">
        <v>19</v>
      </c>
      <c r="O7" s="267">
        <v>1</v>
      </c>
      <c r="P7" s="75">
        <f>O7+N7+M7</f>
        <v>22</v>
      </c>
    </row>
    <row r="8" spans="1:19" ht="15" customHeight="1" x14ac:dyDescent="0.25">
      <c r="A8" s="59">
        <v>3</v>
      </c>
      <c r="B8" s="56" t="s">
        <v>42</v>
      </c>
      <c r="C8" s="3" t="s">
        <v>58</v>
      </c>
      <c r="D8" s="288">
        <v>44</v>
      </c>
      <c r="E8" s="120">
        <v>100</v>
      </c>
      <c r="F8" s="259">
        <v>90.2</v>
      </c>
      <c r="G8" s="210">
        <v>91</v>
      </c>
      <c r="H8" s="120">
        <v>100</v>
      </c>
      <c r="I8" s="205">
        <v>93.33</v>
      </c>
      <c r="J8" s="288">
        <v>74</v>
      </c>
      <c r="K8" s="120">
        <v>100</v>
      </c>
      <c r="L8" s="205">
        <v>93.77</v>
      </c>
      <c r="M8" s="273">
        <v>7</v>
      </c>
      <c r="N8" s="267">
        <v>6</v>
      </c>
      <c r="O8" s="267">
        <v>12</v>
      </c>
      <c r="P8" s="76">
        <f>O8+N8+M8</f>
        <v>25</v>
      </c>
    </row>
    <row r="9" spans="1:19" ht="15" customHeight="1" x14ac:dyDescent="0.25">
      <c r="A9" s="59">
        <v>4</v>
      </c>
      <c r="B9" s="56" t="s">
        <v>42</v>
      </c>
      <c r="C9" s="4" t="s">
        <v>25</v>
      </c>
      <c r="D9" s="288">
        <v>96</v>
      </c>
      <c r="E9" s="120">
        <v>100</v>
      </c>
      <c r="F9" s="260">
        <v>90.2</v>
      </c>
      <c r="G9" s="211">
        <v>94</v>
      </c>
      <c r="H9" s="120">
        <v>100</v>
      </c>
      <c r="I9" s="212">
        <v>93.33</v>
      </c>
      <c r="J9" s="288">
        <v>83</v>
      </c>
      <c r="K9" s="120">
        <v>100</v>
      </c>
      <c r="L9" s="212">
        <v>93.77</v>
      </c>
      <c r="M9" s="274">
        <v>9</v>
      </c>
      <c r="N9" s="267">
        <v>8</v>
      </c>
      <c r="O9" s="267">
        <v>14</v>
      </c>
      <c r="P9" s="76">
        <f>O9+N9+M9</f>
        <v>31</v>
      </c>
    </row>
    <row r="10" spans="1:19" ht="15" customHeight="1" x14ac:dyDescent="0.25">
      <c r="A10" s="59">
        <v>5</v>
      </c>
      <c r="B10" s="56" t="s">
        <v>43</v>
      </c>
      <c r="C10" s="3" t="s">
        <v>55</v>
      </c>
      <c r="D10" s="288">
        <v>141</v>
      </c>
      <c r="E10" s="120">
        <v>100</v>
      </c>
      <c r="F10" s="259">
        <v>90.2</v>
      </c>
      <c r="G10" s="210">
        <v>95</v>
      </c>
      <c r="H10" s="120">
        <v>100</v>
      </c>
      <c r="I10" s="205">
        <v>93.33</v>
      </c>
      <c r="J10" s="288">
        <v>92</v>
      </c>
      <c r="K10" s="120">
        <v>100</v>
      </c>
      <c r="L10" s="205">
        <v>93.77</v>
      </c>
      <c r="M10" s="273">
        <v>10</v>
      </c>
      <c r="N10" s="267">
        <v>9</v>
      </c>
      <c r="O10" s="267">
        <v>15</v>
      </c>
      <c r="P10" s="76">
        <f>O10+N10+M10</f>
        <v>34</v>
      </c>
    </row>
    <row r="11" spans="1:19" ht="15" customHeight="1" x14ac:dyDescent="0.25">
      <c r="A11" s="59">
        <v>6</v>
      </c>
      <c r="B11" s="56" t="s">
        <v>45</v>
      </c>
      <c r="C11" s="3" t="s">
        <v>34</v>
      </c>
      <c r="D11" s="288">
        <v>113</v>
      </c>
      <c r="E11" s="120">
        <v>100</v>
      </c>
      <c r="F11" s="259">
        <v>90.2</v>
      </c>
      <c r="G11" s="210">
        <v>97</v>
      </c>
      <c r="H11" s="120">
        <v>100</v>
      </c>
      <c r="I11" s="205">
        <v>93.33</v>
      </c>
      <c r="J11" s="285">
        <v>93</v>
      </c>
      <c r="K11" s="120">
        <v>100</v>
      </c>
      <c r="L11" s="205">
        <v>93.77</v>
      </c>
      <c r="M11" s="273">
        <v>13</v>
      </c>
      <c r="N11" s="267">
        <v>15</v>
      </c>
      <c r="O11" s="267">
        <v>24</v>
      </c>
      <c r="P11" s="76">
        <f>O11+N11+M11</f>
        <v>52</v>
      </c>
    </row>
    <row r="12" spans="1:19" ht="15" customHeight="1" x14ac:dyDescent="0.25">
      <c r="A12" s="59">
        <v>7</v>
      </c>
      <c r="B12" s="56" t="s">
        <v>40</v>
      </c>
      <c r="C12" s="3" t="s">
        <v>64</v>
      </c>
      <c r="D12" s="288">
        <v>148</v>
      </c>
      <c r="E12" s="120">
        <v>97.972972972972968</v>
      </c>
      <c r="F12" s="259">
        <v>90.2</v>
      </c>
      <c r="G12" s="210">
        <v>137</v>
      </c>
      <c r="H12" s="120">
        <v>100</v>
      </c>
      <c r="I12" s="205">
        <v>93.33</v>
      </c>
      <c r="J12" s="288">
        <v>137</v>
      </c>
      <c r="K12" s="120">
        <v>99.270072992700733</v>
      </c>
      <c r="L12" s="205">
        <v>93.77</v>
      </c>
      <c r="M12" s="273">
        <v>28</v>
      </c>
      <c r="N12" s="267">
        <v>3</v>
      </c>
      <c r="O12" s="267">
        <v>28</v>
      </c>
      <c r="P12" s="76">
        <f>O12+N12+M12</f>
        <v>59</v>
      </c>
    </row>
    <row r="13" spans="1:19" ht="15" customHeight="1" x14ac:dyDescent="0.25">
      <c r="A13" s="59">
        <v>8</v>
      </c>
      <c r="B13" s="56" t="s">
        <v>40</v>
      </c>
      <c r="C13" s="3" t="s">
        <v>108</v>
      </c>
      <c r="D13" s="288">
        <v>181</v>
      </c>
      <c r="E13" s="120">
        <v>98.342541436464089</v>
      </c>
      <c r="F13" s="259">
        <v>90.2</v>
      </c>
      <c r="G13" s="210">
        <v>146</v>
      </c>
      <c r="H13" s="120">
        <v>100</v>
      </c>
      <c r="I13" s="205">
        <v>93.33</v>
      </c>
      <c r="J13" s="288">
        <v>156</v>
      </c>
      <c r="K13" s="120">
        <v>98.076923076923066</v>
      </c>
      <c r="L13" s="205">
        <v>93.77</v>
      </c>
      <c r="M13" s="273">
        <v>24</v>
      </c>
      <c r="N13" s="267">
        <v>2</v>
      </c>
      <c r="O13" s="267">
        <v>35</v>
      </c>
      <c r="P13" s="279">
        <f>O13+N13+M13</f>
        <v>61</v>
      </c>
    </row>
    <row r="14" spans="1:19" ht="15" customHeight="1" x14ac:dyDescent="0.25">
      <c r="A14" s="59">
        <v>9</v>
      </c>
      <c r="B14" s="56" t="s">
        <v>43</v>
      </c>
      <c r="C14" s="3" t="s">
        <v>124</v>
      </c>
      <c r="D14" s="288">
        <v>191</v>
      </c>
      <c r="E14" s="120">
        <v>98.429319371727757</v>
      </c>
      <c r="F14" s="259">
        <v>90.2</v>
      </c>
      <c r="G14" s="210">
        <v>154</v>
      </c>
      <c r="H14" s="120">
        <v>98.701298701298697</v>
      </c>
      <c r="I14" s="205">
        <v>93.33</v>
      </c>
      <c r="J14" s="288">
        <v>165</v>
      </c>
      <c r="K14" s="120">
        <v>100</v>
      </c>
      <c r="L14" s="205">
        <v>93.77</v>
      </c>
      <c r="M14" s="273">
        <v>23</v>
      </c>
      <c r="N14" s="267">
        <v>25</v>
      </c>
      <c r="O14" s="267">
        <v>18</v>
      </c>
      <c r="P14" s="76">
        <f>O14+N14+M14</f>
        <v>66</v>
      </c>
    </row>
    <row r="15" spans="1:19" ht="15" customHeight="1" thickBot="1" x14ac:dyDescent="0.3">
      <c r="A15" s="60">
        <v>10</v>
      </c>
      <c r="B15" s="61" t="s">
        <v>45</v>
      </c>
      <c r="C15" s="10" t="s">
        <v>37</v>
      </c>
      <c r="D15" s="289">
        <v>67</v>
      </c>
      <c r="E15" s="133">
        <v>98.507462686567166</v>
      </c>
      <c r="F15" s="265">
        <v>90.2</v>
      </c>
      <c r="G15" s="219">
        <v>73</v>
      </c>
      <c r="H15" s="133">
        <v>100</v>
      </c>
      <c r="I15" s="220">
        <v>93.33</v>
      </c>
      <c r="J15" s="278">
        <v>67</v>
      </c>
      <c r="K15" s="133">
        <v>100</v>
      </c>
      <c r="L15" s="220">
        <v>93.77</v>
      </c>
      <c r="M15" s="277">
        <v>22</v>
      </c>
      <c r="N15" s="268">
        <v>17</v>
      </c>
      <c r="O15" s="268">
        <v>27</v>
      </c>
      <c r="P15" s="77">
        <f>O15+N15+M15</f>
        <v>66</v>
      </c>
    </row>
    <row r="16" spans="1:19" ht="15" customHeight="1" x14ac:dyDescent="0.25">
      <c r="A16" s="66">
        <v>11</v>
      </c>
      <c r="B16" s="67" t="s">
        <v>41</v>
      </c>
      <c r="C16" s="292" t="s">
        <v>17</v>
      </c>
      <c r="D16" s="287">
        <v>128</v>
      </c>
      <c r="E16" s="137">
        <v>95.3125</v>
      </c>
      <c r="F16" s="257">
        <v>90.2</v>
      </c>
      <c r="G16" s="206">
        <v>112</v>
      </c>
      <c r="H16" s="137">
        <v>99.107142857142861</v>
      </c>
      <c r="I16" s="207">
        <v>93.33</v>
      </c>
      <c r="J16" s="287">
        <v>106</v>
      </c>
      <c r="K16" s="137">
        <v>100</v>
      </c>
      <c r="L16" s="207">
        <v>93.77</v>
      </c>
      <c r="M16" s="272">
        <v>40</v>
      </c>
      <c r="N16" s="266">
        <v>20</v>
      </c>
      <c r="O16" s="266">
        <v>7</v>
      </c>
      <c r="P16" s="165">
        <f>O16+N16+M16</f>
        <v>67</v>
      </c>
    </row>
    <row r="17" spans="1:16" ht="15" customHeight="1" x14ac:dyDescent="0.25">
      <c r="A17" s="59">
        <v>12</v>
      </c>
      <c r="B17" s="56" t="s">
        <v>43</v>
      </c>
      <c r="C17" s="293" t="s">
        <v>130</v>
      </c>
      <c r="D17" s="288">
        <v>88</v>
      </c>
      <c r="E17" s="120">
        <v>100</v>
      </c>
      <c r="F17" s="259">
        <v>90.2</v>
      </c>
      <c r="G17" s="210">
        <v>68</v>
      </c>
      <c r="H17" s="120">
        <v>97.058823529411768</v>
      </c>
      <c r="I17" s="205">
        <v>93.33</v>
      </c>
      <c r="J17" s="288">
        <v>92</v>
      </c>
      <c r="K17" s="120">
        <v>100</v>
      </c>
      <c r="L17" s="205">
        <v>93.77</v>
      </c>
      <c r="M17" s="273">
        <v>11</v>
      </c>
      <c r="N17" s="267">
        <v>38</v>
      </c>
      <c r="O17" s="267">
        <v>20</v>
      </c>
      <c r="P17" s="76">
        <f>O17+N17+M17</f>
        <v>69</v>
      </c>
    </row>
    <row r="18" spans="1:16" ht="15" customHeight="1" x14ac:dyDescent="0.25">
      <c r="A18" s="59">
        <v>13</v>
      </c>
      <c r="B18" s="56" t="s">
        <v>42</v>
      </c>
      <c r="C18" s="293" t="s">
        <v>82</v>
      </c>
      <c r="D18" s="288">
        <v>140</v>
      </c>
      <c r="E18" s="120">
        <v>100</v>
      </c>
      <c r="F18" s="259">
        <v>90.2</v>
      </c>
      <c r="G18" s="210">
        <v>110</v>
      </c>
      <c r="H18" s="120">
        <v>95.454545454545453</v>
      </c>
      <c r="I18" s="205">
        <v>93.33</v>
      </c>
      <c r="J18" s="288">
        <v>141</v>
      </c>
      <c r="K18" s="120">
        <v>100</v>
      </c>
      <c r="L18" s="205">
        <v>93.77</v>
      </c>
      <c r="M18" s="273">
        <v>6</v>
      </c>
      <c r="N18" s="267">
        <v>54</v>
      </c>
      <c r="O18" s="267">
        <v>10</v>
      </c>
      <c r="P18" s="76">
        <f>O18+N18+M18</f>
        <v>70</v>
      </c>
    </row>
    <row r="19" spans="1:16" ht="15" customHeight="1" x14ac:dyDescent="0.25">
      <c r="A19" s="59">
        <v>14</v>
      </c>
      <c r="B19" s="56" t="s">
        <v>43</v>
      </c>
      <c r="C19" s="293" t="s">
        <v>127</v>
      </c>
      <c r="D19" s="288">
        <v>96</v>
      </c>
      <c r="E19" s="120">
        <v>97.916666666666671</v>
      </c>
      <c r="F19" s="259">
        <v>90.2</v>
      </c>
      <c r="G19" s="210">
        <v>81</v>
      </c>
      <c r="H19" s="120">
        <v>100</v>
      </c>
      <c r="I19" s="205">
        <v>93.33</v>
      </c>
      <c r="J19" s="288">
        <v>98</v>
      </c>
      <c r="K19" s="120">
        <v>98.979591836734699</v>
      </c>
      <c r="L19" s="205">
        <v>93.77</v>
      </c>
      <c r="M19" s="273">
        <v>29</v>
      </c>
      <c r="N19" s="267">
        <v>11</v>
      </c>
      <c r="O19" s="267">
        <v>31</v>
      </c>
      <c r="P19" s="76">
        <f>O19+N19+M19</f>
        <v>71</v>
      </c>
    </row>
    <row r="20" spans="1:16" ht="15" customHeight="1" x14ac:dyDescent="0.25">
      <c r="A20" s="59">
        <v>15</v>
      </c>
      <c r="B20" s="56" t="s">
        <v>39</v>
      </c>
      <c r="C20" s="294" t="s">
        <v>47</v>
      </c>
      <c r="D20" s="288">
        <v>47</v>
      </c>
      <c r="E20" s="120">
        <v>100</v>
      </c>
      <c r="F20" s="260">
        <v>90.2</v>
      </c>
      <c r="G20" s="211">
        <v>42</v>
      </c>
      <c r="H20" s="120">
        <v>92.857142857142861</v>
      </c>
      <c r="I20" s="212">
        <v>93.33</v>
      </c>
      <c r="J20" s="288">
        <v>45</v>
      </c>
      <c r="K20" s="120">
        <v>100</v>
      </c>
      <c r="L20" s="212">
        <v>93.77</v>
      </c>
      <c r="M20" s="274">
        <v>1</v>
      </c>
      <c r="N20" s="267">
        <v>68</v>
      </c>
      <c r="O20" s="267">
        <v>4</v>
      </c>
      <c r="P20" s="76">
        <f>O20+N20+M20</f>
        <v>73</v>
      </c>
    </row>
    <row r="21" spans="1:16" ht="15" customHeight="1" x14ac:dyDescent="0.25">
      <c r="A21" s="59">
        <v>16</v>
      </c>
      <c r="B21" s="56" t="s">
        <v>39</v>
      </c>
      <c r="C21" s="294" t="s">
        <v>107</v>
      </c>
      <c r="D21" s="288">
        <v>110</v>
      </c>
      <c r="E21" s="120">
        <v>98.181818181818187</v>
      </c>
      <c r="F21" s="260">
        <v>90.2</v>
      </c>
      <c r="G21" s="211">
        <v>104</v>
      </c>
      <c r="H21" s="120">
        <v>99.038461538461547</v>
      </c>
      <c r="I21" s="212">
        <v>93.33</v>
      </c>
      <c r="J21" s="288">
        <v>98</v>
      </c>
      <c r="K21" s="120">
        <v>98.979591836734699</v>
      </c>
      <c r="L21" s="212">
        <v>93.77</v>
      </c>
      <c r="M21" s="274">
        <v>25</v>
      </c>
      <c r="N21" s="267">
        <v>21</v>
      </c>
      <c r="O21" s="267">
        <v>30</v>
      </c>
      <c r="P21" s="76">
        <f>O21+N21+M21</f>
        <v>76</v>
      </c>
    </row>
    <row r="22" spans="1:16" ht="15" customHeight="1" x14ac:dyDescent="0.25">
      <c r="A22" s="59">
        <v>17</v>
      </c>
      <c r="B22" s="56" t="s">
        <v>39</v>
      </c>
      <c r="C22" s="294" t="s">
        <v>105</v>
      </c>
      <c r="D22" s="288">
        <v>91</v>
      </c>
      <c r="E22" s="120">
        <v>100</v>
      </c>
      <c r="F22" s="260">
        <v>90.2</v>
      </c>
      <c r="G22" s="211">
        <v>70</v>
      </c>
      <c r="H22" s="120">
        <v>91.428571428571431</v>
      </c>
      <c r="I22" s="212">
        <v>93.33</v>
      </c>
      <c r="J22" s="288">
        <v>70</v>
      </c>
      <c r="K22" s="120">
        <v>100</v>
      </c>
      <c r="L22" s="212">
        <v>93.77</v>
      </c>
      <c r="M22" s="274">
        <v>3</v>
      </c>
      <c r="N22" s="267">
        <v>75</v>
      </c>
      <c r="O22" s="267">
        <v>2</v>
      </c>
      <c r="P22" s="76">
        <f>O22+N22+M22</f>
        <v>80</v>
      </c>
    </row>
    <row r="23" spans="1:16" ht="15" customHeight="1" x14ac:dyDescent="0.25">
      <c r="A23" s="59">
        <v>18</v>
      </c>
      <c r="B23" s="56" t="s">
        <v>43</v>
      </c>
      <c r="C23" s="293" t="s">
        <v>52</v>
      </c>
      <c r="D23" s="288">
        <v>113</v>
      </c>
      <c r="E23" s="120">
        <v>97.345132743362825</v>
      </c>
      <c r="F23" s="259">
        <v>90.2</v>
      </c>
      <c r="G23" s="210">
        <v>78</v>
      </c>
      <c r="H23" s="120">
        <v>98.71794871794873</v>
      </c>
      <c r="I23" s="205">
        <v>93.33</v>
      </c>
      <c r="J23" s="288">
        <v>88</v>
      </c>
      <c r="K23" s="120">
        <v>98.863636363636374</v>
      </c>
      <c r="L23" s="205">
        <v>93.77</v>
      </c>
      <c r="M23" s="273">
        <v>31</v>
      </c>
      <c r="N23" s="267">
        <v>24</v>
      </c>
      <c r="O23" s="267">
        <v>32</v>
      </c>
      <c r="P23" s="76">
        <f>O23+N23+M23</f>
        <v>87</v>
      </c>
    </row>
    <row r="24" spans="1:16" ht="15" customHeight="1" x14ac:dyDescent="0.25">
      <c r="A24" s="59">
        <v>19</v>
      </c>
      <c r="B24" s="56" t="s">
        <v>39</v>
      </c>
      <c r="C24" s="293" t="s">
        <v>4</v>
      </c>
      <c r="D24" s="288">
        <v>102</v>
      </c>
      <c r="E24" s="120">
        <v>85.294117647058826</v>
      </c>
      <c r="F24" s="259">
        <v>90.2</v>
      </c>
      <c r="G24" s="210">
        <v>118</v>
      </c>
      <c r="H24" s="120">
        <v>100</v>
      </c>
      <c r="I24" s="205">
        <v>93.33</v>
      </c>
      <c r="J24" s="288">
        <v>110</v>
      </c>
      <c r="K24" s="120">
        <v>100</v>
      </c>
      <c r="L24" s="205">
        <v>93.77</v>
      </c>
      <c r="M24" s="273">
        <v>85</v>
      </c>
      <c r="N24" s="267">
        <v>1</v>
      </c>
      <c r="O24" s="267">
        <v>3</v>
      </c>
      <c r="P24" s="160">
        <f>O24+N24+M24</f>
        <v>89</v>
      </c>
    </row>
    <row r="25" spans="1:16" ht="15" customHeight="1" thickBot="1" x14ac:dyDescent="0.3">
      <c r="A25" s="68">
        <v>20</v>
      </c>
      <c r="B25" s="69" t="s">
        <v>41</v>
      </c>
      <c r="C25" s="381" t="s">
        <v>114</v>
      </c>
      <c r="D25" s="289">
        <v>119</v>
      </c>
      <c r="E25" s="133">
        <v>99.159663865546221</v>
      </c>
      <c r="F25" s="263">
        <v>90.2</v>
      </c>
      <c r="G25" s="215">
        <v>130</v>
      </c>
      <c r="H25" s="133">
        <v>96.923076923076934</v>
      </c>
      <c r="I25" s="216">
        <v>93.33</v>
      </c>
      <c r="J25" s="289">
        <v>114</v>
      </c>
      <c r="K25" s="133">
        <v>98.245614035087726</v>
      </c>
      <c r="L25" s="216">
        <v>93.77</v>
      </c>
      <c r="M25" s="276">
        <v>16</v>
      </c>
      <c r="N25" s="269">
        <v>39</v>
      </c>
      <c r="O25" s="269">
        <v>34</v>
      </c>
      <c r="P25" s="166">
        <f>O25+N25+M25</f>
        <v>89</v>
      </c>
    </row>
    <row r="26" spans="1:16" ht="15" customHeight="1" x14ac:dyDescent="0.25">
      <c r="A26" s="66">
        <v>21</v>
      </c>
      <c r="B26" s="67" t="s">
        <v>43</v>
      </c>
      <c r="C26" s="382" t="s">
        <v>54</v>
      </c>
      <c r="D26" s="287">
        <v>80</v>
      </c>
      <c r="E26" s="137">
        <v>91.25</v>
      </c>
      <c r="F26" s="262">
        <v>90.2</v>
      </c>
      <c r="G26" s="377">
        <v>81</v>
      </c>
      <c r="H26" s="137">
        <v>100</v>
      </c>
      <c r="I26" s="378">
        <v>93.33</v>
      </c>
      <c r="J26" s="287">
        <v>103</v>
      </c>
      <c r="K26" s="137">
        <v>100</v>
      </c>
      <c r="L26" s="378">
        <v>93.77</v>
      </c>
      <c r="M26" s="380">
        <v>63</v>
      </c>
      <c r="N26" s="266">
        <v>10</v>
      </c>
      <c r="O26" s="266">
        <v>17</v>
      </c>
      <c r="P26" s="165">
        <f>O26+N26+M26</f>
        <v>90</v>
      </c>
    </row>
    <row r="27" spans="1:16" ht="15" customHeight="1" x14ac:dyDescent="0.25">
      <c r="A27" s="59">
        <v>22</v>
      </c>
      <c r="B27" s="56" t="s">
        <v>43</v>
      </c>
      <c r="C27" s="300" t="s">
        <v>126</v>
      </c>
      <c r="D27" s="288">
        <v>83</v>
      </c>
      <c r="E27" s="120">
        <v>98.795180722891558</v>
      </c>
      <c r="F27" s="259">
        <v>90.2</v>
      </c>
      <c r="G27" s="210">
        <v>83</v>
      </c>
      <c r="H27" s="120">
        <v>97.590361445783145</v>
      </c>
      <c r="I27" s="205">
        <v>93.33</v>
      </c>
      <c r="J27" s="288">
        <v>80</v>
      </c>
      <c r="K27" s="120">
        <v>97.5</v>
      </c>
      <c r="L27" s="205">
        <v>93.77</v>
      </c>
      <c r="M27" s="285">
        <v>21</v>
      </c>
      <c r="N27" s="281">
        <v>33</v>
      </c>
      <c r="O27" s="281">
        <v>39</v>
      </c>
      <c r="P27" s="76">
        <f>O27+N27+M27</f>
        <v>93</v>
      </c>
    </row>
    <row r="28" spans="1:16" ht="15" customHeight="1" x14ac:dyDescent="0.25">
      <c r="A28" s="59">
        <v>23</v>
      </c>
      <c r="B28" s="56" t="s">
        <v>45</v>
      </c>
      <c r="C28" s="293" t="s">
        <v>36</v>
      </c>
      <c r="D28" s="288">
        <v>91</v>
      </c>
      <c r="E28" s="120">
        <v>100</v>
      </c>
      <c r="F28" s="258">
        <v>90.2</v>
      </c>
      <c r="G28" s="208">
        <v>63</v>
      </c>
      <c r="H28" s="129">
        <v>95.238095238095241</v>
      </c>
      <c r="I28" s="209">
        <v>93.33</v>
      </c>
      <c r="J28" s="285">
        <v>69</v>
      </c>
      <c r="K28" s="120">
        <v>100</v>
      </c>
      <c r="L28" s="209">
        <v>93.77</v>
      </c>
      <c r="M28" s="273">
        <v>14</v>
      </c>
      <c r="N28" s="267">
        <v>59</v>
      </c>
      <c r="O28" s="267">
        <v>25</v>
      </c>
      <c r="P28" s="76">
        <f>O28+N28+M28</f>
        <v>98</v>
      </c>
    </row>
    <row r="29" spans="1:16" ht="15" customHeight="1" x14ac:dyDescent="0.25">
      <c r="A29" s="59">
        <v>24</v>
      </c>
      <c r="B29" s="56" t="s">
        <v>45</v>
      </c>
      <c r="C29" s="294" t="s">
        <v>151</v>
      </c>
      <c r="D29" s="297">
        <v>84</v>
      </c>
      <c r="E29" s="120">
        <v>94.047619047619051</v>
      </c>
      <c r="F29" s="260">
        <v>90.2</v>
      </c>
      <c r="G29" s="211">
        <v>83</v>
      </c>
      <c r="H29" s="120">
        <v>98.795180722891558</v>
      </c>
      <c r="I29" s="212">
        <v>93.33</v>
      </c>
      <c r="J29" s="280">
        <v>74</v>
      </c>
      <c r="K29" s="120">
        <v>100</v>
      </c>
      <c r="L29" s="212">
        <v>93.77</v>
      </c>
      <c r="M29" s="274">
        <v>49</v>
      </c>
      <c r="N29" s="267">
        <v>23</v>
      </c>
      <c r="O29" s="267">
        <v>26</v>
      </c>
      <c r="P29" s="76">
        <f>O29+N29+M29</f>
        <v>98</v>
      </c>
    </row>
    <row r="30" spans="1:16" ht="15" customHeight="1" x14ac:dyDescent="0.25">
      <c r="A30" s="59">
        <v>25</v>
      </c>
      <c r="B30" s="56" t="s">
        <v>43</v>
      </c>
      <c r="C30" s="293" t="s">
        <v>83</v>
      </c>
      <c r="D30" s="288">
        <v>103</v>
      </c>
      <c r="E30" s="120">
        <v>95.145631067961176</v>
      </c>
      <c r="F30" s="259">
        <v>90.2</v>
      </c>
      <c r="G30" s="210">
        <v>114</v>
      </c>
      <c r="H30" s="120">
        <v>96.491228070175438</v>
      </c>
      <c r="I30" s="205">
        <v>93.33</v>
      </c>
      <c r="J30" s="288">
        <v>110</v>
      </c>
      <c r="K30" s="120">
        <v>100</v>
      </c>
      <c r="L30" s="205">
        <v>93.77</v>
      </c>
      <c r="M30" s="273">
        <v>42</v>
      </c>
      <c r="N30" s="267">
        <v>41</v>
      </c>
      <c r="O30" s="267">
        <v>16</v>
      </c>
      <c r="P30" s="76">
        <f>O30+N30+M30</f>
        <v>99</v>
      </c>
    </row>
    <row r="31" spans="1:16" ht="15" customHeight="1" x14ac:dyDescent="0.25">
      <c r="A31" s="59">
        <v>26</v>
      </c>
      <c r="B31" s="56" t="s">
        <v>45</v>
      </c>
      <c r="C31" s="293" t="s">
        <v>49</v>
      </c>
      <c r="D31" s="288">
        <v>71</v>
      </c>
      <c r="E31" s="120">
        <v>100</v>
      </c>
      <c r="F31" s="259">
        <v>90.2</v>
      </c>
      <c r="G31" s="210">
        <v>77</v>
      </c>
      <c r="H31" s="120">
        <v>100</v>
      </c>
      <c r="I31" s="205">
        <v>93.33</v>
      </c>
      <c r="J31" s="285">
        <v>78</v>
      </c>
      <c r="K31" s="120">
        <v>93.589743589743591</v>
      </c>
      <c r="L31" s="205">
        <v>93.77</v>
      </c>
      <c r="M31" s="273">
        <v>15</v>
      </c>
      <c r="N31" s="267">
        <v>16</v>
      </c>
      <c r="O31" s="267">
        <v>68</v>
      </c>
      <c r="P31" s="76">
        <f>O31+N31+M31</f>
        <v>99</v>
      </c>
    </row>
    <row r="32" spans="1:16" s="1" customFormat="1" ht="15" customHeight="1" x14ac:dyDescent="0.25">
      <c r="A32" s="59">
        <v>27</v>
      </c>
      <c r="B32" s="56" t="s">
        <v>44</v>
      </c>
      <c r="C32" s="293" t="s">
        <v>134</v>
      </c>
      <c r="D32" s="288">
        <v>121</v>
      </c>
      <c r="E32" s="120">
        <v>90.909090909090907</v>
      </c>
      <c r="F32" s="259">
        <v>90.2</v>
      </c>
      <c r="G32" s="210">
        <v>100</v>
      </c>
      <c r="H32" s="120">
        <v>100</v>
      </c>
      <c r="I32" s="205">
        <v>93.33</v>
      </c>
      <c r="J32" s="288">
        <v>106</v>
      </c>
      <c r="K32" s="120">
        <v>100</v>
      </c>
      <c r="L32" s="205">
        <v>93.77</v>
      </c>
      <c r="M32" s="273">
        <v>66</v>
      </c>
      <c r="N32" s="267">
        <v>13</v>
      </c>
      <c r="O32" s="267">
        <v>22</v>
      </c>
      <c r="P32" s="76">
        <f>O32+N32+M32</f>
        <v>101</v>
      </c>
    </row>
    <row r="33" spans="1:16" ht="15" customHeight="1" x14ac:dyDescent="0.25">
      <c r="A33" s="59">
        <v>28</v>
      </c>
      <c r="B33" s="56" t="s">
        <v>40</v>
      </c>
      <c r="C33" s="294" t="s">
        <v>8</v>
      </c>
      <c r="D33" s="288">
        <v>70</v>
      </c>
      <c r="E33" s="120">
        <v>95.714285714285708</v>
      </c>
      <c r="F33" s="260">
        <v>90.2</v>
      </c>
      <c r="G33" s="211">
        <v>50</v>
      </c>
      <c r="H33" s="120">
        <v>98</v>
      </c>
      <c r="I33" s="212">
        <v>93.33</v>
      </c>
      <c r="J33" s="288">
        <v>84</v>
      </c>
      <c r="K33" s="120">
        <v>97.61904761904762</v>
      </c>
      <c r="L33" s="212">
        <v>93.77</v>
      </c>
      <c r="M33" s="274">
        <v>36</v>
      </c>
      <c r="N33" s="267">
        <v>30</v>
      </c>
      <c r="O33" s="267">
        <v>38</v>
      </c>
      <c r="P33" s="76">
        <f>O33+N33+M33</f>
        <v>104</v>
      </c>
    </row>
    <row r="34" spans="1:16" ht="15" customHeight="1" x14ac:dyDescent="0.25">
      <c r="A34" s="59">
        <v>29</v>
      </c>
      <c r="B34" s="56" t="s">
        <v>42</v>
      </c>
      <c r="C34" s="293" t="s">
        <v>57</v>
      </c>
      <c r="D34" s="288">
        <v>184</v>
      </c>
      <c r="E34" s="120">
        <v>93.478260869565219</v>
      </c>
      <c r="F34" s="259">
        <v>90.2</v>
      </c>
      <c r="G34" s="210">
        <v>165</v>
      </c>
      <c r="H34" s="120">
        <v>95.757575757575751</v>
      </c>
      <c r="I34" s="205">
        <v>93.33</v>
      </c>
      <c r="J34" s="288">
        <v>177</v>
      </c>
      <c r="K34" s="120">
        <v>100</v>
      </c>
      <c r="L34" s="205">
        <v>93.77</v>
      </c>
      <c r="M34" s="273">
        <v>53</v>
      </c>
      <c r="N34" s="267">
        <v>50</v>
      </c>
      <c r="O34" s="267">
        <v>8</v>
      </c>
      <c r="P34" s="76">
        <f>O34+N34+M34</f>
        <v>111</v>
      </c>
    </row>
    <row r="35" spans="1:16" ht="15" customHeight="1" thickBot="1" x14ac:dyDescent="0.3">
      <c r="A35" s="60">
        <v>30</v>
      </c>
      <c r="B35" s="61" t="s">
        <v>41</v>
      </c>
      <c r="C35" s="375" t="s">
        <v>115</v>
      </c>
      <c r="D35" s="289">
        <v>103</v>
      </c>
      <c r="E35" s="133">
        <v>93.203883495145632</v>
      </c>
      <c r="F35" s="371">
        <v>90.2</v>
      </c>
      <c r="G35" s="372">
        <v>88</v>
      </c>
      <c r="H35" s="133">
        <v>100</v>
      </c>
      <c r="I35" s="373">
        <v>93.33</v>
      </c>
      <c r="J35" s="376">
        <v>97</v>
      </c>
      <c r="K35" s="133">
        <v>94.845360824742272</v>
      </c>
      <c r="L35" s="373">
        <v>93.77</v>
      </c>
      <c r="M35" s="374">
        <v>54</v>
      </c>
      <c r="N35" s="268">
        <v>4</v>
      </c>
      <c r="O35" s="268">
        <v>56</v>
      </c>
      <c r="P35" s="77">
        <f>O35+N35+M35</f>
        <v>114</v>
      </c>
    </row>
    <row r="36" spans="1:16" ht="15" customHeight="1" x14ac:dyDescent="0.25">
      <c r="A36" s="58">
        <v>31</v>
      </c>
      <c r="B36" s="57" t="s">
        <v>44</v>
      </c>
      <c r="C36" s="11" t="s">
        <v>100</v>
      </c>
      <c r="D36" s="291">
        <v>289</v>
      </c>
      <c r="E36" s="129">
        <v>98.96193771626298</v>
      </c>
      <c r="F36" s="258">
        <v>90.2</v>
      </c>
      <c r="G36" s="208">
        <v>265</v>
      </c>
      <c r="H36" s="129">
        <v>92.075471698113205</v>
      </c>
      <c r="I36" s="209">
        <v>93.33</v>
      </c>
      <c r="J36" s="287">
        <v>244</v>
      </c>
      <c r="K36" s="137">
        <v>99.180327868852459</v>
      </c>
      <c r="L36" s="209">
        <v>93.77</v>
      </c>
      <c r="M36" s="273">
        <v>18</v>
      </c>
      <c r="N36" s="267">
        <v>71</v>
      </c>
      <c r="O36" s="267">
        <v>29</v>
      </c>
      <c r="P36" s="75">
        <f>O36+N36+M36</f>
        <v>118</v>
      </c>
    </row>
    <row r="37" spans="1:16" ht="15" customHeight="1" x14ac:dyDescent="0.25">
      <c r="A37" s="59">
        <v>32</v>
      </c>
      <c r="B37" s="56" t="s">
        <v>44</v>
      </c>
      <c r="C37" s="3" t="s">
        <v>133</v>
      </c>
      <c r="D37" s="291">
        <v>110</v>
      </c>
      <c r="E37" s="129">
        <v>97.27272727272728</v>
      </c>
      <c r="F37" s="259">
        <v>90.2</v>
      </c>
      <c r="G37" s="210">
        <v>105</v>
      </c>
      <c r="H37" s="120">
        <v>97.142857142857139</v>
      </c>
      <c r="I37" s="205">
        <v>93.33</v>
      </c>
      <c r="J37" s="288">
        <v>101</v>
      </c>
      <c r="K37" s="120">
        <v>96.039603960396036</v>
      </c>
      <c r="L37" s="205">
        <v>93.77</v>
      </c>
      <c r="M37" s="273">
        <v>32</v>
      </c>
      <c r="N37" s="267">
        <v>37</v>
      </c>
      <c r="O37" s="267">
        <v>50</v>
      </c>
      <c r="P37" s="76">
        <f>O37+N37+M37</f>
        <v>119</v>
      </c>
    </row>
    <row r="38" spans="1:16" ht="15" customHeight="1" x14ac:dyDescent="0.25">
      <c r="A38" s="59">
        <v>33</v>
      </c>
      <c r="B38" s="56" t="s">
        <v>42</v>
      </c>
      <c r="C38" s="159" t="s">
        <v>24</v>
      </c>
      <c r="D38" s="288">
        <v>88</v>
      </c>
      <c r="E38" s="120">
        <v>68.181818181818187</v>
      </c>
      <c r="F38" s="264">
        <v>90.2</v>
      </c>
      <c r="G38" s="217">
        <v>80</v>
      </c>
      <c r="H38" s="120">
        <v>100</v>
      </c>
      <c r="I38" s="218">
        <v>93.33</v>
      </c>
      <c r="J38" s="288">
        <v>81</v>
      </c>
      <c r="K38" s="120">
        <v>100</v>
      </c>
      <c r="L38" s="218">
        <v>93.77</v>
      </c>
      <c r="M38" s="285">
        <v>104</v>
      </c>
      <c r="N38" s="267">
        <v>7</v>
      </c>
      <c r="O38" s="267">
        <v>13</v>
      </c>
      <c r="P38" s="76">
        <f>O38+N38+M38</f>
        <v>124</v>
      </c>
    </row>
    <row r="39" spans="1:16" ht="15" customHeight="1" x14ac:dyDescent="0.25">
      <c r="A39" s="59">
        <v>34</v>
      </c>
      <c r="B39" s="56" t="s">
        <v>45</v>
      </c>
      <c r="C39" s="3" t="s">
        <v>35</v>
      </c>
      <c r="D39" s="288">
        <v>43</v>
      </c>
      <c r="E39" s="120">
        <v>93.023255813953483</v>
      </c>
      <c r="F39" s="259">
        <v>90.2</v>
      </c>
      <c r="G39" s="210">
        <v>64</v>
      </c>
      <c r="H39" s="120">
        <v>98.4375</v>
      </c>
      <c r="I39" s="205">
        <v>93.33</v>
      </c>
      <c r="J39" s="285">
        <v>67</v>
      </c>
      <c r="K39" s="120">
        <v>97.014925373134332</v>
      </c>
      <c r="L39" s="205">
        <v>93.77</v>
      </c>
      <c r="M39" s="273">
        <v>55</v>
      </c>
      <c r="N39" s="267">
        <v>28</v>
      </c>
      <c r="O39" s="267">
        <v>42</v>
      </c>
      <c r="P39" s="76">
        <f>O39+N39+M39</f>
        <v>125</v>
      </c>
    </row>
    <row r="40" spans="1:16" ht="15" customHeight="1" x14ac:dyDescent="0.25">
      <c r="A40" s="59">
        <v>35</v>
      </c>
      <c r="B40" s="56" t="s">
        <v>41</v>
      </c>
      <c r="C40" s="3" t="s">
        <v>14</v>
      </c>
      <c r="D40" s="288">
        <v>64</v>
      </c>
      <c r="E40" s="120">
        <v>100</v>
      </c>
      <c r="F40" s="259">
        <v>90.2</v>
      </c>
      <c r="G40" s="210">
        <v>93</v>
      </c>
      <c r="H40" s="120">
        <v>97.849462365591393</v>
      </c>
      <c r="I40" s="205">
        <v>93.33</v>
      </c>
      <c r="J40" s="288">
        <v>82</v>
      </c>
      <c r="K40" s="120">
        <v>89.024390243902445</v>
      </c>
      <c r="L40" s="205">
        <v>93.77</v>
      </c>
      <c r="M40" s="273">
        <v>4</v>
      </c>
      <c r="N40" s="267">
        <v>31</v>
      </c>
      <c r="O40" s="267">
        <v>92</v>
      </c>
      <c r="P40" s="76">
        <f>O40+N40+M40</f>
        <v>127</v>
      </c>
    </row>
    <row r="41" spans="1:16" ht="15" customHeight="1" x14ac:dyDescent="0.25">
      <c r="A41" s="59">
        <v>36</v>
      </c>
      <c r="B41" s="56" t="s">
        <v>41</v>
      </c>
      <c r="C41" s="4" t="s">
        <v>119</v>
      </c>
      <c r="D41" s="290">
        <v>100</v>
      </c>
      <c r="E41" s="120">
        <v>97</v>
      </c>
      <c r="F41" s="260">
        <v>90.2</v>
      </c>
      <c r="G41" s="211">
        <v>67</v>
      </c>
      <c r="H41" s="120">
        <v>95.522388059701484</v>
      </c>
      <c r="I41" s="212">
        <v>93.33</v>
      </c>
      <c r="J41" s="288">
        <v>72</v>
      </c>
      <c r="K41" s="120">
        <v>97.222222222222229</v>
      </c>
      <c r="L41" s="212">
        <v>93.77</v>
      </c>
      <c r="M41" s="274">
        <v>34</v>
      </c>
      <c r="N41" s="267">
        <v>53</v>
      </c>
      <c r="O41" s="267">
        <v>41</v>
      </c>
      <c r="P41" s="76">
        <f>O41+N41+M41</f>
        <v>128</v>
      </c>
    </row>
    <row r="42" spans="1:16" ht="15" customHeight="1" x14ac:dyDescent="0.25">
      <c r="A42" s="59">
        <v>37</v>
      </c>
      <c r="B42" s="56" t="s">
        <v>43</v>
      </c>
      <c r="C42" s="3" t="s">
        <v>53</v>
      </c>
      <c r="D42" s="288">
        <v>69</v>
      </c>
      <c r="E42" s="120">
        <v>94.20289855072464</v>
      </c>
      <c r="F42" s="259">
        <v>90.2</v>
      </c>
      <c r="G42" s="210">
        <v>88</v>
      </c>
      <c r="H42" s="120">
        <v>97.72727272727272</v>
      </c>
      <c r="I42" s="205">
        <v>93.33</v>
      </c>
      <c r="J42" s="288">
        <v>74</v>
      </c>
      <c r="K42" s="120">
        <v>95.945945945945937</v>
      </c>
      <c r="L42" s="205">
        <v>93.77</v>
      </c>
      <c r="M42" s="273">
        <v>48</v>
      </c>
      <c r="N42" s="267">
        <v>32</v>
      </c>
      <c r="O42" s="267">
        <v>51</v>
      </c>
      <c r="P42" s="76">
        <f>O42+N42+M42</f>
        <v>131</v>
      </c>
    </row>
    <row r="43" spans="1:16" ht="15" customHeight="1" x14ac:dyDescent="0.25">
      <c r="A43" s="59">
        <v>38</v>
      </c>
      <c r="B43" s="56" t="s">
        <v>44</v>
      </c>
      <c r="C43" s="3" t="s">
        <v>31</v>
      </c>
      <c r="D43" s="288">
        <v>53</v>
      </c>
      <c r="E43" s="120">
        <v>96.226415094339629</v>
      </c>
      <c r="F43" s="259">
        <v>90.2</v>
      </c>
      <c r="G43" s="210">
        <v>77</v>
      </c>
      <c r="H43" s="120">
        <v>98.701298701298697</v>
      </c>
      <c r="I43" s="205">
        <v>93.33</v>
      </c>
      <c r="J43" s="288">
        <v>75</v>
      </c>
      <c r="K43" s="120">
        <v>93.333333333333329</v>
      </c>
      <c r="L43" s="205">
        <v>93.77</v>
      </c>
      <c r="M43" s="273">
        <v>35</v>
      </c>
      <c r="N43" s="267">
        <v>26</v>
      </c>
      <c r="O43" s="267">
        <v>70</v>
      </c>
      <c r="P43" s="76">
        <f>O43+N43+M43</f>
        <v>131</v>
      </c>
    </row>
    <row r="44" spans="1:16" ht="15" customHeight="1" x14ac:dyDescent="0.25">
      <c r="A44" s="59">
        <v>39</v>
      </c>
      <c r="B44" s="56" t="s">
        <v>40</v>
      </c>
      <c r="C44" s="3" t="s">
        <v>6</v>
      </c>
      <c r="D44" s="288">
        <v>100</v>
      </c>
      <c r="E44" s="120">
        <v>99</v>
      </c>
      <c r="F44" s="259">
        <v>90.2</v>
      </c>
      <c r="G44" s="210">
        <v>102</v>
      </c>
      <c r="H44" s="120">
        <v>93.137254901960787</v>
      </c>
      <c r="I44" s="205">
        <v>93.33</v>
      </c>
      <c r="J44" s="288">
        <v>83</v>
      </c>
      <c r="K44" s="120">
        <v>96.385542168674704</v>
      </c>
      <c r="L44" s="205">
        <v>93.77</v>
      </c>
      <c r="M44" s="273">
        <v>17</v>
      </c>
      <c r="N44" s="267">
        <v>67</v>
      </c>
      <c r="O44" s="267">
        <v>48</v>
      </c>
      <c r="P44" s="76">
        <f>O44+N44+M44</f>
        <v>132</v>
      </c>
    </row>
    <row r="45" spans="1:16" ht="15" customHeight="1" thickBot="1" x14ac:dyDescent="0.3">
      <c r="A45" s="60">
        <v>40</v>
      </c>
      <c r="B45" s="61" t="s">
        <v>42</v>
      </c>
      <c r="C45" s="13" t="s">
        <v>26</v>
      </c>
      <c r="D45" s="295">
        <v>135</v>
      </c>
      <c r="E45" s="125">
        <v>91.111111111111114</v>
      </c>
      <c r="F45" s="263">
        <v>90.2</v>
      </c>
      <c r="G45" s="372">
        <v>123</v>
      </c>
      <c r="H45" s="133">
        <v>98.373983739837399</v>
      </c>
      <c r="I45" s="373">
        <v>93.33</v>
      </c>
      <c r="J45" s="289">
        <v>110</v>
      </c>
      <c r="K45" s="133">
        <v>97.27272727272728</v>
      </c>
      <c r="L45" s="373">
        <v>93.77</v>
      </c>
      <c r="M45" s="374">
        <v>65</v>
      </c>
      <c r="N45" s="268">
        <v>29</v>
      </c>
      <c r="O45" s="268">
        <v>40</v>
      </c>
      <c r="P45" s="77">
        <f>O45+N45+M45</f>
        <v>134</v>
      </c>
    </row>
    <row r="46" spans="1:16" ht="15" customHeight="1" x14ac:dyDescent="0.25">
      <c r="A46" s="66">
        <v>41</v>
      </c>
      <c r="B46" s="67" t="s">
        <v>40</v>
      </c>
      <c r="C46" s="8" t="s">
        <v>109</v>
      </c>
      <c r="D46" s="287">
        <v>103</v>
      </c>
      <c r="E46" s="137">
        <v>95.145631067961176</v>
      </c>
      <c r="F46" s="257">
        <v>90.2</v>
      </c>
      <c r="G46" s="208">
        <v>86</v>
      </c>
      <c r="H46" s="137">
        <v>87.20930232558139</v>
      </c>
      <c r="I46" s="209">
        <v>93.33</v>
      </c>
      <c r="J46" s="287">
        <v>83</v>
      </c>
      <c r="K46" s="137">
        <v>100</v>
      </c>
      <c r="L46" s="209">
        <v>93.77</v>
      </c>
      <c r="M46" s="273">
        <v>41</v>
      </c>
      <c r="N46" s="266">
        <v>90</v>
      </c>
      <c r="O46" s="266">
        <v>6</v>
      </c>
      <c r="P46" s="165">
        <f>O46+N46+M46</f>
        <v>137</v>
      </c>
    </row>
    <row r="47" spans="1:16" ht="15" customHeight="1" x14ac:dyDescent="0.25">
      <c r="A47" s="59">
        <v>42</v>
      </c>
      <c r="B47" s="56" t="s">
        <v>44</v>
      </c>
      <c r="C47" s="3" t="s">
        <v>99</v>
      </c>
      <c r="D47" s="291">
        <v>262</v>
      </c>
      <c r="E47" s="129">
        <v>94.274809160305352</v>
      </c>
      <c r="F47" s="259">
        <v>90.2</v>
      </c>
      <c r="G47" s="210">
        <v>251</v>
      </c>
      <c r="H47" s="120">
        <v>96.01593625498009</v>
      </c>
      <c r="I47" s="205">
        <v>93.33</v>
      </c>
      <c r="J47" s="288">
        <v>267</v>
      </c>
      <c r="K47" s="120">
        <v>97.00374531835206</v>
      </c>
      <c r="L47" s="205">
        <v>93.77</v>
      </c>
      <c r="M47" s="273">
        <v>47</v>
      </c>
      <c r="N47" s="267">
        <v>47</v>
      </c>
      <c r="O47" s="267">
        <v>43</v>
      </c>
      <c r="P47" s="76">
        <f>O47+N47+M47</f>
        <v>137</v>
      </c>
    </row>
    <row r="48" spans="1:16" ht="15" customHeight="1" x14ac:dyDescent="0.25">
      <c r="A48" s="59">
        <v>43</v>
      </c>
      <c r="B48" s="56" t="s">
        <v>39</v>
      </c>
      <c r="C48" s="3" t="s">
        <v>106</v>
      </c>
      <c r="D48" s="298">
        <v>89</v>
      </c>
      <c r="E48" s="129">
        <v>98.876404494382029</v>
      </c>
      <c r="F48" s="258">
        <v>90.2</v>
      </c>
      <c r="G48" s="208">
        <v>101</v>
      </c>
      <c r="H48" s="120">
        <v>96.039603960396036</v>
      </c>
      <c r="I48" s="209">
        <v>93.33</v>
      </c>
      <c r="J48" s="288">
        <v>78</v>
      </c>
      <c r="K48" s="120">
        <v>92.307692307692307</v>
      </c>
      <c r="L48" s="209">
        <v>93.77</v>
      </c>
      <c r="M48" s="273">
        <v>19</v>
      </c>
      <c r="N48" s="267">
        <v>46</v>
      </c>
      <c r="O48" s="267">
        <v>75</v>
      </c>
      <c r="P48" s="76">
        <f>O48+N48+M48</f>
        <v>140</v>
      </c>
    </row>
    <row r="49" spans="1:16" ht="15" customHeight="1" x14ac:dyDescent="0.25">
      <c r="A49" s="59">
        <v>44</v>
      </c>
      <c r="B49" s="56" t="s">
        <v>40</v>
      </c>
      <c r="C49" s="3" t="s">
        <v>10</v>
      </c>
      <c r="D49" s="288">
        <v>97</v>
      </c>
      <c r="E49" s="120">
        <v>94.845360824742272</v>
      </c>
      <c r="F49" s="259">
        <v>90.2</v>
      </c>
      <c r="G49" s="210">
        <v>92</v>
      </c>
      <c r="H49" s="120">
        <v>95.65217391304347</v>
      </c>
      <c r="I49" s="205">
        <v>93.33</v>
      </c>
      <c r="J49" s="288">
        <v>97</v>
      </c>
      <c r="K49" s="120">
        <v>96.907216494845358</v>
      </c>
      <c r="L49" s="205">
        <v>93.77</v>
      </c>
      <c r="M49" s="273">
        <v>43</v>
      </c>
      <c r="N49" s="267">
        <v>52</v>
      </c>
      <c r="O49" s="267">
        <v>45</v>
      </c>
      <c r="P49" s="76">
        <f>O49+N49+M49</f>
        <v>140</v>
      </c>
    </row>
    <row r="50" spans="1:16" ht="15" customHeight="1" x14ac:dyDescent="0.25">
      <c r="A50" s="59">
        <v>45</v>
      </c>
      <c r="B50" s="56" t="s">
        <v>44</v>
      </c>
      <c r="C50" s="3" t="s">
        <v>28</v>
      </c>
      <c r="D50" s="288">
        <v>37</v>
      </c>
      <c r="E50" s="120">
        <v>100</v>
      </c>
      <c r="F50" s="259">
        <v>90.2</v>
      </c>
      <c r="G50" s="210">
        <v>41</v>
      </c>
      <c r="H50" s="120">
        <v>75.609756097560975</v>
      </c>
      <c r="I50" s="205">
        <v>93.33</v>
      </c>
      <c r="J50" s="288">
        <v>49</v>
      </c>
      <c r="K50" s="120">
        <v>100</v>
      </c>
      <c r="L50" s="205">
        <v>93.77</v>
      </c>
      <c r="M50" s="273">
        <v>12</v>
      </c>
      <c r="N50" s="267">
        <v>105</v>
      </c>
      <c r="O50" s="267">
        <v>23</v>
      </c>
      <c r="P50" s="76">
        <f>O50+N50+M50</f>
        <v>140</v>
      </c>
    </row>
    <row r="51" spans="1:16" ht="15" customHeight="1" x14ac:dyDescent="0.25">
      <c r="A51" s="59">
        <v>46</v>
      </c>
      <c r="B51" s="56" t="s">
        <v>40</v>
      </c>
      <c r="C51" s="3" t="s">
        <v>7</v>
      </c>
      <c r="D51" s="288">
        <v>69</v>
      </c>
      <c r="E51" s="120">
        <v>91.304347826086953</v>
      </c>
      <c r="F51" s="259">
        <v>90.2</v>
      </c>
      <c r="G51" s="210">
        <v>65</v>
      </c>
      <c r="H51" s="120">
        <v>98.461538461538467</v>
      </c>
      <c r="I51" s="205">
        <v>93.33</v>
      </c>
      <c r="J51" s="288">
        <v>73</v>
      </c>
      <c r="K51" s="120">
        <v>94.520547945205479</v>
      </c>
      <c r="L51" s="205">
        <v>93.77</v>
      </c>
      <c r="M51" s="273">
        <v>62</v>
      </c>
      <c r="N51" s="267">
        <v>27</v>
      </c>
      <c r="O51" s="267">
        <v>59</v>
      </c>
      <c r="P51" s="76">
        <f>O51+N51+M51</f>
        <v>148</v>
      </c>
    </row>
    <row r="52" spans="1:16" ht="15" customHeight="1" x14ac:dyDescent="0.25">
      <c r="A52" s="59">
        <v>47</v>
      </c>
      <c r="B52" s="56" t="s">
        <v>44</v>
      </c>
      <c r="C52" s="3" t="s">
        <v>98</v>
      </c>
      <c r="D52" s="288">
        <v>163</v>
      </c>
      <c r="E52" s="120">
        <v>98.159509202453989</v>
      </c>
      <c r="F52" s="259">
        <v>90.2</v>
      </c>
      <c r="G52" s="210">
        <v>158</v>
      </c>
      <c r="H52" s="120">
        <v>94.936708860759495</v>
      </c>
      <c r="I52" s="205">
        <v>93.33</v>
      </c>
      <c r="J52" s="288">
        <v>124</v>
      </c>
      <c r="K52" s="120">
        <v>94.354838709677409</v>
      </c>
      <c r="L52" s="205">
        <v>93.77</v>
      </c>
      <c r="M52" s="273">
        <v>26</v>
      </c>
      <c r="N52" s="267">
        <v>60</v>
      </c>
      <c r="O52" s="267">
        <v>62</v>
      </c>
      <c r="P52" s="76">
        <f>O52+N52+M52</f>
        <v>148</v>
      </c>
    </row>
    <row r="53" spans="1:16" ht="15" customHeight="1" x14ac:dyDescent="0.25">
      <c r="A53" s="59">
        <v>48</v>
      </c>
      <c r="B53" s="56" t="s">
        <v>43</v>
      </c>
      <c r="C53" s="3" t="s">
        <v>154</v>
      </c>
      <c r="D53" s="285">
        <v>168</v>
      </c>
      <c r="E53" s="303">
        <v>98.80952380952381</v>
      </c>
      <c r="F53" s="259">
        <v>90.2</v>
      </c>
      <c r="G53" s="210"/>
      <c r="H53" s="120"/>
      <c r="I53" s="205">
        <v>93.33</v>
      </c>
      <c r="J53" s="297">
        <v>213</v>
      </c>
      <c r="K53" s="120">
        <v>100</v>
      </c>
      <c r="L53" s="205">
        <v>93.77</v>
      </c>
      <c r="M53" s="273">
        <v>20</v>
      </c>
      <c r="N53" s="267">
        <v>110</v>
      </c>
      <c r="O53" s="267">
        <v>19</v>
      </c>
      <c r="P53" s="76">
        <f>O53+N53+M53</f>
        <v>149</v>
      </c>
    </row>
    <row r="54" spans="1:16" ht="15" customHeight="1" x14ac:dyDescent="0.25">
      <c r="A54" s="59">
        <v>49</v>
      </c>
      <c r="B54" s="56" t="s">
        <v>41</v>
      </c>
      <c r="C54" s="3" t="s">
        <v>16</v>
      </c>
      <c r="D54" s="288">
        <v>126</v>
      </c>
      <c r="E54" s="120">
        <v>97.61904761904762</v>
      </c>
      <c r="F54" s="259">
        <v>90.2</v>
      </c>
      <c r="G54" s="210">
        <v>115</v>
      </c>
      <c r="H54" s="120">
        <v>91.304347826086953</v>
      </c>
      <c r="I54" s="205">
        <v>93.33</v>
      </c>
      <c r="J54" s="290">
        <v>100</v>
      </c>
      <c r="K54" s="120">
        <v>97</v>
      </c>
      <c r="L54" s="205">
        <v>93.77</v>
      </c>
      <c r="M54" s="273">
        <v>30</v>
      </c>
      <c r="N54" s="267">
        <v>76</v>
      </c>
      <c r="O54" s="267">
        <v>44</v>
      </c>
      <c r="P54" s="76">
        <f>O54+N54+M54</f>
        <v>150</v>
      </c>
    </row>
    <row r="55" spans="1:16" ht="15" customHeight="1" thickBot="1" x14ac:dyDescent="0.3">
      <c r="A55" s="60">
        <v>50</v>
      </c>
      <c r="B55" s="61" t="s">
        <v>40</v>
      </c>
      <c r="C55" s="10" t="s">
        <v>9</v>
      </c>
      <c r="D55" s="289">
        <v>67</v>
      </c>
      <c r="E55" s="133">
        <v>97.014925373134332</v>
      </c>
      <c r="F55" s="265">
        <v>90.2</v>
      </c>
      <c r="G55" s="219">
        <v>61</v>
      </c>
      <c r="H55" s="133">
        <v>93.442622950819668</v>
      </c>
      <c r="I55" s="220">
        <v>93.33</v>
      </c>
      <c r="J55" s="289">
        <v>79</v>
      </c>
      <c r="K55" s="133">
        <v>94.936708860759495</v>
      </c>
      <c r="L55" s="220">
        <v>93.77</v>
      </c>
      <c r="M55" s="277">
        <v>33</v>
      </c>
      <c r="N55" s="268">
        <v>65</v>
      </c>
      <c r="O55" s="268">
        <v>55</v>
      </c>
      <c r="P55" s="77">
        <f>O55+N55+M55</f>
        <v>153</v>
      </c>
    </row>
    <row r="56" spans="1:16" ht="15" customHeight="1" x14ac:dyDescent="0.25">
      <c r="A56" s="66">
        <v>51</v>
      </c>
      <c r="B56" s="67" t="s">
        <v>44</v>
      </c>
      <c r="C56" s="8" t="s">
        <v>142</v>
      </c>
      <c r="D56" s="287">
        <v>109</v>
      </c>
      <c r="E56" s="137">
        <v>94.495412844036693</v>
      </c>
      <c r="F56" s="257">
        <v>90.2</v>
      </c>
      <c r="G56" s="208">
        <v>72</v>
      </c>
      <c r="H56" s="137">
        <v>90.277777777777771</v>
      </c>
      <c r="I56" s="209">
        <v>93.33</v>
      </c>
      <c r="J56" s="291">
        <v>73</v>
      </c>
      <c r="K56" s="129">
        <v>98.63013698630138</v>
      </c>
      <c r="L56" s="209">
        <v>93.77</v>
      </c>
      <c r="M56" s="273">
        <v>46</v>
      </c>
      <c r="N56" s="266">
        <v>78</v>
      </c>
      <c r="O56" s="266">
        <v>33</v>
      </c>
      <c r="P56" s="227">
        <f>O56+N56+M56</f>
        <v>157</v>
      </c>
    </row>
    <row r="57" spans="1:16" ht="15" customHeight="1" x14ac:dyDescent="0.25">
      <c r="A57" s="59">
        <v>52</v>
      </c>
      <c r="B57" s="56" t="s">
        <v>44</v>
      </c>
      <c r="C57" s="3" t="s">
        <v>136</v>
      </c>
      <c r="D57" s="291">
        <v>220</v>
      </c>
      <c r="E57" s="129">
        <v>90.454545454545453</v>
      </c>
      <c r="F57" s="259">
        <v>90.2</v>
      </c>
      <c r="G57" s="210">
        <v>182</v>
      </c>
      <c r="H57" s="120">
        <v>97.252747252747255</v>
      </c>
      <c r="I57" s="205">
        <v>93.33</v>
      </c>
      <c r="J57" s="291">
        <v>174</v>
      </c>
      <c r="K57" s="129">
        <v>94.827586206896541</v>
      </c>
      <c r="L57" s="205">
        <v>93.77</v>
      </c>
      <c r="M57" s="273">
        <v>69</v>
      </c>
      <c r="N57" s="267">
        <v>36</v>
      </c>
      <c r="O57" s="267">
        <v>57</v>
      </c>
      <c r="P57" s="76">
        <f>O57+N57+M57</f>
        <v>162</v>
      </c>
    </row>
    <row r="58" spans="1:16" ht="15" customHeight="1" x14ac:dyDescent="0.25">
      <c r="A58" s="59">
        <v>53</v>
      </c>
      <c r="B58" s="56" t="s">
        <v>44</v>
      </c>
      <c r="C58" s="3" t="s">
        <v>132</v>
      </c>
      <c r="D58" s="288">
        <v>92</v>
      </c>
      <c r="E58" s="120">
        <v>92.391304347826093</v>
      </c>
      <c r="F58" s="258">
        <v>90.2</v>
      </c>
      <c r="G58" s="208">
        <v>80</v>
      </c>
      <c r="H58" s="120">
        <v>100</v>
      </c>
      <c r="I58" s="209">
        <v>93.33</v>
      </c>
      <c r="J58" s="288">
        <v>93</v>
      </c>
      <c r="K58" s="120">
        <v>88.172043010752688</v>
      </c>
      <c r="L58" s="209">
        <v>93.77</v>
      </c>
      <c r="M58" s="273">
        <v>57</v>
      </c>
      <c r="N58" s="267">
        <v>12</v>
      </c>
      <c r="O58" s="267">
        <v>95</v>
      </c>
      <c r="P58" s="76">
        <f>O58+N58+M58</f>
        <v>164</v>
      </c>
    </row>
    <row r="59" spans="1:16" ht="15" customHeight="1" x14ac:dyDescent="0.25">
      <c r="A59" s="59">
        <v>54</v>
      </c>
      <c r="B59" s="56" t="s">
        <v>44</v>
      </c>
      <c r="C59" s="3" t="s">
        <v>145</v>
      </c>
      <c r="D59" s="288">
        <v>98</v>
      </c>
      <c r="E59" s="120">
        <v>85.714285714285722</v>
      </c>
      <c r="F59" s="259">
        <v>90.2</v>
      </c>
      <c r="G59" s="210">
        <v>94</v>
      </c>
      <c r="H59" s="120">
        <v>93.61702127659575</v>
      </c>
      <c r="I59" s="205">
        <v>93.33</v>
      </c>
      <c r="J59" s="288">
        <v>105</v>
      </c>
      <c r="K59" s="120">
        <v>100</v>
      </c>
      <c r="L59" s="205">
        <v>93.77</v>
      </c>
      <c r="M59" s="273">
        <v>83</v>
      </c>
      <c r="N59" s="267">
        <v>63</v>
      </c>
      <c r="O59" s="267">
        <v>21</v>
      </c>
      <c r="P59" s="76">
        <f>O59+N59+M59</f>
        <v>167</v>
      </c>
    </row>
    <row r="60" spans="1:16" ht="15" customHeight="1" x14ac:dyDescent="0.25">
      <c r="A60" s="59">
        <v>55</v>
      </c>
      <c r="B60" s="56" t="s">
        <v>40</v>
      </c>
      <c r="C60" s="4" t="s">
        <v>110</v>
      </c>
      <c r="D60" s="288">
        <v>109</v>
      </c>
      <c r="E60" s="120">
        <v>94.495412844036707</v>
      </c>
      <c r="F60" s="260">
        <v>90.2</v>
      </c>
      <c r="G60" s="211">
        <v>109</v>
      </c>
      <c r="H60" s="120">
        <v>96.330275229357795</v>
      </c>
      <c r="I60" s="212">
        <v>93.33</v>
      </c>
      <c r="J60" s="288">
        <v>104</v>
      </c>
      <c r="K60" s="120">
        <v>91.34615384615384</v>
      </c>
      <c r="L60" s="212">
        <v>93.77</v>
      </c>
      <c r="M60" s="274">
        <v>45</v>
      </c>
      <c r="N60" s="267">
        <v>44</v>
      </c>
      <c r="O60" s="267">
        <v>79</v>
      </c>
      <c r="P60" s="76">
        <f>O60+N60+M60</f>
        <v>168</v>
      </c>
    </row>
    <row r="61" spans="1:16" ht="15" customHeight="1" x14ac:dyDescent="0.25">
      <c r="A61" s="59">
        <v>56</v>
      </c>
      <c r="B61" s="56" t="s">
        <v>42</v>
      </c>
      <c r="C61" s="3" t="s">
        <v>56</v>
      </c>
      <c r="D61" s="288">
        <v>16</v>
      </c>
      <c r="E61" s="120">
        <v>100</v>
      </c>
      <c r="F61" s="259">
        <v>90.2</v>
      </c>
      <c r="G61" s="210">
        <v>13</v>
      </c>
      <c r="H61" s="120">
        <v>84.615384615384613</v>
      </c>
      <c r="I61" s="205">
        <v>93.33</v>
      </c>
      <c r="J61" s="288">
        <v>16</v>
      </c>
      <c r="K61" s="120">
        <v>93.75</v>
      </c>
      <c r="L61" s="205">
        <v>93.77</v>
      </c>
      <c r="M61" s="273">
        <v>8</v>
      </c>
      <c r="N61" s="267">
        <v>95</v>
      </c>
      <c r="O61" s="267">
        <v>66</v>
      </c>
      <c r="P61" s="76">
        <f>O61+N61+M61</f>
        <v>169</v>
      </c>
    </row>
    <row r="62" spans="1:16" ht="15" customHeight="1" x14ac:dyDescent="0.25">
      <c r="A62" s="59">
        <v>57</v>
      </c>
      <c r="B62" s="56" t="s">
        <v>44</v>
      </c>
      <c r="C62" s="3" t="s">
        <v>97</v>
      </c>
      <c r="D62" s="288">
        <v>249</v>
      </c>
      <c r="E62" s="120">
        <v>87.951807228915669</v>
      </c>
      <c r="F62" s="259">
        <v>90.2</v>
      </c>
      <c r="G62" s="210">
        <v>228</v>
      </c>
      <c r="H62" s="120">
        <v>96.05263157894737</v>
      </c>
      <c r="I62" s="205">
        <v>93.33</v>
      </c>
      <c r="J62" s="288">
        <v>259</v>
      </c>
      <c r="K62" s="120">
        <v>96.525096525096529</v>
      </c>
      <c r="L62" s="205">
        <v>93.77</v>
      </c>
      <c r="M62" s="273">
        <v>78</v>
      </c>
      <c r="N62" s="267">
        <v>45</v>
      </c>
      <c r="O62" s="267">
        <v>47</v>
      </c>
      <c r="P62" s="76">
        <f>O62+N62+M62</f>
        <v>170</v>
      </c>
    </row>
    <row r="63" spans="1:16" ht="15" customHeight="1" x14ac:dyDescent="0.25">
      <c r="A63" s="59">
        <v>58</v>
      </c>
      <c r="B63" s="56" t="s">
        <v>44</v>
      </c>
      <c r="C63" s="4" t="s">
        <v>141</v>
      </c>
      <c r="D63" s="288">
        <v>114</v>
      </c>
      <c r="E63" s="120">
        <v>92.10526315789474</v>
      </c>
      <c r="F63" s="260">
        <v>90.2</v>
      </c>
      <c r="G63" s="211">
        <v>91</v>
      </c>
      <c r="H63" s="120">
        <v>98.901098901098905</v>
      </c>
      <c r="I63" s="212">
        <v>93.33</v>
      </c>
      <c r="J63" s="288">
        <v>150</v>
      </c>
      <c r="K63" s="120">
        <v>89.333333333333343</v>
      </c>
      <c r="L63" s="212">
        <v>93.77</v>
      </c>
      <c r="M63" s="274">
        <v>58</v>
      </c>
      <c r="N63" s="267">
        <v>22</v>
      </c>
      <c r="O63" s="267">
        <v>90</v>
      </c>
      <c r="P63" s="76">
        <f>O63+N63+M63</f>
        <v>170</v>
      </c>
    </row>
    <row r="64" spans="1:16" ht="15" customHeight="1" x14ac:dyDescent="0.25">
      <c r="A64" s="59">
        <v>59</v>
      </c>
      <c r="B64" s="56" t="s">
        <v>43</v>
      </c>
      <c r="C64" s="3" t="s">
        <v>131</v>
      </c>
      <c r="D64" s="288">
        <v>182</v>
      </c>
      <c r="E64" s="120">
        <v>94.505494505494511</v>
      </c>
      <c r="F64" s="259">
        <v>90.2</v>
      </c>
      <c r="G64" s="210">
        <v>187</v>
      </c>
      <c r="H64" s="120">
        <v>99.465240641711233</v>
      </c>
      <c r="I64" s="205">
        <v>93.33</v>
      </c>
      <c r="J64" s="285"/>
      <c r="K64" s="120"/>
      <c r="L64" s="205">
        <v>93.77</v>
      </c>
      <c r="M64" s="273">
        <v>44</v>
      </c>
      <c r="N64" s="267">
        <v>18</v>
      </c>
      <c r="O64" s="267">
        <v>110</v>
      </c>
      <c r="P64" s="76">
        <f>O64+N64+M64</f>
        <v>172</v>
      </c>
    </row>
    <row r="65" spans="1:16" ht="15" customHeight="1" thickBot="1" x14ac:dyDescent="0.3">
      <c r="A65" s="60">
        <v>60</v>
      </c>
      <c r="B65" s="61" t="s">
        <v>42</v>
      </c>
      <c r="C65" s="10" t="s">
        <v>59</v>
      </c>
      <c r="D65" s="289">
        <v>28</v>
      </c>
      <c r="E65" s="133">
        <v>89.285714285714292</v>
      </c>
      <c r="F65" s="265">
        <v>90.2</v>
      </c>
      <c r="G65" s="213">
        <v>21</v>
      </c>
      <c r="H65" s="133">
        <v>85.714285714285722</v>
      </c>
      <c r="I65" s="214">
        <v>93.33</v>
      </c>
      <c r="J65" s="289">
        <v>34</v>
      </c>
      <c r="K65" s="133">
        <v>100</v>
      </c>
      <c r="L65" s="214">
        <v>93.77</v>
      </c>
      <c r="M65" s="275">
        <v>73</v>
      </c>
      <c r="N65" s="268">
        <v>93</v>
      </c>
      <c r="O65" s="268">
        <v>11</v>
      </c>
      <c r="P65" s="77">
        <f>O65+N65+M65</f>
        <v>177</v>
      </c>
    </row>
    <row r="66" spans="1:16" ht="15" customHeight="1" x14ac:dyDescent="0.25">
      <c r="A66" s="66">
        <v>61</v>
      </c>
      <c r="B66" s="67" t="s">
        <v>44</v>
      </c>
      <c r="C66" s="8" t="s">
        <v>139</v>
      </c>
      <c r="D66" s="291">
        <v>122</v>
      </c>
      <c r="E66" s="129">
        <v>86.885245901639337</v>
      </c>
      <c r="F66" s="258">
        <v>90.2</v>
      </c>
      <c r="G66" s="206">
        <v>181</v>
      </c>
      <c r="H66" s="137">
        <v>100</v>
      </c>
      <c r="I66" s="207">
        <v>93.33</v>
      </c>
      <c r="J66" s="287">
        <v>108</v>
      </c>
      <c r="K66" s="137">
        <v>90.740740740740733</v>
      </c>
      <c r="L66" s="207">
        <v>93.77</v>
      </c>
      <c r="M66" s="272">
        <v>81</v>
      </c>
      <c r="N66" s="266">
        <v>14</v>
      </c>
      <c r="O66" s="266">
        <v>82</v>
      </c>
      <c r="P66" s="165">
        <f>O66+N66+M66</f>
        <v>177</v>
      </c>
    </row>
    <row r="67" spans="1:16" ht="15" customHeight="1" x14ac:dyDescent="0.25">
      <c r="A67" s="59">
        <v>62</v>
      </c>
      <c r="B67" s="56" t="s">
        <v>42</v>
      </c>
      <c r="C67" s="3" t="s">
        <v>95</v>
      </c>
      <c r="D67" s="291">
        <v>107</v>
      </c>
      <c r="E67" s="129">
        <v>95.327102803738313</v>
      </c>
      <c r="F67" s="259">
        <v>90.2</v>
      </c>
      <c r="G67" s="210">
        <v>110</v>
      </c>
      <c r="H67" s="120">
        <v>79.090909090909093</v>
      </c>
      <c r="I67" s="205">
        <v>93.33</v>
      </c>
      <c r="J67" s="297">
        <v>97</v>
      </c>
      <c r="K67" s="120">
        <v>97.938144329896915</v>
      </c>
      <c r="L67" s="205">
        <v>93.77</v>
      </c>
      <c r="M67" s="273">
        <v>39</v>
      </c>
      <c r="N67" s="267">
        <v>103</v>
      </c>
      <c r="O67" s="267">
        <v>36</v>
      </c>
      <c r="P67" s="76">
        <f>O67+N67+M67</f>
        <v>178</v>
      </c>
    </row>
    <row r="68" spans="1:16" ht="15" customHeight="1" x14ac:dyDescent="0.25">
      <c r="A68" s="59">
        <v>63</v>
      </c>
      <c r="B68" s="56" t="s">
        <v>39</v>
      </c>
      <c r="C68" s="3" t="s">
        <v>96</v>
      </c>
      <c r="D68" s="288">
        <v>86</v>
      </c>
      <c r="E68" s="120">
        <v>70.930232558139537</v>
      </c>
      <c r="F68" s="258">
        <v>90.2</v>
      </c>
      <c r="G68" s="208">
        <v>100</v>
      </c>
      <c r="H68" s="120">
        <v>92</v>
      </c>
      <c r="I68" s="209">
        <v>93.33</v>
      </c>
      <c r="J68" s="288">
        <v>104</v>
      </c>
      <c r="K68" s="120">
        <v>100</v>
      </c>
      <c r="L68" s="209">
        <v>93.77</v>
      </c>
      <c r="M68" s="273">
        <v>103</v>
      </c>
      <c r="N68" s="267">
        <v>72</v>
      </c>
      <c r="O68" s="267">
        <v>5</v>
      </c>
      <c r="P68" s="76">
        <f>O68+N68+M68</f>
        <v>180</v>
      </c>
    </row>
    <row r="69" spans="1:16" ht="15" customHeight="1" x14ac:dyDescent="0.25">
      <c r="A69" s="59">
        <v>64</v>
      </c>
      <c r="B69" s="56" t="s">
        <v>42</v>
      </c>
      <c r="C69" s="3" t="s">
        <v>19</v>
      </c>
      <c r="D69" s="288">
        <v>110</v>
      </c>
      <c r="E69" s="120">
        <v>95.454545454545453</v>
      </c>
      <c r="F69" s="259">
        <v>90.2</v>
      </c>
      <c r="G69" s="210">
        <v>110</v>
      </c>
      <c r="H69" s="120">
        <v>95.454545454545453</v>
      </c>
      <c r="I69" s="205">
        <v>93.33</v>
      </c>
      <c r="J69" s="288">
        <v>104</v>
      </c>
      <c r="K69" s="120">
        <v>89.423076923076934</v>
      </c>
      <c r="L69" s="205">
        <v>93.77</v>
      </c>
      <c r="M69" s="273">
        <v>38</v>
      </c>
      <c r="N69" s="267">
        <v>55</v>
      </c>
      <c r="O69" s="267">
        <v>88</v>
      </c>
      <c r="P69" s="76">
        <f>O69+N69+M69</f>
        <v>181</v>
      </c>
    </row>
    <row r="70" spans="1:16" ht="15" customHeight="1" x14ac:dyDescent="0.25">
      <c r="A70" s="59">
        <v>65</v>
      </c>
      <c r="B70" s="56" t="s">
        <v>44</v>
      </c>
      <c r="C70" s="3" t="s">
        <v>147</v>
      </c>
      <c r="D70" s="288">
        <v>228</v>
      </c>
      <c r="E70" s="120">
        <v>91.228070175438603</v>
      </c>
      <c r="F70" s="259">
        <v>90.2</v>
      </c>
      <c r="G70" s="210">
        <v>240</v>
      </c>
      <c r="H70" s="120">
        <v>95.833333333333329</v>
      </c>
      <c r="I70" s="205">
        <v>93.33</v>
      </c>
      <c r="J70" s="288">
        <v>231</v>
      </c>
      <c r="K70" s="120">
        <v>93.073593073593074</v>
      </c>
      <c r="L70" s="205">
        <v>93.77</v>
      </c>
      <c r="M70" s="273">
        <v>64</v>
      </c>
      <c r="N70" s="267">
        <v>49</v>
      </c>
      <c r="O70" s="267">
        <v>71</v>
      </c>
      <c r="P70" s="76">
        <f>O70+N70+M70</f>
        <v>184</v>
      </c>
    </row>
    <row r="71" spans="1:16" ht="15" customHeight="1" x14ac:dyDescent="0.25">
      <c r="A71" s="59">
        <v>66</v>
      </c>
      <c r="B71" s="56" t="s">
        <v>42</v>
      </c>
      <c r="C71" s="3" t="s">
        <v>60</v>
      </c>
      <c r="D71" s="288">
        <v>234</v>
      </c>
      <c r="E71" s="120">
        <v>88.461538461538453</v>
      </c>
      <c r="F71" s="259">
        <v>90.2</v>
      </c>
      <c r="G71" s="210">
        <v>233</v>
      </c>
      <c r="H71" s="120">
        <v>95.278969957081543</v>
      </c>
      <c r="I71" s="205">
        <v>93.33</v>
      </c>
      <c r="J71" s="288">
        <v>216</v>
      </c>
      <c r="K71" s="120">
        <v>95.370370370370381</v>
      </c>
      <c r="L71" s="205">
        <v>93.77</v>
      </c>
      <c r="M71" s="273">
        <v>75</v>
      </c>
      <c r="N71" s="267">
        <v>57</v>
      </c>
      <c r="O71" s="267">
        <v>53</v>
      </c>
      <c r="P71" s="76">
        <f>O71+N71+M71</f>
        <v>185</v>
      </c>
    </row>
    <row r="72" spans="1:16" ht="15" customHeight="1" x14ac:dyDescent="0.25">
      <c r="A72" s="59">
        <v>67</v>
      </c>
      <c r="B72" s="56" t="s">
        <v>42</v>
      </c>
      <c r="C72" s="3" t="s">
        <v>23</v>
      </c>
      <c r="D72" s="288">
        <v>51</v>
      </c>
      <c r="E72" s="120">
        <v>90.196078431372541</v>
      </c>
      <c r="F72" s="259">
        <v>90.2</v>
      </c>
      <c r="G72" s="210">
        <v>38</v>
      </c>
      <c r="H72" s="120">
        <v>97.368421052631575</v>
      </c>
      <c r="I72" s="205">
        <v>93.33</v>
      </c>
      <c r="J72" s="288">
        <v>34</v>
      </c>
      <c r="K72" s="120">
        <v>91.176470588235304</v>
      </c>
      <c r="L72" s="205">
        <v>93.77</v>
      </c>
      <c r="M72" s="273">
        <v>70</v>
      </c>
      <c r="N72" s="267">
        <v>35</v>
      </c>
      <c r="O72" s="267">
        <v>81</v>
      </c>
      <c r="P72" s="76">
        <f>O72+N72+M72</f>
        <v>186</v>
      </c>
    </row>
    <row r="73" spans="1:16" ht="15" customHeight="1" x14ac:dyDescent="0.25">
      <c r="A73" s="59">
        <v>68</v>
      </c>
      <c r="B73" s="56" t="s">
        <v>44</v>
      </c>
      <c r="C73" s="3" t="s">
        <v>135</v>
      </c>
      <c r="D73" s="288">
        <v>150</v>
      </c>
      <c r="E73" s="120">
        <v>94</v>
      </c>
      <c r="F73" s="259">
        <v>90.2</v>
      </c>
      <c r="G73" s="210">
        <v>155</v>
      </c>
      <c r="H73" s="120">
        <v>72.258064516129025</v>
      </c>
      <c r="I73" s="205">
        <v>93.33</v>
      </c>
      <c r="J73" s="288">
        <v>132</v>
      </c>
      <c r="K73" s="120">
        <v>97.72727272727272</v>
      </c>
      <c r="L73" s="205">
        <v>93.77</v>
      </c>
      <c r="M73" s="273">
        <v>50</v>
      </c>
      <c r="N73" s="267">
        <v>106</v>
      </c>
      <c r="O73" s="267">
        <v>37</v>
      </c>
      <c r="P73" s="76">
        <f>O73+N73+M73</f>
        <v>193</v>
      </c>
    </row>
    <row r="74" spans="1:16" ht="15" customHeight="1" x14ac:dyDescent="0.25">
      <c r="A74" s="59">
        <v>69</v>
      </c>
      <c r="B74" s="56" t="s">
        <v>42</v>
      </c>
      <c r="C74" s="3" t="s">
        <v>123</v>
      </c>
      <c r="D74" s="288">
        <v>102</v>
      </c>
      <c r="E74" s="120">
        <v>85.294117647058812</v>
      </c>
      <c r="F74" s="259">
        <v>90.2</v>
      </c>
      <c r="G74" s="210">
        <v>84</v>
      </c>
      <c r="H74" s="120">
        <v>95.238095238095241</v>
      </c>
      <c r="I74" s="205">
        <v>93.33</v>
      </c>
      <c r="J74" s="288">
        <v>95</v>
      </c>
      <c r="K74" s="120">
        <v>95.78947368421052</v>
      </c>
      <c r="L74" s="205">
        <v>93.77</v>
      </c>
      <c r="M74" s="273">
        <v>86</v>
      </c>
      <c r="N74" s="267">
        <v>58</v>
      </c>
      <c r="O74" s="267">
        <v>52</v>
      </c>
      <c r="P74" s="76">
        <f>O74+N74+M74</f>
        <v>196</v>
      </c>
    </row>
    <row r="75" spans="1:16" ht="15" customHeight="1" thickBot="1" x14ac:dyDescent="0.3">
      <c r="A75" s="60">
        <v>70</v>
      </c>
      <c r="B75" s="61" t="s">
        <v>44</v>
      </c>
      <c r="C75" s="10" t="s">
        <v>146</v>
      </c>
      <c r="D75" s="289">
        <v>251</v>
      </c>
      <c r="E75" s="133">
        <v>90.039840637450197</v>
      </c>
      <c r="F75" s="261">
        <v>90.2</v>
      </c>
      <c r="G75" s="213">
        <v>277</v>
      </c>
      <c r="H75" s="133">
        <v>92.418772563176901</v>
      </c>
      <c r="I75" s="214">
        <v>93.33</v>
      </c>
      <c r="J75" s="289">
        <v>264</v>
      </c>
      <c r="K75" s="133">
        <v>94.696969696969688</v>
      </c>
      <c r="L75" s="220">
        <v>93.77</v>
      </c>
      <c r="M75" s="275">
        <v>71</v>
      </c>
      <c r="N75" s="268">
        <v>70</v>
      </c>
      <c r="O75" s="268">
        <v>58</v>
      </c>
      <c r="P75" s="77">
        <f>O75+N75+M75</f>
        <v>199</v>
      </c>
    </row>
    <row r="76" spans="1:16" ht="15" customHeight="1" x14ac:dyDescent="0.25">
      <c r="A76" s="66">
        <v>71</v>
      </c>
      <c r="B76" s="67" t="s">
        <v>44</v>
      </c>
      <c r="C76" s="8" t="s">
        <v>143</v>
      </c>
      <c r="D76" s="287">
        <v>143</v>
      </c>
      <c r="E76" s="137">
        <v>88.111888111888106</v>
      </c>
      <c r="F76" s="257">
        <v>90.2</v>
      </c>
      <c r="G76" s="206">
        <v>123</v>
      </c>
      <c r="H76" s="137">
        <v>97.560975609756099</v>
      </c>
      <c r="I76" s="207">
        <v>93.33</v>
      </c>
      <c r="J76" s="291">
        <v>74</v>
      </c>
      <c r="K76" s="129">
        <v>89.189189189189193</v>
      </c>
      <c r="L76" s="209">
        <v>93.77</v>
      </c>
      <c r="M76" s="272">
        <v>77</v>
      </c>
      <c r="N76" s="266">
        <v>34</v>
      </c>
      <c r="O76" s="266">
        <v>91</v>
      </c>
      <c r="P76" s="165">
        <f>O76+N76+M76</f>
        <v>202</v>
      </c>
    </row>
    <row r="77" spans="1:16" ht="15" customHeight="1" x14ac:dyDescent="0.25">
      <c r="A77" s="59">
        <v>72</v>
      </c>
      <c r="B77" s="56" t="s">
        <v>41</v>
      </c>
      <c r="C77" s="3" t="s">
        <v>116</v>
      </c>
      <c r="D77" s="288">
        <v>124</v>
      </c>
      <c r="E77" s="120">
        <v>87.096774193548384</v>
      </c>
      <c r="F77" s="259">
        <v>90.2</v>
      </c>
      <c r="G77" s="210">
        <v>123</v>
      </c>
      <c r="H77" s="120">
        <v>89.430894308943095</v>
      </c>
      <c r="I77" s="205">
        <v>93.33</v>
      </c>
      <c r="J77" s="291">
        <v>147</v>
      </c>
      <c r="K77" s="129">
        <v>96.598639455782305</v>
      </c>
      <c r="L77" s="205">
        <v>93.77</v>
      </c>
      <c r="M77" s="273">
        <v>79</v>
      </c>
      <c r="N77" s="267">
        <v>83</v>
      </c>
      <c r="O77" s="267">
        <v>46</v>
      </c>
      <c r="P77" s="76">
        <f>O77+N77+M77</f>
        <v>208</v>
      </c>
    </row>
    <row r="78" spans="1:16" ht="15" customHeight="1" x14ac:dyDescent="0.25">
      <c r="A78" s="59">
        <v>73</v>
      </c>
      <c r="B78" s="56" t="s">
        <v>39</v>
      </c>
      <c r="C78" s="3" t="s">
        <v>48</v>
      </c>
      <c r="D78" s="288">
        <v>159</v>
      </c>
      <c r="E78" s="120">
        <v>74.213836477987428</v>
      </c>
      <c r="F78" s="259">
        <v>90.2</v>
      </c>
      <c r="G78" s="210">
        <v>149</v>
      </c>
      <c r="H78" s="120">
        <v>95.973154362416111</v>
      </c>
      <c r="I78" s="205">
        <v>93.33</v>
      </c>
      <c r="J78" s="288">
        <v>164</v>
      </c>
      <c r="K78" s="120">
        <v>94.512195121951223</v>
      </c>
      <c r="L78" s="205">
        <v>93.77</v>
      </c>
      <c r="M78" s="273">
        <v>101</v>
      </c>
      <c r="N78" s="267">
        <v>48</v>
      </c>
      <c r="O78" s="267">
        <v>60</v>
      </c>
      <c r="P78" s="76">
        <f>O78+N78+M78</f>
        <v>209</v>
      </c>
    </row>
    <row r="79" spans="1:16" ht="15" customHeight="1" x14ac:dyDescent="0.25">
      <c r="A79" s="59">
        <v>74</v>
      </c>
      <c r="B79" s="56" t="s">
        <v>44</v>
      </c>
      <c r="C79" s="3" t="s">
        <v>33</v>
      </c>
      <c r="D79" s="288">
        <v>174</v>
      </c>
      <c r="E79" s="120">
        <v>85.632183908045974</v>
      </c>
      <c r="F79" s="259">
        <v>90.2</v>
      </c>
      <c r="G79" s="210">
        <v>131</v>
      </c>
      <c r="H79" s="120">
        <v>93.893129770992374</v>
      </c>
      <c r="I79" s="205">
        <v>93.33</v>
      </c>
      <c r="J79" s="288">
        <v>114</v>
      </c>
      <c r="K79" s="120">
        <v>93.859649122807014</v>
      </c>
      <c r="L79" s="205">
        <v>93.77</v>
      </c>
      <c r="M79" s="273">
        <v>84</v>
      </c>
      <c r="N79" s="267">
        <v>62</v>
      </c>
      <c r="O79" s="267">
        <v>65</v>
      </c>
      <c r="P79" s="76">
        <f>O79+N79+M79</f>
        <v>211</v>
      </c>
    </row>
    <row r="80" spans="1:16" ht="15" customHeight="1" x14ac:dyDescent="0.25">
      <c r="A80" s="59">
        <v>75</v>
      </c>
      <c r="B80" s="56" t="s">
        <v>41</v>
      </c>
      <c r="C80" s="3" t="s">
        <v>15</v>
      </c>
      <c r="D80" s="288">
        <v>76</v>
      </c>
      <c r="E80" s="120">
        <v>89.473684210526315</v>
      </c>
      <c r="F80" s="258">
        <v>90.2</v>
      </c>
      <c r="G80" s="208">
        <v>55</v>
      </c>
      <c r="H80" s="120">
        <v>96.363636363636374</v>
      </c>
      <c r="I80" s="209">
        <v>93.33</v>
      </c>
      <c r="J80" s="288">
        <v>76</v>
      </c>
      <c r="K80" s="120">
        <v>86.84210526315789</v>
      </c>
      <c r="L80" s="209">
        <v>93.77</v>
      </c>
      <c r="M80" s="273">
        <v>72</v>
      </c>
      <c r="N80" s="267">
        <v>43</v>
      </c>
      <c r="O80" s="267">
        <v>98</v>
      </c>
      <c r="P80" s="76">
        <f>O80+N80+M80</f>
        <v>213</v>
      </c>
    </row>
    <row r="81" spans="1:16" ht="15" customHeight="1" x14ac:dyDescent="0.25">
      <c r="A81" s="59">
        <v>76</v>
      </c>
      <c r="B81" s="56" t="s">
        <v>42</v>
      </c>
      <c r="C81" s="3" t="s">
        <v>18</v>
      </c>
      <c r="D81" s="288">
        <v>238</v>
      </c>
      <c r="E81" s="120">
        <v>88.235294117647058</v>
      </c>
      <c r="F81" s="259">
        <v>90.2</v>
      </c>
      <c r="G81" s="210">
        <v>211</v>
      </c>
      <c r="H81" s="120">
        <v>95.73459715639811</v>
      </c>
      <c r="I81" s="205">
        <v>93.33</v>
      </c>
      <c r="J81" s="288">
        <v>223</v>
      </c>
      <c r="K81" s="120">
        <v>89.68609865470853</v>
      </c>
      <c r="L81" s="205">
        <v>93.77</v>
      </c>
      <c r="M81" s="273">
        <v>76</v>
      </c>
      <c r="N81" s="267">
        <v>51</v>
      </c>
      <c r="O81" s="267">
        <v>87</v>
      </c>
      <c r="P81" s="76">
        <f>O81+N81+M81</f>
        <v>214</v>
      </c>
    </row>
    <row r="82" spans="1:16" ht="15" customHeight="1" x14ac:dyDescent="0.25">
      <c r="A82" s="59">
        <v>77</v>
      </c>
      <c r="B82" s="56" t="s">
        <v>44</v>
      </c>
      <c r="C82" s="4" t="s">
        <v>144</v>
      </c>
      <c r="D82" s="288">
        <v>90</v>
      </c>
      <c r="E82" s="120">
        <v>95.555555555555557</v>
      </c>
      <c r="F82" s="260">
        <v>90.2</v>
      </c>
      <c r="G82" s="211">
        <v>105</v>
      </c>
      <c r="H82" s="120">
        <v>81.904761904761898</v>
      </c>
      <c r="I82" s="212">
        <v>93.33</v>
      </c>
      <c r="J82" s="288">
        <v>105</v>
      </c>
      <c r="K82" s="120">
        <v>91.428571428571431</v>
      </c>
      <c r="L82" s="212">
        <v>93.77</v>
      </c>
      <c r="M82" s="274">
        <v>37</v>
      </c>
      <c r="N82" s="267">
        <v>101</v>
      </c>
      <c r="O82" s="267">
        <v>78</v>
      </c>
      <c r="P82" s="76">
        <f>O82+N82+M82</f>
        <v>216</v>
      </c>
    </row>
    <row r="83" spans="1:16" ht="15" customHeight="1" x14ac:dyDescent="0.25">
      <c r="A83" s="59">
        <v>78</v>
      </c>
      <c r="B83" s="56" t="s">
        <v>45</v>
      </c>
      <c r="C83" s="3" t="s">
        <v>152</v>
      </c>
      <c r="D83" s="288">
        <v>379</v>
      </c>
      <c r="E83" s="120">
        <v>91.820580474934047</v>
      </c>
      <c r="F83" s="259">
        <v>90.2</v>
      </c>
      <c r="G83" s="210">
        <v>375</v>
      </c>
      <c r="H83" s="120">
        <v>89.066666666666663</v>
      </c>
      <c r="I83" s="205">
        <v>93.33</v>
      </c>
      <c r="J83" s="285">
        <v>391</v>
      </c>
      <c r="K83" s="120">
        <v>92.327365728900261</v>
      </c>
      <c r="L83" s="205">
        <v>93.77</v>
      </c>
      <c r="M83" s="273">
        <v>61</v>
      </c>
      <c r="N83" s="267">
        <v>85</v>
      </c>
      <c r="O83" s="267">
        <v>74</v>
      </c>
      <c r="P83" s="76">
        <f>O83+N83+M83</f>
        <v>220</v>
      </c>
    </row>
    <row r="84" spans="1:16" ht="15" customHeight="1" x14ac:dyDescent="0.25">
      <c r="A84" s="59">
        <v>79</v>
      </c>
      <c r="B84" s="56" t="s">
        <v>43</v>
      </c>
      <c r="C84" s="3" t="s">
        <v>125</v>
      </c>
      <c r="D84" s="288">
        <v>98</v>
      </c>
      <c r="E84" s="120">
        <v>93.877551020408163</v>
      </c>
      <c r="F84" s="259">
        <v>90.2</v>
      </c>
      <c r="G84" s="210">
        <v>74</v>
      </c>
      <c r="H84" s="120">
        <v>94.594594594594597</v>
      </c>
      <c r="I84" s="205">
        <v>93.33</v>
      </c>
      <c r="J84" s="288">
        <v>67</v>
      </c>
      <c r="K84" s="120">
        <v>55.223880597014926</v>
      </c>
      <c r="L84" s="205">
        <v>93.77</v>
      </c>
      <c r="M84" s="273">
        <v>51</v>
      </c>
      <c r="N84" s="267">
        <v>61</v>
      </c>
      <c r="O84" s="267">
        <v>109</v>
      </c>
      <c r="P84" s="76">
        <f>O84+N84+M84</f>
        <v>221</v>
      </c>
    </row>
    <row r="85" spans="1:16" ht="15" customHeight="1" thickBot="1" x14ac:dyDescent="0.3">
      <c r="A85" s="60">
        <v>80</v>
      </c>
      <c r="B85" s="61" t="s">
        <v>41</v>
      </c>
      <c r="C85" s="10" t="s">
        <v>117</v>
      </c>
      <c r="D85" s="289">
        <v>21</v>
      </c>
      <c r="E85" s="133">
        <v>90.476190476190482</v>
      </c>
      <c r="F85" s="265">
        <v>90.2</v>
      </c>
      <c r="G85" s="219">
        <v>29</v>
      </c>
      <c r="H85" s="133">
        <v>89.65517241379311</v>
      </c>
      <c r="I85" s="220">
        <v>93.33</v>
      </c>
      <c r="J85" s="289">
        <v>40</v>
      </c>
      <c r="K85" s="133">
        <v>92.5</v>
      </c>
      <c r="L85" s="220">
        <v>93.77</v>
      </c>
      <c r="M85" s="277">
        <v>68</v>
      </c>
      <c r="N85" s="268">
        <v>82</v>
      </c>
      <c r="O85" s="268">
        <v>73</v>
      </c>
      <c r="P85" s="77">
        <f>O85+N85+M85</f>
        <v>223</v>
      </c>
    </row>
    <row r="86" spans="1:16" ht="15" customHeight="1" x14ac:dyDescent="0.25">
      <c r="A86" s="66">
        <v>81</v>
      </c>
      <c r="B86" s="67" t="s">
        <v>44</v>
      </c>
      <c r="C86" s="8" t="s">
        <v>137</v>
      </c>
      <c r="D86" s="287">
        <v>88</v>
      </c>
      <c r="E86" s="137">
        <v>92.045454545454547</v>
      </c>
      <c r="F86" s="257">
        <v>90.2</v>
      </c>
      <c r="G86" s="208">
        <v>61</v>
      </c>
      <c r="H86" s="137">
        <v>90.163934426229503</v>
      </c>
      <c r="I86" s="209">
        <v>93.33</v>
      </c>
      <c r="J86" s="287">
        <v>70</v>
      </c>
      <c r="K86" s="137">
        <v>90</v>
      </c>
      <c r="L86" s="209">
        <v>93.77</v>
      </c>
      <c r="M86" s="273">
        <v>59</v>
      </c>
      <c r="N86" s="266">
        <v>79</v>
      </c>
      <c r="O86" s="266">
        <v>85</v>
      </c>
      <c r="P86" s="165">
        <f>O86+N86+M86</f>
        <v>223</v>
      </c>
    </row>
    <row r="87" spans="1:16" ht="15" customHeight="1" x14ac:dyDescent="0.25">
      <c r="A87" s="59">
        <v>82</v>
      </c>
      <c r="B87" s="56" t="s">
        <v>42</v>
      </c>
      <c r="C87" s="3" t="s">
        <v>20</v>
      </c>
      <c r="D87" s="288">
        <v>93</v>
      </c>
      <c r="E87" s="120">
        <v>92.473118279569889</v>
      </c>
      <c r="F87" s="259">
        <v>90.2</v>
      </c>
      <c r="G87" s="210">
        <v>104</v>
      </c>
      <c r="H87" s="120">
        <v>88.461538461538467</v>
      </c>
      <c r="I87" s="205">
        <v>93.33</v>
      </c>
      <c r="J87" s="291">
        <v>103</v>
      </c>
      <c r="K87" s="129">
        <v>90.291262135922324</v>
      </c>
      <c r="L87" s="205">
        <v>93.77</v>
      </c>
      <c r="M87" s="273">
        <v>56</v>
      </c>
      <c r="N87" s="267">
        <v>88</v>
      </c>
      <c r="O87" s="267">
        <v>83</v>
      </c>
      <c r="P87" s="76">
        <f>O87+N87+M87</f>
        <v>227</v>
      </c>
    </row>
    <row r="88" spans="1:16" ht="15" customHeight="1" x14ac:dyDescent="0.25">
      <c r="A88" s="59">
        <v>83</v>
      </c>
      <c r="B88" s="56" t="s">
        <v>43</v>
      </c>
      <c r="C88" s="3" t="s">
        <v>129</v>
      </c>
      <c r="D88" s="288">
        <v>152</v>
      </c>
      <c r="E88" s="120">
        <v>82.23684210526315</v>
      </c>
      <c r="F88" s="259">
        <v>90.2</v>
      </c>
      <c r="G88" s="210">
        <v>144</v>
      </c>
      <c r="H88" s="120">
        <v>96.527777777777771</v>
      </c>
      <c r="I88" s="205">
        <v>93.33</v>
      </c>
      <c r="J88" s="288">
        <v>158</v>
      </c>
      <c r="K88" s="120">
        <v>87.341772151898738</v>
      </c>
      <c r="L88" s="205">
        <v>93.77</v>
      </c>
      <c r="M88" s="273">
        <v>92</v>
      </c>
      <c r="N88" s="267">
        <v>40</v>
      </c>
      <c r="O88" s="267">
        <v>97</v>
      </c>
      <c r="P88" s="76">
        <f>O88+N88+M88</f>
        <v>229</v>
      </c>
    </row>
    <row r="89" spans="1:16" ht="15" customHeight="1" x14ac:dyDescent="0.25">
      <c r="A89" s="59">
        <v>84</v>
      </c>
      <c r="B89" s="56" t="s">
        <v>42</v>
      </c>
      <c r="C89" s="3" t="s">
        <v>21</v>
      </c>
      <c r="D89" s="288">
        <v>88</v>
      </c>
      <c r="E89" s="120">
        <v>68.181818181818187</v>
      </c>
      <c r="F89" s="259">
        <v>90.2</v>
      </c>
      <c r="G89" s="210">
        <v>83</v>
      </c>
      <c r="H89" s="120">
        <v>91.566265060240966</v>
      </c>
      <c r="I89" s="205">
        <v>93.33</v>
      </c>
      <c r="J89" s="288">
        <v>102</v>
      </c>
      <c r="K89" s="120">
        <v>95.098039215686271</v>
      </c>
      <c r="L89" s="205">
        <v>93.77</v>
      </c>
      <c r="M89" s="273">
        <v>105</v>
      </c>
      <c r="N89" s="267">
        <v>74</v>
      </c>
      <c r="O89" s="267">
        <v>54</v>
      </c>
      <c r="P89" s="76">
        <f>O89+N89+M89</f>
        <v>233</v>
      </c>
    </row>
    <row r="90" spans="1:16" ht="15" customHeight="1" x14ac:dyDescent="0.25">
      <c r="A90" s="59">
        <v>85</v>
      </c>
      <c r="B90" s="56" t="s">
        <v>44</v>
      </c>
      <c r="C90" s="3" t="s">
        <v>30</v>
      </c>
      <c r="D90" s="288">
        <v>72</v>
      </c>
      <c r="E90" s="120">
        <v>77.777777777777771</v>
      </c>
      <c r="F90" s="258">
        <v>90.2</v>
      </c>
      <c r="G90" s="208">
        <v>59</v>
      </c>
      <c r="H90" s="120">
        <v>93.220338983050851</v>
      </c>
      <c r="I90" s="209">
        <v>93.33</v>
      </c>
      <c r="J90" s="285">
        <v>69</v>
      </c>
      <c r="K90" s="120">
        <v>92.753623188405797</v>
      </c>
      <c r="L90" s="209">
        <v>93.77</v>
      </c>
      <c r="M90" s="273">
        <v>96</v>
      </c>
      <c r="N90" s="267">
        <v>66</v>
      </c>
      <c r="O90" s="267">
        <v>72</v>
      </c>
      <c r="P90" s="76">
        <f>O90+N90+M90</f>
        <v>234</v>
      </c>
    </row>
    <row r="91" spans="1:16" ht="15" customHeight="1" x14ac:dyDescent="0.25">
      <c r="A91" s="59">
        <v>86</v>
      </c>
      <c r="B91" s="56" t="s">
        <v>39</v>
      </c>
      <c r="C91" s="4" t="s">
        <v>5</v>
      </c>
      <c r="D91" s="288">
        <v>90</v>
      </c>
      <c r="E91" s="120">
        <v>86.666666666666671</v>
      </c>
      <c r="F91" s="260">
        <v>90.2</v>
      </c>
      <c r="G91" s="211">
        <v>106</v>
      </c>
      <c r="H91" s="120">
        <v>85.84905660377359</v>
      </c>
      <c r="I91" s="212">
        <v>93.33</v>
      </c>
      <c r="J91" s="288">
        <v>91</v>
      </c>
      <c r="K91" s="120">
        <v>94.505494505494511</v>
      </c>
      <c r="L91" s="212">
        <v>93.77</v>
      </c>
      <c r="M91" s="274">
        <v>82</v>
      </c>
      <c r="N91" s="267">
        <v>92</v>
      </c>
      <c r="O91" s="267">
        <v>61</v>
      </c>
      <c r="P91" s="76">
        <f>O91+N91+M91</f>
        <v>235</v>
      </c>
    </row>
    <row r="92" spans="1:16" ht="15" customHeight="1" x14ac:dyDescent="0.25">
      <c r="A92" s="59">
        <v>87</v>
      </c>
      <c r="B92" s="56" t="s">
        <v>40</v>
      </c>
      <c r="C92" s="3" t="s">
        <v>111</v>
      </c>
      <c r="D92" s="297">
        <v>89</v>
      </c>
      <c r="E92" s="120">
        <v>77.528089887640448</v>
      </c>
      <c r="F92" s="259">
        <v>90.2</v>
      </c>
      <c r="G92" s="210">
        <v>123</v>
      </c>
      <c r="H92" s="120">
        <v>93.495934959349597</v>
      </c>
      <c r="I92" s="205">
        <v>93.33</v>
      </c>
      <c r="J92" s="288">
        <v>91</v>
      </c>
      <c r="K92" s="120">
        <v>92.307692307692307</v>
      </c>
      <c r="L92" s="205">
        <v>93.77</v>
      </c>
      <c r="M92" s="273">
        <v>97</v>
      </c>
      <c r="N92" s="267">
        <v>64</v>
      </c>
      <c r="O92" s="267">
        <v>76</v>
      </c>
      <c r="P92" s="76">
        <f>O92+N92+M92</f>
        <v>237</v>
      </c>
    </row>
    <row r="93" spans="1:16" ht="15" customHeight="1" x14ac:dyDescent="0.25">
      <c r="A93" s="59">
        <v>88</v>
      </c>
      <c r="B93" s="56" t="s">
        <v>41</v>
      </c>
      <c r="C93" s="3" t="s">
        <v>62</v>
      </c>
      <c r="D93" s="288">
        <v>163</v>
      </c>
      <c r="E93" s="120">
        <v>88.957055214723923</v>
      </c>
      <c r="F93" s="259">
        <v>90.2</v>
      </c>
      <c r="G93" s="210">
        <v>135</v>
      </c>
      <c r="H93" s="120">
        <v>92.592592592592595</v>
      </c>
      <c r="I93" s="205">
        <v>93.33</v>
      </c>
      <c r="J93" s="288">
        <v>105</v>
      </c>
      <c r="K93" s="120">
        <v>87.61904761904762</v>
      </c>
      <c r="L93" s="205">
        <v>93.77</v>
      </c>
      <c r="M93" s="273">
        <v>74</v>
      </c>
      <c r="N93" s="267">
        <v>69</v>
      </c>
      <c r="O93" s="267">
        <v>96</v>
      </c>
      <c r="P93" s="76">
        <f>O93+N93+M93</f>
        <v>239</v>
      </c>
    </row>
    <row r="94" spans="1:16" ht="15" customHeight="1" x14ac:dyDescent="0.25">
      <c r="A94" s="59">
        <v>89</v>
      </c>
      <c r="B94" s="56" t="s">
        <v>41</v>
      </c>
      <c r="C94" s="3" t="s">
        <v>11</v>
      </c>
      <c r="D94" s="288">
        <v>54</v>
      </c>
      <c r="E94" s="120">
        <v>98.148148148148152</v>
      </c>
      <c r="F94" s="259">
        <v>90.2</v>
      </c>
      <c r="G94" s="210">
        <v>54</v>
      </c>
      <c r="H94" s="120">
        <v>68.518518518518519</v>
      </c>
      <c r="I94" s="205">
        <v>93.33</v>
      </c>
      <c r="J94" s="288">
        <v>54</v>
      </c>
      <c r="K94" s="120">
        <v>66.666666666666657</v>
      </c>
      <c r="L94" s="205">
        <v>93.77</v>
      </c>
      <c r="M94" s="273">
        <v>27</v>
      </c>
      <c r="N94" s="267">
        <v>107</v>
      </c>
      <c r="O94" s="267">
        <v>107</v>
      </c>
      <c r="P94" s="76">
        <f>O94+N94+M94</f>
        <v>241</v>
      </c>
    </row>
    <row r="95" spans="1:16" ht="15" customHeight="1" thickBot="1" x14ac:dyDescent="0.3">
      <c r="A95" s="60">
        <v>90</v>
      </c>
      <c r="B95" s="61" t="s">
        <v>44</v>
      </c>
      <c r="C95" s="10" t="s">
        <v>140</v>
      </c>
      <c r="D95" s="289">
        <v>149</v>
      </c>
      <c r="E95" s="133">
        <v>90.604026845637577</v>
      </c>
      <c r="F95" s="265">
        <v>90.2</v>
      </c>
      <c r="G95" s="219">
        <v>129</v>
      </c>
      <c r="H95" s="133">
        <v>89.922480620155042</v>
      </c>
      <c r="I95" s="220">
        <v>93.33</v>
      </c>
      <c r="J95" s="289">
        <v>157</v>
      </c>
      <c r="K95" s="133">
        <v>88.535031847133752</v>
      </c>
      <c r="L95" s="220">
        <v>93.77</v>
      </c>
      <c r="M95" s="277">
        <v>67</v>
      </c>
      <c r="N95" s="268">
        <v>80</v>
      </c>
      <c r="O95" s="268">
        <v>94</v>
      </c>
      <c r="P95" s="77">
        <f>O95+N95+M95</f>
        <v>241</v>
      </c>
    </row>
    <row r="96" spans="1:16" ht="15" customHeight="1" x14ac:dyDescent="0.25">
      <c r="A96" s="66">
        <v>91</v>
      </c>
      <c r="B96" s="67" t="s">
        <v>44</v>
      </c>
      <c r="C96" s="8" t="s">
        <v>29</v>
      </c>
      <c r="D96" s="287">
        <v>75</v>
      </c>
      <c r="E96" s="137">
        <v>78.666666666666671</v>
      </c>
      <c r="F96" s="257">
        <v>90.2</v>
      </c>
      <c r="G96" s="208">
        <v>75</v>
      </c>
      <c r="H96" s="137">
        <v>89.333333333333329</v>
      </c>
      <c r="I96" s="209">
        <v>93.33</v>
      </c>
      <c r="J96" s="273">
        <v>50</v>
      </c>
      <c r="K96" s="129">
        <v>94</v>
      </c>
      <c r="L96" s="209">
        <v>93.77</v>
      </c>
      <c r="M96" s="273">
        <v>94</v>
      </c>
      <c r="N96" s="266">
        <v>84</v>
      </c>
      <c r="O96" s="266">
        <v>64</v>
      </c>
      <c r="P96" s="165">
        <f>O96+N96+M96</f>
        <v>242</v>
      </c>
    </row>
    <row r="97" spans="1:16" ht="15" customHeight="1" x14ac:dyDescent="0.25">
      <c r="A97" s="59">
        <v>92</v>
      </c>
      <c r="B97" s="56" t="s">
        <v>44</v>
      </c>
      <c r="C97" s="3" t="s">
        <v>149</v>
      </c>
      <c r="D97" s="291">
        <v>372</v>
      </c>
      <c r="E97" s="129">
        <v>74.462365591397855</v>
      </c>
      <c r="F97" s="259">
        <v>90.2</v>
      </c>
      <c r="G97" s="210">
        <v>225</v>
      </c>
      <c r="H97" s="120">
        <v>96.444444444444443</v>
      </c>
      <c r="I97" s="205">
        <v>93.33</v>
      </c>
      <c r="J97" s="291">
        <v>165</v>
      </c>
      <c r="K97" s="129">
        <v>76.36363636363636</v>
      </c>
      <c r="L97" s="205">
        <v>93.77</v>
      </c>
      <c r="M97" s="273">
        <v>100</v>
      </c>
      <c r="N97" s="267">
        <v>42</v>
      </c>
      <c r="O97" s="267">
        <v>103</v>
      </c>
      <c r="P97" s="76">
        <f>O97+N97+M97</f>
        <v>245</v>
      </c>
    </row>
    <row r="98" spans="1:16" ht="15" customHeight="1" x14ac:dyDescent="0.25">
      <c r="A98" s="59">
        <v>93</v>
      </c>
      <c r="B98" s="56" t="s">
        <v>44</v>
      </c>
      <c r="C98" s="3" t="s">
        <v>148</v>
      </c>
      <c r="D98" s="288">
        <v>209</v>
      </c>
      <c r="E98" s="120">
        <v>83.253588516746404</v>
      </c>
      <c r="F98" s="259">
        <v>90.2</v>
      </c>
      <c r="G98" s="210">
        <v>226</v>
      </c>
      <c r="H98" s="120">
        <v>85.398230088495581</v>
      </c>
      <c r="I98" s="205">
        <v>93.33</v>
      </c>
      <c r="J98" s="288">
        <v>120</v>
      </c>
      <c r="K98" s="120">
        <v>94.166666666666657</v>
      </c>
      <c r="L98" s="205">
        <v>93.77</v>
      </c>
      <c r="M98" s="273">
        <v>89</v>
      </c>
      <c r="N98" s="267">
        <v>94</v>
      </c>
      <c r="O98" s="267">
        <v>63</v>
      </c>
      <c r="P98" s="160">
        <f>O98+N98+M98</f>
        <v>246</v>
      </c>
    </row>
    <row r="99" spans="1:16" ht="15" customHeight="1" x14ac:dyDescent="0.25">
      <c r="A99" s="59">
        <v>94</v>
      </c>
      <c r="B99" s="56" t="s">
        <v>44</v>
      </c>
      <c r="C99" s="3" t="s">
        <v>27</v>
      </c>
      <c r="D99" s="288">
        <v>62</v>
      </c>
      <c r="E99" s="120">
        <v>93.548387096774192</v>
      </c>
      <c r="F99" s="259">
        <v>90.2</v>
      </c>
      <c r="G99" s="210">
        <v>46</v>
      </c>
      <c r="H99" s="120">
        <v>82.608695652173907</v>
      </c>
      <c r="I99" s="205">
        <v>93.33</v>
      </c>
      <c r="J99" s="288">
        <v>67</v>
      </c>
      <c r="K99" s="120">
        <v>83.582089552238799</v>
      </c>
      <c r="L99" s="205">
        <v>93.77</v>
      </c>
      <c r="M99" s="273">
        <v>52</v>
      </c>
      <c r="N99" s="267">
        <v>100</v>
      </c>
      <c r="O99" s="267">
        <v>99</v>
      </c>
      <c r="P99" s="76">
        <f>O99+N99+M99</f>
        <v>251</v>
      </c>
    </row>
    <row r="100" spans="1:16" ht="15" customHeight="1" x14ac:dyDescent="0.25">
      <c r="A100" s="59">
        <v>95</v>
      </c>
      <c r="B100" s="56" t="s">
        <v>41</v>
      </c>
      <c r="C100" s="3" t="s">
        <v>13</v>
      </c>
      <c r="D100" s="288">
        <v>74</v>
      </c>
      <c r="E100" s="120">
        <v>91.891891891891902</v>
      </c>
      <c r="F100" s="258">
        <v>90.2</v>
      </c>
      <c r="G100" s="208">
        <v>76</v>
      </c>
      <c r="H100" s="120">
        <v>67.10526315789474</v>
      </c>
      <c r="I100" s="209">
        <v>93.33</v>
      </c>
      <c r="J100" s="288">
        <v>80</v>
      </c>
      <c r="K100" s="120">
        <v>90</v>
      </c>
      <c r="L100" s="209">
        <v>93.77</v>
      </c>
      <c r="M100" s="273">
        <v>60</v>
      </c>
      <c r="N100" s="267">
        <v>108</v>
      </c>
      <c r="O100" s="267">
        <v>84</v>
      </c>
      <c r="P100" s="76">
        <f>O100+N100+M100</f>
        <v>252</v>
      </c>
    </row>
    <row r="101" spans="1:16" ht="15" customHeight="1" x14ac:dyDescent="0.25">
      <c r="A101" s="59">
        <v>96</v>
      </c>
      <c r="B101" s="56" t="s">
        <v>45</v>
      </c>
      <c r="C101" s="3" t="s">
        <v>38</v>
      </c>
      <c r="D101" s="288">
        <v>31</v>
      </c>
      <c r="E101" s="120">
        <v>87.096774193548384</v>
      </c>
      <c r="F101" s="259">
        <v>90.2</v>
      </c>
      <c r="G101" s="210">
        <v>45</v>
      </c>
      <c r="H101" s="120">
        <v>88.888888888888886</v>
      </c>
      <c r="I101" s="205">
        <v>93.33</v>
      </c>
      <c r="J101" s="285">
        <v>39</v>
      </c>
      <c r="K101" s="120">
        <v>89.743589743589695</v>
      </c>
      <c r="L101" s="205">
        <v>93.77</v>
      </c>
      <c r="M101" s="273">
        <v>80</v>
      </c>
      <c r="N101" s="267">
        <v>86</v>
      </c>
      <c r="O101" s="267">
        <v>86</v>
      </c>
      <c r="P101" s="76">
        <f>O101+N101+M101</f>
        <v>252</v>
      </c>
    </row>
    <row r="102" spans="1:16" ht="15" customHeight="1" x14ac:dyDescent="0.25">
      <c r="A102" s="59">
        <v>97</v>
      </c>
      <c r="B102" s="56" t="s">
        <v>40</v>
      </c>
      <c r="C102" s="3" t="s">
        <v>112</v>
      </c>
      <c r="D102" s="288">
        <v>153</v>
      </c>
      <c r="E102" s="120">
        <v>80.392156862745097</v>
      </c>
      <c r="F102" s="259">
        <v>90.2</v>
      </c>
      <c r="G102" s="210">
        <v>105</v>
      </c>
      <c r="H102" s="120">
        <v>86.666666666666671</v>
      </c>
      <c r="I102" s="205">
        <v>93.33</v>
      </c>
      <c r="J102" s="288">
        <v>122</v>
      </c>
      <c r="K102" s="120">
        <v>93.442622950819668</v>
      </c>
      <c r="L102" s="205">
        <v>93.77</v>
      </c>
      <c r="M102" s="273">
        <v>93</v>
      </c>
      <c r="N102" s="267">
        <v>91</v>
      </c>
      <c r="O102" s="267">
        <v>69</v>
      </c>
      <c r="P102" s="76">
        <f>O102+N102+M102</f>
        <v>253</v>
      </c>
    </row>
    <row r="103" spans="1:16" ht="15" customHeight="1" x14ac:dyDescent="0.25">
      <c r="A103" s="59">
        <v>98</v>
      </c>
      <c r="B103" s="56" t="s">
        <v>42</v>
      </c>
      <c r="C103" s="3" t="s">
        <v>122</v>
      </c>
      <c r="D103" s="285"/>
      <c r="E103" s="16"/>
      <c r="F103" s="259">
        <v>90.2</v>
      </c>
      <c r="G103" s="210">
        <v>30</v>
      </c>
      <c r="H103" s="120">
        <v>83.333333333333343</v>
      </c>
      <c r="I103" s="205">
        <v>93.33</v>
      </c>
      <c r="J103" s="288">
        <v>26</v>
      </c>
      <c r="K103" s="120">
        <v>96.15384615384616</v>
      </c>
      <c r="L103" s="205">
        <v>93.77</v>
      </c>
      <c r="M103" s="273">
        <v>109</v>
      </c>
      <c r="N103" s="267">
        <v>98</v>
      </c>
      <c r="O103" s="267">
        <v>49</v>
      </c>
      <c r="P103" s="76">
        <f>O103+N103+M103</f>
        <v>256</v>
      </c>
    </row>
    <row r="104" spans="1:16" ht="15" customHeight="1" x14ac:dyDescent="0.25">
      <c r="A104" s="59">
        <v>99</v>
      </c>
      <c r="B104" s="56" t="s">
        <v>41</v>
      </c>
      <c r="C104" s="4" t="s">
        <v>63</v>
      </c>
      <c r="D104" s="290">
        <v>116</v>
      </c>
      <c r="E104" s="120">
        <v>68.103448275862064</v>
      </c>
      <c r="F104" s="260">
        <v>90.2</v>
      </c>
      <c r="G104" s="211">
        <v>137</v>
      </c>
      <c r="H104" s="120">
        <v>91.970802919708035</v>
      </c>
      <c r="I104" s="212">
        <v>93.33</v>
      </c>
      <c r="J104" s="288">
        <v>125</v>
      </c>
      <c r="K104" s="120">
        <v>91.2</v>
      </c>
      <c r="L104" s="212">
        <v>93.77</v>
      </c>
      <c r="M104" s="274">
        <v>106</v>
      </c>
      <c r="N104" s="267">
        <v>73</v>
      </c>
      <c r="O104" s="267">
        <v>80</v>
      </c>
      <c r="P104" s="76">
        <f>O104+N104+M104</f>
        <v>259</v>
      </c>
    </row>
    <row r="105" spans="1:16" ht="15" customHeight="1" thickBot="1" x14ac:dyDescent="0.3">
      <c r="A105" s="60">
        <v>100</v>
      </c>
      <c r="B105" s="61" t="s">
        <v>43</v>
      </c>
      <c r="C105" s="13" t="s">
        <v>128</v>
      </c>
      <c r="D105" s="289">
        <v>175</v>
      </c>
      <c r="E105" s="133">
        <v>82.285714285714278</v>
      </c>
      <c r="F105" s="371">
        <v>90.2</v>
      </c>
      <c r="G105" s="215">
        <v>164</v>
      </c>
      <c r="H105" s="133">
        <v>83.536585365853654</v>
      </c>
      <c r="I105" s="216">
        <v>93.33</v>
      </c>
      <c r="J105" s="289">
        <v>155</v>
      </c>
      <c r="K105" s="133">
        <v>91.612903225806463</v>
      </c>
      <c r="L105" s="216">
        <v>93.77</v>
      </c>
      <c r="M105" s="276">
        <v>90</v>
      </c>
      <c r="N105" s="268">
        <v>97</v>
      </c>
      <c r="O105" s="268">
        <v>77</v>
      </c>
      <c r="P105" s="77">
        <f>O105+N105+M105</f>
        <v>264</v>
      </c>
    </row>
    <row r="106" spans="1:16" ht="15" customHeight="1" x14ac:dyDescent="0.25">
      <c r="A106" s="66">
        <v>101</v>
      </c>
      <c r="B106" s="67" t="s">
        <v>44</v>
      </c>
      <c r="C106" s="8" t="s">
        <v>150</v>
      </c>
      <c r="D106" s="273"/>
      <c r="E106" s="18"/>
      <c r="F106" s="258">
        <v>90.2</v>
      </c>
      <c r="G106" s="206">
        <v>118</v>
      </c>
      <c r="H106" s="137">
        <v>88.13559322033899</v>
      </c>
      <c r="I106" s="207">
        <v>93.33</v>
      </c>
      <c r="J106" s="379">
        <v>63</v>
      </c>
      <c r="K106" s="137">
        <v>93.650793650793645</v>
      </c>
      <c r="L106" s="207">
        <v>93.77</v>
      </c>
      <c r="M106" s="272">
        <v>109</v>
      </c>
      <c r="N106" s="266">
        <v>89</v>
      </c>
      <c r="O106" s="266">
        <v>67</v>
      </c>
      <c r="P106" s="165">
        <f>O106+N106+M106</f>
        <v>265</v>
      </c>
    </row>
    <row r="107" spans="1:16" ht="15" customHeight="1" x14ac:dyDescent="0.25">
      <c r="A107" s="59">
        <v>102</v>
      </c>
      <c r="B107" s="56" t="s">
        <v>45</v>
      </c>
      <c r="C107" s="3" t="s">
        <v>103</v>
      </c>
      <c r="D107" s="291">
        <v>299</v>
      </c>
      <c r="E107" s="129">
        <v>84.615384615384613</v>
      </c>
      <c r="F107" s="259">
        <v>90.2</v>
      </c>
      <c r="G107" s="210">
        <v>175</v>
      </c>
      <c r="H107" s="120">
        <v>90.285714285714278</v>
      </c>
      <c r="I107" s="205">
        <v>93.33</v>
      </c>
      <c r="J107" s="210">
        <v>113</v>
      </c>
      <c r="K107" s="120">
        <v>82.30088495575221</v>
      </c>
      <c r="L107" s="205">
        <v>93.77</v>
      </c>
      <c r="M107" s="273">
        <v>88</v>
      </c>
      <c r="N107" s="267">
        <v>77</v>
      </c>
      <c r="O107" s="267">
        <v>100</v>
      </c>
      <c r="P107" s="76">
        <f>O107+N107+M107</f>
        <v>265</v>
      </c>
    </row>
    <row r="108" spans="1:16" ht="15" customHeight="1" x14ac:dyDescent="0.25">
      <c r="A108" s="59">
        <v>103</v>
      </c>
      <c r="B108" s="56" t="s">
        <v>41</v>
      </c>
      <c r="C108" s="3" t="s">
        <v>12</v>
      </c>
      <c r="D108" s="288">
        <v>50</v>
      </c>
      <c r="E108" s="120">
        <v>52</v>
      </c>
      <c r="F108" s="259">
        <v>90.2</v>
      </c>
      <c r="G108" s="210">
        <v>65</v>
      </c>
      <c r="H108" s="120">
        <v>95.384615384615387</v>
      </c>
      <c r="I108" s="205">
        <v>93.33</v>
      </c>
      <c r="J108" s="297">
        <v>59</v>
      </c>
      <c r="K108" s="120">
        <v>79.66101694915254</v>
      </c>
      <c r="L108" s="205">
        <v>93.77</v>
      </c>
      <c r="M108" s="273">
        <v>108</v>
      </c>
      <c r="N108" s="267">
        <v>56</v>
      </c>
      <c r="O108" s="267">
        <v>102</v>
      </c>
      <c r="P108" s="76">
        <f>O108+N108+M108</f>
        <v>266</v>
      </c>
    </row>
    <row r="109" spans="1:16" ht="15" customHeight="1" x14ac:dyDescent="0.25">
      <c r="A109" s="59">
        <v>104</v>
      </c>
      <c r="B109" s="56" t="s">
        <v>41</v>
      </c>
      <c r="C109" s="3" t="s">
        <v>120</v>
      </c>
      <c r="D109" s="288">
        <v>59</v>
      </c>
      <c r="E109" s="120">
        <v>84.745762711864415</v>
      </c>
      <c r="F109" s="258">
        <v>90.2</v>
      </c>
      <c r="G109" s="208">
        <v>61</v>
      </c>
      <c r="H109" s="120">
        <v>83.606557377049171</v>
      </c>
      <c r="I109" s="209">
        <v>93.33</v>
      </c>
      <c r="J109" s="298">
        <v>60</v>
      </c>
      <c r="K109" s="120">
        <v>81.666666666666671</v>
      </c>
      <c r="L109" s="209">
        <v>93.77</v>
      </c>
      <c r="M109" s="273">
        <v>87</v>
      </c>
      <c r="N109" s="267">
        <v>96</v>
      </c>
      <c r="O109" s="267">
        <v>101</v>
      </c>
      <c r="P109" s="76">
        <f>O109+N109+M109</f>
        <v>284</v>
      </c>
    </row>
    <row r="110" spans="1:16" ht="15" customHeight="1" x14ac:dyDescent="0.25">
      <c r="A110" s="59">
        <v>105</v>
      </c>
      <c r="B110" s="56" t="s">
        <v>44</v>
      </c>
      <c r="C110" s="3" t="s">
        <v>138</v>
      </c>
      <c r="D110" s="288">
        <v>107</v>
      </c>
      <c r="E110" s="120">
        <v>76.635514018691595</v>
      </c>
      <c r="F110" s="259">
        <v>90.2</v>
      </c>
      <c r="G110" s="210">
        <v>107</v>
      </c>
      <c r="H110" s="120">
        <v>89.719626168224295</v>
      </c>
      <c r="I110" s="205">
        <v>93.33</v>
      </c>
      <c r="J110" s="297">
        <v>94</v>
      </c>
      <c r="K110" s="120">
        <v>72.340425531914889</v>
      </c>
      <c r="L110" s="205">
        <v>93.77</v>
      </c>
      <c r="M110" s="273">
        <v>98</v>
      </c>
      <c r="N110" s="267">
        <v>81</v>
      </c>
      <c r="O110" s="267">
        <v>105</v>
      </c>
      <c r="P110" s="76">
        <f>O110+N110+M110</f>
        <v>284</v>
      </c>
    </row>
    <row r="111" spans="1:16" ht="15" customHeight="1" x14ac:dyDescent="0.25">
      <c r="A111" s="59">
        <v>106</v>
      </c>
      <c r="B111" s="56" t="s">
        <v>44</v>
      </c>
      <c r="C111" s="3" t="s">
        <v>32</v>
      </c>
      <c r="D111" s="288">
        <v>131</v>
      </c>
      <c r="E111" s="120">
        <v>77.862595419847338</v>
      </c>
      <c r="F111" s="259">
        <v>90.2</v>
      </c>
      <c r="G111" s="210">
        <v>116</v>
      </c>
      <c r="H111" s="120">
        <v>82.758620689655174</v>
      </c>
      <c r="I111" s="205">
        <v>93.33</v>
      </c>
      <c r="J111" s="297">
        <v>105</v>
      </c>
      <c r="K111" s="120">
        <v>88.571428571428569</v>
      </c>
      <c r="L111" s="205">
        <v>93.77</v>
      </c>
      <c r="M111" s="273">
        <v>95</v>
      </c>
      <c r="N111" s="267">
        <v>99</v>
      </c>
      <c r="O111" s="267">
        <v>93</v>
      </c>
      <c r="P111" s="76">
        <f>O111+N111+M111</f>
        <v>287</v>
      </c>
    </row>
    <row r="112" spans="1:16" ht="15" customHeight="1" x14ac:dyDescent="0.25">
      <c r="A112" s="59">
        <v>107</v>
      </c>
      <c r="B112" s="56" t="s">
        <v>41</v>
      </c>
      <c r="C112" s="3" t="s">
        <v>118</v>
      </c>
      <c r="D112" s="288">
        <v>170</v>
      </c>
      <c r="E112" s="120">
        <v>76.470588235294116</v>
      </c>
      <c r="F112" s="259">
        <v>90.2</v>
      </c>
      <c r="G112" s="210">
        <v>142</v>
      </c>
      <c r="H112" s="120">
        <v>88.732394366197184</v>
      </c>
      <c r="I112" s="205">
        <v>93.33</v>
      </c>
      <c r="J112" s="297">
        <v>134</v>
      </c>
      <c r="K112" s="120">
        <v>76.119402985074629</v>
      </c>
      <c r="L112" s="205">
        <v>93.77</v>
      </c>
      <c r="M112" s="273">
        <v>99</v>
      </c>
      <c r="N112" s="267">
        <v>87</v>
      </c>
      <c r="O112" s="267">
        <v>104</v>
      </c>
      <c r="P112" s="76">
        <f>O112+N112+M112</f>
        <v>290</v>
      </c>
    </row>
    <row r="113" spans="1:16" ht="15" customHeight="1" x14ac:dyDescent="0.25">
      <c r="A113" s="59">
        <v>108</v>
      </c>
      <c r="B113" s="56" t="s">
        <v>41</v>
      </c>
      <c r="C113" s="3" t="s">
        <v>61</v>
      </c>
      <c r="D113" s="285"/>
      <c r="E113" s="16"/>
      <c r="F113" s="259">
        <v>90.2</v>
      </c>
      <c r="G113" s="210">
        <v>93</v>
      </c>
      <c r="H113" s="120">
        <v>81.72043010752688</v>
      </c>
      <c r="I113" s="205">
        <v>93.33</v>
      </c>
      <c r="J113" s="297">
        <v>94</v>
      </c>
      <c r="K113" s="120">
        <v>89.361702127659584</v>
      </c>
      <c r="L113" s="205">
        <v>93.77</v>
      </c>
      <c r="M113" s="273">
        <v>109</v>
      </c>
      <c r="N113" s="267">
        <v>102</v>
      </c>
      <c r="O113" s="267">
        <v>89</v>
      </c>
      <c r="P113" s="76">
        <f>O113+N113+M113</f>
        <v>300</v>
      </c>
    </row>
    <row r="114" spans="1:16" ht="15" customHeight="1" x14ac:dyDescent="0.25">
      <c r="A114" s="68">
        <v>109</v>
      </c>
      <c r="B114" s="56" t="s">
        <v>42</v>
      </c>
      <c r="C114" s="3" t="s">
        <v>153</v>
      </c>
      <c r="D114" s="285">
        <v>107</v>
      </c>
      <c r="E114" s="303">
        <v>82.242990654205613</v>
      </c>
      <c r="F114" s="259">
        <v>90.2</v>
      </c>
      <c r="G114" s="210"/>
      <c r="H114" s="120"/>
      <c r="I114" s="205">
        <v>93.33</v>
      </c>
      <c r="J114" s="210"/>
      <c r="K114" s="120"/>
      <c r="L114" s="205">
        <v>93.77</v>
      </c>
      <c r="M114" s="285">
        <v>91</v>
      </c>
      <c r="N114" s="281">
        <v>110</v>
      </c>
      <c r="O114" s="281">
        <v>110</v>
      </c>
      <c r="P114" s="76">
        <f>O114+N114+M114</f>
        <v>311</v>
      </c>
    </row>
    <row r="115" spans="1:16" ht="15" customHeight="1" x14ac:dyDescent="0.25">
      <c r="A115" s="68">
        <v>110</v>
      </c>
      <c r="B115" s="282" t="s">
        <v>40</v>
      </c>
      <c r="C115" s="159" t="s">
        <v>113</v>
      </c>
      <c r="D115" s="302">
        <v>80</v>
      </c>
      <c r="E115" s="283">
        <v>72.5</v>
      </c>
      <c r="F115" s="264">
        <v>90.2</v>
      </c>
      <c r="G115" s="217">
        <v>64</v>
      </c>
      <c r="H115" s="283">
        <v>62.5</v>
      </c>
      <c r="I115" s="218">
        <v>93.33</v>
      </c>
      <c r="J115" s="302">
        <v>54</v>
      </c>
      <c r="K115" s="283">
        <v>68.518518518518519</v>
      </c>
      <c r="L115" s="218">
        <v>93.77</v>
      </c>
      <c r="M115" s="275">
        <v>102</v>
      </c>
      <c r="N115" s="269">
        <v>109</v>
      </c>
      <c r="O115" s="269">
        <v>106</v>
      </c>
      <c r="P115" s="284">
        <f>O115+N115+M115</f>
        <v>317</v>
      </c>
    </row>
    <row r="116" spans="1:16" ht="15" customHeight="1" thickBot="1" x14ac:dyDescent="0.3">
      <c r="A116" s="60">
        <v>111</v>
      </c>
      <c r="B116" s="61" t="s">
        <v>42</v>
      </c>
      <c r="C116" s="10" t="s">
        <v>22</v>
      </c>
      <c r="D116" s="370">
        <v>43</v>
      </c>
      <c r="E116" s="133">
        <v>65.116279069767444</v>
      </c>
      <c r="F116" s="265">
        <v>90.2</v>
      </c>
      <c r="G116" s="219">
        <v>30</v>
      </c>
      <c r="H116" s="133">
        <v>76.666666666666671</v>
      </c>
      <c r="I116" s="220">
        <v>93.33</v>
      </c>
      <c r="J116" s="370">
        <v>48</v>
      </c>
      <c r="K116" s="133">
        <v>56.25</v>
      </c>
      <c r="L116" s="220">
        <v>93.77</v>
      </c>
      <c r="M116" s="278">
        <v>107</v>
      </c>
      <c r="N116" s="270">
        <v>104</v>
      </c>
      <c r="O116" s="270">
        <v>108</v>
      </c>
      <c r="P116" s="77">
        <f>O116+N116+M116</f>
        <v>319</v>
      </c>
    </row>
    <row r="117" spans="1:16" ht="15" customHeight="1" x14ac:dyDescent="0.25">
      <c r="A117" s="53"/>
      <c r="B117" s="39"/>
      <c r="C117" s="78" t="s">
        <v>74</v>
      </c>
      <c r="D117" s="78"/>
      <c r="E117" s="63">
        <f>AVERAGE(E6:E116)</f>
        <v>90.55791228960021</v>
      </c>
      <c r="F117" s="78"/>
      <c r="G117" s="78"/>
      <c r="H117" s="63">
        <f>AVERAGE(H6:H116)</f>
        <v>92.79249355699848</v>
      </c>
      <c r="I117" s="78"/>
      <c r="J117" s="78"/>
      <c r="K117" s="63">
        <f>AVERAGE(K6:K116)</f>
        <v>93.201214046399684</v>
      </c>
      <c r="L117" s="78"/>
      <c r="M117" s="78"/>
      <c r="N117" s="78"/>
      <c r="O117" s="64"/>
      <c r="P117" s="64"/>
    </row>
    <row r="118" spans="1:16" x14ac:dyDescent="0.25">
      <c r="B118" s="39"/>
      <c r="C118" s="79" t="s">
        <v>75</v>
      </c>
      <c r="D118" s="79"/>
      <c r="E118" s="256">
        <v>90.2</v>
      </c>
      <c r="F118" s="79"/>
      <c r="G118" s="79"/>
      <c r="H118" s="79">
        <v>93.33</v>
      </c>
      <c r="I118" s="79"/>
      <c r="J118" s="79"/>
      <c r="K118" s="79">
        <v>93.77</v>
      </c>
      <c r="L118" s="79"/>
      <c r="M118" s="79"/>
      <c r="N118" s="79"/>
      <c r="O118" s="64"/>
      <c r="P118" s="64"/>
    </row>
    <row r="119" spans="1:16" x14ac:dyDescent="0.25">
      <c r="B119" s="33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</row>
    <row r="120" spans="1:16" x14ac:dyDescent="0.25"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</row>
    <row r="121" spans="1:16" x14ac:dyDescent="0.25"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</row>
    <row r="122" spans="1:16" x14ac:dyDescent="0.25"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</row>
  </sheetData>
  <sortState ref="A5:BC126">
    <sortCondition ref="P7"/>
  </sortState>
  <mergeCells count="9">
    <mergeCell ref="P4:P5"/>
    <mergeCell ref="B2:C2"/>
    <mergeCell ref="G4:I4"/>
    <mergeCell ref="A4:A5"/>
    <mergeCell ref="B4:B5"/>
    <mergeCell ref="C4:C5"/>
    <mergeCell ref="D4:F4"/>
    <mergeCell ref="J4:L4"/>
    <mergeCell ref="M4:O4"/>
  </mergeCells>
  <conditionalFormatting sqref="E6:E118">
    <cfRule type="containsBlanks" dxfId="179" priority="28" stopIfTrue="1">
      <formula>LEN(TRIM(E6))=0</formula>
    </cfRule>
    <cfRule type="cellIs" dxfId="178" priority="29" stopIfTrue="1" operator="lessThan">
      <formula>75</formula>
    </cfRule>
    <cfRule type="cellIs" dxfId="177" priority="30" stopIfTrue="1" operator="between">
      <formula>75</formula>
      <formula>89.99</formula>
    </cfRule>
    <cfRule type="cellIs" dxfId="176" priority="31" stopIfTrue="1" operator="between">
      <formula>90</formula>
      <formula>98.99</formula>
    </cfRule>
    <cfRule type="cellIs" dxfId="175" priority="32" stopIfTrue="1" operator="between">
      <formula>99</formula>
      <formula>100</formula>
    </cfRule>
  </conditionalFormatting>
  <conditionalFormatting sqref="H6:H118">
    <cfRule type="containsBlanks" dxfId="174" priority="27" stopIfTrue="1">
      <formula>LEN(TRIM(H6))=0</formula>
    </cfRule>
    <cfRule type="cellIs" dxfId="173" priority="65" stopIfTrue="1" operator="lessThan">
      <formula>75</formula>
    </cfRule>
    <cfRule type="cellIs" dxfId="172" priority="66" stopIfTrue="1" operator="between">
      <formula>75</formula>
      <formula>89.99</formula>
    </cfRule>
    <cfRule type="cellIs" dxfId="171" priority="67" stopIfTrue="1" operator="between">
      <formula>90</formula>
      <formula>98.99</formula>
    </cfRule>
    <cfRule type="cellIs" dxfId="170" priority="68" stopIfTrue="1" operator="between">
      <formula>99</formula>
      <formula>100</formula>
    </cfRule>
  </conditionalFormatting>
  <conditionalFormatting sqref="K6:K118">
    <cfRule type="containsBlanks" dxfId="169" priority="1" stopIfTrue="1">
      <formula>LEN(TRIM(K6))=0</formula>
    </cfRule>
    <cfRule type="cellIs" dxfId="168" priority="2" stopIfTrue="1" operator="lessThan">
      <formula>75</formula>
    </cfRule>
    <cfRule type="cellIs" dxfId="167" priority="3" stopIfTrue="1" operator="between">
      <formula>75</formula>
      <formula>89.99</formula>
    </cfRule>
    <cfRule type="cellIs" dxfId="166" priority="4" stopIfTrue="1" operator="between">
      <formula>90</formula>
      <formula>98.99</formula>
    </cfRule>
    <cfRule type="cellIs" dxfId="165" priority="5" stopIfTrue="1" operator="between">
      <formula>99</formula>
      <formula>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zoomScale="90" zoomScaleNormal="90" workbookViewId="0">
      <pane xSplit="5" ySplit="6" topLeftCell="F7" activePane="bottomRight" state="frozen"/>
      <selection pane="topRight" activeCell="M1" sqref="M1"/>
      <selection pane="bottomLeft" activeCell="A7" sqref="A7"/>
      <selection pane="bottomRight" activeCell="C5" sqref="C5"/>
    </sheetView>
  </sheetViews>
  <sheetFormatPr defaultRowHeight="15" x14ac:dyDescent="0.25"/>
  <cols>
    <col min="1" max="1" width="4.7109375" style="5" customWidth="1"/>
    <col min="2" max="2" width="18.7109375" style="5" customWidth="1"/>
    <col min="3" max="3" width="32.85546875" style="5" customWidth="1"/>
    <col min="4" max="4" width="8.7109375" style="5" customWidth="1"/>
    <col min="5" max="5" width="9.7109375" style="5" customWidth="1"/>
    <col min="6" max="6" width="7.7109375" style="5" customWidth="1"/>
    <col min="7" max="7" width="8.7109375" style="5" customWidth="1"/>
    <col min="8" max="9" width="7.7109375" style="5" customWidth="1"/>
    <col min="10" max="16384" width="9.140625" style="5"/>
  </cols>
  <sheetData>
    <row r="1" spans="1:10" ht="15" customHeight="1" x14ac:dyDescent="0.25">
      <c r="E1"/>
      <c r="G1" s="72"/>
      <c r="H1" s="14" t="s">
        <v>68</v>
      </c>
    </row>
    <row r="2" spans="1:10" ht="15" customHeight="1" x14ac:dyDescent="0.25">
      <c r="B2" s="6"/>
      <c r="C2" s="356" t="s">
        <v>81</v>
      </c>
      <c r="D2" s="356"/>
      <c r="E2" s="162">
        <v>2023</v>
      </c>
      <c r="F2" s="6"/>
      <c r="G2" s="73"/>
      <c r="H2" s="14" t="s">
        <v>70</v>
      </c>
      <c r="I2" s="6"/>
      <c r="J2" s="6"/>
    </row>
    <row r="3" spans="1:10" ht="15" customHeight="1" x14ac:dyDescent="0.25">
      <c r="B3" s="6"/>
      <c r="C3" s="6"/>
      <c r="D3" s="6"/>
      <c r="E3"/>
      <c r="F3" s="6"/>
      <c r="G3" s="177"/>
      <c r="H3" s="14" t="s">
        <v>71</v>
      </c>
      <c r="I3" s="6"/>
      <c r="J3" s="6"/>
    </row>
    <row r="4" spans="1:10" ht="15" customHeight="1" thickBot="1" x14ac:dyDescent="0.3">
      <c r="E4"/>
      <c r="F4" s="6"/>
      <c r="G4" s="15"/>
      <c r="H4" s="14" t="s">
        <v>69</v>
      </c>
      <c r="I4" s="6"/>
      <c r="J4" s="6"/>
    </row>
    <row r="5" spans="1:10" ht="52.5" customHeight="1" thickBot="1" x14ac:dyDescent="0.3">
      <c r="A5" s="151" t="s">
        <v>0</v>
      </c>
      <c r="B5" s="106" t="s">
        <v>46</v>
      </c>
      <c r="C5" s="106" t="s">
        <v>51</v>
      </c>
      <c r="D5" s="106" t="s">
        <v>85</v>
      </c>
      <c r="E5" s="44" t="s">
        <v>86</v>
      </c>
    </row>
    <row r="6" spans="1:10" ht="15" customHeight="1" thickBot="1" x14ac:dyDescent="0.3">
      <c r="A6" s="152"/>
      <c r="B6" s="153"/>
      <c r="C6" s="153" t="s">
        <v>87</v>
      </c>
      <c r="D6" s="153">
        <f>SUM(D7:D114)</f>
        <v>12901</v>
      </c>
      <c r="E6" s="154">
        <f>AVERAGE(E7:E114)</f>
        <v>90.55791228960021</v>
      </c>
    </row>
    <row r="7" spans="1:10" ht="15" customHeight="1" x14ac:dyDescent="0.25">
      <c r="A7" s="155">
        <v>1</v>
      </c>
      <c r="B7" s="7" t="s">
        <v>39</v>
      </c>
      <c r="C7" s="24" t="s">
        <v>47</v>
      </c>
      <c r="D7" s="136">
        <v>47</v>
      </c>
      <c r="E7" s="138">
        <v>100</v>
      </c>
    </row>
    <row r="8" spans="1:10" ht="15" customHeight="1" x14ac:dyDescent="0.25">
      <c r="A8" s="30">
        <v>2</v>
      </c>
      <c r="B8" s="2" t="s">
        <v>39</v>
      </c>
      <c r="C8" s="16" t="s">
        <v>104</v>
      </c>
      <c r="D8" s="119">
        <v>97</v>
      </c>
      <c r="E8" s="121">
        <v>100</v>
      </c>
      <c r="G8" s="38"/>
    </row>
    <row r="9" spans="1:10" ht="15" customHeight="1" x14ac:dyDescent="0.25">
      <c r="A9" s="30">
        <v>3</v>
      </c>
      <c r="B9" s="2" t="s">
        <v>39</v>
      </c>
      <c r="C9" s="16" t="s">
        <v>105</v>
      </c>
      <c r="D9" s="119">
        <v>91</v>
      </c>
      <c r="E9" s="121">
        <v>100</v>
      </c>
      <c r="G9" s="38"/>
    </row>
    <row r="10" spans="1:10" ht="15" customHeight="1" x14ac:dyDescent="0.25">
      <c r="A10" s="30">
        <v>4</v>
      </c>
      <c r="B10" s="2" t="s">
        <v>41</v>
      </c>
      <c r="C10" s="16" t="s">
        <v>14</v>
      </c>
      <c r="D10" s="119">
        <v>64</v>
      </c>
      <c r="E10" s="121">
        <v>100</v>
      </c>
      <c r="G10" s="38"/>
    </row>
    <row r="11" spans="1:10" ht="15" customHeight="1" x14ac:dyDescent="0.25">
      <c r="A11" s="30">
        <v>5</v>
      </c>
      <c r="B11" s="2" t="s">
        <v>42</v>
      </c>
      <c r="C11" s="16" t="s">
        <v>121</v>
      </c>
      <c r="D11" s="119">
        <v>56</v>
      </c>
      <c r="E11" s="121">
        <v>100</v>
      </c>
      <c r="G11" s="38"/>
    </row>
    <row r="12" spans="1:10" ht="15" customHeight="1" x14ac:dyDescent="0.25">
      <c r="A12" s="30">
        <v>6</v>
      </c>
      <c r="B12" s="2" t="s">
        <v>42</v>
      </c>
      <c r="C12" s="16" t="s">
        <v>82</v>
      </c>
      <c r="D12" s="119">
        <v>140</v>
      </c>
      <c r="E12" s="121">
        <v>100</v>
      </c>
      <c r="G12" s="38"/>
    </row>
    <row r="13" spans="1:10" ht="15" customHeight="1" x14ac:dyDescent="0.25">
      <c r="A13" s="30">
        <v>7</v>
      </c>
      <c r="B13" s="2" t="s">
        <v>42</v>
      </c>
      <c r="C13" s="16" t="s">
        <v>58</v>
      </c>
      <c r="D13" s="119">
        <v>44</v>
      </c>
      <c r="E13" s="121">
        <v>100</v>
      </c>
      <c r="G13" s="38"/>
    </row>
    <row r="14" spans="1:10" ht="15" customHeight="1" x14ac:dyDescent="0.25">
      <c r="A14" s="30">
        <v>8</v>
      </c>
      <c r="B14" s="2" t="s">
        <v>42</v>
      </c>
      <c r="C14" s="16" t="s">
        <v>56</v>
      </c>
      <c r="D14" s="119">
        <v>16</v>
      </c>
      <c r="E14" s="121">
        <v>100</v>
      </c>
      <c r="G14" s="38"/>
    </row>
    <row r="15" spans="1:10" ht="15" customHeight="1" x14ac:dyDescent="0.25">
      <c r="A15" s="30">
        <v>9</v>
      </c>
      <c r="B15" s="2" t="s">
        <v>42</v>
      </c>
      <c r="C15" s="16" t="s">
        <v>25</v>
      </c>
      <c r="D15" s="119">
        <v>96</v>
      </c>
      <c r="E15" s="121">
        <v>100</v>
      </c>
      <c r="G15" s="38"/>
    </row>
    <row r="16" spans="1:10" ht="15" customHeight="1" thickBot="1" x14ac:dyDescent="0.3">
      <c r="A16" s="156">
        <v>10</v>
      </c>
      <c r="B16" s="9" t="s">
        <v>43</v>
      </c>
      <c r="C16" s="19" t="s">
        <v>55</v>
      </c>
      <c r="D16" s="132">
        <v>141</v>
      </c>
      <c r="E16" s="134">
        <v>100</v>
      </c>
      <c r="G16" s="38"/>
    </row>
    <row r="17" spans="1:7" ht="15" customHeight="1" x14ac:dyDescent="0.25">
      <c r="A17" s="31">
        <v>11</v>
      </c>
      <c r="B17" s="7" t="s">
        <v>43</v>
      </c>
      <c r="C17" s="95" t="s">
        <v>130</v>
      </c>
      <c r="D17" s="136">
        <v>88</v>
      </c>
      <c r="E17" s="138">
        <v>100</v>
      </c>
      <c r="G17" s="38"/>
    </row>
    <row r="18" spans="1:7" ht="15" customHeight="1" x14ac:dyDescent="0.25">
      <c r="A18" s="30">
        <v>12</v>
      </c>
      <c r="B18" s="2" t="s">
        <v>44</v>
      </c>
      <c r="C18" s="16" t="s">
        <v>28</v>
      </c>
      <c r="D18" s="119">
        <v>37</v>
      </c>
      <c r="E18" s="121">
        <v>100</v>
      </c>
      <c r="G18" s="38"/>
    </row>
    <row r="19" spans="1:7" ht="15" customHeight="1" x14ac:dyDescent="0.25">
      <c r="A19" s="30">
        <v>13</v>
      </c>
      <c r="B19" s="2" t="s">
        <v>45</v>
      </c>
      <c r="C19" s="16" t="s">
        <v>34</v>
      </c>
      <c r="D19" s="119">
        <v>113</v>
      </c>
      <c r="E19" s="121">
        <v>100</v>
      </c>
      <c r="G19" s="38"/>
    </row>
    <row r="20" spans="1:7" ht="15" customHeight="1" x14ac:dyDescent="0.25">
      <c r="A20" s="30">
        <v>14</v>
      </c>
      <c r="B20" s="2" t="s">
        <v>45</v>
      </c>
      <c r="C20" s="16" t="s">
        <v>36</v>
      </c>
      <c r="D20" s="119">
        <v>91</v>
      </c>
      <c r="E20" s="121">
        <v>100</v>
      </c>
      <c r="G20" s="38"/>
    </row>
    <row r="21" spans="1:7" ht="15" customHeight="1" x14ac:dyDescent="0.25">
      <c r="A21" s="30">
        <v>15</v>
      </c>
      <c r="B21" s="2" t="s">
        <v>45</v>
      </c>
      <c r="C21" s="16" t="s">
        <v>49</v>
      </c>
      <c r="D21" s="119">
        <v>71</v>
      </c>
      <c r="E21" s="121">
        <v>100</v>
      </c>
      <c r="G21" s="38"/>
    </row>
    <row r="22" spans="1:7" ht="15" customHeight="1" x14ac:dyDescent="0.25">
      <c r="A22" s="30">
        <v>16</v>
      </c>
      <c r="B22" s="2" t="s">
        <v>41</v>
      </c>
      <c r="C22" s="16" t="s">
        <v>114</v>
      </c>
      <c r="D22" s="119">
        <v>119</v>
      </c>
      <c r="E22" s="121">
        <v>99.159663865546221</v>
      </c>
      <c r="G22" s="38"/>
    </row>
    <row r="23" spans="1:7" ht="15" customHeight="1" x14ac:dyDescent="0.25">
      <c r="A23" s="30">
        <v>17</v>
      </c>
      <c r="B23" s="2" t="s">
        <v>40</v>
      </c>
      <c r="C23" s="16" t="s">
        <v>6</v>
      </c>
      <c r="D23" s="119">
        <v>100</v>
      </c>
      <c r="E23" s="121">
        <v>99</v>
      </c>
      <c r="G23" s="38"/>
    </row>
    <row r="24" spans="1:7" ht="15" customHeight="1" x14ac:dyDescent="0.25">
      <c r="A24" s="30">
        <v>18</v>
      </c>
      <c r="B24" s="2" t="s">
        <v>44</v>
      </c>
      <c r="C24" s="16" t="s">
        <v>100</v>
      </c>
      <c r="D24" s="119">
        <v>289</v>
      </c>
      <c r="E24" s="121">
        <v>98.96193771626298</v>
      </c>
      <c r="G24" s="38"/>
    </row>
    <row r="25" spans="1:7" ht="15" customHeight="1" x14ac:dyDescent="0.25">
      <c r="A25" s="30">
        <v>19</v>
      </c>
      <c r="B25" s="2" t="s">
        <v>39</v>
      </c>
      <c r="C25" s="16" t="s">
        <v>106</v>
      </c>
      <c r="D25" s="119">
        <v>89</v>
      </c>
      <c r="E25" s="121">
        <v>98.876404494382029</v>
      </c>
      <c r="G25" s="38"/>
    </row>
    <row r="26" spans="1:7" ht="15" customHeight="1" thickBot="1" x14ac:dyDescent="0.3">
      <c r="A26" s="156">
        <v>20</v>
      </c>
      <c r="B26" s="9" t="s">
        <v>43</v>
      </c>
      <c r="C26" s="96" t="s">
        <v>154</v>
      </c>
      <c r="D26" s="132">
        <v>168</v>
      </c>
      <c r="E26" s="134">
        <v>98.80952380952381</v>
      </c>
      <c r="G26" s="38"/>
    </row>
    <row r="27" spans="1:7" ht="15" customHeight="1" x14ac:dyDescent="0.25">
      <c r="A27" s="31">
        <v>21</v>
      </c>
      <c r="B27" s="7" t="s">
        <v>43</v>
      </c>
      <c r="C27" s="95" t="s">
        <v>126</v>
      </c>
      <c r="D27" s="136">
        <v>83</v>
      </c>
      <c r="E27" s="138">
        <v>98.795180722891558</v>
      </c>
      <c r="G27" s="38"/>
    </row>
    <row r="28" spans="1:7" ht="15" customHeight="1" x14ac:dyDescent="0.25">
      <c r="A28" s="30">
        <v>22</v>
      </c>
      <c r="B28" s="2" t="s">
        <v>45</v>
      </c>
      <c r="C28" s="16" t="s">
        <v>37</v>
      </c>
      <c r="D28" s="119">
        <v>67</v>
      </c>
      <c r="E28" s="121">
        <v>98.507462686567166</v>
      </c>
      <c r="G28" s="38"/>
    </row>
    <row r="29" spans="1:7" ht="15" customHeight="1" x14ac:dyDescent="0.25">
      <c r="A29" s="30">
        <v>23</v>
      </c>
      <c r="B29" s="2" t="s">
        <v>43</v>
      </c>
      <c r="C29" s="16" t="s">
        <v>124</v>
      </c>
      <c r="D29" s="119">
        <v>191</v>
      </c>
      <c r="E29" s="121">
        <v>98.429319371727757</v>
      </c>
      <c r="G29" s="38"/>
    </row>
    <row r="30" spans="1:7" ht="15" customHeight="1" x14ac:dyDescent="0.25">
      <c r="A30" s="30">
        <v>24</v>
      </c>
      <c r="B30" s="2" t="s">
        <v>40</v>
      </c>
      <c r="C30" s="16" t="s">
        <v>108</v>
      </c>
      <c r="D30" s="119">
        <v>181</v>
      </c>
      <c r="E30" s="121">
        <v>98.342541436464089</v>
      </c>
      <c r="G30" s="38"/>
    </row>
    <row r="31" spans="1:7" ht="15" customHeight="1" x14ac:dyDescent="0.25">
      <c r="A31" s="30">
        <v>25</v>
      </c>
      <c r="B31" s="2" t="s">
        <v>39</v>
      </c>
      <c r="C31" s="16" t="s">
        <v>107</v>
      </c>
      <c r="D31" s="119">
        <v>110</v>
      </c>
      <c r="E31" s="121">
        <v>98.181818181818187</v>
      </c>
      <c r="G31" s="38"/>
    </row>
    <row r="32" spans="1:7" ht="15" customHeight="1" x14ac:dyDescent="0.25">
      <c r="A32" s="30">
        <v>26</v>
      </c>
      <c r="B32" s="2" t="s">
        <v>44</v>
      </c>
      <c r="C32" s="16" t="s">
        <v>98</v>
      </c>
      <c r="D32" s="119">
        <v>163</v>
      </c>
      <c r="E32" s="121">
        <v>98.159509202453989</v>
      </c>
      <c r="G32" s="38"/>
    </row>
    <row r="33" spans="1:7" ht="15" customHeight="1" x14ac:dyDescent="0.25">
      <c r="A33" s="30">
        <v>27</v>
      </c>
      <c r="B33" s="2" t="s">
        <v>41</v>
      </c>
      <c r="C33" s="16" t="s">
        <v>11</v>
      </c>
      <c r="D33" s="119">
        <v>54</v>
      </c>
      <c r="E33" s="121">
        <v>98.148148148148152</v>
      </c>
      <c r="G33" s="38"/>
    </row>
    <row r="34" spans="1:7" ht="15" customHeight="1" x14ac:dyDescent="0.25">
      <c r="A34" s="30">
        <v>28</v>
      </c>
      <c r="B34" s="2" t="s">
        <v>40</v>
      </c>
      <c r="C34" s="16" t="s">
        <v>64</v>
      </c>
      <c r="D34" s="119">
        <v>148</v>
      </c>
      <c r="E34" s="121">
        <v>97.972972972972968</v>
      </c>
      <c r="G34" s="38"/>
    </row>
    <row r="35" spans="1:7" ht="15" customHeight="1" x14ac:dyDescent="0.25">
      <c r="A35" s="30">
        <v>29</v>
      </c>
      <c r="B35" s="2" t="s">
        <v>43</v>
      </c>
      <c r="C35" s="17" t="s">
        <v>127</v>
      </c>
      <c r="D35" s="119">
        <v>96</v>
      </c>
      <c r="E35" s="121">
        <v>97.916666666666671</v>
      </c>
      <c r="G35" s="38"/>
    </row>
    <row r="36" spans="1:7" ht="15" customHeight="1" thickBot="1" x14ac:dyDescent="0.3">
      <c r="A36" s="156">
        <v>30</v>
      </c>
      <c r="B36" s="9" t="s">
        <v>41</v>
      </c>
      <c r="C36" s="19" t="s">
        <v>16</v>
      </c>
      <c r="D36" s="132">
        <v>126</v>
      </c>
      <c r="E36" s="134">
        <v>97.61904761904762</v>
      </c>
      <c r="G36" s="38"/>
    </row>
    <row r="37" spans="1:7" ht="15" customHeight="1" x14ac:dyDescent="0.25">
      <c r="A37" s="31">
        <v>31</v>
      </c>
      <c r="B37" s="7" t="s">
        <v>43</v>
      </c>
      <c r="C37" s="95" t="s">
        <v>52</v>
      </c>
      <c r="D37" s="136">
        <v>113</v>
      </c>
      <c r="E37" s="138">
        <v>97.345132743362825</v>
      </c>
      <c r="G37" s="38"/>
    </row>
    <row r="38" spans="1:7" ht="15" customHeight="1" x14ac:dyDescent="0.25">
      <c r="A38" s="30">
        <v>32</v>
      </c>
      <c r="B38" s="2" t="s">
        <v>44</v>
      </c>
      <c r="C38" s="16" t="s">
        <v>133</v>
      </c>
      <c r="D38" s="119">
        <v>110</v>
      </c>
      <c r="E38" s="121">
        <v>97.27272727272728</v>
      </c>
      <c r="G38" s="38"/>
    </row>
    <row r="39" spans="1:7" ht="15" customHeight="1" x14ac:dyDescent="0.25">
      <c r="A39" s="30">
        <v>33</v>
      </c>
      <c r="B39" s="2" t="s">
        <v>40</v>
      </c>
      <c r="C39" s="16" t="s">
        <v>9</v>
      </c>
      <c r="D39" s="119">
        <v>67</v>
      </c>
      <c r="E39" s="121">
        <v>97.014925373134332</v>
      </c>
      <c r="G39" s="38"/>
    </row>
    <row r="40" spans="1:7" ht="15" customHeight="1" x14ac:dyDescent="0.25">
      <c r="A40" s="30">
        <v>34</v>
      </c>
      <c r="B40" s="2" t="s">
        <v>41</v>
      </c>
      <c r="C40" s="16" t="s">
        <v>119</v>
      </c>
      <c r="D40" s="146">
        <v>100</v>
      </c>
      <c r="E40" s="121">
        <v>97</v>
      </c>
      <c r="G40" s="38"/>
    </row>
    <row r="41" spans="1:7" ht="15" customHeight="1" x14ac:dyDescent="0.25">
      <c r="A41" s="30">
        <v>35</v>
      </c>
      <c r="B41" s="2" t="s">
        <v>44</v>
      </c>
      <c r="C41" s="16" t="s">
        <v>31</v>
      </c>
      <c r="D41" s="119">
        <v>53</v>
      </c>
      <c r="E41" s="121">
        <v>96.226415094339629</v>
      </c>
      <c r="G41" s="38"/>
    </row>
    <row r="42" spans="1:7" ht="15" customHeight="1" x14ac:dyDescent="0.25">
      <c r="A42" s="30">
        <v>36</v>
      </c>
      <c r="B42" s="2" t="s">
        <v>40</v>
      </c>
      <c r="C42" s="16" t="s">
        <v>8</v>
      </c>
      <c r="D42" s="119">
        <v>70</v>
      </c>
      <c r="E42" s="121">
        <v>95.714285714285708</v>
      </c>
      <c r="G42" s="38"/>
    </row>
    <row r="43" spans="1:7" ht="15" customHeight="1" x14ac:dyDescent="0.25">
      <c r="A43" s="30">
        <v>37</v>
      </c>
      <c r="B43" s="2" t="s">
        <v>44</v>
      </c>
      <c r="C43" s="17" t="s">
        <v>144</v>
      </c>
      <c r="D43" s="119">
        <v>90</v>
      </c>
      <c r="E43" s="121">
        <v>95.555555555555557</v>
      </c>
      <c r="G43" s="38"/>
    </row>
    <row r="44" spans="1:7" ht="15" customHeight="1" x14ac:dyDescent="0.25">
      <c r="A44" s="30">
        <v>38</v>
      </c>
      <c r="B44" s="2" t="s">
        <v>42</v>
      </c>
      <c r="C44" s="16" t="s">
        <v>19</v>
      </c>
      <c r="D44" s="119">
        <v>110</v>
      </c>
      <c r="E44" s="121">
        <v>95.454545454545453</v>
      </c>
      <c r="G44" s="38"/>
    </row>
    <row r="45" spans="1:7" ht="15" customHeight="1" x14ac:dyDescent="0.25">
      <c r="A45" s="30">
        <v>39</v>
      </c>
      <c r="B45" s="2" t="s">
        <v>42</v>
      </c>
      <c r="C45" s="17" t="s">
        <v>95</v>
      </c>
      <c r="D45" s="119">
        <v>107</v>
      </c>
      <c r="E45" s="121">
        <v>95.327102803738313</v>
      </c>
      <c r="G45" s="38"/>
    </row>
    <row r="46" spans="1:7" ht="15" customHeight="1" thickBot="1" x14ac:dyDescent="0.3">
      <c r="A46" s="156">
        <v>40</v>
      </c>
      <c r="B46" s="9" t="s">
        <v>41</v>
      </c>
      <c r="C46" s="19" t="s">
        <v>17</v>
      </c>
      <c r="D46" s="132">
        <v>128</v>
      </c>
      <c r="E46" s="134">
        <v>95.3125</v>
      </c>
      <c r="G46" s="38"/>
    </row>
    <row r="47" spans="1:7" ht="15" customHeight="1" x14ac:dyDescent="0.25">
      <c r="A47" s="31">
        <v>41</v>
      </c>
      <c r="B47" s="7" t="s">
        <v>40</v>
      </c>
      <c r="C47" s="24" t="s">
        <v>109</v>
      </c>
      <c r="D47" s="136">
        <v>103</v>
      </c>
      <c r="E47" s="138">
        <v>95.145631067961176</v>
      </c>
      <c r="G47" s="38"/>
    </row>
    <row r="48" spans="1:7" ht="15" customHeight="1" x14ac:dyDescent="0.25">
      <c r="A48" s="30">
        <v>42</v>
      </c>
      <c r="B48" s="2" t="s">
        <v>43</v>
      </c>
      <c r="C48" s="16" t="s">
        <v>83</v>
      </c>
      <c r="D48" s="119">
        <v>103</v>
      </c>
      <c r="E48" s="121">
        <v>95.145631067961176</v>
      </c>
      <c r="G48" s="38"/>
    </row>
    <row r="49" spans="1:7" ht="15" customHeight="1" x14ac:dyDescent="0.25">
      <c r="A49" s="30">
        <v>43</v>
      </c>
      <c r="B49" s="2" t="s">
        <v>40</v>
      </c>
      <c r="C49" s="16" t="s">
        <v>10</v>
      </c>
      <c r="D49" s="119">
        <v>97</v>
      </c>
      <c r="E49" s="121">
        <v>94.845360824742272</v>
      </c>
      <c r="G49" s="38"/>
    </row>
    <row r="50" spans="1:7" ht="15" customHeight="1" x14ac:dyDescent="0.25">
      <c r="A50" s="30">
        <v>44</v>
      </c>
      <c r="B50" s="2" t="s">
        <v>43</v>
      </c>
      <c r="C50" s="17" t="s">
        <v>131</v>
      </c>
      <c r="D50" s="119">
        <v>182</v>
      </c>
      <c r="E50" s="121">
        <v>94.505494505494511</v>
      </c>
      <c r="G50" s="38"/>
    </row>
    <row r="51" spans="1:7" ht="15" customHeight="1" x14ac:dyDescent="0.25">
      <c r="A51" s="30">
        <v>45</v>
      </c>
      <c r="B51" s="2" t="s">
        <v>40</v>
      </c>
      <c r="C51" s="16" t="s">
        <v>110</v>
      </c>
      <c r="D51" s="119">
        <v>109</v>
      </c>
      <c r="E51" s="121">
        <v>94.495412844036707</v>
      </c>
      <c r="G51" s="38"/>
    </row>
    <row r="52" spans="1:7" ht="15" customHeight="1" x14ac:dyDescent="0.25">
      <c r="A52" s="30">
        <v>46</v>
      </c>
      <c r="B52" s="2" t="s">
        <v>44</v>
      </c>
      <c r="C52" s="16" t="s">
        <v>142</v>
      </c>
      <c r="D52" s="119">
        <v>109</v>
      </c>
      <c r="E52" s="121">
        <v>94.495412844036693</v>
      </c>
      <c r="G52" s="38"/>
    </row>
    <row r="53" spans="1:7" ht="15" customHeight="1" x14ac:dyDescent="0.25">
      <c r="A53" s="30">
        <v>47</v>
      </c>
      <c r="B53" s="2" t="s">
        <v>44</v>
      </c>
      <c r="C53" s="16" t="s">
        <v>99</v>
      </c>
      <c r="D53" s="119">
        <v>262</v>
      </c>
      <c r="E53" s="121">
        <v>94.274809160305352</v>
      </c>
      <c r="G53" s="38"/>
    </row>
    <row r="54" spans="1:7" ht="15" customHeight="1" x14ac:dyDescent="0.25">
      <c r="A54" s="30">
        <v>48</v>
      </c>
      <c r="B54" s="2" t="s">
        <v>43</v>
      </c>
      <c r="C54" s="17" t="s">
        <v>53</v>
      </c>
      <c r="D54" s="119">
        <v>69</v>
      </c>
      <c r="E54" s="121">
        <v>94.20289855072464</v>
      </c>
      <c r="G54" s="38"/>
    </row>
    <row r="55" spans="1:7" ht="15" customHeight="1" x14ac:dyDescent="0.25">
      <c r="A55" s="30">
        <v>49</v>
      </c>
      <c r="B55" s="2" t="s">
        <v>45</v>
      </c>
      <c r="C55" s="16" t="s">
        <v>151</v>
      </c>
      <c r="D55" s="119">
        <v>84</v>
      </c>
      <c r="E55" s="121">
        <v>94.047619047619051</v>
      </c>
      <c r="G55" s="38"/>
    </row>
    <row r="56" spans="1:7" ht="15" customHeight="1" thickBot="1" x14ac:dyDescent="0.3">
      <c r="A56" s="156">
        <v>50</v>
      </c>
      <c r="B56" s="9" t="s">
        <v>44</v>
      </c>
      <c r="C56" s="19" t="s">
        <v>135</v>
      </c>
      <c r="D56" s="132">
        <v>150</v>
      </c>
      <c r="E56" s="134">
        <v>94</v>
      </c>
      <c r="G56" s="38"/>
    </row>
    <row r="57" spans="1:7" ht="15" customHeight="1" x14ac:dyDescent="0.25">
      <c r="A57" s="31">
        <v>51</v>
      </c>
      <c r="B57" s="7" t="s">
        <v>43</v>
      </c>
      <c r="C57" s="95" t="s">
        <v>125</v>
      </c>
      <c r="D57" s="136">
        <v>98</v>
      </c>
      <c r="E57" s="138">
        <v>93.877551020408163</v>
      </c>
      <c r="G57" s="38"/>
    </row>
    <row r="58" spans="1:7" ht="15" customHeight="1" x14ac:dyDescent="0.25">
      <c r="A58" s="30">
        <v>52</v>
      </c>
      <c r="B58" s="2" t="s">
        <v>44</v>
      </c>
      <c r="C58" s="16" t="s">
        <v>27</v>
      </c>
      <c r="D58" s="119">
        <v>62</v>
      </c>
      <c r="E58" s="121">
        <v>93.548387096774192</v>
      </c>
      <c r="G58" s="38"/>
    </row>
    <row r="59" spans="1:7" ht="15" customHeight="1" x14ac:dyDescent="0.25">
      <c r="A59" s="30">
        <v>53</v>
      </c>
      <c r="B59" s="2" t="s">
        <v>42</v>
      </c>
      <c r="C59" s="16" t="s">
        <v>57</v>
      </c>
      <c r="D59" s="119">
        <v>184</v>
      </c>
      <c r="E59" s="121">
        <v>93.478260869565219</v>
      </c>
      <c r="G59" s="38"/>
    </row>
    <row r="60" spans="1:7" ht="15" customHeight="1" x14ac:dyDescent="0.25">
      <c r="A60" s="30">
        <v>54</v>
      </c>
      <c r="B60" s="2" t="s">
        <v>41</v>
      </c>
      <c r="C60" s="16" t="s">
        <v>115</v>
      </c>
      <c r="D60" s="119">
        <v>103</v>
      </c>
      <c r="E60" s="121">
        <v>93.203883495145632</v>
      </c>
      <c r="G60" s="38"/>
    </row>
    <row r="61" spans="1:7" ht="15" customHeight="1" x14ac:dyDescent="0.25">
      <c r="A61" s="30">
        <v>55</v>
      </c>
      <c r="B61" s="178" t="s">
        <v>45</v>
      </c>
      <c r="C61" s="179" t="s">
        <v>35</v>
      </c>
      <c r="D61" s="119">
        <v>43</v>
      </c>
      <c r="E61" s="121">
        <v>93.023255813953483</v>
      </c>
      <c r="G61" s="38"/>
    </row>
    <row r="62" spans="1:7" ht="15" customHeight="1" x14ac:dyDescent="0.25">
      <c r="A62" s="30">
        <v>56</v>
      </c>
      <c r="B62" s="2" t="s">
        <v>42</v>
      </c>
      <c r="C62" s="16" t="s">
        <v>20</v>
      </c>
      <c r="D62" s="119">
        <v>93</v>
      </c>
      <c r="E62" s="121">
        <v>92.473118279569889</v>
      </c>
      <c r="G62" s="38"/>
    </row>
    <row r="63" spans="1:7" ht="15" customHeight="1" x14ac:dyDescent="0.25">
      <c r="A63" s="30">
        <v>57</v>
      </c>
      <c r="B63" s="2" t="s">
        <v>44</v>
      </c>
      <c r="C63" s="17" t="s">
        <v>132</v>
      </c>
      <c r="D63" s="119">
        <v>92</v>
      </c>
      <c r="E63" s="121">
        <v>92.391304347826093</v>
      </c>
      <c r="G63" s="38"/>
    </row>
    <row r="64" spans="1:7" ht="15" customHeight="1" x14ac:dyDescent="0.25">
      <c r="A64" s="30">
        <v>58</v>
      </c>
      <c r="B64" s="2" t="s">
        <v>44</v>
      </c>
      <c r="C64" s="16" t="s">
        <v>141</v>
      </c>
      <c r="D64" s="119">
        <v>114</v>
      </c>
      <c r="E64" s="121">
        <v>92.10526315789474</v>
      </c>
      <c r="G64" s="38"/>
    </row>
    <row r="65" spans="1:7" ht="15" customHeight="1" x14ac:dyDescent="0.25">
      <c r="A65" s="30">
        <v>59</v>
      </c>
      <c r="B65" s="2" t="s">
        <v>44</v>
      </c>
      <c r="C65" s="16" t="s">
        <v>137</v>
      </c>
      <c r="D65" s="119">
        <v>88</v>
      </c>
      <c r="E65" s="121">
        <v>92.045454545454547</v>
      </c>
      <c r="G65" s="38"/>
    </row>
    <row r="66" spans="1:7" ht="15" customHeight="1" thickBot="1" x14ac:dyDescent="0.3">
      <c r="A66" s="156">
        <v>60</v>
      </c>
      <c r="B66" s="9" t="s">
        <v>41</v>
      </c>
      <c r="C66" s="19" t="s">
        <v>13</v>
      </c>
      <c r="D66" s="132">
        <v>74</v>
      </c>
      <c r="E66" s="134">
        <v>91.891891891891902</v>
      </c>
      <c r="G66" s="38"/>
    </row>
    <row r="67" spans="1:7" ht="15" customHeight="1" x14ac:dyDescent="0.25">
      <c r="A67" s="31">
        <v>61</v>
      </c>
      <c r="B67" s="7" t="s">
        <v>45</v>
      </c>
      <c r="C67" s="24" t="s">
        <v>152</v>
      </c>
      <c r="D67" s="136">
        <v>379</v>
      </c>
      <c r="E67" s="138">
        <v>91.820580474934047</v>
      </c>
      <c r="G67" s="38"/>
    </row>
    <row r="68" spans="1:7" ht="15" customHeight="1" x14ac:dyDescent="0.25">
      <c r="A68" s="30">
        <v>62</v>
      </c>
      <c r="B68" s="2" t="s">
        <v>40</v>
      </c>
      <c r="C68" s="16" t="s">
        <v>7</v>
      </c>
      <c r="D68" s="119">
        <v>69</v>
      </c>
      <c r="E68" s="121">
        <v>91.304347826086953</v>
      </c>
      <c r="G68" s="38"/>
    </row>
    <row r="69" spans="1:7" ht="15" customHeight="1" x14ac:dyDescent="0.25">
      <c r="A69" s="30">
        <v>63</v>
      </c>
      <c r="B69" s="2" t="s">
        <v>43</v>
      </c>
      <c r="C69" s="17" t="s">
        <v>54</v>
      </c>
      <c r="D69" s="119">
        <v>80</v>
      </c>
      <c r="E69" s="121">
        <v>91.25</v>
      </c>
      <c r="G69" s="38"/>
    </row>
    <row r="70" spans="1:7" ht="15" customHeight="1" x14ac:dyDescent="0.25">
      <c r="A70" s="30">
        <v>64</v>
      </c>
      <c r="B70" s="2" t="s">
        <v>44</v>
      </c>
      <c r="C70" s="16" t="s">
        <v>147</v>
      </c>
      <c r="D70" s="119">
        <v>228</v>
      </c>
      <c r="E70" s="121">
        <v>91.228070175438603</v>
      </c>
      <c r="G70" s="38"/>
    </row>
    <row r="71" spans="1:7" ht="15" customHeight="1" x14ac:dyDescent="0.25">
      <c r="A71" s="30">
        <v>65</v>
      </c>
      <c r="B71" s="2" t="s">
        <v>42</v>
      </c>
      <c r="C71" s="16" t="s">
        <v>26</v>
      </c>
      <c r="D71" s="119">
        <v>135</v>
      </c>
      <c r="E71" s="121">
        <v>91.111111111111114</v>
      </c>
      <c r="G71" s="38"/>
    </row>
    <row r="72" spans="1:7" ht="15" customHeight="1" x14ac:dyDescent="0.25">
      <c r="A72" s="30">
        <v>66</v>
      </c>
      <c r="B72" s="2" t="s">
        <v>44</v>
      </c>
      <c r="C72" s="16" t="s">
        <v>134</v>
      </c>
      <c r="D72" s="119">
        <v>121</v>
      </c>
      <c r="E72" s="121">
        <v>90.909090909090907</v>
      </c>
      <c r="G72" s="38"/>
    </row>
    <row r="73" spans="1:7" ht="15" customHeight="1" x14ac:dyDescent="0.25">
      <c r="A73" s="30">
        <v>67</v>
      </c>
      <c r="B73" s="2" t="s">
        <v>44</v>
      </c>
      <c r="C73" s="16" t="s">
        <v>140</v>
      </c>
      <c r="D73" s="119">
        <v>149</v>
      </c>
      <c r="E73" s="121">
        <v>90.604026845637577</v>
      </c>
      <c r="G73" s="38"/>
    </row>
    <row r="74" spans="1:7" ht="15" customHeight="1" x14ac:dyDescent="0.25">
      <c r="A74" s="30">
        <v>68</v>
      </c>
      <c r="B74" s="2" t="s">
        <v>41</v>
      </c>
      <c r="C74" s="16" t="s">
        <v>117</v>
      </c>
      <c r="D74" s="119">
        <v>21</v>
      </c>
      <c r="E74" s="121">
        <v>90.476190476190482</v>
      </c>
      <c r="G74" s="38"/>
    </row>
    <row r="75" spans="1:7" ht="15" customHeight="1" x14ac:dyDescent="0.25">
      <c r="A75" s="30">
        <v>69</v>
      </c>
      <c r="B75" s="2" t="s">
        <v>44</v>
      </c>
      <c r="C75" s="16" t="s">
        <v>136</v>
      </c>
      <c r="D75" s="119">
        <v>220</v>
      </c>
      <c r="E75" s="121">
        <v>90.454545454545453</v>
      </c>
      <c r="G75" s="38"/>
    </row>
    <row r="76" spans="1:7" ht="15" customHeight="1" thickBot="1" x14ac:dyDescent="0.3">
      <c r="A76" s="156">
        <v>70</v>
      </c>
      <c r="B76" s="9" t="s">
        <v>42</v>
      </c>
      <c r="C76" s="19" t="s">
        <v>23</v>
      </c>
      <c r="D76" s="132">
        <v>51</v>
      </c>
      <c r="E76" s="134">
        <v>90.196078431372541</v>
      </c>
      <c r="G76" s="38"/>
    </row>
    <row r="77" spans="1:7" ht="15" customHeight="1" x14ac:dyDescent="0.25">
      <c r="A77" s="31">
        <v>71</v>
      </c>
      <c r="B77" s="7" t="s">
        <v>44</v>
      </c>
      <c r="C77" s="24" t="s">
        <v>146</v>
      </c>
      <c r="D77" s="136">
        <v>251</v>
      </c>
      <c r="E77" s="138">
        <v>90.039840637450197</v>
      </c>
      <c r="G77" s="38"/>
    </row>
    <row r="78" spans="1:7" ht="15" customHeight="1" x14ac:dyDescent="0.25">
      <c r="A78" s="30">
        <v>72</v>
      </c>
      <c r="B78" s="2" t="s">
        <v>41</v>
      </c>
      <c r="C78" s="16" t="s">
        <v>15</v>
      </c>
      <c r="D78" s="119">
        <v>76</v>
      </c>
      <c r="E78" s="121">
        <v>89.473684210526315</v>
      </c>
      <c r="G78" s="38"/>
    </row>
    <row r="79" spans="1:7" ht="15" customHeight="1" x14ac:dyDescent="0.25">
      <c r="A79" s="30">
        <v>73</v>
      </c>
      <c r="B79" s="2" t="s">
        <v>42</v>
      </c>
      <c r="C79" s="16" t="s">
        <v>59</v>
      </c>
      <c r="D79" s="119">
        <v>28</v>
      </c>
      <c r="E79" s="121">
        <v>89.285714285714292</v>
      </c>
      <c r="G79" s="38"/>
    </row>
    <row r="80" spans="1:7" ht="15" customHeight="1" x14ac:dyDescent="0.25">
      <c r="A80" s="30">
        <v>74</v>
      </c>
      <c r="B80" s="2" t="s">
        <v>41</v>
      </c>
      <c r="C80" s="16" t="s">
        <v>62</v>
      </c>
      <c r="D80" s="119">
        <v>163</v>
      </c>
      <c r="E80" s="121">
        <v>88.957055214723923</v>
      </c>
      <c r="G80" s="38"/>
    </row>
    <row r="81" spans="1:7" ht="15" customHeight="1" x14ac:dyDescent="0.25">
      <c r="A81" s="30">
        <v>75</v>
      </c>
      <c r="B81" s="2" t="s">
        <v>42</v>
      </c>
      <c r="C81" s="16" t="s">
        <v>60</v>
      </c>
      <c r="D81" s="119">
        <v>234</v>
      </c>
      <c r="E81" s="121">
        <v>88.461538461538453</v>
      </c>
      <c r="G81" s="38"/>
    </row>
    <row r="82" spans="1:7" ht="15" customHeight="1" x14ac:dyDescent="0.25">
      <c r="A82" s="30">
        <v>76</v>
      </c>
      <c r="B82" s="2" t="s">
        <v>42</v>
      </c>
      <c r="C82" s="16" t="s">
        <v>18</v>
      </c>
      <c r="D82" s="119">
        <v>238</v>
      </c>
      <c r="E82" s="121">
        <v>88.235294117647058</v>
      </c>
      <c r="G82" s="38"/>
    </row>
    <row r="83" spans="1:7" ht="15" customHeight="1" x14ac:dyDescent="0.25">
      <c r="A83" s="30">
        <v>77</v>
      </c>
      <c r="B83" s="2" t="s">
        <v>44</v>
      </c>
      <c r="C83" s="16" t="s">
        <v>143</v>
      </c>
      <c r="D83" s="119">
        <v>143</v>
      </c>
      <c r="E83" s="121">
        <v>88.111888111888106</v>
      </c>
      <c r="G83" s="38"/>
    </row>
    <row r="84" spans="1:7" ht="15" customHeight="1" x14ac:dyDescent="0.25">
      <c r="A84" s="30">
        <v>78</v>
      </c>
      <c r="B84" s="2" t="s">
        <v>44</v>
      </c>
      <c r="C84" s="17" t="s">
        <v>97</v>
      </c>
      <c r="D84" s="119">
        <v>249</v>
      </c>
      <c r="E84" s="121">
        <v>87.951807228915669</v>
      </c>
      <c r="G84" s="38"/>
    </row>
    <row r="85" spans="1:7" ht="15" customHeight="1" x14ac:dyDescent="0.25">
      <c r="A85" s="30">
        <v>79</v>
      </c>
      <c r="B85" s="2" t="s">
        <v>41</v>
      </c>
      <c r="C85" s="16" t="s">
        <v>116</v>
      </c>
      <c r="D85" s="119">
        <v>124</v>
      </c>
      <c r="E85" s="121">
        <v>87.096774193548384</v>
      </c>
      <c r="G85" s="38"/>
    </row>
    <row r="86" spans="1:7" ht="15" customHeight="1" thickBot="1" x14ac:dyDescent="0.3">
      <c r="A86" s="156">
        <v>80</v>
      </c>
      <c r="B86" s="9" t="s">
        <v>45</v>
      </c>
      <c r="C86" s="19" t="s">
        <v>38</v>
      </c>
      <c r="D86" s="132">
        <v>31</v>
      </c>
      <c r="E86" s="134">
        <v>87.096774193548384</v>
      </c>
      <c r="G86" s="38"/>
    </row>
    <row r="87" spans="1:7" ht="15" customHeight="1" x14ac:dyDescent="0.25">
      <c r="A87" s="31">
        <v>81</v>
      </c>
      <c r="B87" s="7" t="s">
        <v>44</v>
      </c>
      <c r="C87" s="24" t="s">
        <v>139</v>
      </c>
      <c r="D87" s="136">
        <v>122</v>
      </c>
      <c r="E87" s="138">
        <v>86.885245901639337</v>
      </c>
      <c r="G87" s="38"/>
    </row>
    <row r="88" spans="1:7" ht="15" customHeight="1" x14ac:dyDescent="0.25">
      <c r="A88" s="30">
        <v>82</v>
      </c>
      <c r="B88" s="2" t="s">
        <v>39</v>
      </c>
      <c r="C88" s="16" t="s">
        <v>5</v>
      </c>
      <c r="D88" s="119">
        <v>90</v>
      </c>
      <c r="E88" s="121">
        <v>86.666666666666671</v>
      </c>
      <c r="G88" s="38"/>
    </row>
    <row r="89" spans="1:7" ht="15" customHeight="1" x14ac:dyDescent="0.25">
      <c r="A89" s="30">
        <v>83</v>
      </c>
      <c r="B89" s="2" t="s">
        <v>44</v>
      </c>
      <c r="C89" s="17" t="s">
        <v>145</v>
      </c>
      <c r="D89" s="119">
        <v>98</v>
      </c>
      <c r="E89" s="121">
        <v>85.714285714285722</v>
      </c>
      <c r="G89" s="38"/>
    </row>
    <row r="90" spans="1:7" ht="15" customHeight="1" x14ac:dyDescent="0.25">
      <c r="A90" s="30">
        <v>84</v>
      </c>
      <c r="B90" s="2" t="s">
        <v>44</v>
      </c>
      <c r="C90" s="16" t="s">
        <v>33</v>
      </c>
      <c r="D90" s="119">
        <v>174</v>
      </c>
      <c r="E90" s="121">
        <v>85.632183908045974</v>
      </c>
      <c r="G90" s="38"/>
    </row>
    <row r="91" spans="1:7" ht="15" customHeight="1" x14ac:dyDescent="0.25">
      <c r="A91" s="30">
        <v>85</v>
      </c>
      <c r="B91" s="2" t="s">
        <v>39</v>
      </c>
      <c r="C91" s="16" t="s">
        <v>4</v>
      </c>
      <c r="D91" s="119">
        <v>102</v>
      </c>
      <c r="E91" s="121">
        <v>85.294117647058826</v>
      </c>
      <c r="G91" s="38"/>
    </row>
    <row r="92" spans="1:7" ht="15" customHeight="1" x14ac:dyDescent="0.25">
      <c r="A92" s="30">
        <v>86</v>
      </c>
      <c r="B92" s="2" t="s">
        <v>42</v>
      </c>
      <c r="C92" s="16" t="s">
        <v>123</v>
      </c>
      <c r="D92" s="119">
        <v>102</v>
      </c>
      <c r="E92" s="121">
        <v>85.294117647058812</v>
      </c>
      <c r="G92" s="38"/>
    </row>
    <row r="93" spans="1:7" ht="15" customHeight="1" x14ac:dyDescent="0.25">
      <c r="A93" s="30">
        <v>87</v>
      </c>
      <c r="B93" s="2" t="s">
        <v>41</v>
      </c>
      <c r="C93" s="16" t="s">
        <v>120</v>
      </c>
      <c r="D93" s="119">
        <v>59</v>
      </c>
      <c r="E93" s="121">
        <v>84.745762711864415</v>
      </c>
      <c r="G93" s="38"/>
    </row>
    <row r="94" spans="1:7" ht="15" customHeight="1" x14ac:dyDescent="0.25">
      <c r="A94" s="30">
        <v>88</v>
      </c>
      <c r="B94" s="2" t="s">
        <v>45</v>
      </c>
      <c r="C94" s="16" t="s">
        <v>103</v>
      </c>
      <c r="D94" s="119">
        <v>299</v>
      </c>
      <c r="E94" s="121">
        <v>84.615384615384613</v>
      </c>
      <c r="G94" s="38"/>
    </row>
    <row r="95" spans="1:7" ht="15" customHeight="1" x14ac:dyDescent="0.25">
      <c r="A95" s="30">
        <v>89</v>
      </c>
      <c r="B95" s="2" t="s">
        <v>44</v>
      </c>
      <c r="C95" s="16" t="s">
        <v>148</v>
      </c>
      <c r="D95" s="119">
        <v>209</v>
      </c>
      <c r="E95" s="121">
        <v>83.253588516746404</v>
      </c>
      <c r="G95" s="38"/>
    </row>
    <row r="96" spans="1:7" ht="15" customHeight="1" thickBot="1" x14ac:dyDescent="0.3">
      <c r="A96" s="156">
        <v>90</v>
      </c>
      <c r="B96" s="9" t="s">
        <v>43</v>
      </c>
      <c r="C96" s="96" t="s">
        <v>128</v>
      </c>
      <c r="D96" s="132">
        <v>175</v>
      </c>
      <c r="E96" s="134">
        <v>82.285714285714278</v>
      </c>
      <c r="G96" s="38"/>
    </row>
    <row r="97" spans="1:7" ht="15" customHeight="1" x14ac:dyDescent="0.25">
      <c r="A97" s="31">
        <v>91</v>
      </c>
      <c r="B97" s="7" t="s">
        <v>42</v>
      </c>
      <c r="C97" s="24" t="s">
        <v>153</v>
      </c>
      <c r="D97" s="136">
        <v>107</v>
      </c>
      <c r="E97" s="138">
        <v>82.242990654205613</v>
      </c>
      <c r="G97" s="38"/>
    </row>
    <row r="98" spans="1:7" ht="15" customHeight="1" x14ac:dyDescent="0.25">
      <c r="A98" s="30">
        <v>92</v>
      </c>
      <c r="B98" s="2" t="s">
        <v>43</v>
      </c>
      <c r="C98" s="16" t="s">
        <v>129</v>
      </c>
      <c r="D98" s="119">
        <v>152</v>
      </c>
      <c r="E98" s="121">
        <v>82.23684210526315</v>
      </c>
      <c r="G98" s="38"/>
    </row>
    <row r="99" spans="1:7" ht="15" customHeight="1" x14ac:dyDescent="0.25">
      <c r="A99" s="30">
        <v>93</v>
      </c>
      <c r="B99" s="2" t="s">
        <v>40</v>
      </c>
      <c r="C99" s="16" t="s">
        <v>112</v>
      </c>
      <c r="D99" s="119">
        <v>153</v>
      </c>
      <c r="E99" s="121">
        <v>80.392156862745097</v>
      </c>
      <c r="G99" s="38"/>
    </row>
    <row r="100" spans="1:7" ht="15" customHeight="1" x14ac:dyDescent="0.25">
      <c r="A100" s="30">
        <v>94</v>
      </c>
      <c r="B100" s="2" t="s">
        <v>44</v>
      </c>
      <c r="C100" s="16" t="s">
        <v>29</v>
      </c>
      <c r="D100" s="119">
        <v>75</v>
      </c>
      <c r="E100" s="121">
        <v>78.666666666666671</v>
      </c>
      <c r="G100" s="38"/>
    </row>
    <row r="101" spans="1:7" ht="15" customHeight="1" x14ac:dyDescent="0.25">
      <c r="A101" s="30">
        <v>95</v>
      </c>
      <c r="B101" s="2" t="s">
        <v>44</v>
      </c>
      <c r="C101" s="17" t="s">
        <v>32</v>
      </c>
      <c r="D101" s="119">
        <v>131</v>
      </c>
      <c r="E101" s="121">
        <v>77.862595419847338</v>
      </c>
      <c r="G101" s="38"/>
    </row>
    <row r="102" spans="1:7" ht="15" customHeight="1" x14ac:dyDescent="0.25">
      <c r="A102" s="30">
        <v>96</v>
      </c>
      <c r="B102" s="2" t="s">
        <v>44</v>
      </c>
      <c r="C102" s="16" t="s">
        <v>30</v>
      </c>
      <c r="D102" s="119">
        <v>72</v>
      </c>
      <c r="E102" s="121">
        <v>77.777777777777771</v>
      </c>
      <c r="G102" s="38"/>
    </row>
    <row r="103" spans="1:7" ht="15" customHeight="1" x14ac:dyDescent="0.25">
      <c r="A103" s="30">
        <v>97</v>
      </c>
      <c r="B103" s="2" t="s">
        <v>40</v>
      </c>
      <c r="C103" s="16" t="s">
        <v>111</v>
      </c>
      <c r="D103" s="119">
        <v>89</v>
      </c>
      <c r="E103" s="121">
        <v>77.528089887640448</v>
      </c>
      <c r="G103" s="38"/>
    </row>
    <row r="104" spans="1:7" ht="15" customHeight="1" x14ac:dyDescent="0.25">
      <c r="A104" s="30">
        <v>98</v>
      </c>
      <c r="B104" s="2" t="s">
        <v>44</v>
      </c>
      <c r="C104" s="16" t="s">
        <v>138</v>
      </c>
      <c r="D104" s="119">
        <v>107</v>
      </c>
      <c r="E104" s="121">
        <v>76.635514018691595</v>
      </c>
      <c r="G104" s="38"/>
    </row>
    <row r="105" spans="1:7" ht="15" customHeight="1" x14ac:dyDescent="0.25">
      <c r="A105" s="30">
        <v>99</v>
      </c>
      <c r="B105" s="2" t="s">
        <v>41</v>
      </c>
      <c r="C105" s="16" t="s">
        <v>118</v>
      </c>
      <c r="D105" s="119">
        <v>170</v>
      </c>
      <c r="E105" s="121">
        <v>76.470588235294116</v>
      </c>
      <c r="G105" s="38"/>
    </row>
    <row r="106" spans="1:7" ht="15" customHeight="1" thickBot="1" x14ac:dyDescent="0.3">
      <c r="A106" s="156">
        <v>100</v>
      </c>
      <c r="B106" s="9" t="s">
        <v>44</v>
      </c>
      <c r="C106" s="19" t="s">
        <v>149</v>
      </c>
      <c r="D106" s="132">
        <v>372</v>
      </c>
      <c r="E106" s="134">
        <v>74.462365591397855</v>
      </c>
      <c r="G106" s="38"/>
    </row>
    <row r="107" spans="1:7" ht="16.5" customHeight="1" x14ac:dyDescent="0.25">
      <c r="A107" s="31">
        <v>101</v>
      </c>
      <c r="B107" s="7" t="s">
        <v>39</v>
      </c>
      <c r="C107" s="24" t="s">
        <v>48</v>
      </c>
      <c r="D107" s="136">
        <v>159</v>
      </c>
      <c r="E107" s="138">
        <v>74.213836477987428</v>
      </c>
      <c r="G107" s="38"/>
    </row>
    <row r="108" spans="1:7" x14ac:dyDescent="0.25">
      <c r="A108" s="30">
        <v>102</v>
      </c>
      <c r="B108" s="2" t="s">
        <v>40</v>
      </c>
      <c r="C108" s="16" t="s">
        <v>113</v>
      </c>
      <c r="D108" s="119">
        <v>80</v>
      </c>
      <c r="E108" s="121">
        <v>72.5</v>
      </c>
      <c r="G108" s="38"/>
    </row>
    <row r="109" spans="1:7" x14ac:dyDescent="0.25">
      <c r="A109" s="30">
        <v>103</v>
      </c>
      <c r="B109" s="2" t="s">
        <v>39</v>
      </c>
      <c r="C109" s="16" t="s">
        <v>96</v>
      </c>
      <c r="D109" s="119">
        <v>86</v>
      </c>
      <c r="E109" s="121">
        <v>70.930232558139537</v>
      </c>
      <c r="G109" s="38"/>
    </row>
    <row r="110" spans="1:7" x14ac:dyDescent="0.25">
      <c r="A110" s="30">
        <v>104</v>
      </c>
      <c r="B110" s="2" t="s">
        <v>42</v>
      </c>
      <c r="C110" s="16" t="s">
        <v>24</v>
      </c>
      <c r="D110" s="119">
        <v>88</v>
      </c>
      <c r="E110" s="121">
        <v>68.181818181818187</v>
      </c>
      <c r="G110" s="38"/>
    </row>
    <row r="111" spans="1:7" x14ac:dyDescent="0.25">
      <c r="A111" s="30">
        <v>105</v>
      </c>
      <c r="B111" s="2" t="s">
        <v>42</v>
      </c>
      <c r="C111" s="16" t="s">
        <v>21</v>
      </c>
      <c r="D111" s="119">
        <v>88</v>
      </c>
      <c r="E111" s="121">
        <v>68.181818181818187</v>
      </c>
      <c r="G111" s="38"/>
    </row>
    <row r="112" spans="1:7" x14ac:dyDescent="0.25">
      <c r="A112" s="30">
        <v>106</v>
      </c>
      <c r="B112" s="2" t="s">
        <v>41</v>
      </c>
      <c r="C112" s="16" t="s">
        <v>63</v>
      </c>
      <c r="D112" s="146">
        <v>116</v>
      </c>
      <c r="E112" s="121">
        <v>68.103448275862064</v>
      </c>
      <c r="G112" s="38"/>
    </row>
    <row r="113" spans="1:7" ht="16.5" customHeight="1" x14ac:dyDescent="0.25">
      <c r="A113" s="30">
        <v>107</v>
      </c>
      <c r="B113" s="2" t="s">
        <v>42</v>
      </c>
      <c r="C113" s="16" t="s">
        <v>22</v>
      </c>
      <c r="D113" s="119">
        <v>43</v>
      </c>
      <c r="E113" s="121">
        <v>65.116279069767444</v>
      </c>
      <c r="G113" s="38"/>
    </row>
    <row r="114" spans="1:7" ht="16.5" customHeight="1" thickBot="1" x14ac:dyDescent="0.3">
      <c r="A114" s="156">
        <v>108</v>
      </c>
      <c r="B114" s="9" t="s">
        <v>41</v>
      </c>
      <c r="C114" s="19" t="s">
        <v>12</v>
      </c>
      <c r="D114" s="132">
        <v>50</v>
      </c>
      <c r="E114" s="134">
        <v>52</v>
      </c>
      <c r="G114" s="38"/>
    </row>
    <row r="115" spans="1:7" ht="15" customHeight="1" x14ac:dyDescent="0.25">
      <c r="B115" s="21"/>
      <c r="C115" s="33"/>
      <c r="D115" s="78" t="s">
        <v>74</v>
      </c>
      <c r="E115" s="34">
        <f>AVERAGE(E7:E114)</f>
        <v>90.55791228960021</v>
      </c>
      <c r="G115" s="38"/>
    </row>
    <row r="116" spans="1:7" x14ac:dyDescent="0.25">
      <c r="C116" s="33"/>
      <c r="D116" s="79" t="s">
        <v>75</v>
      </c>
      <c r="E116" s="23">
        <v>90.2</v>
      </c>
      <c r="G116" s="38"/>
    </row>
    <row r="117" spans="1:7" x14ac:dyDescent="0.25">
      <c r="E117" s="35"/>
      <c r="G117" s="150"/>
    </row>
  </sheetData>
  <mergeCells count="1">
    <mergeCell ref="C2:D2"/>
  </mergeCells>
  <conditionalFormatting sqref="E6:E116">
    <cfRule type="cellIs" dxfId="164" priority="2" stopIfTrue="1" operator="lessThan">
      <formula>75</formula>
    </cfRule>
    <cfRule type="cellIs" dxfId="163" priority="3" stopIfTrue="1" operator="between">
      <formula>75</formula>
      <formula>89.99</formula>
    </cfRule>
    <cfRule type="cellIs" dxfId="162" priority="4" stopIfTrue="1" operator="between">
      <formula>90</formula>
      <formula>98.99</formula>
    </cfRule>
    <cfRule type="cellIs" dxfId="161" priority="5" stopIfTrue="1" operator="between">
      <formula>99</formula>
      <formula>100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5" customWidth="1"/>
    <col min="2" max="2" width="9.7109375" style="5" customWidth="1"/>
    <col min="3" max="3" width="32.28515625" style="5" customWidth="1"/>
    <col min="4" max="4" width="7.7109375" style="5" customWidth="1"/>
    <col min="5" max="5" width="8.7109375" style="5" customWidth="1"/>
    <col min="6" max="6" width="7.7109375" style="5" customWidth="1"/>
    <col min="7" max="7" width="8.7109375" style="5" customWidth="1"/>
    <col min="8" max="8" width="8.5703125" style="5" customWidth="1"/>
    <col min="9" max="9" width="8.7109375" style="5" customWidth="1"/>
    <col min="10" max="10" width="7.7109375" style="5" customWidth="1"/>
    <col min="11" max="11" width="9.7109375" style="5" customWidth="1"/>
    <col min="12" max="12" width="7.7109375" style="5" customWidth="1"/>
    <col min="13" max="16384" width="9.140625" style="5"/>
  </cols>
  <sheetData>
    <row r="1" spans="1:14" ht="18" customHeight="1" x14ac:dyDescent="0.25">
      <c r="M1" s="72"/>
      <c r="N1" s="14" t="s">
        <v>68</v>
      </c>
    </row>
    <row r="2" spans="1:14" ht="18" customHeight="1" x14ac:dyDescent="0.25">
      <c r="C2" s="360" t="s">
        <v>81</v>
      </c>
      <c r="D2" s="360"/>
      <c r="E2" s="6"/>
      <c r="F2" s="145"/>
      <c r="G2" s="6"/>
      <c r="H2" s="6"/>
      <c r="I2" s="6"/>
      <c r="J2" s="6"/>
      <c r="K2" s="229">
        <v>2023</v>
      </c>
      <c r="L2" s="6"/>
      <c r="M2" s="73"/>
      <c r="N2" s="14" t="s">
        <v>70</v>
      </c>
    </row>
    <row r="3" spans="1:14" ht="18" customHeight="1" thickBot="1" x14ac:dyDescent="0.3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77"/>
      <c r="N3" s="14" t="s">
        <v>71</v>
      </c>
    </row>
    <row r="4" spans="1:14" ht="18" customHeight="1" x14ac:dyDescent="0.25">
      <c r="A4" s="361" t="s">
        <v>0</v>
      </c>
      <c r="B4" s="363" t="s">
        <v>50</v>
      </c>
      <c r="C4" s="363" t="s">
        <v>51</v>
      </c>
      <c r="D4" s="363" t="s">
        <v>85</v>
      </c>
      <c r="E4" s="357" t="s">
        <v>65</v>
      </c>
      <c r="F4" s="358"/>
      <c r="G4" s="358"/>
      <c r="H4" s="358"/>
      <c r="I4" s="358"/>
      <c r="J4" s="358"/>
      <c r="K4" s="359"/>
      <c r="L4" s="6"/>
      <c r="M4" s="15"/>
      <c r="N4" s="14" t="s">
        <v>69</v>
      </c>
    </row>
    <row r="5" spans="1:14" ht="42.75" customHeight="1" thickBot="1" x14ac:dyDescent="0.3">
      <c r="A5" s="362"/>
      <c r="B5" s="364"/>
      <c r="C5" s="364"/>
      <c r="D5" s="364"/>
      <c r="E5" s="74" t="s">
        <v>72</v>
      </c>
      <c r="F5" s="74" t="s">
        <v>1</v>
      </c>
      <c r="G5" s="65" t="s">
        <v>2</v>
      </c>
      <c r="H5" s="65" t="s">
        <v>1</v>
      </c>
      <c r="I5" s="54" t="s">
        <v>3</v>
      </c>
      <c r="J5" s="65" t="s">
        <v>1</v>
      </c>
      <c r="K5" s="55" t="s">
        <v>73</v>
      </c>
    </row>
    <row r="6" spans="1:14" ht="15" customHeight="1" thickBot="1" x14ac:dyDescent="0.3">
      <c r="A6" s="107">
        <f>A16+A29+A46+A66+A81+A111+A121</f>
        <v>108</v>
      </c>
      <c r="B6" s="108"/>
      <c r="C6" s="108" t="s">
        <v>87</v>
      </c>
      <c r="D6" s="108">
        <f>D7+D17+D30+D47+D67+D82+D112</f>
        <v>12901</v>
      </c>
      <c r="E6" s="108">
        <f>E7+E17+E30+E47+E67+E82+E112</f>
        <v>1264</v>
      </c>
      <c r="F6" s="147">
        <f t="shared" ref="F6:F67" si="0">E6*100/D6</f>
        <v>9.797690101542516</v>
      </c>
      <c r="G6" s="141">
        <f>G7+G17+G30+G47+G67+G82+G112</f>
        <v>6142</v>
      </c>
      <c r="H6" s="148">
        <f>G6*100/D6</f>
        <v>47.608712502906748</v>
      </c>
      <c r="I6" s="142">
        <f>I7+I17+I30+I47+I67+I82+I112</f>
        <v>5495</v>
      </c>
      <c r="J6" s="148">
        <f t="shared" ref="J6" si="1">I6*100/D6</f>
        <v>42.593597395550731</v>
      </c>
      <c r="K6" s="149">
        <f t="shared" ref="K6" si="2">H6+J6</f>
        <v>90.202309898457486</v>
      </c>
    </row>
    <row r="7" spans="1:14" ht="15" customHeight="1" thickBot="1" x14ac:dyDescent="0.3">
      <c r="A7" s="109"/>
      <c r="B7" s="110"/>
      <c r="C7" s="110" t="s">
        <v>88</v>
      </c>
      <c r="D7" s="110">
        <f>SUM(D8:D16)</f>
        <v>871</v>
      </c>
      <c r="E7" s="110">
        <f>SUM(E8:E16)</f>
        <v>96</v>
      </c>
      <c r="F7" s="144">
        <f t="shared" si="0"/>
        <v>11.021814006888635</v>
      </c>
      <c r="G7" s="94">
        <f>SUM(G8:G16)</f>
        <v>361</v>
      </c>
      <c r="H7" s="89">
        <f t="shared" ref="H7:H16" si="3">G7*100/D7</f>
        <v>41.446613088404135</v>
      </c>
      <c r="I7" s="88">
        <f>SUM(I8:I16)</f>
        <v>414</v>
      </c>
      <c r="J7" s="89">
        <f>I7*100/D7</f>
        <v>47.531572904707232</v>
      </c>
      <c r="K7" s="143">
        <f>AVERAGE(K8:K16)</f>
        <v>90.462564002894737</v>
      </c>
      <c r="L7" s="221"/>
    </row>
    <row r="8" spans="1:14" ht="15" customHeight="1" x14ac:dyDescent="0.25">
      <c r="A8" s="25">
        <v>1</v>
      </c>
      <c r="B8" s="122">
        <v>10003</v>
      </c>
      <c r="C8" s="16" t="s">
        <v>47</v>
      </c>
      <c r="D8" s="223">
        <f t="shared" ref="D8:D16" si="4">E8+G8+I8</f>
        <v>47</v>
      </c>
      <c r="E8" s="223"/>
      <c r="F8" s="224"/>
      <c r="G8" s="119">
        <v>13</v>
      </c>
      <c r="H8" s="120">
        <f t="shared" si="3"/>
        <v>27.659574468085108</v>
      </c>
      <c r="I8" s="119">
        <v>34</v>
      </c>
      <c r="J8" s="120">
        <f t="shared" ref="J8:J70" si="5">I8*100/D8</f>
        <v>72.340425531914889</v>
      </c>
      <c r="K8" s="121">
        <f t="shared" ref="K8:K16" si="6">H8+J8</f>
        <v>100</v>
      </c>
      <c r="L8" s="221"/>
    </row>
    <row r="9" spans="1:14" ht="15" customHeight="1" x14ac:dyDescent="0.25">
      <c r="A9" s="26">
        <v>2</v>
      </c>
      <c r="B9" s="122">
        <v>10002</v>
      </c>
      <c r="C9" s="16" t="s">
        <v>104</v>
      </c>
      <c r="D9" s="223">
        <f t="shared" si="4"/>
        <v>97</v>
      </c>
      <c r="E9" s="223"/>
      <c r="F9" s="224"/>
      <c r="G9" s="119">
        <v>38</v>
      </c>
      <c r="H9" s="120">
        <f t="shared" si="3"/>
        <v>39.175257731958766</v>
      </c>
      <c r="I9" s="119">
        <v>59</v>
      </c>
      <c r="J9" s="120">
        <f t="shared" si="5"/>
        <v>60.824742268041234</v>
      </c>
      <c r="K9" s="121">
        <f t="shared" si="6"/>
        <v>100</v>
      </c>
      <c r="L9" s="221"/>
    </row>
    <row r="10" spans="1:14" ht="15" customHeight="1" x14ac:dyDescent="0.25">
      <c r="A10" s="26">
        <v>3</v>
      </c>
      <c r="B10" s="122">
        <v>10090</v>
      </c>
      <c r="C10" s="16" t="s">
        <v>48</v>
      </c>
      <c r="D10" s="223">
        <f t="shared" si="4"/>
        <v>159</v>
      </c>
      <c r="E10" s="223">
        <v>41</v>
      </c>
      <c r="F10" s="224">
        <f t="shared" si="0"/>
        <v>25.786163522012579</v>
      </c>
      <c r="G10" s="119">
        <v>59</v>
      </c>
      <c r="H10" s="120">
        <f>G10*100/D10</f>
        <v>37.106918238993714</v>
      </c>
      <c r="I10" s="119">
        <v>59</v>
      </c>
      <c r="J10" s="120">
        <f t="shared" si="5"/>
        <v>37.106918238993714</v>
      </c>
      <c r="K10" s="121">
        <f t="shared" si="6"/>
        <v>74.213836477987428</v>
      </c>
      <c r="L10" s="221"/>
    </row>
    <row r="11" spans="1:14" ht="15" customHeight="1" x14ac:dyDescent="0.25">
      <c r="A11" s="26">
        <v>4</v>
      </c>
      <c r="B11" s="123">
        <v>10004</v>
      </c>
      <c r="C11" s="32" t="s">
        <v>4</v>
      </c>
      <c r="D11" s="235">
        <f t="shared" si="4"/>
        <v>102</v>
      </c>
      <c r="E11" s="235">
        <v>15</v>
      </c>
      <c r="F11" s="236">
        <f t="shared" si="0"/>
        <v>14.705882352941176</v>
      </c>
      <c r="G11" s="124">
        <v>42</v>
      </c>
      <c r="H11" s="125">
        <f t="shared" si="3"/>
        <v>41.176470588235297</v>
      </c>
      <c r="I11" s="124">
        <v>45</v>
      </c>
      <c r="J11" s="125">
        <f t="shared" si="5"/>
        <v>44.117647058823529</v>
      </c>
      <c r="K11" s="126">
        <f t="shared" si="6"/>
        <v>85.294117647058826</v>
      </c>
      <c r="L11" s="221"/>
    </row>
    <row r="12" spans="1:14" ht="15" customHeight="1" x14ac:dyDescent="0.25">
      <c r="A12" s="26">
        <v>5</v>
      </c>
      <c r="B12" s="122">
        <v>10001</v>
      </c>
      <c r="C12" s="16" t="s">
        <v>105</v>
      </c>
      <c r="D12" s="223">
        <f t="shared" si="4"/>
        <v>91</v>
      </c>
      <c r="E12" s="223"/>
      <c r="F12" s="224"/>
      <c r="G12" s="119">
        <v>25</v>
      </c>
      <c r="H12" s="120">
        <f t="shared" si="3"/>
        <v>27.472527472527471</v>
      </c>
      <c r="I12" s="119">
        <v>66</v>
      </c>
      <c r="J12" s="120">
        <f t="shared" si="5"/>
        <v>72.527472527472526</v>
      </c>
      <c r="K12" s="121">
        <f t="shared" si="6"/>
        <v>100</v>
      </c>
      <c r="L12" s="221"/>
    </row>
    <row r="13" spans="1:14" ht="15" customHeight="1" x14ac:dyDescent="0.25">
      <c r="A13" s="26">
        <v>6</v>
      </c>
      <c r="B13" s="122">
        <v>10120</v>
      </c>
      <c r="C13" s="16" t="s">
        <v>106</v>
      </c>
      <c r="D13" s="223">
        <f t="shared" si="4"/>
        <v>89</v>
      </c>
      <c r="E13" s="223">
        <v>1</v>
      </c>
      <c r="F13" s="224">
        <f t="shared" si="0"/>
        <v>1.1235955056179776</v>
      </c>
      <c r="G13" s="119">
        <v>51</v>
      </c>
      <c r="H13" s="120">
        <f t="shared" si="3"/>
        <v>57.303370786516851</v>
      </c>
      <c r="I13" s="119">
        <v>37</v>
      </c>
      <c r="J13" s="120">
        <f t="shared" si="5"/>
        <v>41.573033707865171</v>
      </c>
      <c r="K13" s="121">
        <f t="shared" si="6"/>
        <v>98.876404494382029</v>
      </c>
      <c r="L13" s="221"/>
    </row>
    <row r="14" spans="1:14" ht="15" customHeight="1" x14ac:dyDescent="0.25">
      <c r="A14" s="26">
        <v>7</v>
      </c>
      <c r="B14" s="122">
        <v>10190</v>
      </c>
      <c r="C14" s="16" t="s">
        <v>107</v>
      </c>
      <c r="D14" s="223">
        <f t="shared" si="4"/>
        <v>110</v>
      </c>
      <c r="E14" s="223">
        <v>2</v>
      </c>
      <c r="F14" s="224">
        <f t="shared" si="0"/>
        <v>1.8181818181818181</v>
      </c>
      <c r="G14" s="119">
        <v>37</v>
      </c>
      <c r="H14" s="120">
        <f t="shared" si="3"/>
        <v>33.636363636363633</v>
      </c>
      <c r="I14" s="119">
        <v>71</v>
      </c>
      <c r="J14" s="120">
        <f t="shared" si="5"/>
        <v>64.545454545454547</v>
      </c>
      <c r="K14" s="121">
        <f t="shared" si="6"/>
        <v>98.181818181818187</v>
      </c>
      <c r="L14" s="221"/>
    </row>
    <row r="15" spans="1:14" ht="15" customHeight="1" x14ac:dyDescent="0.25">
      <c r="A15" s="26">
        <v>8</v>
      </c>
      <c r="B15" s="122">
        <v>10320</v>
      </c>
      <c r="C15" s="16" t="s">
        <v>5</v>
      </c>
      <c r="D15" s="223">
        <f t="shared" si="4"/>
        <v>90</v>
      </c>
      <c r="E15" s="223">
        <v>12</v>
      </c>
      <c r="F15" s="224">
        <f t="shared" si="0"/>
        <v>13.333333333333334</v>
      </c>
      <c r="G15" s="119">
        <v>48</v>
      </c>
      <c r="H15" s="120">
        <f t="shared" si="3"/>
        <v>53.333333333333336</v>
      </c>
      <c r="I15" s="119">
        <v>30</v>
      </c>
      <c r="J15" s="120">
        <f t="shared" si="5"/>
        <v>33.333333333333336</v>
      </c>
      <c r="K15" s="121">
        <f t="shared" si="6"/>
        <v>86.666666666666671</v>
      </c>
      <c r="L15" s="221"/>
    </row>
    <row r="16" spans="1:14" ht="15" customHeight="1" thickBot="1" x14ac:dyDescent="0.3">
      <c r="A16" s="28">
        <v>9</v>
      </c>
      <c r="B16" s="123">
        <v>10860</v>
      </c>
      <c r="C16" s="32" t="s">
        <v>96</v>
      </c>
      <c r="D16" s="235">
        <f t="shared" si="4"/>
        <v>86</v>
      </c>
      <c r="E16" s="235">
        <v>25</v>
      </c>
      <c r="F16" s="236">
        <f t="shared" si="0"/>
        <v>29.069767441860463</v>
      </c>
      <c r="G16" s="124">
        <v>48</v>
      </c>
      <c r="H16" s="125">
        <f t="shared" si="3"/>
        <v>55.813953488372093</v>
      </c>
      <c r="I16" s="124">
        <v>13</v>
      </c>
      <c r="J16" s="125">
        <f t="shared" si="5"/>
        <v>15.116279069767442</v>
      </c>
      <c r="K16" s="126">
        <f t="shared" si="6"/>
        <v>70.930232558139537</v>
      </c>
      <c r="L16" s="221"/>
    </row>
    <row r="17" spans="1:12" ht="15" customHeight="1" thickBot="1" x14ac:dyDescent="0.3">
      <c r="A17" s="118"/>
      <c r="B17" s="114"/>
      <c r="C17" s="222" t="s">
        <v>89</v>
      </c>
      <c r="D17" s="222">
        <f>SUM(D18:D29)</f>
        <v>1266</v>
      </c>
      <c r="E17" s="222">
        <f>SUM(E18:E29)</f>
        <v>106</v>
      </c>
      <c r="F17" s="237">
        <f t="shared" si="0"/>
        <v>8.3728278041074251</v>
      </c>
      <c r="G17" s="114">
        <f>SUM(G18:G29)</f>
        <v>620</v>
      </c>
      <c r="H17" s="116">
        <f>G17*100/D17</f>
        <v>48.973143759873615</v>
      </c>
      <c r="I17" s="114">
        <f>SUM(I18:I29)</f>
        <v>540</v>
      </c>
      <c r="J17" s="116">
        <f t="shared" si="5"/>
        <v>42.654028436018955</v>
      </c>
      <c r="K17" s="117">
        <f>AVERAGE(K18:K29)</f>
        <v>91.187977067505813</v>
      </c>
      <c r="L17" s="221"/>
    </row>
    <row r="18" spans="1:12" ht="15" customHeight="1" x14ac:dyDescent="0.25">
      <c r="A18" s="26">
        <v>1</v>
      </c>
      <c r="B18" s="127">
        <v>20040</v>
      </c>
      <c r="C18" s="18" t="s">
        <v>6</v>
      </c>
      <c r="D18" s="238">
        <f t="shared" ref="D18:D29" si="7">E18+G18+I18</f>
        <v>100</v>
      </c>
      <c r="E18" s="238">
        <v>1</v>
      </c>
      <c r="F18" s="239">
        <f t="shared" si="0"/>
        <v>1</v>
      </c>
      <c r="G18" s="128">
        <v>39</v>
      </c>
      <c r="H18" s="129">
        <f t="shared" ref="H18:H29" si="8">G18*100/D18</f>
        <v>39</v>
      </c>
      <c r="I18" s="128">
        <v>60</v>
      </c>
      <c r="J18" s="129">
        <f t="shared" si="5"/>
        <v>60</v>
      </c>
      <c r="K18" s="130">
        <f t="shared" ref="K18:K29" si="9">H18+J18</f>
        <v>99</v>
      </c>
      <c r="L18" s="221"/>
    </row>
    <row r="19" spans="1:12" ht="15" customHeight="1" x14ac:dyDescent="0.25">
      <c r="A19" s="26">
        <v>2</v>
      </c>
      <c r="B19" s="122">
        <v>20061</v>
      </c>
      <c r="C19" s="16" t="s">
        <v>7</v>
      </c>
      <c r="D19" s="223">
        <f t="shared" si="7"/>
        <v>69</v>
      </c>
      <c r="E19" s="223">
        <v>6</v>
      </c>
      <c r="F19" s="224">
        <f t="shared" si="0"/>
        <v>8.695652173913043</v>
      </c>
      <c r="G19" s="119">
        <v>22</v>
      </c>
      <c r="H19" s="120">
        <f t="shared" si="8"/>
        <v>31.884057971014492</v>
      </c>
      <c r="I19" s="119">
        <v>41</v>
      </c>
      <c r="J19" s="120">
        <f t="shared" si="5"/>
        <v>59.420289855072461</v>
      </c>
      <c r="K19" s="121">
        <f t="shared" si="9"/>
        <v>91.304347826086953</v>
      </c>
      <c r="L19" s="221"/>
    </row>
    <row r="20" spans="1:12" ht="15" customHeight="1" x14ac:dyDescent="0.25">
      <c r="A20" s="26">
        <v>3</v>
      </c>
      <c r="B20" s="122">
        <v>21020</v>
      </c>
      <c r="C20" s="16" t="s">
        <v>10</v>
      </c>
      <c r="D20" s="223">
        <f t="shared" si="7"/>
        <v>97</v>
      </c>
      <c r="E20" s="223">
        <v>5</v>
      </c>
      <c r="F20" s="224">
        <f t="shared" si="0"/>
        <v>5.1546391752577323</v>
      </c>
      <c r="G20" s="119">
        <v>47</v>
      </c>
      <c r="H20" s="120">
        <f t="shared" si="8"/>
        <v>48.453608247422679</v>
      </c>
      <c r="I20" s="119">
        <v>45</v>
      </c>
      <c r="J20" s="120">
        <f t="shared" si="5"/>
        <v>46.391752577319586</v>
      </c>
      <c r="K20" s="121">
        <f t="shared" si="9"/>
        <v>94.845360824742272</v>
      </c>
      <c r="L20" s="221"/>
    </row>
    <row r="21" spans="1:12" ht="15" customHeight="1" x14ac:dyDescent="0.25">
      <c r="A21" s="26">
        <v>4</v>
      </c>
      <c r="B21" s="122">
        <v>20060</v>
      </c>
      <c r="C21" s="16" t="s">
        <v>108</v>
      </c>
      <c r="D21" s="223">
        <f t="shared" si="7"/>
        <v>181</v>
      </c>
      <c r="E21" s="223">
        <v>3</v>
      </c>
      <c r="F21" s="224">
        <f t="shared" si="0"/>
        <v>1.6574585635359116</v>
      </c>
      <c r="G21" s="119">
        <v>92</v>
      </c>
      <c r="H21" s="120">
        <f t="shared" si="8"/>
        <v>50.828729281767956</v>
      </c>
      <c r="I21" s="119">
        <v>86</v>
      </c>
      <c r="J21" s="120">
        <f t="shared" si="5"/>
        <v>47.513812154696133</v>
      </c>
      <c r="K21" s="121">
        <f t="shared" si="9"/>
        <v>98.342541436464089</v>
      </c>
      <c r="L21" s="221"/>
    </row>
    <row r="22" spans="1:12" ht="15" customHeight="1" x14ac:dyDescent="0.25">
      <c r="A22" s="26">
        <v>5</v>
      </c>
      <c r="B22" s="122">
        <v>20400</v>
      </c>
      <c r="C22" s="16" t="s">
        <v>64</v>
      </c>
      <c r="D22" s="223">
        <f t="shared" si="7"/>
        <v>148</v>
      </c>
      <c r="E22" s="223">
        <v>3</v>
      </c>
      <c r="F22" s="224">
        <f t="shared" si="0"/>
        <v>2.0270270270270272</v>
      </c>
      <c r="G22" s="119">
        <v>70</v>
      </c>
      <c r="H22" s="120">
        <f t="shared" si="8"/>
        <v>47.297297297297298</v>
      </c>
      <c r="I22" s="119">
        <v>75</v>
      </c>
      <c r="J22" s="120">
        <f t="shared" si="5"/>
        <v>50.675675675675677</v>
      </c>
      <c r="K22" s="121">
        <f t="shared" si="9"/>
        <v>97.972972972972968</v>
      </c>
      <c r="L22" s="221"/>
    </row>
    <row r="23" spans="1:12" ht="15" customHeight="1" x14ac:dyDescent="0.25">
      <c r="A23" s="26">
        <v>6</v>
      </c>
      <c r="B23" s="122">
        <v>20080</v>
      </c>
      <c r="C23" s="16" t="s">
        <v>109</v>
      </c>
      <c r="D23" s="223">
        <f t="shared" si="7"/>
        <v>103</v>
      </c>
      <c r="E23" s="223">
        <v>5</v>
      </c>
      <c r="F23" s="224">
        <f t="shared" si="0"/>
        <v>4.8543689320388346</v>
      </c>
      <c r="G23" s="119">
        <v>38</v>
      </c>
      <c r="H23" s="120">
        <f t="shared" si="8"/>
        <v>36.893203883495147</v>
      </c>
      <c r="I23" s="119">
        <v>60</v>
      </c>
      <c r="J23" s="120">
        <f t="shared" si="5"/>
        <v>58.252427184466022</v>
      </c>
      <c r="K23" s="121">
        <f t="shared" si="9"/>
        <v>95.145631067961176</v>
      </c>
      <c r="L23" s="221"/>
    </row>
    <row r="24" spans="1:12" ht="15" customHeight="1" x14ac:dyDescent="0.25">
      <c r="A24" s="26">
        <v>7</v>
      </c>
      <c r="B24" s="122">
        <v>20460</v>
      </c>
      <c r="C24" s="16" t="s">
        <v>110</v>
      </c>
      <c r="D24" s="223">
        <f t="shared" si="7"/>
        <v>109</v>
      </c>
      <c r="E24" s="223">
        <v>6</v>
      </c>
      <c r="F24" s="224">
        <f t="shared" si="0"/>
        <v>5.5045871559633026</v>
      </c>
      <c r="G24" s="119">
        <v>60</v>
      </c>
      <c r="H24" s="120">
        <f t="shared" si="8"/>
        <v>55.045871559633028</v>
      </c>
      <c r="I24" s="119">
        <v>43</v>
      </c>
      <c r="J24" s="120">
        <f t="shared" si="5"/>
        <v>39.449541284403672</v>
      </c>
      <c r="K24" s="121">
        <f t="shared" si="9"/>
        <v>94.495412844036707</v>
      </c>
      <c r="L24" s="221"/>
    </row>
    <row r="25" spans="1:12" ht="15" customHeight="1" x14ac:dyDescent="0.25">
      <c r="A25" s="26">
        <v>8</v>
      </c>
      <c r="B25" s="122">
        <v>20550</v>
      </c>
      <c r="C25" s="16" t="s">
        <v>8</v>
      </c>
      <c r="D25" s="223">
        <f t="shared" si="7"/>
        <v>70</v>
      </c>
      <c r="E25" s="223">
        <v>3</v>
      </c>
      <c r="F25" s="224">
        <f t="shared" si="0"/>
        <v>4.2857142857142856</v>
      </c>
      <c r="G25" s="119">
        <v>37</v>
      </c>
      <c r="H25" s="120">
        <f t="shared" si="8"/>
        <v>52.857142857142854</v>
      </c>
      <c r="I25" s="119">
        <v>30</v>
      </c>
      <c r="J25" s="120">
        <f t="shared" si="5"/>
        <v>42.857142857142854</v>
      </c>
      <c r="K25" s="121">
        <f t="shared" si="9"/>
        <v>95.714285714285708</v>
      </c>
      <c r="L25" s="221"/>
    </row>
    <row r="26" spans="1:12" ht="15" customHeight="1" x14ac:dyDescent="0.25">
      <c r="A26" s="26">
        <v>9</v>
      </c>
      <c r="B26" s="122">
        <v>20630</v>
      </c>
      <c r="C26" s="16" t="s">
        <v>9</v>
      </c>
      <c r="D26" s="223">
        <f t="shared" si="7"/>
        <v>67</v>
      </c>
      <c r="E26" s="223">
        <v>2</v>
      </c>
      <c r="F26" s="224">
        <f t="shared" si="0"/>
        <v>2.9850746268656718</v>
      </c>
      <c r="G26" s="119">
        <v>25</v>
      </c>
      <c r="H26" s="120">
        <f t="shared" si="8"/>
        <v>37.313432835820898</v>
      </c>
      <c r="I26" s="119">
        <v>40</v>
      </c>
      <c r="J26" s="120">
        <f t="shared" si="5"/>
        <v>59.701492537313435</v>
      </c>
      <c r="K26" s="121">
        <f t="shared" si="9"/>
        <v>97.014925373134332</v>
      </c>
      <c r="L26" s="221"/>
    </row>
    <row r="27" spans="1:12" ht="15" customHeight="1" x14ac:dyDescent="0.25">
      <c r="A27" s="26">
        <v>10</v>
      </c>
      <c r="B27" s="122">
        <v>20810</v>
      </c>
      <c r="C27" s="16" t="s">
        <v>111</v>
      </c>
      <c r="D27" s="223">
        <f t="shared" si="7"/>
        <v>89</v>
      </c>
      <c r="E27" s="223">
        <v>20</v>
      </c>
      <c r="F27" s="224">
        <f t="shared" si="0"/>
        <v>22.471910112359552</v>
      </c>
      <c r="G27" s="119">
        <v>51</v>
      </c>
      <c r="H27" s="120">
        <f t="shared" si="8"/>
        <v>57.303370786516851</v>
      </c>
      <c r="I27" s="119">
        <v>18</v>
      </c>
      <c r="J27" s="120">
        <f t="shared" si="5"/>
        <v>20.224719101123597</v>
      </c>
      <c r="K27" s="121">
        <f t="shared" si="9"/>
        <v>77.528089887640448</v>
      </c>
      <c r="L27" s="221"/>
    </row>
    <row r="28" spans="1:12" ht="15" customHeight="1" x14ac:dyDescent="0.25">
      <c r="A28" s="26">
        <v>11</v>
      </c>
      <c r="B28" s="122">
        <v>20900</v>
      </c>
      <c r="C28" s="16" t="s">
        <v>112</v>
      </c>
      <c r="D28" s="223">
        <f t="shared" si="7"/>
        <v>153</v>
      </c>
      <c r="E28" s="223">
        <v>30</v>
      </c>
      <c r="F28" s="224">
        <f t="shared" si="0"/>
        <v>19.607843137254903</v>
      </c>
      <c r="G28" s="119">
        <v>96</v>
      </c>
      <c r="H28" s="120">
        <f t="shared" si="8"/>
        <v>62.745098039215684</v>
      </c>
      <c r="I28" s="119">
        <v>27</v>
      </c>
      <c r="J28" s="120">
        <f t="shared" si="5"/>
        <v>17.647058823529413</v>
      </c>
      <c r="K28" s="121">
        <f t="shared" si="9"/>
        <v>80.392156862745097</v>
      </c>
      <c r="L28" s="221"/>
    </row>
    <row r="29" spans="1:12" ht="15" customHeight="1" thickBot="1" x14ac:dyDescent="0.3">
      <c r="A29" s="26">
        <v>12</v>
      </c>
      <c r="B29" s="122">
        <v>21350</v>
      </c>
      <c r="C29" s="16" t="s">
        <v>113</v>
      </c>
      <c r="D29" s="223">
        <f t="shared" si="7"/>
        <v>80</v>
      </c>
      <c r="E29" s="223">
        <v>22</v>
      </c>
      <c r="F29" s="224">
        <f t="shared" si="0"/>
        <v>27.5</v>
      </c>
      <c r="G29" s="119">
        <v>43</v>
      </c>
      <c r="H29" s="120">
        <f t="shared" si="8"/>
        <v>53.75</v>
      </c>
      <c r="I29" s="119">
        <v>15</v>
      </c>
      <c r="J29" s="120">
        <f t="shared" si="5"/>
        <v>18.75</v>
      </c>
      <c r="K29" s="121">
        <f t="shared" si="9"/>
        <v>72.5</v>
      </c>
      <c r="L29" s="221"/>
    </row>
    <row r="30" spans="1:12" ht="15" customHeight="1" thickBot="1" x14ac:dyDescent="0.3">
      <c r="A30" s="113"/>
      <c r="B30" s="114"/>
      <c r="C30" s="94" t="s">
        <v>90</v>
      </c>
      <c r="D30" s="240">
        <f>SUM(D31:D46)</f>
        <v>1547</v>
      </c>
      <c r="E30" s="240">
        <f>SUM(E31:E46)</f>
        <v>181</v>
      </c>
      <c r="F30" s="237">
        <f t="shared" si="0"/>
        <v>11.700064641241111</v>
      </c>
      <c r="G30" s="115">
        <f>SUM(G31:G46)</f>
        <v>781</v>
      </c>
      <c r="H30" s="116">
        <f>G30*100/D30</f>
        <v>50.484809308338718</v>
      </c>
      <c r="I30" s="115">
        <f>SUM(I31:I46)</f>
        <v>585</v>
      </c>
      <c r="J30" s="116">
        <f t="shared" si="5"/>
        <v>37.815126050420169</v>
      </c>
      <c r="K30" s="117">
        <f>AVERAGE(K31:K46)</f>
        <v>88.103664896111823</v>
      </c>
      <c r="L30" s="221"/>
    </row>
    <row r="31" spans="1:12" ht="15" customHeight="1" x14ac:dyDescent="0.25">
      <c r="A31" s="26">
        <v>1</v>
      </c>
      <c r="B31" s="122">
        <v>30070</v>
      </c>
      <c r="C31" s="16" t="s">
        <v>63</v>
      </c>
      <c r="D31" s="241">
        <f t="shared" ref="D31:D46" si="10">E31+G31+I31</f>
        <v>116</v>
      </c>
      <c r="E31" s="242">
        <v>37</v>
      </c>
      <c r="F31" s="224">
        <f t="shared" si="0"/>
        <v>31.896551724137932</v>
      </c>
      <c r="G31" s="119">
        <v>55</v>
      </c>
      <c r="H31" s="120">
        <f t="shared" ref="H31:H81" si="11">G31*100/D31</f>
        <v>47.413793103448278</v>
      </c>
      <c r="I31" s="119">
        <v>24</v>
      </c>
      <c r="J31" s="120">
        <f t="shared" si="5"/>
        <v>20.689655172413794</v>
      </c>
      <c r="K31" s="121">
        <f t="shared" ref="K31:K46" si="12">H31+J31</f>
        <v>68.103448275862064</v>
      </c>
      <c r="L31" s="221"/>
    </row>
    <row r="32" spans="1:12" ht="15" customHeight="1" x14ac:dyDescent="0.25">
      <c r="A32" s="26">
        <v>2</v>
      </c>
      <c r="B32" s="122">
        <v>30480</v>
      </c>
      <c r="C32" s="16" t="s">
        <v>114</v>
      </c>
      <c r="D32" s="243">
        <f t="shared" si="10"/>
        <v>119</v>
      </c>
      <c r="E32" s="243">
        <v>1</v>
      </c>
      <c r="F32" s="224">
        <f t="shared" si="0"/>
        <v>0.84033613445378152</v>
      </c>
      <c r="G32" s="119">
        <v>59</v>
      </c>
      <c r="H32" s="120">
        <f t="shared" si="11"/>
        <v>49.579831932773111</v>
      </c>
      <c r="I32" s="119">
        <v>59</v>
      </c>
      <c r="J32" s="120">
        <f t="shared" si="5"/>
        <v>49.579831932773111</v>
      </c>
      <c r="K32" s="121">
        <f t="shared" si="12"/>
        <v>99.159663865546221</v>
      </c>
      <c r="L32" s="221"/>
    </row>
    <row r="33" spans="1:12" ht="15" customHeight="1" x14ac:dyDescent="0.25">
      <c r="A33" s="26">
        <v>3</v>
      </c>
      <c r="B33" s="122">
        <v>30460</v>
      </c>
      <c r="C33" s="16" t="s">
        <v>62</v>
      </c>
      <c r="D33" s="243">
        <f t="shared" si="10"/>
        <v>163</v>
      </c>
      <c r="E33" s="243">
        <v>18</v>
      </c>
      <c r="F33" s="224">
        <f t="shared" si="0"/>
        <v>11.042944785276074</v>
      </c>
      <c r="G33" s="119">
        <v>75</v>
      </c>
      <c r="H33" s="120">
        <f t="shared" si="11"/>
        <v>46.012269938650306</v>
      </c>
      <c r="I33" s="119">
        <v>70</v>
      </c>
      <c r="J33" s="120">
        <f t="shared" si="5"/>
        <v>42.944785276073617</v>
      </c>
      <c r="K33" s="121">
        <f t="shared" si="12"/>
        <v>88.957055214723923</v>
      </c>
      <c r="L33" s="221"/>
    </row>
    <row r="34" spans="1:12" ht="15" customHeight="1" x14ac:dyDescent="0.25">
      <c r="A34" s="26">
        <v>4</v>
      </c>
      <c r="B34" s="127">
        <v>30030</v>
      </c>
      <c r="C34" s="18" t="s">
        <v>115</v>
      </c>
      <c r="D34" s="223">
        <f t="shared" si="10"/>
        <v>103</v>
      </c>
      <c r="E34" s="223">
        <v>7</v>
      </c>
      <c r="F34" s="239">
        <f t="shared" si="0"/>
        <v>6.7961165048543686</v>
      </c>
      <c r="G34" s="128">
        <v>46</v>
      </c>
      <c r="H34" s="129">
        <f t="shared" si="11"/>
        <v>44.660194174757279</v>
      </c>
      <c r="I34" s="128">
        <v>50</v>
      </c>
      <c r="J34" s="129">
        <f t="shared" si="5"/>
        <v>48.543689320388353</v>
      </c>
      <c r="K34" s="130">
        <f t="shared" si="12"/>
        <v>93.203883495145632</v>
      </c>
      <c r="L34" s="221"/>
    </row>
    <row r="35" spans="1:12" ht="15" customHeight="1" x14ac:dyDescent="0.25">
      <c r="A35" s="26">
        <v>5</v>
      </c>
      <c r="B35" s="122">
        <v>30130</v>
      </c>
      <c r="C35" s="16" t="s">
        <v>11</v>
      </c>
      <c r="D35" s="223">
        <f t="shared" si="10"/>
        <v>54</v>
      </c>
      <c r="E35" s="242">
        <v>1</v>
      </c>
      <c r="F35" s="224">
        <f t="shared" si="0"/>
        <v>1.8518518518518519</v>
      </c>
      <c r="G35" s="119">
        <v>16</v>
      </c>
      <c r="H35" s="120">
        <f t="shared" si="11"/>
        <v>29.62962962962963</v>
      </c>
      <c r="I35" s="119">
        <v>37</v>
      </c>
      <c r="J35" s="120">
        <f t="shared" si="5"/>
        <v>68.518518518518519</v>
      </c>
      <c r="K35" s="121">
        <f t="shared" si="12"/>
        <v>98.148148148148152</v>
      </c>
      <c r="L35" s="221"/>
    </row>
    <row r="36" spans="1:12" ht="15" customHeight="1" x14ac:dyDescent="0.25">
      <c r="A36" s="26">
        <v>6</v>
      </c>
      <c r="B36" s="122">
        <v>30160</v>
      </c>
      <c r="C36" s="16" t="s">
        <v>116</v>
      </c>
      <c r="D36" s="223">
        <f t="shared" si="10"/>
        <v>124</v>
      </c>
      <c r="E36" s="223">
        <v>16</v>
      </c>
      <c r="F36" s="224">
        <f t="shared" si="0"/>
        <v>12.903225806451612</v>
      </c>
      <c r="G36" s="119">
        <v>71</v>
      </c>
      <c r="H36" s="120">
        <f t="shared" si="11"/>
        <v>57.258064516129032</v>
      </c>
      <c r="I36" s="119">
        <v>37</v>
      </c>
      <c r="J36" s="120">
        <f t="shared" si="5"/>
        <v>29.838709677419356</v>
      </c>
      <c r="K36" s="121">
        <f t="shared" si="12"/>
        <v>87.096774193548384</v>
      </c>
      <c r="L36" s="221"/>
    </row>
    <row r="37" spans="1:12" ht="15" customHeight="1" x14ac:dyDescent="0.25">
      <c r="A37" s="26">
        <v>7</v>
      </c>
      <c r="B37" s="122">
        <v>30310</v>
      </c>
      <c r="C37" s="16" t="s">
        <v>12</v>
      </c>
      <c r="D37" s="223">
        <f t="shared" si="10"/>
        <v>50</v>
      </c>
      <c r="E37" s="223">
        <v>24</v>
      </c>
      <c r="F37" s="224">
        <f t="shared" si="0"/>
        <v>48</v>
      </c>
      <c r="G37" s="119">
        <v>24</v>
      </c>
      <c r="H37" s="120">
        <f t="shared" si="11"/>
        <v>48</v>
      </c>
      <c r="I37" s="119">
        <v>2</v>
      </c>
      <c r="J37" s="120">
        <f t="shared" si="5"/>
        <v>4</v>
      </c>
      <c r="K37" s="121">
        <f t="shared" si="12"/>
        <v>52</v>
      </c>
      <c r="L37" s="221"/>
    </row>
    <row r="38" spans="1:12" ht="15" customHeight="1" x14ac:dyDescent="0.25">
      <c r="A38" s="26">
        <v>8</v>
      </c>
      <c r="B38" s="122">
        <v>30440</v>
      </c>
      <c r="C38" s="16" t="s">
        <v>13</v>
      </c>
      <c r="D38" s="223">
        <f t="shared" si="10"/>
        <v>74</v>
      </c>
      <c r="E38" s="223">
        <v>6</v>
      </c>
      <c r="F38" s="224">
        <f t="shared" si="0"/>
        <v>8.1081081081081088</v>
      </c>
      <c r="G38" s="119">
        <v>35</v>
      </c>
      <c r="H38" s="120">
        <f t="shared" si="11"/>
        <v>47.297297297297298</v>
      </c>
      <c r="I38" s="119">
        <v>33</v>
      </c>
      <c r="J38" s="120">
        <f t="shared" si="5"/>
        <v>44.594594594594597</v>
      </c>
      <c r="K38" s="121">
        <f t="shared" si="12"/>
        <v>91.891891891891902</v>
      </c>
      <c r="L38" s="221"/>
    </row>
    <row r="39" spans="1:12" ht="15" customHeight="1" x14ac:dyDescent="0.25">
      <c r="A39" s="30">
        <v>9</v>
      </c>
      <c r="B39" s="122">
        <v>30500</v>
      </c>
      <c r="C39" s="16" t="s">
        <v>117</v>
      </c>
      <c r="D39" s="223">
        <f t="shared" si="10"/>
        <v>21</v>
      </c>
      <c r="E39" s="223">
        <v>2</v>
      </c>
      <c r="F39" s="224">
        <f t="shared" si="0"/>
        <v>9.5238095238095237</v>
      </c>
      <c r="G39" s="119">
        <v>14</v>
      </c>
      <c r="H39" s="120">
        <f t="shared" si="11"/>
        <v>66.666666666666671</v>
      </c>
      <c r="I39" s="119">
        <v>5</v>
      </c>
      <c r="J39" s="120">
        <f t="shared" si="5"/>
        <v>23.80952380952381</v>
      </c>
      <c r="K39" s="121">
        <f t="shared" si="12"/>
        <v>90.476190476190482</v>
      </c>
      <c r="L39" s="221"/>
    </row>
    <row r="40" spans="1:12" ht="15" customHeight="1" x14ac:dyDescent="0.25">
      <c r="A40" s="26">
        <v>10</v>
      </c>
      <c r="B40" s="122">
        <v>30530</v>
      </c>
      <c r="C40" s="16" t="s">
        <v>118</v>
      </c>
      <c r="D40" s="223">
        <f t="shared" si="10"/>
        <v>170</v>
      </c>
      <c r="E40" s="223">
        <v>40</v>
      </c>
      <c r="F40" s="224">
        <f t="shared" si="0"/>
        <v>23.529411764705884</v>
      </c>
      <c r="G40" s="119">
        <v>92</v>
      </c>
      <c r="H40" s="120">
        <f t="shared" si="11"/>
        <v>54.117647058823529</v>
      </c>
      <c r="I40" s="119">
        <v>38</v>
      </c>
      <c r="J40" s="120">
        <f t="shared" si="5"/>
        <v>22.352941176470587</v>
      </c>
      <c r="K40" s="121">
        <f t="shared" si="12"/>
        <v>76.470588235294116</v>
      </c>
      <c r="L40" s="221"/>
    </row>
    <row r="41" spans="1:12" ht="15" customHeight="1" x14ac:dyDescent="0.25">
      <c r="A41" s="26">
        <v>11</v>
      </c>
      <c r="B41" s="122">
        <v>30640</v>
      </c>
      <c r="C41" s="16" t="s">
        <v>14</v>
      </c>
      <c r="D41" s="223">
        <f t="shared" si="10"/>
        <v>64</v>
      </c>
      <c r="E41" s="223"/>
      <c r="F41" s="224"/>
      <c r="G41" s="119">
        <v>29</v>
      </c>
      <c r="H41" s="120">
        <f t="shared" si="11"/>
        <v>45.3125</v>
      </c>
      <c r="I41" s="119">
        <v>35</v>
      </c>
      <c r="J41" s="120">
        <f t="shared" si="5"/>
        <v>54.6875</v>
      </c>
      <c r="K41" s="121">
        <f t="shared" si="12"/>
        <v>100</v>
      </c>
      <c r="L41" s="221"/>
    </row>
    <row r="42" spans="1:12" ht="15" customHeight="1" x14ac:dyDescent="0.25">
      <c r="A42" s="26">
        <v>12</v>
      </c>
      <c r="B42" s="122">
        <v>30650</v>
      </c>
      <c r="C42" s="16" t="s">
        <v>119</v>
      </c>
      <c r="D42" s="223">
        <f t="shared" si="10"/>
        <v>100</v>
      </c>
      <c r="E42" s="223">
        <v>3</v>
      </c>
      <c r="F42" s="224">
        <f t="shared" si="0"/>
        <v>3</v>
      </c>
      <c r="G42" s="119">
        <v>56</v>
      </c>
      <c r="H42" s="120">
        <f t="shared" si="11"/>
        <v>56</v>
      </c>
      <c r="I42" s="119">
        <v>41</v>
      </c>
      <c r="J42" s="120">
        <f t="shared" si="5"/>
        <v>41</v>
      </c>
      <c r="K42" s="121">
        <f t="shared" si="12"/>
        <v>97</v>
      </c>
      <c r="L42" s="221"/>
    </row>
    <row r="43" spans="1:12" ht="15" customHeight="1" x14ac:dyDescent="0.25">
      <c r="A43" s="26">
        <v>13</v>
      </c>
      <c r="B43" s="122">
        <v>30790</v>
      </c>
      <c r="C43" s="16" t="s">
        <v>15</v>
      </c>
      <c r="D43" s="223">
        <f t="shared" si="10"/>
        <v>76</v>
      </c>
      <c r="E43" s="223">
        <v>8</v>
      </c>
      <c r="F43" s="224">
        <f t="shared" si="0"/>
        <v>10.526315789473685</v>
      </c>
      <c r="G43" s="119">
        <v>38</v>
      </c>
      <c r="H43" s="120">
        <f t="shared" si="11"/>
        <v>50</v>
      </c>
      <c r="I43" s="119">
        <v>30</v>
      </c>
      <c r="J43" s="120">
        <f t="shared" si="5"/>
        <v>39.473684210526315</v>
      </c>
      <c r="K43" s="121">
        <f t="shared" si="12"/>
        <v>89.473684210526315</v>
      </c>
      <c r="L43" s="221"/>
    </row>
    <row r="44" spans="1:12" ht="15" customHeight="1" x14ac:dyDescent="0.25">
      <c r="A44" s="26">
        <v>14</v>
      </c>
      <c r="B44" s="122">
        <v>30890</v>
      </c>
      <c r="C44" s="16" t="s">
        <v>120</v>
      </c>
      <c r="D44" s="223">
        <f t="shared" si="10"/>
        <v>59</v>
      </c>
      <c r="E44" s="223">
        <v>9</v>
      </c>
      <c r="F44" s="224">
        <f t="shared" si="0"/>
        <v>15.254237288135593</v>
      </c>
      <c r="G44" s="119">
        <v>31</v>
      </c>
      <c r="H44" s="120">
        <f t="shared" si="11"/>
        <v>52.542372881355931</v>
      </c>
      <c r="I44" s="119">
        <v>19</v>
      </c>
      <c r="J44" s="120">
        <f t="shared" si="5"/>
        <v>32.203389830508478</v>
      </c>
      <c r="K44" s="121">
        <f t="shared" si="12"/>
        <v>84.745762711864415</v>
      </c>
      <c r="L44" s="221"/>
    </row>
    <row r="45" spans="1:12" ht="15" customHeight="1" x14ac:dyDescent="0.25">
      <c r="A45" s="26">
        <v>15</v>
      </c>
      <c r="B45" s="122">
        <v>30940</v>
      </c>
      <c r="C45" s="16" t="s">
        <v>16</v>
      </c>
      <c r="D45" s="223">
        <f t="shared" si="10"/>
        <v>126</v>
      </c>
      <c r="E45" s="223">
        <v>3</v>
      </c>
      <c r="F45" s="224">
        <f t="shared" si="0"/>
        <v>2.3809523809523809</v>
      </c>
      <c r="G45" s="119">
        <v>79</v>
      </c>
      <c r="H45" s="120">
        <f t="shared" si="11"/>
        <v>62.698412698412696</v>
      </c>
      <c r="I45" s="119">
        <v>44</v>
      </c>
      <c r="J45" s="120">
        <f t="shared" si="5"/>
        <v>34.920634920634917</v>
      </c>
      <c r="K45" s="121">
        <f t="shared" si="12"/>
        <v>97.61904761904762</v>
      </c>
      <c r="L45" s="221"/>
    </row>
    <row r="46" spans="1:12" ht="15" customHeight="1" thickBot="1" x14ac:dyDescent="0.3">
      <c r="A46" s="26">
        <v>16</v>
      </c>
      <c r="B46" s="122">
        <v>31480</v>
      </c>
      <c r="C46" s="16" t="s">
        <v>17</v>
      </c>
      <c r="D46" s="223">
        <f t="shared" si="10"/>
        <v>128</v>
      </c>
      <c r="E46" s="223">
        <v>6</v>
      </c>
      <c r="F46" s="224">
        <f t="shared" si="0"/>
        <v>4.6875</v>
      </c>
      <c r="G46" s="119">
        <v>61</v>
      </c>
      <c r="H46" s="120">
        <f t="shared" si="11"/>
        <v>47.65625</v>
      </c>
      <c r="I46" s="119">
        <v>61</v>
      </c>
      <c r="J46" s="120">
        <f t="shared" si="5"/>
        <v>47.65625</v>
      </c>
      <c r="K46" s="121">
        <f t="shared" si="12"/>
        <v>95.3125</v>
      </c>
      <c r="L46" s="221"/>
    </row>
    <row r="47" spans="1:12" ht="15" customHeight="1" thickBot="1" x14ac:dyDescent="0.3">
      <c r="A47" s="113"/>
      <c r="B47" s="114"/>
      <c r="C47" s="94" t="s">
        <v>91</v>
      </c>
      <c r="D47" s="240">
        <f>SUM(D48:D66)</f>
        <v>1960</v>
      </c>
      <c r="E47" s="240">
        <f>SUM(E48:E66)</f>
        <v>209</v>
      </c>
      <c r="F47" s="237">
        <f t="shared" si="0"/>
        <v>10.663265306122449</v>
      </c>
      <c r="G47" s="115">
        <f>SUM(G48:G66)</f>
        <v>882</v>
      </c>
      <c r="H47" s="116">
        <f t="shared" si="11"/>
        <v>45</v>
      </c>
      <c r="I47" s="115">
        <f>SUM(I48:I66)</f>
        <v>869</v>
      </c>
      <c r="J47" s="116">
        <f t="shared" si="5"/>
        <v>44.336734693877553</v>
      </c>
      <c r="K47" s="117">
        <f>AVERAGE(K48:K66)</f>
        <v>89.107357239445832</v>
      </c>
      <c r="L47" s="221"/>
    </row>
    <row r="48" spans="1:12" ht="15" customHeight="1" x14ac:dyDescent="0.25">
      <c r="A48" s="25">
        <v>1</v>
      </c>
      <c r="B48" s="135">
        <v>40010</v>
      </c>
      <c r="C48" s="24" t="s">
        <v>18</v>
      </c>
      <c r="D48" s="241">
        <f t="shared" ref="D48:D66" si="13">E48+G48+I48</f>
        <v>238</v>
      </c>
      <c r="E48" s="241">
        <v>28</v>
      </c>
      <c r="F48" s="244">
        <f t="shared" si="0"/>
        <v>11.764705882352942</v>
      </c>
      <c r="G48" s="136">
        <v>109</v>
      </c>
      <c r="H48" s="137">
        <f t="shared" si="11"/>
        <v>45.798319327731093</v>
      </c>
      <c r="I48" s="136">
        <v>101</v>
      </c>
      <c r="J48" s="137">
        <f t="shared" si="5"/>
        <v>42.436974789915965</v>
      </c>
      <c r="K48" s="138">
        <f t="shared" ref="K48:K66" si="14">H48+J48</f>
        <v>88.235294117647058</v>
      </c>
      <c r="L48" s="221"/>
    </row>
    <row r="49" spans="1:12" ht="15" customHeight="1" x14ac:dyDescent="0.25">
      <c r="A49" s="26">
        <v>2</v>
      </c>
      <c r="B49" s="122">
        <v>40030</v>
      </c>
      <c r="C49" s="16" t="s">
        <v>121</v>
      </c>
      <c r="D49" s="223">
        <f t="shared" si="13"/>
        <v>56</v>
      </c>
      <c r="E49" s="223"/>
      <c r="F49" s="224"/>
      <c r="G49" s="119">
        <v>16</v>
      </c>
      <c r="H49" s="120">
        <f t="shared" si="11"/>
        <v>28.571428571428573</v>
      </c>
      <c r="I49" s="119">
        <v>40</v>
      </c>
      <c r="J49" s="120">
        <f t="shared" si="5"/>
        <v>71.428571428571431</v>
      </c>
      <c r="K49" s="121">
        <f t="shared" si="14"/>
        <v>100</v>
      </c>
      <c r="L49" s="221"/>
    </row>
    <row r="50" spans="1:12" ht="15" customHeight="1" x14ac:dyDescent="0.25">
      <c r="A50" s="26">
        <v>3</v>
      </c>
      <c r="B50" s="122">
        <v>40410</v>
      </c>
      <c r="C50" s="16" t="s">
        <v>57</v>
      </c>
      <c r="D50" s="223">
        <f t="shared" si="13"/>
        <v>184</v>
      </c>
      <c r="E50" s="223">
        <v>12</v>
      </c>
      <c r="F50" s="224">
        <f t="shared" si="0"/>
        <v>6.5217391304347823</v>
      </c>
      <c r="G50" s="119">
        <v>68</v>
      </c>
      <c r="H50" s="120">
        <f t="shared" si="11"/>
        <v>36.956521739130437</v>
      </c>
      <c r="I50" s="119">
        <v>104</v>
      </c>
      <c r="J50" s="120">
        <f t="shared" si="5"/>
        <v>56.521739130434781</v>
      </c>
      <c r="K50" s="121">
        <f t="shared" si="14"/>
        <v>93.478260869565219</v>
      </c>
      <c r="L50" s="221"/>
    </row>
    <row r="51" spans="1:12" ht="15" customHeight="1" x14ac:dyDescent="0.25">
      <c r="A51" s="26">
        <v>4</v>
      </c>
      <c r="B51" s="122">
        <v>40011</v>
      </c>
      <c r="C51" s="16" t="s">
        <v>60</v>
      </c>
      <c r="D51" s="223">
        <f t="shared" si="13"/>
        <v>234</v>
      </c>
      <c r="E51" s="223">
        <v>27</v>
      </c>
      <c r="F51" s="224">
        <f t="shared" si="0"/>
        <v>11.538461538461538</v>
      </c>
      <c r="G51" s="119">
        <v>103</v>
      </c>
      <c r="H51" s="120">
        <f t="shared" si="11"/>
        <v>44.017094017094017</v>
      </c>
      <c r="I51" s="119">
        <v>104</v>
      </c>
      <c r="J51" s="120">
        <f t="shared" si="5"/>
        <v>44.444444444444443</v>
      </c>
      <c r="K51" s="121">
        <f t="shared" si="14"/>
        <v>88.461538461538453</v>
      </c>
      <c r="L51" s="221"/>
    </row>
    <row r="52" spans="1:12" ht="15" customHeight="1" x14ac:dyDescent="0.25">
      <c r="A52" s="26">
        <v>5</v>
      </c>
      <c r="B52" s="122">
        <v>40080</v>
      </c>
      <c r="C52" s="16" t="s">
        <v>82</v>
      </c>
      <c r="D52" s="223">
        <f t="shared" si="13"/>
        <v>140</v>
      </c>
      <c r="E52" s="223"/>
      <c r="F52" s="224"/>
      <c r="G52" s="119">
        <v>57</v>
      </c>
      <c r="H52" s="120">
        <f t="shared" si="11"/>
        <v>40.714285714285715</v>
      </c>
      <c r="I52" s="119">
        <v>83</v>
      </c>
      <c r="J52" s="120">
        <f t="shared" si="5"/>
        <v>59.285714285714285</v>
      </c>
      <c r="K52" s="121">
        <f t="shared" si="14"/>
        <v>100</v>
      </c>
      <c r="L52" s="221"/>
    </row>
    <row r="53" spans="1:12" ht="15" customHeight="1" x14ac:dyDescent="0.25">
      <c r="A53" s="26">
        <v>6</v>
      </c>
      <c r="B53" s="122">
        <v>40100</v>
      </c>
      <c r="C53" s="16" t="s">
        <v>20</v>
      </c>
      <c r="D53" s="223">
        <f t="shared" si="13"/>
        <v>93</v>
      </c>
      <c r="E53" s="223">
        <v>7</v>
      </c>
      <c r="F53" s="224">
        <f t="shared" si="0"/>
        <v>7.5268817204301079</v>
      </c>
      <c r="G53" s="119">
        <v>46</v>
      </c>
      <c r="H53" s="120">
        <f t="shared" si="11"/>
        <v>49.462365591397848</v>
      </c>
      <c r="I53" s="119">
        <v>40</v>
      </c>
      <c r="J53" s="120">
        <f t="shared" si="5"/>
        <v>43.01075268817204</v>
      </c>
      <c r="K53" s="121">
        <f t="shared" si="14"/>
        <v>92.473118279569889</v>
      </c>
      <c r="L53" s="221"/>
    </row>
    <row r="54" spans="1:12" ht="15" customHeight="1" x14ac:dyDescent="0.25">
      <c r="A54" s="26">
        <v>7</v>
      </c>
      <c r="B54" s="122">
        <v>40031</v>
      </c>
      <c r="C54" s="16" t="s">
        <v>19</v>
      </c>
      <c r="D54" s="223">
        <f t="shared" si="13"/>
        <v>110</v>
      </c>
      <c r="E54" s="223">
        <v>5</v>
      </c>
      <c r="F54" s="224">
        <f t="shared" si="0"/>
        <v>4.5454545454545459</v>
      </c>
      <c r="G54" s="119">
        <v>53</v>
      </c>
      <c r="H54" s="120">
        <f t="shared" si="11"/>
        <v>48.18181818181818</v>
      </c>
      <c r="I54" s="119">
        <v>52</v>
      </c>
      <c r="J54" s="120">
        <f t="shared" si="5"/>
        <v>47.272727272727273</v>
      </c>
      <c r="K54" s="121">
        <f t="shared" si="14"/>
        <v>95.454545454545453</v>
      </c>
      <c r="L54" s="221"/>
    </row>
    <row r="55" spans="1:12" ht="15" customHeight="1" x14ac:dyDescent="0.25">
      <c r="A55" s="26">
        <v>8</v>
      </c>
      <c r="B55" s="122">
        <v>40210</v>
      </c>
      <c r="C55" s="16" t="s">
        <v>22</v>
      </c>
      <c r="D55" s="223">
        <f t="shared" si="13"/>
        <v>43</v>
      </c>
      <c r="E55" s="223">
        <v>15</v>
      </c>
      <c r="F55" s="224">
        <f t="shared" si="0"/>
        <v>34.883720930232556</v>
      </c>
      <c r="G55" s="119">
        <v>22</v>
      </c>
      <c r="H55" s="120">
        <f t="shared" si="11"/>
        <v>51.162790697674417</v>
      </c>
      <c r="I55" s="119">
        <v>6</v>
      </c>
      <c r="J55" s="120">
        <f t="shared" si="5"/>
        <v>13.953488372093023</v>
      </c>
      <c r="K55" s="121">
        <f t="shared" si="14"/>
        <v>65.116279069767444</v>
      </c>
      <c r="L55" s="221"/>
    </row>
    <row r="56" spans="1:12" ht="15" customHeight="1" x14ac:dyDescent="0.25">
      <c r="A56" s="30">
        <v>9</v>
      </c>
      <c r="B56" s="122">
        <v>40300</v>
      </c>
      <c r="C56" s="16" t="s">
        <v>59</v>
      </c>
      <c r="D56" s="223">
        <f t="shared" si="13"/>
        <v>28</v>
      </c>
      <c r="E56" s="223">
        <v>3</v>
      </c>
      <c r="F56" s="224">
        <f t="shared" si="0"/>
        <v>10.714285714285714</v>
      </c>
      <c r="G56" s="119">
        <v>18</v>
      </c>
      <c r="H56" s="120">
        <f t="shared" si="11"/>
        <v>64.285714285714292</v>
      </c>
      <c r="I56" s="119">
        <v>7</v>
      </c>
      <c r="J56" s="120">
        <f t="shared" si="5"/>
        <v>25</v>
      </c>
      <c r="K56" s="121">
        <f t="shared" si="14"/>
        <v>89.285714285714292</v>
      </c>
      <c r="L56" s="221"/>
    </row>
    <row r="57" spans="1:12" ht="15" customHeight="1" x14ac:dyDescent="0.25">
      <c r="A57" s="26">
        <v>10</v>
      </c>
      <c r="B57" s="122">
        <v>40360</v>
      </c>
      <c r="C57" s="16" t="s">
        <v>23</v>
      </c>
      <c r="D57" s="223">
        <f t="shared" si="13"/>
        <v>51</v>
      </c>
      <c r="E57" s="223">
        <v>5</v>
      </c>
      <c r="F57" s="224">
        <f t="shared" si="0"/>
        <v>9.8039215686274517</v>
      </c>
      <c r="G57" s="119">
        <v>32</v>
      </c>
      <c r="H57" s="120">
        <f t="shared" si="11"/>
        <v>62.745098039215684</v>
      </c>
      <c r="I57" s="119">
        <v>14</v>
      </c>
      <c r="J57" s="120">
        <f t="shared" si="5"/>
        <v>27.450980392156861</v>
      </c>
      <c r="K57" s="121">
        <f t="shared" si="14"/>
        <v>90.196078431372541</v>
      </c>
      <c r="L57" s="221"/>
    </row>
    <row r="58" spans="1:12" ht="15" customHeight="1" x14ac:dyDescent="0.25">
      <c r="A58" s="26">
        <v>11</v>
      </c>
      <c r="B58" s="122">
        <v>40390</v>
      </c>
      <c r="C58" s="16" t="s">
        <v>58</v>
      </c>
      <c r="D58" s="223">
        <f t="shared" si="13"/>
        <v>44</v>
      </c>
      <c r="E58" s="223"/>
      <c r="F58" s="224"/>
      <c r="G58" s="119">
        <v>22</v>
      </c>
      <c r="H58" s="120">
        <f t="shared" si="11"/>
        <v>50</v>
      </c>
      <c r="I58" s="119">
        <v>22</v>
      </c>
      <c r="J58" s="120">
        <f t="shared" si="5"/>
        <v>50</v>
      </c>
      <c r="K58" s="121">
        <f t="shared" si="14"/>
        <v>100</v>
      </c>
      <c r="L58" s="221"/>
    </row>
    <row r="59" spans="1:12" ht="15" customHeight="1" x14ac:dyDescent="0.25">
      <c r="A59" s="26">
        <v>12</v>
      </c>
      <c r="B59" s="122">
        <v>40720</v>
      </c>
      <c r="C59" s="16" t="s">
        <v>95</v>
      </c>
      <c r="D59" s="223">
        <f t="shared" si="13"/>
        <v>107</v>
      </c>
      <c r="E59" s="223">
        <v>5</v>
      </c>
      <c r="F59" s="224">
        <f t="shared" si="0"/>
        <v>4.6728971962616823</v>
      </c>
      <c r="G59" s="119">
        <v>59</v>
      </c>
      <c r="H59" s="120">
        <f t="shared" si="11"/>
        <v>55.140186915887853</v>
      </c>
      <c r="I59" s="119">
        <v>43</v>
      </c>
      <c r="J59" s="120">
        <f t="shared" si="5"/>
        <v>40.186915887850468</v>
      </c>
      <c r="K59" s="121">
        <f t="shared" si="14"/>
        <v>95.327102803738313</v>
      </c>
      <c r="L59" s="221"/>
    </row>
    <row r="60" spans="1:12" ht="15" customHeight="1" x14ac:dyDescent="0.25">
      <c r="A60" s="26">
        <v>13</v>
      </c>
      <c r="B60" s="122">
        <v>40730</v>
      </c>
      <c r="C60" s="16" t="s">
        <v>56</v>
      </c>
      <c r="D60" s="223">
        <f t="shared" si="13"/>
        <v>16</v>
      </c>
      <c r="E60" s="223"/>
      <c r="F60" s="224"/>
      <c r="G60" s="119">
        <v>4</v>
      </c>
      <c r="H60" s="120">
        <f t="shared" si="11"/>
        <v>25</v>
      </c>
      <c r="I60" s="119">
        <v>12</v>
      </c>
      <c r="J60" s="120">
        <f t="shared" si="5"/>
        <v>75</v>
      </c>
      <c r="K60" s="121">
        <f t="shared" si="14"/>
        <v>100</v>
      </c>
      <c r="L60" s="221"/>
    </row>
    <row r="61" spans="1:12" ht="15" customHeight="1" x14ac:dyDescent="0.25">
      <c r="A61" s="26">
        <v>14</v>
      </c>
      <c r="B61" s="122">
        <v>40820</v>
      </c>
      <c r="C61" s="16" t="s">
        <v>123</v>
      </c>
      <c r="D61" s="223">
        <f t="shared" si="13"/>
        <v>102</v>
      </c>
      <c r="E61" s="223">
        <v>15</v>
      </c>
      <c r="F61" s="224">
        <f t="shared" si="0"/>
        <v>14.705882352941176</v>
      </c>
      <c r="G61" s="119">
        <v>52</v>
      </c>
      <c r="H61" s="120">
        <f t="shared" si="11"/>
        <v>50.980392156862742</v>
      </c>
      <c r="I61" s="119">
        <v>35</v>
      </c>
      <c r="J61" s="120">
        <f t="shared" si="5"/>
        <v>34.313725490196077</v>
      </c>
      <c r="K61" s="121">
        <f t="shared" si="14"/>
        <v>85.294117647058812</v>
      </c>
      <c r="L61" s="221"/>
    </row>
    <row r="62" spans="1:12" ht="15" customHeight="1" x14ac:dyDescent="0.25">
      <c r="A62" s="26">
        <v>15</v>
      </c>
      <c r="B62" s="122">
        <v>40840</v>
      </c>
      <c r="C62" s="16" t="s">
        <v>24</v>
      </c>
      <c r="D62" s="223">
        <f t="shared" si="13"/>
        <v>88</v>
      </c>
      <c r="E62" s="223">
        <v>28</v>
      </c>
      <c r="F62" s="224">
        <f t="shared" si="0"/>
        <v>31.818181818181817</v>
      </c>
      <c r="G62" s="119">
        <v>47</v>
      </c>
      <c r="H62" s="120">
        <f t="shared" si="11"/>
        <v>53.409090909090907</v>
      </c>
      <c r="I62" s="119">
        <v>13</v>
      </c>
      <c r="J62" s="120">
        <f t="shared" si="5"/>
        <v>14.772727272727273</v>
      </c>
      <c r="K62" s="121">
        <f t="shared" si="14"/>
        <v>68.181818181818187</v>
      </c>
      <c r="L62" s="221"/>
    </row>
    <row r="63" spans="1:12" ht="15" customHeight="1" x14ac:dyDescent="0.25">
      <c r="A63" s="30">
        <v>16</v>
      </c>
      <c r="B63" s="122">
        <v>40950</v>
      </c>
      <c r="C63" s="16" t="s">
        <v>25</v>
      </c>
      <c r="D63" s="223">
        <f t="shared" si="13"/>
        <v>96</v>
      </c>
      <c r="E63" s="223"/>
      <c r="F63" s="224"/>
      <c r="G63" s="119">
        <v>29</v>
      </c>
      <c r="H63" s="120">
        <f t="shared" si="11"/>
        <v>30.208333333333332</v>
      </c>
      <c r="I63" s="119">
        <v>67</v>
      </c>
      <c r="J63" s="120">
        <f t="shared" si="5"/>
        <v>69.791666666666671</v>
      </c>
      <c r="K63" s="121">
        <f t="shared" si="14"/>
        <v>100</v>
      </c>
      <c r="L63" s="221"/>
    </row>
    <row r="64" spans="1:12" ht="15" customHeight="1" x14ac:dyDescent="0.25">
      <c r="A64" s="26">
        <v>17</v>
      </c>
      <c r="B64" s="122">
        <v>40990</v>
      </c>
      <c r="C64" s="16" t="s">
        <v>26</v>
      </c>
      <c r="D64" s="223">
        <f t="shared" si="13"/>
        <v>135</v>
      </c>
      <c r="E64" s="223">
        <v>12</v>
      </c>
      <c r="F64" s="224">
        <f t="shared" si="0"/>
        <v>8.8888888888888893</v>
      </c>
      <c r="G64" s="119">
        <v>49</v>
      </c>
      <c r="H64" s="120">
        <f t="shared" si="11"/>
        <v>36.296296296296298</v>
      </c>
      <c r="I64" s="119">
        <v>74</v>
      </c>
      <c r="J64" s="120">
        <f t="shared" si="5"/>
        <v>54.814814814814817</v>
      </c>
      <c r="K64" s="121">
        <f t="shared" si="14"/>
        <v>91.111111111111114</v>
      </c>
      <c r="L64" s="221"/>
    </row>
    <row r="65" spans="1:12" ht="15" customHeight="1" x14ac:dyDescent="0.25">
      <c r="A65" s="29">
        <v>18</v>
      </c>
      <c r="B65" s="122">
        <v>40133</v>
      </c>
      <c r="C65" s="16" t="s">
        <v>21</v>
      </c>
      <c r="D65" s="223">
        <f t="shared" si="13"/>
        <v>88</v>
      </c>
      <c r="E65" s="223">
        <v>28</v>
      </c>
      <c r="F65" s="224">
        <f t="shared" si="0"/>
        <v>31.818181818181817</v>
      </c>
      <c r="G65" s="119">
        <v>47</v>
      </c>
      <c r="H65" s="120">
        <f t="shared" si="11"/>
        <v>53.409090909090907</v>
      </c>
      <c r="I65" s="119">
        <v>13</v>
      </c>
      <c r="J65" s="120">
        <f t="shared" si="5"/>
        <v>14.772727272727273</v>
      </c>
      <c r="K65" s="121">
        <f t="shared" si="14"/>
        <v>68.181818181818187</v>
      </c>
      <c r="L65" s="221"/>
    </row>
    <row r="66" spans="1:12" ht="15" customHeight="1" thickBot="1" x14ac:dyDescent="0.3">
      <c r="A66" s="27">
        <v>19</v>
      </c>
      <c r="B66" s="230">
        <v>40400</v>
      </c>
      <c r="C66" s="231" t="s">
        <v>153</v>
      </c>
      <c r="D66" s="245">
        <f t="shared" si="13"/>
        <v>107</v>
      </c>
      <c r="E66" s="245">
        <v>19</v>
      </c>
      <c r="F66" s="246">
        <f t="shared" si="0"/>
        <v>17.757009345794394</v>
      </c>
      <c r="G66" s="232">
        <v>49</v>
      </c>
      <c r="H66" s="233">
        <f t="shared" si="11"/>
        <v>45.794392523364486</v>
      </c>
      <c r="I66" s="232">
        <v>39</v>
      </c>
      <c r="J66" s="233">
        <f t="shared" si="5"/>
        <v>36.44859813084112</v>
      </c>
      <c r="K66" s="234">
        <f t="shared" si="14"/>
        <v>82.242990654205613</v>
      </c>
      <c r="L66" s="221"/>
    </row>
    <row r="67" spans="1:12" ht="15" customHeight="1" thickBot="1" x14ac:dyDescent="0.3">
      <c r="A67" s="113"/>
      <c r="B67" s="114"/>
      <c r="C67" s="94" t="s">
        <v>92</v>
      </c>
      <c r="D67" s="240">
        <f>SUM(D68:D81)</f>
        <v>1739</v>
      </c>
      <c r="E67" s="240">
        <f>SUM(E68:E81)</f>
        <v>101</v>
      </c>
      <c r="F67" s="237">
        <f t="shared" si="0"/>
        <v>5.8079355951696376</v>
      </c>
      <c r="G67" s="115">
        <f>SUM(G68:G81)</f>
        <v>877</v>
      </c>
      <c r="H67" s="116">
        <f t="shared" si="11"/>
        <v>50.431282346175962</v>
      </c>
      <c r="I67" s="115">
        <f>SUM(I68:I81)</f>
        <v>761</v>
      </c>
      <c r="J67" s="116">
        <f t="shared" si="5"/>
        <v>43.760782058654399</v>
      </c>
      <c r="K67" s="117">
        <f>AVERAGE(K68:K81)</f>
        <v>94.62856820355276</v>
      </c>
      <c r="L67" s="221"/>
    </row>
    <row r="68" spans="1:12" ht="15" customHeight="1" x14ac:dyDescent="0.25">
      <c r="A68" s="26">
        <v>1</v>
      </c>
      <c r="B68" s="37">
        <v>50040</v>
      </c>
      <c r="C68" s="4" t="s">
        <v>55</v>
      </c>
      <c r="D68" s="223">
        <f t="shared" ref="D68:D81" si="15">E68+G68+I68</f>
        <v>141</v>
      </c>
      <c r="E68" s="223"/>
      <c r="F68" s="224"/>
      <c r="G68" s="119">
        <v>32</v>
      </c>
      <c r="H68" s="120">
        <f t="shared" si="11"/>
        <v>22.695035460992909</v>
      </c>
      <c r="I68" s="119">
        <v>109</v>
      </c>
      <c r="J68" s="120">
        <f t="shared" si="5"/>
        <v>77.304964539007088</v>
      </c>
      <c r="K68" s="121">
        <f t="shared" ref="K68:K81" si="16">H68+J68</f>
        <v>100</v>
      </c>
      <c r="L68" s="221"/>
    </row>
    <row r="69" spans="1:12" ht="15" customHeight="1" x14ac:dyDescent="0.25">
      <c r="A69" s="26">
        <v>2</v>
      </c>
      <c r="B69" s="37">
        <v>50003</v>
      </c>
      <c r="C69" s="17" t="s">
        <v>83</v>
      </c>
      <c r="D69" s="223">
        <f t="shared" si="15"/>
        <v>103</v>
      </c>
      <c r="E69" s="223">
        <v>5</v>
      </c>
      <c r="F69" s="224">
        <f t="shared" ref="F69:F121" si="17">E69*100/D69</f>
        <v>4.8543689320388346</v>
      </c>
      <c r="G69" s="119">
        <v>51</v>
      </c>
      <c r="H69" s="120">
        <f t="shared" si="11"/>
        <v>49.514563106796118</v>
      </c>
      <c r="I69" s="119">
        <v>47</v>
      </c>
      <c r="J69" s="120">
        <f t="shared" si="5"/>
        <v>45.631067961165051</v>
      </c>
      <c r="K69" s="121">
        <f t="shared" si="16"/>
        <v>95.145631067961176</v>
      </c>
      <c r="L69" s="221"/>
    </row>
    <row r="70" spans="1:12" ht="15" customHeight="1" x14ac:dyDescent="0.25">
      <c r="A70" s="26">
        <v>3</v>
      </c>
      <c r="B70" s="37">
        <v>50060</v>
      </c>
      <c r="C70" s="4" t="s">
        <v>124</v>
      </c>
      <c r="D70" s="223">
        <f t="shared" si="15"/>
        <v>191</v>
      </c>
      <c r="E70" s="223">
        <v>3</v>
      </c>
      <c r="F70" s="224">
        <f t="shared" si="17"/>
        <v>1.5706806282722514</v>
      </c>
      <c r="G70" s="119">
        <v>98</v>
      </c>
      <c r="H70" s="120">
        <f t="shared" si="11"/>
        <v>51.308900523560212</v>
      </c>
      <c r="I70" s="119">
        <v>90</v>
      </c>
      <c r="J70" s="120">
        <f t="shared" si="5"/>
        <v>47.120418848167539</v>
      </c>
      <c r="K70" s="121">
        <f t="shared" si="16"/>
        <v>98.429319371727757</v>
      </c>
      <c r="L70" s="221"/>
    </row>
    <row r="71" spans="1:12" ht="15" customHeight="1" x14ac:dyDescent="0.25">
      <c r="A71" s="26">
        <v>4</v>
      </c>
      <c r="B71" s="51">
        <v>50170</v>
      </c>
      <c r="C71" s="4" t="s">
        <v>125</v>
      </c>
      <c r="D71" s="223">
        <f t="shared" si="15"/>
        <v>98</v>
      </c>
      <c r="E71" s="223">
        <v>6</v>
      </c>
      <c r="F71" s="224">
        <f t="shared" si="17"/>
        <v>6.1224489795918364</v>
      </c>
      <c r="G71" s="119">
        <v>43</v>
      </c>
      <c r="H71" s="120">
        <f t="shared" si="11"/>
        <v>43.877551020408163</v>
      </c>
      <c r="I71" s="119">
        <v>49</v>
      </c>
      <c r="J71" s="120">
        <f t="shared" ref="J71:J121" si="18">I71*100/D71</f>
        <v>50</v>
      </c>
      <c r="K71" s="121">
        <f t="shared" si="16"/>
        <v>93.877551020408163</v>
      </c>
      <c r="L71" s="221"/>
    </row>
    <row r="72" spans="1:12" ht="15" customHeight="1" x14ac:dyDescent="0.25">
      <c r="A72" s="26">
        <v>5</v>
      </c>
      <c r="B72" s="122">
        <v>50230</v>
      </c>
      <c r="C72" s="4" t="s">
        <v>54</v>
      </c>
      <c r="D72" s="223">
        <f t="shared" si="15"/>
        <v>80</v>
      </c>
      <c r="E72" s="223">
        <v>7</v>
      </c>
      <c r="F72" s="224">
        <f t="shared" si="17"/>
        <v>8.75</v>
      </c>
      <c r="G72" s="119">
        <v>40</v>
      </c>
      <c r="H72" s="120">
        <f t="shared" si="11"/>
        <v>50</v>
      </c>
      <c r="I72" s="119">
        <v>33</v>
      </c>
      <c r="J72" s="120">
        <f t="shared" si="18"/>
        <v>41.25</v>
      </c>
      <c r="K72" s="121">
        <f t="shared" si="16"/>
        <v>91.25</v>
      </c>
      <c r="L72" s="221"/>
    </row>
    <row r="73" spans="1:12" ht="15" customHeight="1" x14ac:dyDescent="0.25">
      <c r="A73" s="30">
        <v>6</v>
      </c>
      <c r="B73" s="122">
        <v>50340</v>
      </c>
      <c r="C73" s="4" t="s">
        <v>126</v>
      </c>
      <c r="D73" s="223">
        <f t="shared" si="15"/>
        <v>83</v>
      </c>
      <c r="E73" s="223">
        <v>1</v>
      </c>
      <c r="F73" s="224">
        <f t="shared" si="17"/>
        <v>1.2048192771084338</v>
      </c>
      <c r="G73" s="119">
        <v>53</v>
      </c>
      <c r="H73" s="120">
        <f t="shared" si="11"/>
        <v>63.855421686746986</v>
      </c>
      <c r="I73" s="119">
        <v>29</v>
      </c>
      <c r="J73" s="120">
        <f t="shared" si="18"/>
        <v>34.939759036144579</v>
      </c>
      <c r="K73" s="121">
        <f t="shared" si="16"/>
        <v>98.795180722891558</v>
      </c>
      <c r="L73" s="221"/>
    </row>
    <row r="74" spans="1:12" ht="15" customHeight="1" x14ac:dyDescent="0.25">
      <c r="A74" s="26">
        <v>7</v>
      </c>
      <c r="B74" s="122">
        <v>50420</v>
      </c>
      <c r="C74" s="4" t="s">
        <v>127</v>
      </c>
      <c r="D74" s="223">
        <f t="shared" si="15"/>
        <v>96</v>
      </c>
      <c r="E74" s="223">
        <v>2</v>
      </c>
      <c r="F74" s="224">
        <f t="shared" si="17"/>
        <v>2.0833333333333335</v>
      </c>
      <c r="G74" s="119">
        <v>70</v>
      </c>
      <c r="H74" s="120">
        <f t="shared" si="11"/>
        <v>72.916666666666671</v>
      </c>
      <c r="I74" s="119">
        <v>24</v>
      </c>
      <c r="J74" s="120">
        <f t="shared" si="18"/>
        <v>25</v>
      </c>
      <c r="K74" s="121">
        <f t="shared" si="16"/>
        <v>97.916666666666671</v>
      </c>
      <c r="L74" s="221"/>
    </row>
    <row r="75" spans="1:12" ht="15" customHeight="1" x14ac:dyDescent="0.25">
      <c r="A75" s="26">
        <v>8</v>
      </c>
      <c r="B75" s="122">
        <v>50450</v>
      </c>
      <c r="C75" s="4" t="s">
        <v>128</v>
      </c>
      <c r="D75" s="223">
        <f t="shared" si="15"/>
        <v>175</v>
      </c>
      <c r="E75" s="223">
        <v>31</v>
      </c>
      <c r="F75" s="224">
        <f t="shared" si="17"/>
        <v>17.714285714285715</v>
      </c>
      <c r="G75" s="119">
        <v>102</v>
      </c>
      <c r="H75" s="120">
        <f t="shared" si="11"/>
        <v>58.285714285714285</v>
      </c>
      <c r="I75" s="119">
        <v>42</v>
      </c>
      <c r="J75" s="120">
        <f t="shared" si="18"/>
        <v>24</v>
      </c>
      <c r="K75" s="121">
        <f t="shared" si="16"/>
        <v>82.285714285714278</v>
      </c>
      <c r="L75" s="221"/>
    </row>
    <row r="76" spans="1:12" ht="15" customHeight="1" x14ac:dyDescent="0.25">
      <c r="A76" s="26">
        <v>9</v>
      </c>
      <c r="B76" s="122">
        <v>50620</v>
      </c>
      <c r="C76" s="4" t="s">
        <v>53</v>
      </c>
      <c r="D76" s="223">
        <f t="shared" si="15"/>
        <v>69</v>
      </c>
      <c r="E76" s="223">
        <v>4</v>
      </c>
      <c r="F76" s="224">
        <f t="shared" si="17"/>
        <v>5.7971014492753623</v>
      </c>
      <c r="G76" s="119">
        <v>33</v>
      </c>
      <c r="H76" s="120">
        <f t="shared" si="11"/>
        <v>47.826086956521742</v>
      </c>
      <c r="I76" s="119">
        <v>32</v>
      </c>
      <c r="J76" s="120">
        <f t="shared" si="18"/>
        <v>46.376811594202898</v>
      </c>
      <c r="K76" s="121">
        <f t="shared" si="16"/>
        <v>94.20289855072464</v>
      </c>
      <c r="L76" s="221"/>
    </row>
    <row r="77" spans="1:12" ht="15" customHeight="1" x14ac:dyDescent="0.25">
      <c r="A77" s="26">
        <v>10</v>
      </c>
      <c r="B77" s="122">
        <v>50760</v>
      </c>
      <c r="C77" s="4" t="s">
        <v>154</v>
      </c>
      <c r="D77" s="223">
        <f t="shared" si="15"/>
        <v>168</v>
      </c>
      <c r="E77" s="223">
        <v>2</v>
      </c>
      <c r="F77" s="224">
        <f t="shared" si="17"/>
        <v>1.1904761904761905</v>
      </c>
      <c r="G77" s="119">
        <v>78</v>
      </c>
      <c r="H77" s="120">
        <f t="shared" si="11"/>
        <v>46.428571428571431</v>
      </c>
      <c r="I77" s="119">
        <v>88</v>
      </c>
      <c r="J77" s="120">
        <f t="shared" si="18"/>
        <v>52.38095238095238</v>
      </c>
      <c r="K77" s="121">
        <f t="shared" si="16"/>
        <v>98.80952380952381</v>
      </c>
      <c r="L77" s="221"/>
    </row>
    <row r="78" spans="1:12" ht="15" customHeight="1" x14ac:dyDescent="0.25">
      <c r="A78" s="26">
        <v>11</v>
      </c>
      <c r="B78" s="122">
        <v>50780</v>
      </c>
      <c r="C78" s="4" t="s">
        <v>129</v>
      </c>
      <c r="D78" s="223">
        <f t="shared" si="15"/>
        <v>152</v>
      </c>
      <c r="E78" s="223">
        <v>27</v>
      </c>
      <c r="F78" s="224">
        <f t="shared" si="17"/>
        <v>17.763157894736842</v>
      </c>
      <c r="G78" s="119">
        <v>79</v>
      </c>
      <c r="H78" s="120">
        <f t="shared" si="11"/>
        <v>51.973684210526315</v>
      </c>
      <c r="I78" s="119">
        <v>46</v>
      </c>
      <c r="J78" s="120">
        <f t="shared" si="18"/>
        <v>30.263157894736842</v>
      </c>
      <c r="K78" s="121">
        <f t="shared" si="16"/>
        <v>82.23684210526315</v>
      </c>
      <c r="L78" s="221"/>
    </row>
    <row r="79" spans="1:12" ht="15" customHeight="1" x14ac:dyDescent="0.25">
      <c r="A79" s="26">
        <v>12</v>
      </c>
      <c r="B79" s="50">
        <v>50930</v>
      </c>
      <c r="C79" s="20" t="s">
        <v>130</v>
      </c>
      <c r="D79" s="238">
        <f t="shared" si="15"/>
        <v>88</v>
      </c>
      <c r="E79" s="238"/>
      <c r="F79" s="239"/>
      <c r="G79" s="128">
        <v>31</v>
      </c>
      <c r="H79" s="129">
        <f t="shared" si="11"/>
        <v>35.227272727272727</v>
      </c>
      <c r="I79" s="128">
        <v>57</v>
      </c>
      <c r="J79" s="129">
        <f t="shared" si="18"/>
        <v>64.772727272727266</v>
      </c>
      <c r="K79" s="130">
        <f t="shared" si="16"/>
        <v>100</v>
      </c>
      <c r="L79" s="221"/>
    </row>
    <row r="80" spans="1:12" ht="15" customHeight="1" x14ac:dyDescent="0.25">
      <c r="A80" s="26">
        <v>13</v>
      </c>
      <c r="B80" s="122">
        <v>51370</v>
      </c>
      <c r="C80" s="4" t="s">
        <v>52</v>
      </c>
      <c r="D80" s="223">
        <f t="shared" si="15"/>
        <v>113</v>
      </c>
      <c r="E80" s="223">
        <v>3</v>
      </c>
      <c r="F80" s="224">
        <f t="shared" si="17"/>
        <v>2.6548672566371683</v>
      </c>
      <c r="G80" s="119">
        <v>64</v>
      </c>
      <c r="H80" s="120">
        <f t="shared" si="11"/>
        <v>56.637168141592923</v>
      </c>
      <c r="I80" s="119">
        <v>46</v>
      </c>
      <c r="J80" s="120">
        <f t="shared" si="18"/>
        <v>40.707964601769909</v>
      </c>
      <c r="K80" s="121">
        <f t="shared" si="16"/>
        <v>97.345132743362825</v>
      </c>
      <c r="L80" s="221"/>
    </row>
    <row r="81" spans="1:12" ht="15" customHeight="1" thickBot="1" x14ac:dyDescent="0.3">
      <c r="A81" s="26">
        <v>14</v>
      </c>
      <c r="B81" s="122">
        <v>51580</v>
      </c>
      <c r="C81" s="4" t="s">
        <v>131</v>
      </c>
      <c r="D81" s="223">
        <f t="shared" si="15"/>
        <v>182</v>
      </c>
      <c r="E81" s="223">
        <v>10</v>
      </c>
      <c r="F81" s="224">
        <f t="shared" si="17"/>
        <v>5.4945054945054945</v>
      </c>
      <c r="G81" s="119">
        <v>103</v>
      </c>
      <c r="H81" s="120">
        <f t="shared" si="11"/>
        <v>56.593406593406591</v>
      </c>
      <c r="I81" s="119">
        <v>69</v>
      </c>
      <c r="J81" s="120">
        <f t="shared" si="18"/>
        <v>37.912087912087912</v>
      </c>
      <c r="K81" s="121">
        <f t="shared" si="16"/>
        <v>94.505494505494511</v>
      </c>
      <c r="L81" s="221"/>
    </row>
    <row r="82" spans="1:12" ht="15" customHeight="1" thickBot="1" x14ac:dyDescent="0.3">
      <c r="A82" s="113"/>
      <c r="B82" s="114"/>
      <c r="C82" s="91" t="s">
        <v>93</v>
      </c>
      <c r="D82" s="240">
        <f>SUM(D83:D111)</f>
        <v>4340</v>
      </c>
      <c r="E82" s="240">
        <f>SUM(E83:E111)</f>
        <v>481</v>
      </c>
      <c r="F82" s="237">
        <f t="shared" si="17"/>
        <v>11.08294930875576</v>
      </c>
      <c r="G82" s="115">
        <f>SUM(G83:G111)</f>
        <v>2145</v>
      </c>
      <c r="H82" s="116">
        <f>G82*100/D82</f>
        <v>49.423963133640555</v>
      </c>
      <c r="I82" s="115">
        <f>SUM(I83:I111)</f>
        <v>1714</v>
      </c>
      <c r="J82" s="116">
        <f t="shared" si="18"/>
        <v>39.493087557603687</v>
      </c>
      <c r="K82" s="117">
        <f>AVERAGE(K83:K111)</f>
        <v>89.49056099557572</v>
      </c>
      <c r="L82" s="221"/>
    </row>
    <row r="83" spans="1:12" ht="15" customHeight="1" x14ac:dyDescent="0.25">
      <c r="A83" s="26">
        <v>1</v>
      </c>
      <c r="B83" s="122">
        <v>60010</v>
      </c>
      <c r="C83" s="3" t="s">
        <v>132</v>
      </c>
      <c r="D83" s="223">
        <f t="shared" ref="D83:D111" si="19">E83+G83+I83</f>
        <v>92</v>
      </c>
      <c r="E83" s="223">
        <v>7</v>
      </c>
      <c r="F83" s="224">
        <f t="shared" si="17"/>
        <v>7.6086956521739131</v>
      </c>
      <c r="G83" s="119">
        <v>34</v>
      </c>
      <c r="H83" s="120">
        <f t="shared" ref="H83:H111" si="20">G83*100/D83</f>
        <v>36.956521739130437</v>
      </c>
      <c r="I83" s="119">
        <v>51</v>
      </c>
      <c r="J83" s="120">
        <f t="shared" si="18"/>
        <v>55.434782608695649</v>
      </c>
      <c r="K83" s="121">
        <f t="shared" ref="K83:K111" si="21">H83+J83</f>
        <v>92.391304347826093</v>
      </c>
      <c r="L83" s="221"/>
    </row>
    <row r="84" spans="1:12" ht="15" customHeight="1" x14ac:dyDescent="0.25">
      <c r="A84" s="26">
        <v>2</v>
      </c>
      <c r="B84" s="122">
        <v>60020</v>
      </c>
      <c r="C84" s="3" t="s">
        <v>27</v>
      </c>
      <c r="D84" s="223">
        <f t="shared" si="19"/>
        <v>62</v>
      </c>
      <c r="E84" s="223">
        <v>4</v>
      </c>
      <c r="F84" s="224">
        <f t="shared" si="17"/>
        <v>6.4516129032258061</v>
      </c>
      <c r="G84" s="119">
        <v>38</v>
      </c>
      <c r="H84" s="120">
        <f t="shared" si="20"/>
        <v>61.29032258064516</v>
      </c>
      <c r="I84" s="119">
        <v>20</v>
      </c>
      <c r="J84" s="120">
        <f t="shared" si="18"/>
        <v>32.258064516129032</v>
      </c>
      <c r="K84" s="121">
        <f t="shared" si="21"/>
        <v>93.548387096774192</v>
      </c>
      <c r="L84" s="221"/>
    </row>
    <row r="85" spans="1:12" ht="15" customHeight="1" x14ac:dyDescent="0.25">
      <c r="A85" s="26">
        <v>3</v>
      </c>
      <c r="B85" s="122">
        <v>60050</v>
      </c>
      <c r="C85" s="3" t="s">
        <v>133</v>
      </c>
      <c r="D85" s="223">
        <f t="shared" si="19"/>
        <v>110</v>
      </c>
      <c r="E85" s="223">
        <v>3</v>
      </c>
      <c r="F85" s="224">
        <f t="shared" si="17"/>
        <v>2.7272727272727271</v>
      </c>
      <c r="G85" s="119">
        <v>53</v>
      </c>
      <c r="H85" s="120">
        <f t="shared" si="20"/>
        <v>48.18181818181818</v>
      </c>
      <c r="I85" s="119">
        <v>54</v>
      </c>
      <c r="J85" s="120">
        <f t="shared" si="18"/>
        <v>49.090909090909093</v>
      </c>
      <c r="K85" s="121">
        <f t="shared" si="21"/>
        <v>97.27272727272728</v>
      </c>
      <c r="L85" s="221"/>
    </row>
    <row r="86" spans="1:12" ht="15" customHeight="1" x14ac:dyDescent="0.25">
      <c r="A86" s="26">
        <v>4</v>
      </c>
      <c r="B86" s="122">
        <v>60070</v>
      </c>
      <c r="C86" s="3" t="s">
        <v>134</v>
      </c>
      <c r="D86" s="223">
        <f t="shared" si="19"/>
        <v>121</v>
      </c>
      <c r="E86" s="223">
        <v>11</v>
      </c>
      <c r="F86" s="224">
        <f t="shared" si="17"/>
        <v>9.0909090909090917</v>
      </c>
      <c r="G86" s="119">
        <v>53</v>
      </c>
      <c r="H86" s="120">
        <f t="shared" si="20"/>
        <v>43.801652892561982</v>
      </c>
      <c r="I86" s="119">
        <v>57</v>
      </c>
      <c r="J86" s="120">
        <f t="shared" si="18"/>
        <v>47.107438016528924</v>
      </c>
      <c r="K86" s="121">
        <f t="shared" si="21"/>
        <v>90.909090909090907</v>
      </c>
      <c r="L86" s="221"/>
    </row>
    <row r="87" spans="1:12" ht="15" customHeight="1" x14ac:dyDescent="0.25">
      <c r="A87" s="26">
        <v>5</v>
      </c>
      <c r="B87" s="122">
        <v>60180</v>
      </c>
      <c r="C87" s="3" t="s">
        <v>135</v>
      </c>
      <c r="D87" s="223">
        <f t="shared" si="19"/>
        <v>150</v>
      </c>
      <c r="E87" s="223">
        <v>9</v>
      </c>
      <c r="F87" s="224">
        <f t="shared" si="17"/>
        <v>6</v>
      </c>
      <c r="G87" s="119">
        <v>81</v>
      </c>
      <c r="H87" s="120">
        <f t="shared" si="20"/>
        <v>54</v>
      </c>
      <c r="I87" s="119">
        <v>60</v>
      </c>
      <c r="J87" s="120">
        <f t="shared" si="18"/>
        <v>40</v>
      </c>
      <c r="K87" s="121">
        <f t="shared" si="21"/>
        <v>94</v>
      </c>
      <c r="L87" s="221"/>
    </row>
    <row r="88" spans="1:12" ht="15" customHeight="1" x14ac:dyDescent="0.25">
      <c r="A88" s="26">
        <v>6</v>
      </c>
      <c r="B88" s="122">
        <v>60240</v>
      </c>
      <c r="C88" s="3" t="s">
        <v>136</v>
      </c>
      <c r="D88" s="223">
        <f t="shared" si="19"/>
        <v>220</v>
      </c>
      <c r="E88" s="223">
        <v>21</v>
      </c>
      <c r="F88" s="224">
        <f t="shared" si="17"/>
        <v>9.545454545454545</v>
      </c>
      <c r="G88" s="119">
        <v>92</v>
      </c>
      <c r="H88" s="120">
        <f t="shared" si="20"/>
        <v>41.81818181818182</v>
      </c>
      <c r="I88" s="119">
        <v>107</v>
      </c>
      <c r="J88" s="120">
        <f t="shared" si="18"/>
        <v>48.636363636363633</v>
      </c>
      <c r="K88" s="121">
        <f t="shared" si="21"/>
        <v>90.454545454545453</v>
      </c>
      <c r="L88" s="221"/>
    </row>
    <row r="89" spans="1:12" ht="15" customHeight="1" x14ac:dyDescent="0.25">
      <c r="A89" s="26">
        <v>7</v>
      </c>
      <c r="B89" s="122">
        <v>60560</v>
      </c>
      <c r="C89" s="3" t="s">
        <v>28</v>
      </c>
      <c r="D89" s="223">
        <f t="shared" si="19"/>
        <v>37</v>
      </c>
      <c r="E89" s="223"/>
      <c r="F89" s="224"/>
      <c r="G89" s="119">
        <v>23</v>
      </c>
      <c r="H89" s="120">
        <f t="shared" si="20"/>
        <v>62.162162162162161</v>
      </c>
      <c r="I89" s="119">
        <v>14</v>
      </c>
      <c r="J89" s="120">
        <f t="shared" si="18"/>
        <v>37.837837837837839</v>
      </c>
      <c r="K89" s="121">
        <f t="shared" si="21"/>
        <v>100</v>
      </c>
      <c r="L89" s="221"/>
    </row>
    <row r="90" spans="1:12" ht="15" customHeight="1" x14ac:dyDescent="0.25">
      <c r="A90" s="26">
        <v>8</v>
      </c>
      <c r="B90" s="122">
        <v>60660</v>
      </c>
      <c r="C90" s="3" t="s">
        <v>137</v>
      </c>
      <c r="D90" s="223">
        <f t="shared" si="19"/>
        <v>88</v>
      </c>
      <c r="E90" s="223">
        <v>7</v>
      </c>
      <c r="F90" s="224">
        <f t="shared" si="17"/>
        <v>7.9545454545454541</v>
      </c>
      <c r="G90" s="119">
        <v>52</v>
      </c>
      <c r="H90" s="120">
        <f t="shared" si="20"/>
        <v>59.090909090909093</v>
      </c>
      <c r="I90" s="119">
        <v>29</v>
      </c>
      <c r="J90" s="120">
        <f t="shared" si="18"/>
        <v>32.954545454545453</v>
      </c>
      <c r="K90" s="121">
        <f t="shared" si="21"/>
        <v>92.045454545454547</v>
      </c>
      <c r="L90" s="221"/>
    </row>
    <row r="91" spans="1:12" ht="15" customHeight="1" x14ac:dyDescent="0.25">
      <c r="A91" s="26">
        <v>9</v>
      </c>
      <c r="B91" s="122">
        <v>60001</v>
      </c>
      <c r="C91" s="3" t="s">
        <v>138</v>
      </c>
      <c r="D91" s="223">
        <f t="shared" si="19"/>
        <v>107</v>
      </c>
      <c r="E91" s="223">
        <v>25</v>
      </c>
      <c r="F91" s="224">
        <f t="shared" si="17"/>
        <v>23.364485981308412</v>
      </c>
      <c r="G91" s="119">
        <v>59</v>
      </c>
      <c r="H91" s="120">
        <f t="shared" si="20"/>
        <v>55.140186915887853</v>
      </c>
      <c r="I91" s="119">
        <v>23</v>
      </c>
      <c r="J91" s="120">
        <f t="shared" si="18"/>
        <v>21.495327102803738</v>
      </c>
      <c r="K91" s="121">
        <f t="shared" si="21"/>
        <v>76.635514018691595</v>
      </c>
      <c r="L91" s="221"/>
    </row>
    <row r="92" spans="1:12" ht="15" customHeight="1" x14ac:dyDescent="0.25">
      <c r="A92" s="26">
        <v>10</v>
      </c>
      <c r="B92" s="127">
        <v>60850</v>
      </c>
      <c r="C92" s="11" t="s">
        <v>139</v>
      </c>
      <c r="D92" s="238">
        <f>E92+G92+I92</f>
        <v>122</v>
      </c>
      <c r="E92" s="238">
        <v>16</v>
      </c>
      <c r="F92" s="239">
        <f t="shared" si="17"/>
        <v>13.114754098360656</v>
      </c>
      <c r="G92" s="128">
        <v>61</v>
      </c>
      <c r="H92" s="129">
        <f t="shared" si="20"/>
        <v>50</v>
      </c>
      <c r="I92" s="128">
        <v>45</v>
      </c>
      <c r="J92" s="129">
        <f t="shared" si="18"/>
        <v>36.885245901639344</v>
      </c>
      <c r="K92" s="130">
        <f t="shared" si="21"/>
        <v>86.885245901639337</v>
      </c>
      <c r="L92" s="221"/>
    </row>
    <row r="93" spans="1:12" ht="15" customHeight="1" x14ac:dyDescent="0.25">
      <c r="A93" s="26">
        <v>11</v>
      </c>
      <c r="B93" s="127">
        <v>60910</v>
      </c>
      <c r="C93" s="11" t="s">
        <v>29</v>
      </c>
      <c r="D93" s="238">
        <f t="shared" si="19"/>
        <v>75</v>
      </c>
      <c r="E93" s="238">
        <v>16</v>
      </c>
      <c r="F93" s="239">
        <f t="shared" si="17"/>
        <v>21.333333333333332</v>
      </c>
      <c r="G93" s="128">
        <v>42</v>
      </c>
      <c r="H93" s="129">
        <f t="shared" si="20"/>
        <v>56</v>
      </c>
      <c r="I93" s="128">
        <v>17</v>
      </c>
      <c r="J93" s="129">
        <f t="shared" si="18"/>
        <v>22.666666666666668</v>
      </c>
      <c r="K93" s="130">
        <f t="shared" si="21"/>
        <v>78.666666666666671</v>
      </c>
      <c r="L93" s="221"/>
    </row>
    <row r="94" spans="1:12" ht="15" customHeight="1" x14ac:dyDescent="0.25">
      <c r="A94" s="30">
        <v>12</v>
      </c>
      <c r="B94" s="122">
        <v>60980</v>
      </c>
      <c r="C94" s="3" t="s">
        <v>30</v>
      </c>
      <c r="D94" s="223">
        <f t="shared" si="19"/>
        <v>72</v>
      </c>
      <c r="E94" s="223">
        <v>16</v>
      </c>
      <c r="F94" s="224">
        <f t="shared" si="17"/>
        <v>22.222222222222221</v>
      </c>
      <c r="G94" s="119">
        <v>34</v>
      </c>
      <c r="H94" s="120">
        <f t="shared" si="20"/>
        <v>47.222222222222221</v>
      </c>
      <c r="I94" s="119">
        <v>22</v>
      </c>
      <c r="J94" s="120">
        <f t="shared" si="18"/>
        <v>30.555555555555557</v>
      </c>
      <c r="K94" s="121">
        <f t="shared" si="21"/>
        <v>77.777777777777771</v>
      </c>
      <c r="L94" s="221"/>
    </row>
    <row r="95" spans="1:12" ht="15" customHeight="1" x14ac:dyDescent="0.25">
      <c r="A95" s="26">
        <v>13</v>
      </c>
      <c r="B95" s="122">
        <v>61080</v>
      </c>
      <c r="C95" s="3" t="s">
        <v>140</v>
      </c>
      <c r="D95" s="223">
        <f t="shared" si="19"/>
        <v>149</v>
      </c>
      <c r="E95" s="223">
        <v>14</v>
      </c>
      <c r="F95" s="224">
        <f t="shared" si="17"/>
        <v>9.3959731543624159</v>
      </c>
      <c r="G95" s="119">
        <v>67</v>
      </c>
      <c r="H95" s="120">
        <f t="shared" si="20"/>
        <v>44.966442953020135</v>
      </c>
      <c r="I95" s="119">
        <v>68</v>
      </c>
      <c r="J95" s="120">
        <f t="shared" si="18"/>
        <v>45.63758389261745</v>
      </c>
      <c r="K95" s="121">
        <f t="shared" si="21"/>
        <v>90.604026845637577</v>
      </c>
      <c r="L95" s="221"/>
    </row>
    <row r="96" spans="1:12" ht="15" customHeight="1" x14ac:dyDescent="0.25">
      <c r="A96" s="28">
        <v>14</v>
      </c>
      <c r="B96" s="122">
        <v>61150</v>
      </c>
      <c r="C96" s="3" t="s">
        <v>141</v>
      </c>
      <c r="D96" s="223">
        <f t="shared" si="19"/>
        <v>114</v>
      </c>
      <c r="E96" s="223">
        <v>9</v>
      </c>
      <c r="F96" s="224">
        <f t="shared" si="17"/>
        <v>7.8947368421052628</v>
      </c>
      <c r="G96" s="119">
        <v>73</v>
      </c>
      <c r="H96" s="120">
        <f t="shared" si="20"/>
        <v>64.035087719298247</v>
      </c>
      <c r="I96" s="119">
        <v>32</v>
      </c>
      <c r="J96" s="120">
        <f t="shared" si="18"/>
        <v>28.07017543859649</v>
      </c>
      <c r="K96" s="121">
        <f t="shared" si="21"/>
        <v>92.10526315789474</v>
      </c>
      <c r="L96" s="221"/>
    </row>
    <row r="97" spans="1:12" ht="15" customHeight="1" x14ac:dyDescent="0.25">
      <c r="A97" s="29">
        <v>15</v>
      </c>
      <c r="B97" s="122">
        <v>61210</v>
      </c>
      <c r="C97" s="3" t="s">
        <v>142</v>
      </c>
      <c r="D97" s="223">
        <f t="shared" si="19"/>
        <v>109</v>
      </c>
      <c r="E97" s="223">
        <v>6</v>
      </c>
      <c r="F97" s="224">
        <f t="shared" si="17"/>
        <v>5.5045871559633026</v>
      </c>
      <c r="G97" s="119">
        <v>55</v>
      </c>
      <c r="H97" s="120">
        <f t="shared" si="20"/>
        <v>50.458715596330272</v>
      </c>
      <c r="I97" s="119">
        <v>48</v>
      </c>
      <c r="J97" s="120">
        <f t="shared" si="18"/>
        <v>44.036697247706421</v>
      </c>
      <c r="K97" s="121">
        <f t="shared" si="21"/>
        <v>94.495412844036693</v>
      </c>
      <c r="L97" s="221"/>
    </row>
    <row r="98" spans="1:12" ht="15" customHeight="1" x14ac:dyDescent="0.25">
      <c r="A98" s="26">
        <v>16</v>
      </c>
      <c r="B98" s="122">
        <v>61290</v>
      </c>
      <c r="C98" s="3" t="s">
        <v>31</v>
      </c>
      <c r="D98" s="223">
        <f t="shared" si="19"/>
        <v>53</v>
      </c>
      <c r="E98" s="223">
        <v>2</v>
      </c>
      <c r="F98" s="224">
        <f t="shared" si="17"/>
        <v>3.7735849056603774</v>
      </c>
      <c r="G98" s="119">
        <v>22</v>
      </c>
      <c r="H98" s="120">
        <f t="shared" si="20"/>
        <v>41.509433962264154</v>
      </c>
      <c r="I98" s="119">
        <v>29</v>
      </c>
      <c r="J98" s="120">
        <f t="shared" si="18"/>
        <v>54.716981132075475</v>
      </c>
      <c r="K98" s="121">
        <f t="shared" si="21"/>
        <v>96.226415094339629</v>
      </c>
      <c r="L98" s="221"/>
    </row>
    <row r="99" spans="1:12" ht="15" customHeight="1" x14ac:dyDescent="0.25">
      <c r="A99" s="26">
        <v>17</v>
      </c>
      <c r="B99" s="122">
        <v>61340</v>
      </c>
      <c r="C99" s="3" t="s">
        <v>143</v>
      </c>
      <c r="D99" s="223">
        <f t="shared" si="19"/>
        <v>143</v>
      </c>
      <c r="E99" s="223">
        <v>17</v>
      </c>
      <c r="F99" s="224">
        <f t="shared" si="17"/>
        <v>11.888111888111888</v>
      </c>
      <c r="G99" s="119">
        <v>74</v>
      </c>
      <c r="H99" s="120">
        <f t="shared" si="20"/>
        <v>51.748251748251747</v>
      </c>
      <c r="I99" s="119">
        <v>52</v>
      </c>
      <c r="J99" s="120">
        <f t="shared" si="18"/>
        <v>36.363636363636367</v>
      </c>
      <c r="K99" s="121">
        <f t="shared" si="21"/>
        <v>88.111888111888106</v>
      </c>
      <c r="L99" s="221"/>
    </row>
    <row r="100" spans="1:12" ht="15" customHeight="1" x14ac:dyDescent="0.25">
      <c r="A100" s="26">
        <v>18</v>
      </c>
      <c r="B100" s="122">
        <v>61390</v>
      </c>
      <c r="C100" s="3" t="s">
        <v>144</v>
      </c>
      <c r="D100" s="223">
        <f t="shared" si="19"/>
        <v>90</v>
      </c>
      <c r="E100" s="223">
        <v>4</v>
      </c>
      <c r="F100" s="224">
        <f t="shared" si="17"/>
        <v>4.4444444444444446</v>
      </c>
      <c r="G100" s="119">
        <v>36</v>
      </c>
      <c r="H100" s="120">
        <f t="shared" si="20"/>
        <v>40</v>
      </c>
      <c r="I100" s="119">
        <v>50</v>
      </c>
      <c r="J100" s="120">
        <f t="shared" si="18"/>
        <v>55.555555555555557</v>
      </c>
      <c r="K100" s="121">
        <f t="shared" si="21"/>
        <v>95.555555555555557</v>
      </c>
      <c r="L100" s="221"/>
    </row>
    <row r="101" spans="1:12" ht="15" customHeight="1" x14ac:dyDescent="0.25">
      <c r="A101" s="26">
        <v>19</v>
      </c>
      <c r="B101" s="122">
        <v>61410</v>
      </c>
      <c r="C101" s="3" t="s">
        <v>145</v>
      </c>
      <c r="D101" s="223">
        <f t="shared" si="19"/>
        <v>98</v>
      </c>
      <c r="E101" s="223">
        <v>14</v>
      </c>
      <c r="F101" s="224">
        <f t="shared" si="17"/>
        <v>14.285714285714286</v>
      </c>
      <c r="G101" s="119">
        <v>36</v>
      </c>
      <c r="H101" s="120">
        <f t="shared" si="20"/>
        <v>36.734693877551024</v>
      </c>
      <c r="I101" s="119">
        <v>48</v>
      </c>
      <c r="J101" s="120">
        <f t="shared" si="18"/>
        <v>48.979591836734691</v>
      </c>
      <c r="K101" s="121">
        <f t="shared" si="21"/>
        <v>85.714285714285722</v>
      </c>
      <c r="L101" s="221"/>
    </row>
    <row r="102" spans="1:12" ht="15" customHeight="1" x14ac:dyDescent="0.25">
      <c r="A102" s="26">
        <v>20</v>
      </c>
      <c r="B102" s="122">
        <v>61430</v>
      </c>
      <c r="C102" s="3" t="s">
        <v>97</v>
      </c>
      <c r="D102" s="223">
        <f t="shared" si="19"/>
        <v>249</v>
      </c>
      <c r="E102" s="223">
        <v>30</v>
      </c>
      <c r="F102" s="224">
        <f t="shared" si="17"/>
        <v>12.048192771084338</v>
      </c>
      <c r="G102" s="119">
        <v>123</v>
      </c>
      <c r="H102" s="120">
        <f t="shared" si="20"/>
        <v>49.397590361445786</v>
      </c>
      <c r="I102" s="119">
        <v>96</v>
      </c>
      <c r="J102" s="120">
        <f t="shared" si="18"/>
        <v>38.554216867469883</v>
      </c>
      <c r="K102" s="121">
        <f t="shared" si="21"/>
        <v>87.951807228915669</v>
      </c>
      <c r="L102" s="221"/>
    </row>
    <row r="103" spans="1:12" ht="15" customHeight="1" x14ac:dyDescent="0.25">
      <c r="A103" s="26">
        <v>21</v>
      </c>
      <c r="B103" s="122">
        <v>61440</v>
      </c>
      <c r="C103" s="3" t="s">
        <v>146</v>
      </c>
      <c r="D103" s="223">
        <f t="shared" si="19"/>
        <v>251</v>
      </c>
      <c r="E103" s="223">
        <v>25</v>
      </c>
      <c r="F103" s="224">
        <f t="shared" si="17"/>
        <v>9.9601593625498008</v>
      </c>
      <c r="G103" s="119">
        <v>145</v>
      </c>
      <c r="H103" s="120">
        <f t="shared" si="20"/>
        <v>57.768924302788847</v>
      </c>
      <c r="I103" s="119">
        <v>81</v>
      </c>
      <c r="J103" s="120">
        <f t="shared" si="18"/>
        <v>32.270916334661358</v>
      </c>
      <c r="K103" s="121">
        <f t="shared" si="21"/>
        <v>90.039840637450197</v>
      </c>
      <c r="L103" s="221"/>
    </row>
    <row r="104" spans="1:12" ht="15" customHeight="1" x14ac:dyDescent="0.25">
      <c r="A104" s="30">
        <v>22</v>
      </c>
      <c r="B104" s="122">
        <v>61450</v>
      </c>
      <c r="C104" s="3" t="s">
        <v>98</v>
      </c>
      <c r="D104" s="223">
        <f t="shared" si="19"/>
        <v>163</v>
      </c>
      <c r="E104" s="223">
        <v>3</v>
      </c>
      <c r="F104" s="224">
        <f t="shared" si="17"/>
        <v>1.8404907975460123</v>
      </c>
      <c r="G104" s="119">
        <v>76</v>
      </c>
      <c r="H104" s="120">
        <f t="shared" si="20"/>
        <v>46.625766871165645</v>
      </c>
      <c r="I104" s="119">
        <v>84</v>
      </c>
      <c r="J104" s="120">
        <f t="shared" si="18"/>
        <v>51.533742331288344</v>
      </c>
      <c r="K104" s="121">
        <f t="shared" si="21"/>
        <v>98.159509202453989</v>
      </c>
      <c r="L104" s="221"/>
    </row>
    <row r="105" spans="1:12" ht="15" customHeight="1" x14ac:dyDescent="0.25">
      <c r="A105" s="26">
        <v>23</v>
      </c>
      <c r="B105" s="122">
        <v>61470</v>
      </c>
      <c r="C105" s="3" t="s">
        <v>32</v>
      </c>
      <c r="D105" s="223">
        <f t="shared" si="19"/>
        <v>131</v>
      </c>
      <c r="E105" s="223">
        <v>29</v>
      </c>
      <c r="F105" s="224">
        <f t="shared" si="17"/>
        <v>22.137404580152673</v>
      </c>
      <c r="G105" s="119">
        <v>75</v>
      </c>
      <c r="H105" s="120">
        <f t="shared" si="20"/>
        <v>57.251908396946568</v>
      </c>
      <c r="I105" s="119">
        <v>27</v>
      </c>
      <c r="J105" s="120">
        <f t="shared" si="18"/>
        <v>20.610687022900763</v>
      </c>
      <c r="K105" s="121">
        <f t="shared" si="21"/>
        <v>77.862595419847338</v>
      </c>
      <c r="L105" s="221"/>
    </row>
    <row r="106" spans="1:12" ht="15" customHeight="1" x14ac:dyDescent="0.25">
      <c r="A106" s="26">
        <v>24</v>
      </c>
      <c r="B106" s="122">
        <v>61490</v>
      </c>
      <c r="C106" s="3" t="s">
        <v>99</v>
      </c>
      <c r="D106" s="223">
        <f t="shared" si="19"/>
        <v>262</v>
      </c>
      <c r="E106" s="223">
        <v>15</v>
      </c>
      <c r="F106" s="224">
        <f t="shared" si="17"/>
        <v>5.7251908396946565</v>
      </c>
      <c r="G106" s="119">
        <v>100</v>
      </c>
      <c r="H106" s="120">
        <f t="shared" si="20"/>
        <v>38.167938931297712</v>
      </c>
      <c r="I106" s="119">
        <v>147</v>
      </c>
      <c r="J106" s="120">
        <f t="shared" si="18"/>
        <v>56.106870229007633</v>
      </c>
      <c r="K106" s="121">
        <f t="shared" si="21"/>
        <v>94.274809160305352</v>
      </c>
      <c r="L106" s="221"/>
    </row>
    <row r="107" spans="1:12" ht="15" customHeight="1" x14ac:dyDescent="0.25">
      <c r="A107" s="26">
        <v>25</v>
      </c>
      <c r="B107" s="122">
        <v>61500</v>
      </c>
      <c r="C107" s="3" t="s">
        <v>100</v>
      </c>
      <c r="D107" s="223">
        <f t="shared" si="19"/>
        <v>289</v>
      </c>
      <c r="E107" s="223">
        <v>3</v>
      </c>
      <c r="F107" s="224">
        <f t="shared" si="17"/>
        <v>1.0380622837370241</v>
      </c>
      <c r="G107" s="119">
        <v>133</v>
      </c>
      <c r="H107" s="120">
        <f t="shared" si="20"/>
        <v>46.020761245674741</v>
      </c>
      <c r="I107" s="119">
        <v>153</v>
      </c>
      <c r="J107" s="120">
        <f t="shared" si="18"/>
        <v>52.941176470588232</v>
      </c>
      <c r="K107" s="121">
        <f t="shared" si="21"/>
        <v>98.96193771626298</v>
      </c>
      <c r="L107" s="221"/>
    </row>
    <row r="108" spans="1:12" ht="15" customHeight="1" x14ac:dyDescent="0.25">
      <c r="A108" s="26">
        <v>26</v>
      </c>
      <c r="B108" s="122">
        <v>61510</v>
      </c>
      <c r="C108" s="3" t="s">
        <v>33</v>
      </c>
      <c r="D108" s="223">
        <f t="shared" si="19"/>
        <v>174</v>
      </c>
      <c r="E108" s="223">
        <v>25</v>
      </c>
      <c r="F108" s="224">
        <f t="shared" si="17"/>
        <v>14.367816091954023</v>
      </c>
      <c r="G108" s="119">
        <v>84</v>
      </c>
      <c r="H108" s="120">
        <f t="shared" si="20"/>
        <v>48.275862068965516</v>
      </c>
      <c r="I108" s="119">
        <v>65</v>
      </c>
      <c r="J108" s="120">
        <f t="shared" si="18"/>
        <v>37.356321839080458</v>
      </c>
      <c r="K108" s="121">
        <f t="shared" si="21"/>
        <v>85.632183908045974</v>
      </c>
      <c r="L108" s="221"/>
    </row>
    <row r="109" spans="1:12" x14ac:dyDescent="0.25">
      <c r="A109" s="26">
        <v>27</v>
      </c>
      <c r="B109" s="122">
        <v>61520</v>
      </c>
      <c r="C109" s="3" t="s">
        <v>147</v>
      </c>
      <c r="D109" s="223">
        <f t="shared" si="19"/>
        <v>228</v>
      </c>
      <c r="E109" s="223">
        <v>20</v>
      </c>
      <c r="F109" s="224">
        <f t="shared" si="17"/>
        <v>8.7719298245614041</v>
      </c>
      <c r="G109" s="119">
        <v>133</v>
      </c>
      <c r="H109" s="120">
        <f t="shared" si="20"/>
        <v>58.333333333333336</v>
      </c>
      <c r="I109" s="119">
        <v>75</v>
      </c>
      <c r="J109" s="120">
        <f t="shared" si="18"/>
        <v>32.89473684210526</v>
      </c>
      <c r="K109" s="121">
        <f t="shared" si="21"/>
        <v>91.228070175438603</v>
      </c>
      <c r="L109" s="221"/>
    </row>
    <row r="110" spans="1:12" x14ac:dyDescent="0.25">
      <c r="A110" s="26">
        <v>28</v>
      </c>
      <c r="B110" s="122">
        <v>61540</v>
      </c>
      <c r="C110" s="3" t="s">
        <v>148</v>
      </c>
      <c r="D110" s="223">
        <f t="shared" si="19"/>
        <v>209</v>
      </c>
      <c r="E110" s="223">
        <v>35</v>
      </c>
      <c r="F110" s="224">
        <f t="shared" si="17"/>
        <v>16.746411483253588</v>
      </c>
      <c r="G110" s="119">
        <v>110</v>
      </c>
      <c r="H110" s="120">
        <f t="shared" si="20"/>
        <v>52.631578947368418</v>
      </c>
      <c r="I110" s="119">
        <v>64</v>
      </c>
      <c r="J110" s="120">
        <f t="shared" si="18"/>
        <v>30.62200956937799</v>
      </c>
      <c r="K110" s="121">
        <f t="shared" si="21"/>
        <v>83.253588516746404</v>
      </c>
      <c r="L110" s="221"/>
    </row>
    <row r="111" spans="1:12" ht="15.75" thickBot="1" x14ac:dyDescent="0.3">
      <c r="A111" s="26">
        <v>29</v>
      </c>
      <c r="B111" s="122">
        <v>61560</v>
      </c>
      <c r="C111" s="3" t="s">
        <v>149</v>
      </c>
      <c r="D111" s="223">
        <f t="shared" si="19"/>
        <v>372</v>
      </c>
      <c r="E111" s="223">
        <v>95</v>
      </c>
      <c r="F111" s="224">
        <f t="shared" si="17"/>
        <v>25.537634408602152</v>
      </c>
      <c r="G111" s="119">
        <v>181</v>
      </c>
      <c r="H111" s="120">
        <f t="shared" si="20"/>
        <v>48.655913978494624</v>
      </c>
      <c r="I111" s="119">
        <v>96</v>
      </c>
      <c r="J111" s="120">
        <f t="shared" si="18"/>
        <v>25.806451612903224</v>
      </c>
      <c r="K111" s="121">
        <f t="shared" si="21"/>
        <v>74.462365591397855</v>
      </c>
      <c r="L111" s="221"/>
    </row>
    <row r="112" spans="1:12" ht="15.75" thickBot="1" x14ac:dyDescent="0.3">
      <c r="A112" s="113"/>
      <c r="B112" s="114"/>
      <c r="C112" s="88" t="s">
        <v>94</v>
      </c>
      <c r="D112" s="240">
        <f>SUM(D113:D121)</f>
        <v>1178</v>
      </c>
      <c r="E112" s="240">
        <f>SUM(E113:E121)</f>
        <v>90</v>
      </c>
      <c r="F112" s="237">
        <f t="shared" si="17"/>
        <v>7.6400679117147705</v>
      </c>
      <c r="G112" s="115">
        <f>SUM(G113:G121)</f>
        <v>476</v>
      </c>
      <c r="H112" s="116">
        <f>G112*100/D112</f>
        <v>40.407470288624786</v>
      </c>
      <c r="I112" s="115">
        <f>SUM(I113:I121)</f>
        <v>612</v>
      </c>
      <c r="J112" s="116">
        <f t="shared" si="18"/>
        <v>51.952461799660441</v>
      </c>
      <c r="K112" s="117">
        <f>AVERAGE(K113:K121)</f>
        <v>94.345675203556297</v>
      </c>
      <c r="L112" s="221"/>
    </row>
    <row r="113" spans="1:12" x14ac:dyDescent="0.25">
      <c r="A113" s="25">
        <v>1</v>
      </c>
      <c r="B113" s="135">
        <v>70020</v>
      </c>
      <c r="C113" s="8" t="s">
        <v>34</v>
      </c>
      <c r="D113" s="241">
        <f t="shared" ref="D113:D121" si="22">E113+G113+I113</f>
        <v>113</v>
      </c>
      <c r="E113" s="241"/>
      <c r="F113" s="244"/>
      <c r="G113" s="136">
        <v>26</v>
      </c>
      <c r="H113" s="137">
        <f t="shared" ref="H113:H121" si="23">G113*100/D113</f>
        <v>23.008849557522122</v>
      </c>
      <c r="I113" s="136">
        <v>87</v>
      </c>
      <c r="J113" s="137">
        <f t="shared" si="18"/>
        <v>76.991150442477874</v>
      </c>
      <c r="K113" s="138">
        <f t="shared" ref="K113:K121" si="24">H113+J113</f>
        <v>100</v>
      </c>
      <c r="L113" s="221"/>
    </row>
    <row r="114" spans="1:12" x14ac:dyDescent="0.25">
      <c r="A114" s="26">
        <v>2</v>
      </c>
      <c r="B114" s="122">
        <v>70110</v>
      </c>
      <c r="C114" s="3" t="s">
        <v>36</v>
      </c>
      <c r="D114" s="223">
        <f t="shared" si="22"/>
        <v>91</v>
      </c>
      <c r="E114" s="223"/>
      <c r="F114" s="224"/>
      <c r="G114" s="119">
        <v>39</v>
      </c>
      <c r="H114" s="120">
        <f t="shared" si="23"/>
        <v>42.857142857142854</v>
      </c>
      <c r="I114" s="119">
        <v>52</v>
      </c>
      <c r="J114" s="120">
        <f t="shared" si="18"/>
        <v>57.142857142857146</v>
      </c>
      <c r="K114" s="121">
        <f t="shared" si="24"/>
        <v>100</v>
      </c>
      <c r="L114" s="221"/>
    </row>
    <row r="115" spans="1:12" x14ac:dyDescent="0.25">
      <c r="A115" s="26">
        <v>3</v>
      </c>
      <c r="B115" s="122">
        <v>70021</v>
      </c>
      <c r="C115" s="3" t="s">
        <v>35</v>
      </c>
      <c r="D115" s="223">
        <f t="shared" si="22"/>
        <v>43</v>
      </c>
      <c r="E115" s="223">
        <v>3</v>
      </c>
      <c r="F115" s="224">
        <f t="shared" si="17"/>
        <v>6.9767441860465116</v>
      </c>
      <c r="G115" s="119">
        <v>13</v>
      </c>
      <c r="H115" s="120">
        <f t="shared" si="23"/>
        <v>30.232558139534884</v>
      </c>
      <c r="I115" s="119">
        <v>27</v>
      </c>
      <c r="J115" s="120">
        <f t="shared" si="18"/>
        <v>62.790697674418603</v>
      </c>
      <c r="K115" s="121">
        <f t="shared" si="24"/>
        <v>93.023255813953483</v>
      </c>
      <c r="L115" s="221"/>
    </row>
    <row r="116" spans="1:12" x14ac:dyDescent="0.25">
      <c r="A116" s="30">
        <v>4</v>
      </c>
      <c r="B116" s="122">
        <v>70040</v>
      </c>
      <c r="C116" s="3" t="s">
        <v>49</v>
      </c>
      <c r="D116" s="223">
        <f t="shared" si="22"/>
        <v>71</v>
      </c>
      <c r="E116" s="223"/>
      <c r="F116" s="224"/>
      <c r="G116" s="119">
        <v>17</v>
      </c>
      <c r="H116" s="120">
        <f t="shared" si="23"/>
        <v>23.943661971830984</v>
      </c>
      <c r="I116" s="119">
        <v>54</v>
      </c>
      <c r="J116" s="120">
        <f t="shared" si="18"/>
        <v>76.056338028169009</v>
      </c>
      <c r="K116" s="121">
        <f t="shared" si="24"/>
        <v>100</v>
      </c>
      <c r="L116" s="221"/>
    </row>
    <row r="117" spans="1:12" ht="15" customHeight="1" x14ac:dyDescent="0.25">
      <c r="A117" s="139">
        <v>5</v>
      </c>
      <c r="B117" s="122">
        <v>70100</v>
      </c>
      <c r="C117" s="3" t="s">
        <v>151</v>
      </c>
      <c r="D117" s="223">
        <f t="shared" si="22"/>
        <v>84</v>
      </c>
      <c r="E117" s="223">
        <v>5</v>
      </c>
      <c r="F117" s="224">
        <f t="shared" si="17"/>
        <v>5.9523809523809526</v>
      </c>
      <c r="G117" s="119">
        <v>37</v>
      </c>
      <c r="H117" s="120">
        <f t="shared" si="23"/>
        <v>44.047619047619051</v>
      </c>
      <c r="I117" s="119">
        <v>42</v>
      </c>
      <c r="J117" s="120">
        <f t="shared" si="18"/>
        <v>50</v>
      </c>
      <c r="K117" s="121">
        <f t="shared" si="24"/>
        <v>94.047619047619051</v>
      </c>
      <c r="L117" s="221"/>
    </row>
    <row r="118" spans="1:12" x14ac:dyDescent="0.25">
      <c r="A118" s="139">
        <v>6</v>
      </c>
      <c r="B118" s="122">
        <v>70270</v>
      </c>
      <c r="C118" s="3" t="s">
        <v>37</v>
      </c>
      <c r="D118" s="223">
        <f t="shared" si="22"/>
        <v>67</v>
      </c>
      <c r="E118" s="223">
        <v>1</v>
      </c>
      <c r="F118" s="224">
        <f t="shared" si="17"/>
        <v>1.4925373134328359</v>
      </c>
      <c r="G118" s="119">
        <v>43</v>
      </c>
      <c r="H118" s="120">
        <f t="shared" si="23"/>
        <v>64.179104477611943</v>
      </c>
      <c r="I118" s="119">
        <v>23</v>
      </c>
      <c r="J118" s="120">
        <f t="shared" si="18"/>
        <v>34.328358208955223</v>
      </c>
      <c r="K118" s="121">
        <f t="shared" si="24"/>
        <v>98.507462686567166</v>
      </c>
      <c r="L118" s="221"/>
    </row>
    <row r="119" spans="1:12" x14ac:dyDescent="0.25">
      <c r="A119" s="225">
        <v>7</v>
      </c>
      <c r="B119" s="122">
        <v>70510</v>
      </c>
      <c r="C119" s="3" t="s">
        <v>38</v>
      </c>
      <c r="D119" s="223">
        <f t="shared" si="22"/>
        <v>31</v>
      </c>
      <c r="E119" s="223">
        <v>4</v>
      </c>
      <c r="F119" s="224">
        <f t="shared" si="17"/>
        <v>12.903225806451612</v>
      </c>
      <c r="G119" s="119">
        <v>21</v>
      </c>
      <c r="H119" s="120">
        <f t="shared" si="23"/>
        <v>67.741935483870961</v>
      </c>
      <c r="I119" s="119">
        <v>6</v>
      </c>
      <c r="J119" s="120">
        <f t="shared" si="18"/>
        <v>19.35483870967742</v>
      </c>
      <c r="K119" s="121">
        <f t="shared" si="24"/>
        <v>87.096774193548384</v>
      </c>
      <c r="L119" s="221"/>
    </row>
    <row r="120" spans="1:12" ht="15" customHeight="1" x14ac:dyDescent="0.25">
      <c r="A120" s="225">
        <v>8</v>
      </c>
      <c r="B120" s="123">
        <v>10880</v>
      </c>
      <c r="C120" s="12" t="s">
        <v>152</v>
      </c>
      <c r="D120" s="235">
        <f t="shared" si="22"/>
        <v>379</v>
      </c>
      <c r="E120" s="235">
        <v>31</v>
      </c>
      <c r="F120" s="236">
        <f t="shared" si="17"/>
        <v>8.1794195250659634</v>
      </c>
      <c r="G120" s="124">
        <v>152</v>
      </c>
      <c r="H120" s="125">
        <f t="shared" si="23"/>
        <v>40.105540897097626</v>
      </c>
      <c r="I120" s="124">
        <v>196</v>
      </c>
      <c r="J120" s="125">
        <f t="shared" si="18"/>
        <v>51.715039577836414</v>
      </c>
      <c r="K120" s="126">
        <f t="shared" si="24"/>
        <v>91.820580474934047</v>
      </c>
      <c r="L120" s="221"/>
    </row>
    <row r="121" spans="1:12" ht="15" customHeight="1" thickBot="1" x14ac:dyDescent="0.3">
      <c r="A121" s="140">
        <v>9</v>
      </c>
      <c r="B121" s="131">
        <v>10890</v>
      </c>
      <c r="C121" s="19" t="s">
        <v>103</v>
      </c>
      <c r="D121" s="247">
        <f t="shared" si="22"/>
        <v>299</v>
      </c>
      <c r="E121" s="247">
        <v>46</v>
      </c>
      <c r="F121" s="248">
        <f t="shared" si="17"/>
        <v>15.384615384615385</v>
      </c>
      <c r="G121" s="132">
        <v>128</v>
      </c>
      <c r="H121" s="133">
        <f t="shared" si="23"/>
        <v>42.809364548494983</v>
      </c>
      <c r="I121" s="132">
        <v>125</v>
      </c>
      <c r="J121" s="133">
        <f t="shared" si="18"/>
        <v>41.80602006688963</v>
      </c>
      <c r="K121" s="134">
        <f t="shared" si="24"/>
        <v>84.615384615384613</v>
      </c>
      <c r="L121" s="221"/>
    </row>
    <row r="122" spans="1:12" ht="15" customHeight="1" x14ac:dyDescent="0.25">
      <c r="B122" s="22"/>
      <c r="C122" s="226"/>
      <c r="E122" s="111"/>
      <c r="F122" s="111"/>
      <c r="G122" s="111"/>
      <c r="H122" s="111"/>
      <c r="I122" s="111"/>
      <c r="J122" s="112" t="s">
        <v>74</v>
      </c>
      <c r="K122" s="34">
        <f>AVERAGE(K8:K16,K18:K29,K31:K46,K48:K66,K68:K81,K83:K111,K113:K121)</f>
        <v>90.557912289600267</v>
      </c>
    </row>
    <row r="123" spans="1:12" x14ac:dyDescent="0.25">
      <c r="K123" s="35"/>
    </row>
    <row r="124" spans="1:12" x14ac:dyDescent="0.25">
      <c r="J124" s="47"/>
    </row>
    <row r="126" spans="1:12" x14ac:dyDescent="0.25">
      <c r="F126" s="47"/>
    </row>
  </sheetData>
  <mergeCells count="6">
    <mergeCell ref="E4:K4"/>
    <mergeCell ref="C2:D2"/>
    <mergeCell ref="A4:A5"/>
    <mergeCell ref="B4:B5"/>
    <mergeCell ref="C4:C5"/>
    <mergeCell ref="D4:D5"/>
  </mergeCells>
  <conditionalFormatting sqref="E7">
    <cfRule type="cellIs" dxfId="160" priority="2" operator="equal">
      <formula>0</formula>
    </cfRule>
  </conditionalFormatting>
  <conditionalFormatting sqref="K6:K122">
    <cfRule type="containsBlanks" dxfId="159" priority="59" stopIfTrue="1">
      <formula>LEN(TRIM(K6))=0</formula>
    </cfRule>
    <cfRule type="cellIs" dxfId="158" priority="60" stopIfTrue="1" operator="lessThan">
      <formula>75</formula>
    </cfRule>
    <cfRule type="cellIs" dxfId="157" priority="61" stopIfTrue="1" operator="between">
      <formula>75</formula>
      <formula>90</formula>
    </cfRule>
    <cfRule type="cellIs" dxfId="156" priority="62" stopIfTrue="1" operator="between">
      <formula>90</formula>
      <formula>99</formula>
    </cfRule>
    <cfRule type="cellIs" dxfId="155" priority="63" stopIfTrue="1" operator="between">
      <formula>99</formula>
      <formula>100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ЧГ-4 диаграмма по районам</vt:lpstr>
      <vt:lpstr>ЧГ-4 диаграмма</vt:lpstr>
      <vt:lpstr>Рейтинги 2021-2023</vt:lpstr>
      <vt:lpstr>Рейтинг по сумме мест</vt:lpstr>
      <vt:lpstr>ЧГ-4 2023 Итоги</vt:lpstr>
      <vt:lpstr>ЧГ-4 2023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gala</cp:lastModifiedBy>
  <dcterms:created xsi:type="dcterms:W3CDTF">2017-12-14T06:22:54Z</dcterms:created>
  <dcterms:modified xsi:type="dcterms:W3CDTF">2023-07-10T07:20:48Z</dcterms:modified>
</cp:coreProperties>
</file>