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20160" windowHeight="7875" tabRatio="532"/>
  </bookViews>
  <sheets>
    <sheet name="Окр. мир-4 диаграмма по районам" sheetId="6" r:id="rId1"/>
    <sheet name="Окр. мир-4 диаграмма" sheetId="4" r:id="rId2"/>
    <sheet name="Рейтинги 2021-2023" sheetId="3" r:id="rId3"/>
    <sheet name="Рейтинг по сумме мест" sheetId="1" r:id="rId4"/>
    <sheet name="Окружающий мир-4 2023 Итоги" sheetId="5" r:id="rId5"/>
    <sheet name="Окружающий мир-4 2023 расклад" sheetId="2" r:id="rId6"/>
  </sheets>
  <definedNames>
    <definedName name="_xlnm._FilterDatabase" localSheetId="0" hidden="1">'Окр. мир-4 диаграмма по районам'!#REF!</definedName>
    <definedName name="_xlnm._FilterDatabase" localSheetId="2" hidden="1">'Рейтинги 2021-2023'!#REF!</definedName>
  </definedNames>
  <calcPr calcId="145621" calcOnSave="0"/>
</workbook>
</file>

<file path=xl/calcChain.xml><?xml version="1.0" encoding="utf-8"?>
<calcChain xmlns="http://schemas.openxmlformats.org/spreadsheetml/2006/main">
  <c r="O121" i="6" l="1"/>
  <c r="O120" i="6"/>
  <c r="O119" i="6"/>
  <c r="O118" i="6"/>
  <c r="O117" i="6"/>
  <c r="O116" i="6"/>
  <c r="O115" i="6"/>
  <c r="O114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7" i="6"/>
  <c r="O26" i="6"/>
  <c r="O25" i="6"/>
  <c r="O24" i="6"/>
  <c r="O23" i="6"/>
  <c r="O22" i="6"/>
  <c r="O21" i="6"/>
  <c r="O20" i="6"/>
  <c r="O19" i="6"/>
  <c r="O18" i="6"/>
  <c r="O17" i="6"/>
  <c r="O16" i="6"/>
  <c r="O14" i="6"/>
  <c r="O13" i="6"/>
  <c r="O12" i="6"/>
  <c r="O11" i="6"/>
  <c r="O10" i="6"/>
  <c r="O9" i="6"/>
  <c r="O8" i="6"/>
  <c r="O7" i="6"/>
  <c r="O6" i="6"/>
  <c r="O122" i="6"/>
  <c r="L113" i="6"/>
  <c r="K113" i="6"/>
  <c r="L82" i="6"/>
  <c r="K82" i="6"/>
  <c r="L67" i="6"/>
  <c r="K67" i="6"/>
  <c r="L46" i="6"/>
  <c r="K46" i="6"/>
  <c r="L28" i="6"/>
  <c r="K28" i="6"/>
  <c r="L15" i="6"/>
  <c r="K15" i="6"/>
  <c r="L5" i="6"/>
  <c r="K5" i="6"/>
  <c r="L4" i="6"/>
  <c r="L123" i="6" s="1"/>
  <c r="K4" i="6"/>
  <c r="O121" i="4"/>
  <c r="O120" i="4"/>
  <c r="O119" i="4"/>
  <c r="O118" i="4"/>
  <c r="O117" i="4"/>
  <c r="O116" i="4"/>
  <c r="O115" i="4"/>
  <c r="O114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7" i="4"/>
  <c r="O26" i="4"/>
  <c r="O25" i="4"/>
  <c r="O24" i="4"/>
  <c r="O23" i="4"/>
  <c r="O22" i="4"/>
  <c r="O21" i="4"/>
  <c r="O20" i="4"/>
  <c r="O19" i="4"/>
  <c r="O18" i="4"/>
  <c r="O17" i="4"/>
  <c r="O16" i="4"/>
  <c r="O14" i="4"/>
  <c r="O13" i="4"/>
  <c r="O12" i="4"/>
  <c r="O11" i="4"/>
  <c r="O10" i="4"/>
  <c r="O9" i="4"/>
  <c r="O8" i="4"/>
  <c r="O7" i="4"/>
  <c r="O6" i="4"/>
  <c r="O122" i="4"/>
  <c r="L113" i="4"/>
  <c r="K113" i="4"/>
  <c r="L82" i="4"/>
  <c r="K82" i="4"/>
  <c r="L67" i="4"/>
  <c r="K67" i="4"/>
  <c r="L46" i="4"/>
  <c r="K46" i="4"/>
  <c r="L28" i="4"/>
  <c r="K28" i="4"/>
  <c r="L15" i="4"/>
  <c r="K15" i="4"/>
  <c r="L5" i="4"/>
  <c r="K5" i="4"/>
  <c r="L4" i="4"/>
  <c r="L123" i="4" s="1"/>
  <c r="K4" i="4"/>
  <c r="K117" i="1"/>
  <c r="P116" i="1" l="1"/>
  <c r="P36" i="1"/>
  <c r="P110" i="1"/>
  <c r="P109" i="1"/>
  <c r="P68" i="1"/>
  <c r="P107" i="1"/>
  <c r="P114" i="1"/>
  <c r="P104" i="1"/>
  <c r="P113" i="1"/>
  <c r="P90" i="1"/>
  <c r="P108" i="1"/>
  <c r="P56" i="1"/>
  <c r="P97" i="1"/>
  <c r="P98" i="1"/>
  <c r="P111" i="1"/>
  <c r="P96" i="1"/>
  <c r="P93" i="1"/>
  <c r="P78" i="1"/>
  <c r="P115" i="1"/>
  <c r="P92" i="1"/>
  <c r="P103" i="1"/>
  <c r="P54" i="1"/>
  <c r="P72" i="1"/>
  <c r="P105" i="1"/>
  <c r="P112" i="1"/>
  <c r="P81" i="1"/>
  <c r="P58" i="1"/>
  <c r="P74" i="1"/>
  <c r="P94" i="1"/>
  <c r="P53" i="1"/>
  <c r="P43" i="1"/>
  <c r="P102" i="1"/>
  <c r="P70" i="1"/>
  <c r="P64" i="1"/>
  <c r="P80" i="1"/>
  <c r="P101" i="1"/>
  <c r="P66" i="1"/>
  <c r="P25" i="1"/>
  <c r="P91" i="1"/>
  <c r="P46" i="1"/>
  <c r="P75" i="1"/>
  <c r="P37" i="1"/>
  <c r="P29" i="1"/>
  <c r="P61" i="1"/>
  <c r="P40" i="1"/>
  <c r="P35" i="1"/>
  <c r="P95" i="1"/>
  <c r="P67" i="1"/>
  <c r="P38" i="1"/>
  <c r="P33" i="1"/>
  <c r="P100" i="1"/>
  <c r="P106" i="1"/>
  <c r="P52" i="1"/>
  <c r="P76" i="1"/>
  <c r="P42" i="1"/>
  <c r="P89" i="1"/>
  <c r="P20" i="1"/>
  <c r="P82" i="1"/>
  <c r="P85" i="1"/>
  <c r="P41" i="1"/>
  <c r="P34" i="1"/>
  <c r="P62" i="1"/>
  <c r="P77" i="1"/>
  <c r="P88" i="1"/>
  <c r="P55" i="1"/>
  <c r="P47" i="1"/>
  <c r="P57" i="1"/>
  <c r="P99" i="1"/>
  <c r="P87" i="1"/>
  <c r="P65" i="1"/>
  <c r="P49" i="1"/>
  <c r="P17" i="1"/>
  <c r="P86" i="1"/>
  <c r="P50" i="1"/>
  <c r="P18" i="1"/>
  <c r="P71" i="1"/>
  <c r="P69" i="1"/>
  <c r="P31" i="1"/>
  <c r="P27" i="1"/>
  <c r="P84" i="1"/>
  <c r="P13" i="1"/>
  <c r="P63" i="1"/>
  <c r="P11" i="1"/>
  <c r="P45" i="1"/>
  <c r="P51" i="1"/>
  <c r="P48" i="1"/>
  <c r="P60" i="1"/>
  <c r="P21" i="1"/>
  <c r="P83" i="1"/>
  <c r="P16" i="1"/>
  <c r="P59" i="1"/>
  <c r="P44" i="1"/>
  <c r="P32" i="1"/>
  <c r="P19" i="1"/>
  <c r="P15" i="1"/>
  <c r="P79" i="1"/>
  <c r="P14" i="1"/>
  <c r="P23" i="1"/>
  <c r="P30" i="1"/>
  <c r="P24" i="1"/>
  <c r="P39" i="1"/>
  <c r="P73" i="1"/>
  <c r="P9" i="1"/>
  <c r="P26" i="1"/>
  <c r="P12" i="1"/>
  <c r="P7" i="1"/>
  <c r="P28" i="1"/>
  <c r="P22" i="1"/>
  <c r="P8" i="1"/>
  <c r="P6" i="1"/>
  <c r="P10" i="1"/>
  <c r="L117" i="3"/>
  <c r="I67" i="2" l="1"/>
  <c r="H6" i="2"/>
  <c r="G6" i="2"/>
  <c r="F6" i="2"/>
  <c r="E6" i="2"/>
  <c r="D113" i="6" l="1"/>
  <c r="C113" i="6"/>
  <c r="D82" i="6"/>
  <c r="C82" i="6"/>
  <c r="D67" i="6"/>
  <c r="C67" i="6"/>
  <c r="D46" i="6"/>
  <c r="C46" i="6"/>
  <c r="D28" i="6"/>
  <c r="C28" i="6"/>
  <c r="D15" i="6"/>
  <c r="C15" i="6"/>
  <c r="D5" i="6"/>
  <c r="C5" i="6"/>
  <c r="C4" i="6" s="1"/>
  <c r="D4" i="6"/>
  <c r="D123" i="6" s="1"/>
  <c r="D113" i="4"/>
  <c r="C113" i="4"/>
  <c r="D82" i="4"/>
  <c r="C82" i="4"/>
  <c r="D67" i="4"/>
  <c r="C67" i="4"/>
  <c r="D46" i="4"/>
  <c r="C46" i="4"/>
  <c r="D28" i="4"/>
  <c r="C28" i="4"/>
  <c r="D15" i="4"/>
  <c r="C15" i="4"/>
  <c r="D4" i="4"/>
  <c r="D123" i="4" s="1"/>
  <c r="D5" i="4"/>
  <c r="C5" i="4"/>
  <c r="C4" i="4"/>
  <c r="D117" i="3"/>
  <c r="E117" i="1" l="1"/>
  <c r="I8" i="2"/>
  <c r="H5" i="6" l="1"/>
  <c r="G82" i="4"/>
  <c r="H82" i="4"/>
  <c r="I21" i="2" l="1"/>
  <c r="H4" i="6" l="1"/>
  <c r="H4" i="4"/>
  <c r="D7" i="2" l="1"/>
  <c r="D17" i="2"/>
  <c r="D30" i="2"/>
  <c r="D48" i="2"/>
  <c r="D69" i="2"/>
  <c r="D115" i="2"/>
  <c r="D84" i="2"/>
  <c r="F69" i="2"/>
  <c r="I82" i="2"/>
  <c r="H117" i="1"/>
  <c r="H117" i="3"/>
  <c r="H113" i="6"/>
  <c r="G113" i="6"/>
  <c r="H82" i="6"/>
  <c r="G82" i="6"/>
  <c r="H67" i="6"/>
  <c r="G67" i="6"/>
  <c r="H46" i="6"/>
  <c r="G46" i="6"/>
  <c r="H28" i="6"/>
  <c r="G28" i="6"/>
  <c r="H15" i="6"/>
  <c r="G15" i="6"/>
  <c r="G5" i="6"/>
  <c r="G4" i="6" s="1"/>
  <c r="H123" i="6"/>
  <c r="H113" i="4"/>
  <c r="G113" i="4"/>
  <c r="H67" i="4"/>
  <c r="G67" i="4"/>
  <c r="H46" i="4"/>
  <c r="G46" i="4"/>
  <c r="H28" i="4"/>
  <c r="G28" i="4"/>
  <c r="H15" i="4"/>
  <c r="G15" i="4"/>
  <c r="H5" i="4"/>
  <c r="G5" i="4"/>
  <c r="G4" i="4" s="1"/>
  <c r="H123" i="4"/>
  <c r="D6" i="2" l="1"/>
  <c r="H115" i="2"/>
  <c r="G115" i="2"/>
  <c r="F115" i="2"/>
  <c r="E115" i="2"/>
  <c r="H84" i="2"/>
  <c r="G84" i="2"/>
  <c r="F84" i="2"/>
  <c r="E84" i="2"/>
  <c r="H69" i="2"/>
  <c r="G69" i="2"/>
  <c r="E69" i="2"/>
  <c r="H48" i="2"/>
  <c r="G48" i="2"/>
  <c r="F48" i="2"/>
  <c r="E48" i="2"/>
  <c r="H30" i="2"/>
  <c r="G30" i="2"/>
  <c r="F30" i="2"/>
  <c r="E30" i="2"/>
  <c r="H17" i="2"/>
  <c r="G17" i="2"/>
  <c r="F17" i="2"/>
  <c r="E17" i="2"/>
  <c r="H7" i="2"/>
  <c r="G7" i="2"/>
  <c r="F7" i="2"/>
  <c r="E7" i="2"/>
  <c r="I123" i="2" l="1"/>
  <c r="I114" i="2"/>
  <c r="I124" i="2" l="1"/>
  <c r="I122" i="2"/>
  <c r="I121" i="2"/>
  <c r="I120" i="2"/>
  <c r="I119" i="2"/>
  <c r="I118" i="2"/>
  <c r="I117" i="2"/>
  <c r="I116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3" i="2"/>
  <c r="I81" i="2"/>
  <c r="I80" i="2"/>
  <c r="I79" i="2"/>
  <c r="I78" i="2"/>
  <c r="I77" i="2"/>
  <c r="I76" i="2"/>
  <c r="I75" i="2"/>
  <c r="I74" i="2"/>
  <c r="I73" i="2"/>
  <c r="I72" i="2"/>
  <c r="I71" i="2"/>
  <c r="I70" i="2"/>
  <c r="I68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7" i="2"/>
  <c r="I26" i="2"/>
  <c r="I25" i="2"/>
  <c r="I24" i="2"/>
  <c r="I23" i="2"/>
  <c r="I22" i="2"/>
  <c r="I20" i="2"/>
  <c r="I19" i="2"/>
  <c r="I18" i="2"/>
  <c r="I16" i="2"/>
  <c r="I15" i="2"/>
  <c r="I14" i="2"/>
  <c r="I13" i="2"/>
  <c r="I12" i="2"/>
  <c r="I11" i="2"/>
  <c r="I10" i="2"/>
  <c r="I9" i="2"/>
  <c r="I125" i="2"/>
  <c r="E118" i="5" l="1"/>
  <c r="E6" i="5"/>
  <c r="D6" i="5"/>
  <c r="I115" i="2" l="1"/>
  <c r="I84" i="2"/>
  <c r="I69" i="2"/>
  <c r="I48" i="2"/>
  <c r="I17" i="2"/>
  <c r="I30" i="2" l="1"/>
  <c r="I7" i="2"/>
</calcChain>
</file>

<file path=xl/sharedStrings.xml><?xml version="1.0" encoding="utf-8"?>
<sst xmlns="http://schemas.openxmlformats.org/spreadsheetml/2006/main" count="1568" uniqueCount="208">
  <si>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</si>
  <si>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</si>
  <si>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</si>
  <si>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</si>
  <si>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</si>
  <si>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</si>
  <si>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</si>
  <si>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</si>
  <si>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</si>
  <si>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</si>
  <si>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</si>
  <si>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Код ОУ по КИАСУО</t>
  </si>
  <si>
    <t>Район</t>
  </si>
  <si>
    <t>Наименование ОУ (кратко)</t>
  </si>
  <si>
    <t>Человек</t>
  </si>
  <si>
    <t>распределение баллов в %</t>
  </si>
  <si>
    <t>средний балл</t>
  </si>
  <si>
    <t>критично - меньше 3,5 баллов</t>
  </si>
  <si>
    <t>МБОУ Прогимназия  № 131</t>
  </si>
  <si>
    <t>МАОУ Лицей № 7</t>
  </si>
  <si>
    <t>МАОУ Гимназия №  9</t>
  </si>
  <si>
    <t>МАОУ СШ № 32</t>
  </si>
  <si>
    <t>МАОУ Гимназия № 4</t>
  </si>
  <si>
    <t>МАОУ Гимназия № 6</t>
  </si>
  <si>
    <t>МАОУ Лицей № 11</t>
  </si>
  <si>
    <t>МАОУ СШ № 55</t>
  </si>
  <si>
    <t>МБОУ СШ № 63</t>
  </si>
  <si>
    <t>МАОУ Гимназия № 10</t>
  </si>
  <si>
    <t>МБОУ Гимназия № 7</t>
  </si>
  <si>
    <t>МБОУ СШ № 13</t>
  </si>
  <si>
    <t>МБОУ СШ № 31</t>
  </si>
  <si>
    <t>МБОУ СШ № 44</t>
  </si>
  <si>
    <t>МАОУ Гимназия № 15</t>
  </si>
  <si>
    <t>МБОУ СШ № 64</t>
  </si>
  <si>
    <t>МБОУ СШ № 79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</si>
  <si>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</si>
  <si>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</si>
  <si>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</si>
  <si>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</si>
  <si>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</si>
  <si>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</si>
  <si>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</si>
  <si>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</si>
  <si>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</si>
  <si>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</si>
  <si>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</si>
  <si>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</si>
  <si>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</si>
  <si>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</si>
  <si>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</si>
  <si>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</si>
  <si>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</si>
  <si>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</si>
  <si>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</si>
  <si>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СШ № 23</t>
  </si>
  <si>
    <t>МБОУ СШ № 62</t>
  </si>
  <si>
    <t>МАОУ СШ № 137</t>
  </si>
  <si>
    <t>МБОУ СШ № 2</t>
  </si>
  <si>
    <t>МБОУ СШ № 56</t>
  </si>
  <si>
    <t>МБОУ СШ № 91</t>
  </si>
  <si>
    <t>МБОУ СШ № 98</t>
  </si>
  <si>
    <t>МБОУ СШ № 129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</si>
  <si>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</si>
  <si>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</si>
  <si>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</si>
  <si>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</si>
  <si>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</si>
  <si>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</si>
  <si>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</si>
  <si>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</si>
  <si>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Среднее значение по городу принято:</t>
  </si>
  <si>
    <t>ОКРУЖАЮЩИЙ МИР, 4 класс</t>
  </si>
  <si>
    <t>место</t>
  </si>
  <si>
    <t>сумма мест</t>
  </si>
  <si>
    <t>чел.</t>
  </si>
  <si>
    <t>ср.балл ОУ</t>
  </si>
  <si>
    <t>ср. балл по городу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</si>
  <si>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</si>
  <si>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</si>
  <si>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</si>
  <si>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</si>
  <si>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Сумма мест</t>
  </si>
  <si>
    <t>ср. балл ОУ</t>
  </si>
  <si>
    <t>средний балл принят</t>
  </si>
  <si>
    <t xml:space="preserve">Расчётное среднее значение </t>
  </si>
  <si>
    <t>ЖЕЛЕЗНОДОРОЖНЫЙ РАЙОН</t>
  </si>
  <si>
    <t>КИРОВСКИЙ РАЙОН</t>
  </si>
  <si>
    <t>МАОУ Лицей № 6 "Перспектива"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</si>
  <si>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</si>
  <si>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</si>
  <si>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</si>
  <si>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</si>
  <si>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</si>
  <si>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по городу Красноярску</t>
  </si>
  <si>
    <t>Расчётное среднее значение среднего балла по ОУ</t>
  </si>
  <si>
    <t>Среднее значение среднего балла принято ГУО</t>
  </si>
  <si>
    <t>МАОУ СШ № 143</t>
  </si>
  <si>
    <t>МАОУ СШ № 145</t>
  </si>
  <si>
    <t>МАОУ СШ № 149</t>
  </si>
  <si>
    <t>МАОУ СШ № 150</t>
  </si>
  <si>
    <t>МБОУ Гимназия № 3</t>
  </si>
  <si>
    <t>МАОУ СШ № 157</t>
  </si>
  <si>
    <t>МАОУ Гимназия № 8</t>
  </si>
  <si>
    <t>МАОУ Лицей № 28</t>
  </si>
  <si>
    <t>МАОУ СШ  № 12</t>
  </si>
  <si>
    <t>МАОУ СШ № 19</t>
  </si>
  <si>
    <t xml:space="preserve">МБОУ СШ № 86 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</si>
  <si>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</si>
  <si>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</si>
  <si>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</si>
  <si>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</si>
  <si>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</si>
  <si>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</si>
  <si>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</si>
  <si>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</si>
  <si>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</si>
  <si>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</si>
  <si>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</si>
  <si>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</si>
  <si>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«КУГ № 1 – Универс»</t>
  </si>
  <si>
    <t>МАОУ Школа-интернат № 1</t>
  </si>
  <si>
    <t xml:space="preserve">МБОУ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</si>
  <si>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</si>
  <si>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</si>
  <si>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</si>
  <si>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</si>
  <si>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</si>
  <si>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</si>
  <si>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</si>
  <si>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</si>
  <si>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</si>
  <si>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</si>
  <si>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</si>
  <si>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</si>
  <si>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</si>
  <si>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</si>
  <si>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</si>
  <si>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</si>
  <si>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</si>
  <si>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</si>
  <si>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</si>
  <si>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</si>
  <si>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</si>
  <si>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</si>
  <si>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</si>
  <si>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</si>
  <si>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</si>
  <si>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</si>
  <si>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</si>
  <si>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 xml:space="preserve">МБОУ СОШ № 10 </t>
  </si>
  <si>
    <t>МАОУ СШ "Комплекс "Покровский"</t>
  </si>
  <si>
    <t>МБОУ СШ № 155</t>
  </si>
  <si>
    <t>МАОУ СШ № 158 "Грани"</t>
  </si>
  <si>
    <t>МБОУ СШ № 159</t>
  </si>
  <si>
    <t>МБОУ Прогимназия № 131</t>
  </si>
  <si>
    <t>МАОУ Лицей № 6 «Перспектива»</t>
  </si>
  <si>
    <t>МБОУ СШ № 10</t>
  </si>
  <si>
    <t>МБОУ СШ № 5</t>
  </si>
  <si>
    <t>МБОУ СШ № 108</t>
  </si>
  <si>
    <t>МАОУ "КУГ № 1 – Универс"</t>
  </si>
  <si>
    <t>МБОУ Лицей № 28</t>
  </si>
  <si>
    <t>МАОУ СШ № 152</t>
  </si>
  <si>
    <t>МБОУ СШ № 76</t>
  </si>
  <si>
    <t>МБОУ СШ № 141</t>
  </si>
  <si>
    <t>МБОУ СШ № 6</t>
  </si>
  <si>
    <t>МБОУ СШ № 42</t>
  </si>
  <si>
    <t>МАОУ Гимназия № 11</t>
  </si>
  <si>
    <t>МБОУ СШ № 34</t>
  </si>
  <si>
    <t>МБОУ Лицей № 3</t>
  </si>
  <si>
    <t>МБОУ СШ № 7</t>
  </si>
  <si>
    <t>МБОУ СШ № 19</t>
  </si>
  <si>
    <t>МБОУ СШ № 1</t>
  </si>
  <si>
    <t>МБОУ СШ № 93</t>
  </si>
  <si>
    <t>МБОУ СШ № 90</t>
  </si>
  <si>
    <t>МБОУ СШ № 45</t>
  </si>
  <si>
    <t>МБОУ Гимназия № 8</t>
  </si>
  <si>
    <t>МБОУ СШ № 121</t>
  </si>
  <si>
    <t>МБОУ СШ № 72</t>
  </si>
  <si>
    <t>МБОУ СШ № 157</t>
  </si>
  <si>
    <t>МБОУ СШ № 46</t>
  </si>
  <si>
    <t>МБОУ СШ № 134</t>
  </si>
  <si>
    <t>МБОУ СШ № 115</t>
  </si>
  <si>
    <t>МБОУ СШ № 139</t>
  </si>
  <si>
    <t>МАОУ СШ "Комплекс Покровский"</t>
  </si>
  <si>
    <t>МБОУ СШ № 18</t>
  </si>
  <si>
    <t>МБОУ СШ № 135</t>
  </si>
  <si>
    <t>МБОУ СШ № 8 "Созидание"</t>
  </si>
  <si>
    <t>МБОУ СШ № 85</t>
  </si>
  <si>
    <t>МБОУ СШ № 154</t>
  </si>
  <si>
    <t>МБОУ СШ № 24</t>
  </si>
  <si>
    <t>МБОУ СШ № 65</t>
  </si>
  <si>
    <t>МБОУ СШ  № 12</t>
  </si>
  <si>
    <t>МБОУ СШ № 50</t>
  </si>
  <si>
    <t>МБОУ СШ № 69</t>
  </si>
  <si>
    <t>МБОУ СШ № 86</t>
  </si>
  <si>
    <t>МБОУ Школа-интернат № 1</t>
  </si>
  <si>
    <t>МБОУ СШ № 156</t>
  </si>
  <si>
    <t>МБОУ СШ № 16</t>
  </si>
  <si>
    <t>МБОУ СШ № 82</t>
  </si>
  <si>
    <t>МАОУ СШ № 155</t>
  </si>
  <si>
    <t>МБОУ СШ № 144</t>
  </si>
  <si>
    <t>МБОУ СШ № 78</t>
  </si>
  <si>
    <t>МБОУ СШ № 53</t>
  </si>
  <si>
    <t>МБОУ СШ № 17</t>
  </si>
  <si>
    <t>МБОУ СШ № 89</t>
  </si>
  <si>
    <t>МБОУ СШ № 66</t>
  </si>
  <si>
    <t>МАОУ СШ № 158</t>
  </si>
  <si>
    <t>МБОУ СШ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</si>
</sst>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88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3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9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0" fillId="0" borderId="0" xfId="0" applyFont="1" applyBorder="1" applyAlignment="1"/>
    <xf numFmtId="2" fontId="4" fillId="2" borderId="18" xfId="0" applyNumberFormat="1" applyFont="1" applyFill="1" applyBorder="1" applyAlignment="1">
      <alignment horizontal="right" wrapText="1"/>
    </xf>
    <xf numFmtId="2" fontId="0" fillId="0" borderId="0" xfId="0" applyNumberFormat="1" applyFont="1" applyBorder="1" applyAlignment="1"/>
    <xf numFmtId="0" fontId="5" fillId="0" borderId="0" xfId="0" applyFont="1" applyAlignment="1"/>
    <xf numFmtId="0" fontId="0" fillId="0" borderId="0" xfId="0" applyNumberFormat="1" applyFont="1" applyAlignment="1"/>
    <xf numFmtId="0" fontId="5" fillId="0" borderId="1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5" fillId="0" borderId="9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5" fillId="0" borderId="51" xfId="0" applyFont="1" applyBorder="1" applyAlignment="1">
      <alignment horizontal="center" wrapText="1"/>
    </xf>
    <xf numFmtId="0" fontId="0" fillId="0" borderId="51" xfId="0" applyFont="1" applyBorder="1" applyAlignment="1"/>
    <xf numFmtId="0" fontId="0" fillId="0" borderId="36" xfId="0" applyFont="1" applyBorder="1" applyAlignment="1"/>
    <xf numFmtId="0" fontId="0" fillId="0" borderId="52" xfId="0" applyFont="1" applyBorder="1" applyAlignment="1"/>
    <xf numFmtId="0" fontId="5" fillId="4" borderId="35" xfId="0" applyFont="1" applyFill="1" applyBorder="1" applyAlignment="1">
      <alignment wrapText="1"/>
    </xf>
    <xf numFmtId="0" fontId="5" fillId="4" borderId="30" xfId="0" applyFont="1" applyFill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5" fillId="4" borderId="32" xfId="0" applyFont="1" applyFill="1" applyBorder="1" applyAlignment="1">
      <alignment wrapText="1"/>
    </xf>
    <xf numFmtId="0" fontId="0" fillId="0" borderId="53" xfId="0" applyFont="1" applyBorder="1" applyAlignment="1"/>
    <xf numFmtId="0" fontId="5" fillId="0" borderId="2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0" borderId="54" xfId="0" applyFont="1" applyBorder="1" applyAlignment="1">
      <alignment horizontal="center" wrapText="1"/>
    </xf>
    <xf numFmtId="0" fontId="5" fillId="4" borderId="28" xfId="0" applyFont="1" applyFill="1" applyBorder="1" applyAlignment="1">
      <alignment wrapText="1"/>
    </xf>
    <xf numFmtId="0" fontId="0" fillId="0" borderId="54" xfId="0" applyFont="1" applyBorder="1" applyAlignment="1"/>
    <xf numFmtId="0" fontId="5" fillId="4" borderId="33" xfId="0" applyFont="1" applyFill="1" applyBorder="1" applyAlignment="1">
      <alignment wrapText="1"/>
    </xf>
    <xf numFmtId="0" fontId="2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wrapText="1"/>
    </xf>
    <xf numFmtId="0" fontId="4" fillId="0" borderId="50" xfId="0" applyFont="1" applyBorder="1" applyAlignment="1">
      <alignment horizontal="center" vertical="center"/>
    </xf>
    <xf numFmtId="0" fontId="10" fillId="0" borderId="0" xfId="5"/>
    <xf numFmtId="0" fontId="3" fillId="0" borderId="0" xfId="5" applyFont="1"/>
    <xf numFmtId="2" fontId="10" fillId="0" borderId="0" xfId="5" applyNumberFormat="1"/>
    <xf numFmtId="2" fontId="10" fillId="2" borderId="0" xfId="5" applyNumberFormat="1" applyFill="1"/>
    <xf numFmtId="0" fontId="12" fillId="0" borderId="0" xfId="5" applyFont="1" applyFill="1" applyBorder="1" applyAlignment="1">
      <alignment horizontal="right" vertical="center"/>
    </xf>
    <xf numFmtId="0" fontId="5" fillId="2" borderId="18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6" borderId="0" xfId="0" applyFont="1" applyFill="1"/>
    <xf numFmtId="0" fontId="3" fillId="7" borderId="0" xfId="0" applyFont="1" applyFill="1"/>
    <xf numFmtId="0" fontId="5" fillId="2" borderId="9" xfId="0" applyFont="1" applyFill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4" borderId="5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4" fillId="2" borderId="57" xfId="0" applyFont="1" applyFill="1" applyBorder="1" applyAlignment="1">
      <alignment horizontal="left" vertical="center" wrapText="1"/>
    </xf>
    <xf numFmtId="2" fontId="4" fillId="2" borderId="57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2" fontId="4" fillId="2" borderId="59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/>
    <xf numFmtId="2" fontId="6" fillId="0" borderId="18" xfId="0" applyNumberFormat="1" applyFont="1" applyBorder="1" applyAlignment="1">
      <alignment vertical="top" wrapText="1"/>
    </xf>
    <xf numFmtId="0" fontId="0" fillId="0" borderId="21" xfId="6" applyFont="1" applyBorder="1" applyAlignment="1">
      <alignment horizontal="center"/>
    </xf>
    <xf numFmtId="0" fontId="0" fillId="0" borderId="39" xfId="6" applyFont="1" applyBorder="1" applyAlignment="1">
      <alignment horizontal="center"/>
    </xf>
    <xf numFmtId="2" fontId="5" fillId="2" borderId="28" xfId="0" applyNumberFormat="1" applyFont="1" applyFill="1" applyBorder="1" applyAlignment="1">
      <alignment horizontal="right" wrapText="1"/>
    </xf>
    <xf numFmtId="2" fontId="5" fillId="2" borderId="30" xfId="0" applyNumberFormat="1" applyFont="1" applyFill="1" applyBorder="1" applyAlignment="1">
      <alignment horizontal="right" wrapText="1"/>
    </xf>
    <xf numFmtId="2" fontId="5" fillId="2" borderId="33" xfId="0" applyNumberFormat="1" applyFont="1" applyFill="1" applyBorder="1" applyAlignment="1">
      <alignment horizontal="right" wrapText="1"/>
    </xf>
    <xf numFmtId="2" fontId="5" fillId="2" borderId="32" xfId="0" applyNumberFormat="1" applyFont="1" applyFill="1" applyBorder="1" applyAlignment="1">
      <alignment horizontal="right" wrapText="1"/>
    </xf>
    <xf numFmtId="2" fontId="5" fillId="2" borderId="35" xfId="0" applyNumberFormat="1" applyFont="1" applyFill="1" applyBorder="1" applyAlignment="1">
      <alignment horizontal="right" wrapText="1"/>
    </xf>
    <xf numFmtId="2" fontId="5" fillId="2" borderId="48" xfId="0" applyNumberFormat="1" applyFont="1" applyFill="1" applyBorder="1" applyAlignment="1">
      <alignment horizontal="right" wrapText="1"/>
    </xf>
    <xf numFmtId="2" fontId="4" fillId="0" borderId="59" xfId="0" applyNumberFormat="1" applyFont="1" applyBorder="1" applyAlignment="1">
      <alignment horizontal="left" vertical="center" wrapText="1"/>
    </xf>
    <xf numFmtId="0" fontId="2" fillId="0" borderId="38" xfId="5" applyFont="1" applyBorder="1" applyAlignment="1">
      <alignment horizontal="left" vertical="center"/>
    </xf>
    <xf numFmtId="0" fontId="2" fillId="0" borderId="39" xfId="6" applyFont="1" applyBorder="1" applyAlignment="1">
      <alignment horizontal="left" vertical="center"/>
    </xf>
    <xf numFmtId="2" fontId="2" fillId="0" borderId="40" xfId="0" applyNumberFormat="1" applyFont="1" applyBorder="1" applyAlignment="1">
      <alignment horizontal="left" vertical="center"/>
    </xf>
    <xf numFmtId="0" fontId="5" fillId="2" borderId="3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right" wrapText="1"/>
    </xf>
    <xf numFmtId="2" fontId="4" fillId="0" borderId="58" xfId="0" applyNumberFormat="1" applyFont="1" applyBorder="1" applyAlignment="1">
      <alignment horizontal="left" vertical="center"/>
    </xf>
    <xf numFmtId="0" fontId="5" fillId="2" borderId="18" xfId="0" applyFont="1" applyFill="1" applyBorder="1" applyAlignment="1">
      <alignment horizontal="right" wrapText="1"/>
    </xf>
    <xf numFmtId="2" fontId="5" fillId="2" borderId="28" xfId="0" applyNumberFormat="1" applyFont="1" applyFill="1" applyBorder="1" applyAlignment="1">
      <alignment horizontal="right" vertical="center" wrapText="1"/>
    </xf>
    <xf numFmtId="2" fontId="5" fillId="2" borderId="30" xfId="0" applyNumberFormat="1" applyFont="1" applyFill="1" applyBorder="1" applyAlignment="1">
      <alignment horizontal="right" vertical="center" wrapText="1"/>
    </xf>
    <xf numFmtId="2" fontId="5" fillId="2" borderId="32" xfId="0" applyNumberFormat="1" applyFont="1" applyFill="1" applyBorder="1" applyAlignment="1">
      <alignment horizontal="right" vertical="center" wrapText="1"/>
    </xf>
    <xf numFmtId="0" fontId="0" fillId="0" borderId="38" xfId="5" applyFont="1" applyBorder="1"/>
    <xf numFmtId="0" fontId="0" fillId="0" borderId="34" xfId="5" applyFont="1" applyBorder="1"/>
    <xf numFmtId="0" fontId="0" fillId="0" borderId="18" xfId="6" applyFont="1" applyBorder="1" applyAlignment="1">
      <alignment horizontal="center"/>
    </xf>
    <xf numFmtId="0" fontId="0" fillId="0" borderId="29" xfId="5" applyFont="1" applyBorder="1"/>
    <xf numFmtId="0" fontId="0" fillId="0" borderId="9" xfId="6" applyFont="1" applyBorder="1" applyAlignment="1">
      <alignment horizontal="center"/>
    </xf>
    <xf numFmtId="0" fontId="0" fillId="0" borderId="31" xfId="5" applyFont="1" applyBorder="1"/>
    <xf numFmtId="0" fontId="0" fillId="0" borderId="8" xfId="6" applyFont="1" applyBorder="1" applyAlignment="1">
      <alignment horizontal="center"/>
    </xf>
    <xf numFmtId="0" fontId="0" fillId="0" borderId="9" xfId="6" applyFont="1" applyFill="1" applyBorder="1" applyAlignment="1">
      <alignment horizontal="center"/>
    </xf>
    <xf numFmtId="0" fontId="0" fillId="0" borderId="13" xfId="5" applyFont="1" applyBorder="1"/>
    <xf numFmtId="0" fontId="0" fillId="0" borderId="14" xfId="6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Alignment="1"/>
    <xf numFmtId="0" fontId="0" fillId="0" borderId="22" xfId="5" applyFont="1" applyBorder="1"/>
    <xf numFmtId="0" fontId="0" fillId="0" borderId="44" xfId="5" applyFont="1" applyBorder="1"/>
    <xf numFmtId="0" fontId="6" fillId="0" borderId="0" xfId="0" applyFont="1" applyAlignment="1">
      <alignment horizontal="right" vertical="top"/>
    </xf>
    <xf numFmtId="2" fontId="7" fillId="0" borderId="59" xfId="0" applyNumberFormat="1" applyFont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62" xfId="0" applyFont="1" applyFill="1" applyBorder="1" applyAlignment="1">
      <alignment wrapText="1"/>
    </xf>
    <xf numFmtId="2" fontId="5" fillId="2" borderId="27" xfId="0" applyNumberFormat="1" applyFont="1" applyFill="1" applyBorder="1" applyAlignment="1">
      <alignment horizontal="right" vertical="center" wrapText="1"/>
    </xf>
    <xf numFmtId="0" fontId="0" fillId="0" borderId="24" xfId="5" applyFont="1" applyBorder="1"/>
    <xf numFmtId="0" fontId="5" fillId="0" borderId="44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53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3" fillId="8" borderId="0" xfId="0" applyFont="1" applyFill="1"/>
    <xf numFmtId="0" fontId="5" fillId="4" borderId="51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5" fillId="4" borderId="53" xfId="0" applyFont="1" applyFill="1" applyBorder="1" applyAlignment="1">
      <alignment horizontal="center" wrapText="1"/>
    </xf>
    <xf numFmtId="0" fontId="5" fillId="4" borderId="54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2" fontId="6" fillId="0" borderId="0" xfId="0" applyNumberFormat="1" applyFont="1" applyAlignment="1">
      <alignment horizontal="right" vertical="center"/>
    </xf>
    <xf numFmtId="0" fontId="5" fillId="0" borderId="30" xfId="0" applyFont="1" applyFill="1" applyBorder="1" applyAlignment="1">
      <alignment wrapText="1"/>
    </xf>
    <xf numFmtId="0" fontId="5" fillId="4" borderId="26" xfId="0" applyFont="1" applyFill="1" applyBorder="1" applyAlignment="1">
      <alignment wrapText="1"/>
    </xf>
    <xf numFmtId="0" fontId="13" fillId="0" borderId="56" xfId="5" applyFont="1" applyBorder="1" applyAlignment="1">
      <alignment horizontal="center" vertical="center"/>
    </xf>
    <xf numFmtId="0" fontId="7" fillId="0" borderId="60" xfId="5" applyFont="1" applyBorder="1" applyAlignment="1">
      <alignment horizontal="center" vertical="center" wrapText="1"/>
    </xf>
    <xf numFmtId="0" fontId="13" fillId="0" borderId="40" xfId="5" applyFont="1" applyBorder="1" applyAlignment="1">
      <alignment horizontal="center" vertical="center" wrapText="1"/>
    </xf>
    <xf numFmtId="0" fontId="2" fillId="0" borderId="56" xfId="5" applyFont="1" applyBorder="1" applyAlignment="1">
      <alignment horizontal="left" vertical="center"/>
    </xf>
    <xf numFmtId="0" fontId="4" fillId="0" borderId="60" xfId="5" applyFont="1" applyBorder="1" applyAlignment="1">
      <alignment horizontal="left" vertical="center" wrapText="1"/>
    </xf>
    <xf numFmtId="0" fontId="2" fillId="0" borderId="40" xfId="5" applyFont="1" applyBorder="1" applyAlignment="1">
      <alignment horizontal="left" vertical="center" wrapText="1"/>
    </xf>
    <xf numFmtId="0" fontId="4" fillId="4" borderId="60" xfId="0" applyFont="1" applyFill="1" applyBorder="1" applyAlignment="1">
      <alignment horizontal="left" vertical="center" wrapText="1"/>
    </xf>
    <xf numFmtId="0" fontId="2" fillId="2" borderId="40" xfId="5" applyFont="1" applyFill="1" applyBorder="1" applyAlignment="1">
      <alignment horizontal="left" vertical="center"/>
    </xf>
    <xf numFmtId="0" fontId="7" fillId="0" borderId="58" xfId="5" applyFont="1" applyBorder="1" applyAlignment="1">
      <alignment horizontal="center" vertical="center" wrapText="1"/>
    </xf>
    <xf numFmtId="0" fontId="4" fillId="0" borderId="58" xfId="5" applyFont="1" applyBorder="1" applyAlignment="1">
      <alignment horizontal="left" vertical="center" wrapText="1"/>
    </xf>
    <xf numFmtId="0" fontId="4" fillId="4" borderId="58" xfId="0" applyFont="1" applyFill="1" applyBorder="1" applyAlignment="1">
      <alignment horizontal="left" vertical="center" wrapText="1"/>
    </xf>
    <xf numFmtId="0" fontId="7" fillId="0" borderId="38" xfId="5" applyFont="1" applyBorder="1" applyAlignment="1">
      <alignment horizontal="center" vertical="center" wrapText="1"/>
    </xf>
    <xf numFmtId="0" fontId="7" fillId="0" borderId="40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left" vertical="center" wrapText="1"/>
    </xf>
    <xf numFmtId="0" fontId="4" fillId="0" borderId="40" xfId="5" applyFont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2" fillId="0" borderId="0" xfId="5" applyFont="1"/>
    <xf numFmtId="2" fontId="4" fillId="4" borderId="57" xfId="0" applyNumberFormat="1" applyFont="1" applyFill="1" applyBorder="1" applyAlignment="1">
      <alignment horizontal="left" vertical="center" wrapText="1"/>
    </xf>
    <xf numFmtId="2" fontId="4" fillId="0" borderId="57" xfId="5" applyNumberFormat="1" applyFont="1" applyBorder="1" applyAlignment="1">
      <alignment horizontal="left" vertical="center" wrapText="1"/>
    </xf>
    <xf numFmtId="2" fontId="7" fillId="0" borderId="57" xfId="5" applyNumberFormat="1" applyFont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right" vertical="center"/>
    </xf>
    <xf numFmtId="0" fontId="1" fillId="2" borderId="36" xfId="5" applyFont="1" applyFill="1" applyBorder="1" applyAlignment="1">
      <alignment horizontal="right" vertical="center"/>
    </xf>
    <xf numFmtId="0" fontId="1" fillId="0" borderId="7" xfId="5" applyFont="1" applyBorder="1" applyAlignment="1">
      <alignment horizontal="right" vertical="center"/>
    </xf>
    <xf numFmtId="0" fontId="3" fillId="9" borderId="0" xfId="0" applyFont="1" applyFill="1"/>
    <xf numFmtId="0" fontId="5" fillId="4" borderId="4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wrapText="1"/>
    </xf>
    <xf numFmtId="0" fontId="1" fillId="2" borderId="51" xfId="5" applyFont="1" applyFill="1" applyBorder="1" applyAlignment="1">
      <alignment horizontal="right" vertical="center"/>
    </xf>
    <xf numFmtId="0" fontId="1" fillId="2" borderId="52" xfId="5" applyFont="1" applyFill="1" applyBorder="1" applyAlignment="1">
      <alignment horizontal="right" vertical="center"/>
    </xf>
    <xf numFmtId="0" fontId="10" fillId="0" borderId="22" xfId="5" applyBorder="1" applyAlignment="1">
      <alignment vertical="center"/>
    </xf>
    <xf numFmtId="1" fontId="1" fillId="2" borderId="54" xfId="5" applyNumberFormat="1" applyFont="1" applyFill="1" applyBorder="1" applyAlignment="1">
      <alignment horizontal="right" vertical="center"/>
    </xf>
    <xf numFmtId="0" fontId="10" fillId="0" borderId="34" xfId="5" applyBorder="1" applyAlignment="1">
      <alignment vertical="center"/>
    </xf>
    <xf numFmtId="0" fontId="10" fillId="0" borderId="29" xfId="5" applyBorder="1" applyAlignment="1">
      <alignment vertical="center"/>
    </xf>
    <xf numFmtId="0" fontId="10" fillId="0" borderId="31" xfId="5" applyBorder="1" applyAlignment="1">
      <alignment vertical="center"/>
    </xf>
    <xf numFmtId="0" fontId="1" fillId="2" borderId="53" xfId="5" applyFont="1" applyFill="1" applyBorder="1" applyAlignment="1">
      <alignment horizontal="right" vertical="center"/>
    </xf>
    <xf numFmtId="0" fontId="10" fillId="0" borderId="24" xfId="5" applyBorder="1" applyAlignment="1">
      <alignment vertical="center"/>
    </xf>
    <xf numFmtId="0" fontId="1" fillId="2" borderId="54" xfId="5" applyFont="1" applyFill="1" applyBorder="1" applyAlignment="1">
      <alignment horizontal="right" vertical="center"/>
    </xf>
    <xf numFmtId="0" fontId="10" fillId="0" borderId="49" xfId="5" applyBorder="1" applyAlignment="1">
      <alignment vertical="center"/>
    </xf>
    <xf numFmtId="0" fontId="1" fillId="2" borderId="49" xfId="5" applyFont="1" applyFill="1" applyBorder="1" applyAlignment="1">
      <alignment horizontal="right" vertical="center"/>
    </xf>
    <xf numFmtId="0" fontId="7" fillId="0" borderId="57" xfId="5" applyFont="1" applyBorder="1" applyAlignment="1">
      <alignment horizontal="center" vertical="center" wrapText="1"/>
    </xf>
    <xf numFmtId="0" fontId="5" fillId="5" borderId="18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0" fillId="0" borderId="3" xfId="6" applyFont="1" applyBorder="1" applyAlignment="1">
      <alignment horizontal="center"/>
    </xf>
    <xf numFmtId="0" fontId="5" fillId="4" borderId="65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wrapText="1"/>
    </xf>
    <xf numFmtId="0" fontId="5" fillId="2" borderId="14" xfId="0" applyFont="1" applyFill="1" applyBorder="1" applyAlignment="1">
      <alignment horizontal="right" wrapText="1"/>
    </xf>
    <xf numFmtId="0" fontId="5" fillId="2" borderId="70" xfId="0" applyFont="1" applyFill="1" applyBorder="1" applyAlignment="1">
      <alignment horizontal="right" wrapText="1"/>
    </xf>
    <xf numFmtId="1" fontId="0" fillId="0" borderId="36" xfId="0" applyNumberFormat="1" applyFont="1" applyBorder="1" applyAlignment="1"/>
    <xf numFmtId="0" fontId="5" fillId="4" borderId="44" xfId="0" applyFont="1" applyFill="1" applyBorder="1" applyAlignment="1">
      <alignment horizontal="center" wrapText="1"/>
    </xf>
    <xf numFmtId="0" fontId="5" fillId="4" borderId="47" xfId="0" applyFont="1" applyFill="1" applyBorder="1" applyAlignment="1">
      <alignment horizontal="center" wrapText="1"/>
    </xf>
    <xf numFmtId="2" fontId="5" fillId="4" borderId="9" xfId="0" applyNumberFormat="1" applyFont="1" applyFill="1" applyBorder="1" applyAlignment="1">
      <alignment horizontal="center" wrapText="1"/>
    </xf>
    <xf numFmtId="2" fontId="5" fillId="4" borderId="15" xfId="0" applyNumberFormat="1" applyFont="1" applyFill="1" applyBorder="1" applyAlignment="1">
      <alignment horizontal="center" wrapText="1"/>
    </xf>
    <xf numFmtId="0" fontId="5" fillId="4" borderId="43" xfId="0" applyFont="1" applyFill="1" applyBorder="1" applyAlignment="1">
      <alignment horizontal="center" wrapText="1"/>
    </xf>
    <xf numFmtId="2" fontId="5" fillId="4" borderId="18" xfId="0" applyNumberFormat="1" applyFont="1" applyFill="1" applyBorder="1" applyAlignment="1">
      <alignment horizontal="center" wrapText="1"/>
    </xf>
    <xf numFmtId="0" fontId="5" fillId="4" borderId="46" xfId="0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5" fillId="4" borderId="45" xfId="0" applyFont="1" applyFill="1" applyBorder="1" applyAlignment="1">
      <alignment horizontal="center" wrapText="1"/>
    </xf>
    <xf numFmtId="2" fontId="5" fillId="4" borderId="21" xfId="0" applyNumberFormat="1" applyFont="1" applyFill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4" borderId="12" xfId="0" applyFont="1" applyFill="1" applyBorder="1" applyAlignment="1">
      <alignment horizontal="right" vertical="center" wrapText="1"/>
    </xf>
    <xf numFmtId="0" fontId="5" fillId="4" borderId="64" xfId="0" applyFont="1" applyFill="1" applyBorder="1" applyAlignment="1">
      <alignment horizontal="right" vertical="center" wrapText="1"/>
    </xf>
    <xf numFmtId="0" fontId="14" fillId="0" borderId="66" xfId="5" applyFont="1" applyBorder="1" applyAlignment="1">
      <alignment horizontal="center" vertical="center" wrapText="1"/>
    </xf>
    <xf numFmtId="0" fontId="14" fillId="0" borderId="42" xfId="5" applyFont="1" applyBorder="1" applyAlignment="1">
      <alignment horizontal="center" vertical="center" wrapText="1"/>
    </xf>
    <xf numFmtId="0" fontId="14" fillId="0" borderId="60" xfId="5" applyFont="1" applyBorder="1" applyAlignment="1">
      <alignment horizontal="center" vertical="center" wrapText="1"/>
    </xf>
    <xf numFmtId="0" fontId="14" fillId="0" borderId="58" xfId="5" applyFont="1" applyBorder="1" applyAlignment="1">
      <alignment horizontal="center" vertical="center" wrapText="1"/>
    </xf>
    <xf numFmtId="0" fontId="14" fillId="0" borderId="57" xfId="5" applyFont="1" applyBorder="1" applyAlignment="1">
      <alignment horizontal="center" vertical="center"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4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2" borderId="3" xfId="0" applyFont="1" applyFill="1" applyBorder="1" applyAlignment="1"/>
    <xf numFmtId="2" fontId="13" fillId="0" borderId="71" xfId="0" applyNumberFormat="1" applyFont="1" applyBorder="1" applyAlignment="1">
      <alignment horizontal="center"/>
    </xf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0" fontId="9" fillId="0" borderId="68" xfId="14" applyBorder="1"/>
    <xf numFmtId="2" fontId="9" fillId="0" borderId="67" xfId="14" applyNumberFormat="1" applyBorder="1"/>
    <xf numFmtId="0" fontId="9" fillId="0" borderId="69" xfId="14" applyBorder="1"/>
    <xf numFmtId="2" fontId="9" fillId="0" borderId="69" xfId="14" applyNumberFormat="1" applyBorder="1"/>
    <xf numFmtId="2" fontId="9" fillId="0" borderId="68" xfId="14" applyNumberFormat="1" applyBorder="1"/>
    <xf numFmtId="2" fontId="13" fillId="0" borderId="72" xfId="0" applyNumberFormat="1" applyFont="1" applyBorder="1" applyAlignment="1">
      <alignment horizontal="center"/>
    </xf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0" fontId="9" fillId="0" borderId="67" xfId="14" applyBorder="1"/>
    <xf numFmtId="2" fontId="9" fillId="0" borderId="67" xfId="14" applyNumberFormat="1" applyBorder="1"/>
    <xf numFmtId="2" fontId="13" fillId="0" borderId="73" xfId="0" applyNumberFormat="1" applyFont="1" applyBorder="1" applyAlignment="1">
      <alignment horizontal="center"/>
    </xf>
    <xf numFmtId="0" fontId="5" fillId="4" borderId="49" xfId="0" applyFont="1" applyFill="1" applyBorder="1" applyAlignment="1">
      <alignment horizontal="center" wrapText="1"/>
    </xf>
    <xf numFmtId="2" fontId="5" fillId="4" borderId="8" xfId="0" applyNumberFormat="1" applyFont="1" applyFill="1" applyBorder="1" applyAlignment="1">
      <alignment horizontal="center" wrapText="1"/>
    </xf>
    <xf numFmtId="0" fontId="5" fillId="4" borderId="42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4" borderId="61" xfId="0" applyFont="1" applyFill="1" applyBorder="1" applyAlignment="1">
      <alignment horizontal="center" wrapText="1"/>
    </xf>
    <xf numFmtId="2" fontId="5" fillId="4" borderId="14" xfId="0" applyNumberFormat="1" applyFont="1" applyFill="1" applyBorder="1" applyAlignment="1">
      <alignment horizontal="center" wrapText="1"/>
    </xf>
    <xf numFmtId="2" fontId="7" fillId="0" borderId="60" xfId="5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/>
    </xf>
    <xf numFmtId="0" fontId="5" fillId="2" borderId="74" xfId="0" applyFont="1" applyFill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14" fillId="0" borderId="5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" fontId="0" fillId="0" borderId="54" xfId="0" applyNumberFormat="1" applyFont="1" applyBorder="1" applyAlignment="1">
      <alignment horizontal="right"/>
    </xf>
    <xf numFmtId="1" fontId="0" fillId="0" borderId="51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" fontId="0" fillId="0" borderId="53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 horizontal="right"/>
    </xf>
    <xf numFmtId="0" fontId="14" fillId="0" borderId="56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4" fillId="0" borderId="75" xfId="0" applyFont="1" applyBorder="1" applyAlignment="1">
      <alignment horizontal="center" vertical="center"/>
    </xf>
    <xf numFmtId="0" fontId="5" fillId="0" borderId="65" xfId="0" applyFont="1" applyBorder="1" applyAlignment="1">
      <alignment wrapText="1"/>
    </xf>
    <xf numFmtId="0" fontId="5" fillId="0" borderId="62" xfId="0" applyFont="1" applyBorder="1" applyAlignment="1">
      <alignment wrapText="1"/>
    </xf>
    <xf numFmtId="0" fontId="5" fillId="0" borderId="7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77" xfId="0" applyFont="1" applyBorder="1" applyAlignment="1">
      <alignment wrapText="1"/>
    </xf>
    <xf numFmtId="0" fontId="7" fillId="0" borderId="39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0" borderId="57" xfId="5" applyFont="1" applyBorder="1" applyAlignment="1">
      <alignment horizontal="left" vertical="center" wrapText="1"/>
    </xf>
    <xf numFmtId="0" fontId="4" fillId="4" borderId="57" xfId="0" applyFont="1" applyFill="1" applyBorder="1" applyAlignment="1">
      <alignment horizontal="left" vertical="center" wrapText="1"/>
    </xf>
    <xf numFmtId="0" fontId="14" fillId="0" borderId="75" xfId="5" applyFont="1" applyBorder="1" applyAlignment="1">
      <alignment horizontal="center" vertical="center" wrapText="1"/>
    </xf>
    <xf numFmtId="0" fontId="10" fillId="0" borderId="7" xfId="5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7" xfId="5" applyFont="1" applyBorder="1"/>
    <xf numFmtId="0" fontId="9" fillId="0" borderId="78" xfId="14" applyBorder="1"/>
    <xf numFmtId="2" fontId="9" fillId="0" borderId="78" xfId="14" applyNumberFormat="1" applyBorder="1"/>
    <xf numFmtId="0" fontId="9" fillId="0" borderId="79" xfId="14" applyBorder="1"/>
    <xf numFmtId="2" fontId="9" fillId="0" borderId="79" xfId="14" applyNumberFormat="1" applyBorder="1"/>
    <xf numFmtId="0" fontId="2" fillId="0" borderId="6" xfId="5" applyFont="1" applyBorder="1" applyAlignment="1">
      <alignment horizontal="center" vertical="center" wrapText="1"/>
    </xf>
    <xf numFmtId="0" fontId="2" fillId="0" borderId="42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 wrapText="1"/>
    </xf>
    <xf numFmtId="0" fontId="4" fillId="0" borderId="41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center" vertical="center" wrapText="1"/>
    </xf>
    <xf numFmtId="0" fontId="4" fillId="0" borderId="40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21" xfId="0" applyBorder="1" applyAlignment="1">
      <alignment horizontal="right"/>
    </xf>
    <xf numFmtId="2" fontId="5" fillId="0" borderId="30" xfId="0" applyNumberFormat="1" applyFont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center" wrapText="1"/>
    </xf>
    <xf numFmtId="2" fontId="5" fillId="2" borderId="18" xfId="0" applyNumberFormat="1" applyFont="1" applyFill="1" applyBorder="1" applyAlignment="1">
      <alignment horizont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wrapText="1"/>
    </xf>
    <xf numFmtId="2" fontId="5" fillId="2" borderId="15" xfId="0" applyNumberFormat="1" applyFont="1" applyFill="1" applyBorder="1" applyAlignment="1">
      <alignment horizont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76" xfId="0" applyFont="1" applyFill="1" applyBorder="1" applyAlignment="1">
      <alignment horizontal="center" wrapText="1"/>
    </xf>
    <xf numFmtId="0" fontId="5" fillId="4" borderId="62" xfId="0" applyFont="1" applyFill="1" applyBorder="1" applyAlignment="1">
      <alignment horizontal="center" wrapText="1"/>
    </xf>
    <xf numFmtId="0" fontId="5" fillId="4" borderId="65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5" fillId="4" borderId="77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right" wrapText="1"/>
    </xf>
    <xf numFmtId="0" fontId="5" fillId="4" borderId="50" xfId="0" applyFont="1" applyFill="1" applyBorder="1" applyAlignment="1">
      <alignment horizontal="right" wrapText="1"/>
    </xf>
    <xf numFmtId="0" fontId="5" fillId="4" borderId="63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5" fillId="4" borderId="64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4" borderId="17" xfId="0" applyFont="1" applyFill="1" applyBorder="1" applyAlignment="1">
      <alignment horizontal="right" wrapText="1"/>
    </xf>
    <xf numFmtId="0" fontId="5" fillId="4" borderId="22" xfId="0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right" wrapText="1"/>
    </xf>
    <xf numFmtId="0" fontId="5" fillId="4" borderId="31" xfId="0" applyFont="1" applyFill="1" applyBorder="1" applyAlignment="1">
      <alignment horizontal="right" wrapText="1"/>
    </xf>
    <xf numFmtId="0" fontId="5" fillId="4" borderId="29" xfId="0" applyFont="1" applyFill="1" applyBorder="1" applyAlignment="1">
      <alignment horizontal="right" wrapText="1"/>
    </xf>
    <xf numFmtId="0" fontId="5" fillId="4" borderId="34" xfId="0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right" wrapText="1"/>
    </xf>
    <xf numFmtId="0" fontId="5" fillId="4" borderId="24" xfId="0" applyFont="1" applyFill="1" applyBorder="1" applyAlignment="1">
      <alignment horizontal="right" wrapText="1"/>
    </xf>
    <xf numFmtId="0" fontId="5" fillId="4" borderId="21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7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wrapText="1"/>
    </xf>
    <xf numFmtId="0" fontId="5" fillId="4" borderId="43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 wrapText="1"/>
    </xf>
    <xf numFmtId="0" fontId="5" fillId="4" borderId="34" xfId="0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center" wrapText="1"/>
    </xf>
    <xf numFmtId="0" fontId="5" fillId="2" borderId="80" xfId="0" applyFont="1" applyFill="1" applyBorder="1" applyAlignment="1">
      <alignment horizontal="center" wrapText="1"/>
    </xf>
    <xf numFmtId="0" fontId="5" fillId="2" borderId="8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5" fillId="2" borderId="31" xfId="0" applyFont="1" applyFill="1" applyBorder="1" applyAlignment="1">
      <alignment horizont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5" fillId="4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right"/>
    </xf>
    <xf numFmtId="0" fontId="5" fillId="4" borderId="29" xfId="0" applyFont="1" applyFill="1" applyBorder="1" applyAlignment="1">
      <alignment horizontal="center" vertical="center" wrapText="1"/>
    </xf>
    <xf numFmtId="1" fontId="0" fillId="0" borderId="33" xfId="0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right" wrapText="1"/>
    </xf>
    <xf numFmtId="0" fontId="5" fillId="4" borderId="30" xfId="0" applyFont="1" applyFill="1" applyBorder="1" applyAlignment="1">
      <alignment horizontal="right" vertical="center" wrapText="1"/>
    </xf>
    <xf numFmtId="0" fontId="5" fillId="4" borderId="33" xfId="0" applyFont="1" applyFill="1" applyBorder="1" applyAlignment="1">
      <alignment horizontal="right" wrapText="1"/>
    </xf>
    <xf numFmtId="0" fontId="5" fillId="4" borderId="16" xfId="0" applyFont="1" applyFill="1" applyBorder="1" applyAlignment="1">
      <alignment horizontal="right" wrapText="1"/>
    </xf>
    <xf numFmtId="0" fontId="5" fillId="4" borderId="32" xfId="0" applyFont="1" applyFill="1" applyBorder="1" applyAlignment="1">
      <alignment horizontal="right" wrapText="1"/>
    </xf>
    <xf numFmtId="0" fontId="5" fillId="4" borderId="20" xfId="0" applyFont="1" applyFill="1" applyBorder="1" applyAlignment="1">
      <alignment horizontal="right" wrapText="1"/>
    </xf>
    <xf numFmtId="1" fontId="0" fillId="0" borderId="32" xfId="0" applyNumberFormat="1" applyFont="1" applyBorder="1" applyAlignment="1">
      <alignment horizontal="right"/>
    </xf>
    <xf numFmtId="0" fontId="10" fillId="0" borderId="61" xfId="5" applyBorder="1" applyAlignment="1">
      <alignment vertical="center"/>
    </xf>
  </cellXfs>
  <cellStyles count="15">
    <cellStyle name="Excel Built-in Normal" xfId="1"/>
    <cellStyle name="Excel Built-in Normal 1" xfId="2"/>
    <cellStyle name="Excel Built-in Normal 2" xfId="3"/>
    <cellStyle name="TableStyleLight1" xfId="4"/>
    <cellStyle name="Денежный 2" xfId="9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3 2" xfId="10"/>
    <cellStyle name="Обычный 4" xfId="11"/>
    <cellStyle name="Обычный 4 2" xfId="12"/>
    <cellStyle name="Обычный 5" xfId="13"/>
    <cellStyle name="Обычный 6" xfId="14"/>
  </cellStyles>
  <dxfs count="699"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solid"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0066"/>
      <color rgb="FFFFCCCC"/>
      <color rgb="FFFFFF66"/>
      <color rgb="FFA0A0A0"/>
      <color rgb="FFAB0101"/>
      <color rgb="FFFF960D"/>
      <color rgb="FFEB4FF7"/>
      <color rgb="FFEE6CF8"/>
      <color rgb="FF960B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Окружающий мир </a:t>
            </a:r>
            <a:r>
              <a:rPr lang="ru-RU" b="1" baseline="0"/>
              <a:t>4 кл. </a:t>
            </a:r>
            <a:r>
              <a:rPr lang="en-US" b="1" baseline="0"/>
              <a:t>2023-2</a:t>
            </a:r>
            <a:r>
              <a:rPr lang="ru-RU" b="1" baseline="0"/>
              <a:t>021</a:t>
            </a:r>
            <a:endParaRPr lang="ru-RU" b="1"/>
          </a:p>
        </c:rich>
      </c:tx>
      <c:layout>
        <c:manualLayout>
          <c:xMode val="edge"/>
          <c:yMode val="edge"/>
          <c:x val="3.5577564390052371E-2"/>
          <c:y val="9.47162769899495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003875467475506E-2"/>
          <c:y val="7.092566967738298E-2"/>
          <c:w val="0.97272456027271315"/>
          <c:h val="0.56096258733767734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'Окр. мир-4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'Окр. мир-4 диаграмма по районам'!$E$5:$E$122</c:f>
              <c:numCache>
                <c:formatCode>Основной</c:formatCode>
                <c:ptCount val="118"/>
                <c:pt idx="0">
                  <c:v>4.13</c:v>
                </c:pt>
                <c:pt idx="1">
                  <c:v>4.13</c:v>
                </c:pt>
                <c:pt idx="2">
                  <c:v>4.13</c:v>
                </c:pt>
                <c:pt idx="3">
                  <c:v>4.13</c:v>
                </c:pt>
                <c:pt idx="4">
                  <c:v>4.13</c:v>
                </c:pt>
                <c:pt idx="5">
                  <c:v>4.13</c:v>
                </c:pt>
                <c:pt idx="6">
                  <c:v>4.13</c:v>
                </c:pt>
                <c:pt idx="7">
                  <c:v>4.13</c:v>
                </c:pt>
                <c:pt idx="8">
                  <c:v>4.13</c:v>
                </c:pt>
                <c:pt idx="9">
                  <c:v>4.13</c:v>
                </c:pt>
                <c:pt idx="10">
                  <c:v>4.13</c:v>
                </c:pt>
                <c:pt idx="11">
                  <c:v>4.13</c:v>
                </c:pt>
                <c:pt idx="12">
                  <c:v>4.13</c:v>
                </c:pt>
                <c:pt idx="13">
                  <c:v>4.13</c:v>
                </c:pt>
                <c:pt idx="14">
                  <c:v>4.13</c:v>
                </c:pt>
                <c:pt idx="15">
                  <c:v>4.13</c:v>
                </c:pt>
                <c:pt idx="16">
                  <c:v>4.13</c:v>
                </c:pt>
                <c:pt idx="17">
                  <c:v>4.13</c:v>
                </c:pt>
                <c:pt idx="18">
                  <c:v>4.13</c:v>
                </c:pt>
                <c:pt idx="19">
                  <c:v>4.13</c:v>
                </c:pt>
                <c:pt idx="20">
                  <c:v>4.13</c:v>
                </c:pt>
                <c:pt idx="21">
                  <c:v>4.13</c:v>
                </c:pt>
                <c:pt idx="22">
                  <c:v>4.13</c:v>
                </c:pt>
                <c:pt idx="23">
                  <c:v>4.13</c:v>
                </c:pt>
                <c:pt idx="24">
                  <c:v>4.13</c:v>
                </c:pt>
                <c:pt idx="25">
                  <c:v>4.13</c:v>
                </c:pt>
                <c:pt idx="26">
                  <c:v>4.13</c:v>
                </c:pt>
                <c:pt idx="27">
                  <c:v>4.13</c:v>
                </c:pt>
                <c:pt idx="28">
                  <c:v>4.13</c:v>
                </c:pt>
                <c:pt idx="29">
                  <c:v>4.13</c:v>
                </c:pt>
                <c:pt idx="30">
                  <c:v>4.13</c:v>
                </c:pt>
                <c:pt idx="31">
                  <c:v>4.13</c:v>
                </c:pt>
                <c:pt idx="32">
                  <c:v>4.13</c:v>
                </c:pt>
                <c:pt idx="33">
                  <c:v>4.13</c:v>
                </c:pt>
                <c:pt idx="34">
                  <c:v>4.13</c:v>
                </c:pt>
                <c:pt idx="35">
                  <c:v>4.13</c:v>
                </c:pt>
                <c:pt idx="36">
                  <c:v>4.13</c:v>
                </c:pt>
                <c:pt idx="37">
                  <c:v>4.13</c:v>
                </c:pt>
                <c:pt idx="38">
                  <c:v>4.13</c:v>
                </c:pt>
                <c:pt idx="39">
                  <c:v>4.13</c:v>
                </c:pt>
                <c:pt idx="40">
                  <c:v>4.13</c:v>
                </c:pt>
                <c:pt idx="41">
                  <c:v>4.13</c:v>
                </c:pt>
                <c:pt idx="42">
                  <c:v>4.13</c:v>
                </c:pt>
                <c:pt idx="43">
                  <c:v>4.13</c:v>
                </c:pt>
                <c:pt idx="44">
                  <c:v>4.13</c:v>
                </c:pt>
                <c:pt idx="45">
                  <c:v>4.13</c:v>
                </c:pt>
                <c:pt idx="46">
                  <c:v>4.13</c:v>
                </c:pt>
                <c:pt idx="47">
                  <c:v>4.13</c:v>
                </c:pt>
                <c:pt idx="48">
                  <c:v>4.13</c:v>
                </c:pt>
                <c:pt idx="49">
                  <c:v>4.13</c:v>
                </c:pt>
                <c:pt idx="50">
                  <c:v>4.13</c:v>
                </c:pt>
                <c:pt idx="51">
                  <c:v>4.13</c:v>
                </c:pt>
                <c:pt idx="52">
                  <c:v>4.13</c:v>
                </c:pt>
                <c:pt idx="53">
                  <c:v>4.13</c:v>
                </c:pt>
                <c:pt idx="54">
                  <c:v>4.13</c:v>
                </c:pt>
                <c:pt idx="55">
                  <c:v>4.13</c:v>
                </c:pt>
                <c:pt idx="56">
                  <c:v>4.13</c:v>
                </c:pt>
                <c:pt idx="57">
                  <c:v>4.13</c:v>
                </c:pt>
                <c:pt idx="58">
                  <c:v>4.13</c:v>
                </c:pt>
                <c:pt idx="59">
                  <c:v>4.13</c:v>
                </c:pt>
                <c:pt idx="60">
                  <c:v>4.13</c:v>
                </c:pt>
                <c:pt idx="61">
                  <c:v>4.13</c:v>
                </c:pt>
                <c:pt idx="62">
                  <c:v>4.13</c:v>
                </c:pt>
                <c:pt idx="63">
                  <c:v>4.13</c:v>
                </c:pt>
                <c:pt idx="64">
                  <c:v>4.13</c:v>
                </c:pt>
                <c:pt idx="65">
                  <c:v>4.13</c:v>
                </c:pt>
                <c:pt idx="66">
                  <c:v>4.13</c:v>
                </c:pt>
                <c:pt idx="67">
                  <c:v>4.13</c:v>
                </c:pt>
                <c:pt idx="68">
                  <c:v>4.13</c:v>
                </c:pt>
                <c:pt idx="69">
                  <c:v>4.13</c:v>
                </c:pt>
                <c:pt idx="70">
                  <c:v>4.13</c:v>
                </c:pt>
                <c:pt idx="71">
                  <c:v>4.13</c:v>
                </c:pt>
                <c:pt idx="72">
                  <c:v>4.13</c:v>
                </c:pt>
                <c:pt idx="73">
                  <c:v>4.13</c:v>
                </c:pt>
                <c:pt idx="74">
                  <c:v>4.13</c:v>
                </c:pt>
                <c:pt idx="75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4.13</c:v>
                </c:pt>
                <c:pt idx="81">
                  <c:v>4.13</c:v>
                </c:pt>
                <c:pt idx="82">
                  <c:v>4.13</c:v>
                </c:pt>
                <c:pt idx="83">
                  <c:v>4.13</c:v>
                </c:pt>
                <c:pt idx="84">
                  <c:v>4.13</c:v>
                </c:pt>
                <c:pt idx="85">
                  <c:v>4.13</c:v>
                </c:pt>
                <c:pt idx="86">
                  <c:v>4.13</c:v>
                </c:pt>
                <c:pt idx="87">
                  <c:v>4.13</c:v>
                </c:pt>
                <c:pt idx="88">
                  <c:v>4.13</c:v>
                </c:pt>
                <c:pt idx="89">
                  <c:v>4.13</c:v>
                </c:pt>
                <c:pt idx="90">
                  <c:v>4.13</c:v>
                </c:pt>
                <c:pt idx="91">
                  <c:v>4.13</c:v>
                </c:pt>
                <c:pt idx="92">
                  <c:v>4.13</c:v>
                </c:pt>
                <c:pt idx="93">
                  <c:v>4.13</c:v>
                </c:pt>
                <c:pt idx="94">
                  <c:v>4.13</c:v>
                </c:pt>
                <c:pt idx="95">
                  <c:v>4.13</c:v>
                </c:pt>
                <c:pt idx="96">
                  <c:v>4.13</c:v>
                </c:pt>
                <c:pt idx="97">
                  <c:v>4.13</c:v>
                </c:pt>
                <c:pt idx="98">
                  <c:v>4.13</c:v>
                </c:pt>
                <c:pt idx="99">
                  <c:v>4.13</c:v>
                </c:pt>
                <c:pt idx="100">
                  <c:v>4.13</c:v>
                </c:pt>
                <c:pt idx="101">
                  <c:v>4.13</c:v>
                </c:pt>
                <c:pt idx="102">
                  <c:v>4.13</c:v>
                </c:pt>
                <c:pt idx="103">
                  <c:v>4.13</c:v>
                </c:pt>
                <c:pt idx="104">
                  <c:v>4.13</c:v>
                </c:pt>
                <c:pt idx="105">
                  <c:v>4.13</c:v>
                </c:pt>
                <c:pt idx="106">
                  <c:v>4.13</c:v>
                </c:pt>
                <c:pt idx="107">
                  <c:v>4.13</c:v>
                </c:pt>
                <c:pt idx="108">
                  <c:v>4.13</c:v>
                </c:pt>
                <c:pt idx="109">
                  <c:v>4.13</c:v>
                </c:pt>
                <c:pt idx="110">
                  <c:v>4.13</c:v>
                </c:pt>
                <c:pt idx="111">
                  <c:v>4.13</c:v>
                </c:pt>
                <c:pt idx="112">
                  <c:v>4.13</c:v>
                </c:pt>
                <c:pt idx="113">
                  <c:v>4.13</c:v>
                </c:pt>
                <c:pt idx="114">
                  <c:v>4.13</c:v>
                </c:pt>
                <c:pt idx="115">
                  <c:v>4.13</c:v>
                </c:pt>
                <c:pt idx="116">
                  <c:v>4.13</c:v>
                </c:pt>
                <c:pt idx="117">
                  <c:v>4.13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'Окр. мир-4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'Окр. мир-4 диаграмма по районам'!$D$5:$D$122</c:f>
              <c:numCache>
                <c:formatCode>0,00</c:formatCode>
                <c:ptCount val="118"/>
                <c:pt idx="0">
                  <c:v>4.2463000000000006</c:v>
                </c:pt>
                <c:pt idx="1">
                  <c:v>4.7142999999999997</c:v>
                </c:pt>
                <c:pt idx="2">
                  <c:v>4.0303000000000004</c:v>
                </c:pt>
                <c:pt idx="3">
                  <c:v>3.9083000000000006</c:v>
                </c:pt>
                <c:pt idx="4">
                  <c:v>4.5766</c:v>
                </c:pt>
                <c:pt idx="5">
                  <c:v>4.5401999999999996</c:v>
                </c:pt>
                <c:pt idx="6">
                  <c:v>4.0944000000000003</c:v>
                </c:pt>
                <c:pt idx="7">
                  <c:v>4.2339000000000002</c:v>
                </c:pt>
                <c:pt idx="8">
                  <c:v>4.24</c:v>
                </c:pt>
                <c:pt idx="9">
                  <c:v>3.8787000000000003</c:v>
                </c:pt>
                <c:pt idx="10">
                  <c:v>4.1455583333333346</c:v>
                </c:pt>
                <c:pt idx="11">
                  <c:v>4.4723000000000006</c:v>
                </c:pt>
                <c:pt idx="12">
                  <c:v>4.3627000000000002</c:v>
                </c:pt>
                <c:pt idx="13">
                  <c:v>4.3519000000000005</c:v>
                </c:pt>
                <c:pt idx="14">
                  <c:v>4.4546000000000001</c:v>
                </c:pt>
                <c:pt idx="15">
                  <c:v>4.1917999999999997</c:v>
                </c:pt>
                <c:pt idx="16">
                  <c:v>3.8669000000000007</c:v>
                </c:pt>
                <c:pt idx="17">
                  <c:v>4.1185999999999998</c:v>
                </c:pt>
                <c:pt idx="18">
                  <c:v>4.0744000000000007</c:v>
                </c:pt>
                <c:pt idx="19">
                  <c:v>4.1375000000000002</c:v>
                </c:pt>
                <c:pt idx="20">
                  <c:v>3.7281999999999997</c:v>
                </c:pt>
                <c:pt idx="21">
                  <c:v>3.9874000000000001</c:v>
                </c:pt>
                <c:pt idx="22">
                  <c:v>4.0004</c:v>
                </c:pt>
                <c:pt idx="23">
                  <c:v>3.9673882352941168</c:v>
                </c:pt>
                <c:pt idx="24">
                  <c:v>3.8642000000000003</c:v>
                </c:pt>
                <c:pt idx="25">
                  <c:v>4.2846000000000002</c:v>
                </c:pt>
                <c:pt idx="26">
                  <c:v>4.1261999999999999</c:v>
                </c:pt>
                <c:pt idx="27">
                  <c:v>4.2327000000000004</c:v>
                </c:pt>
                <c:pt idx="28">
                  <c:v>4.0276999999999994</c:v>
                </c:pt>
                <c:pt idx="29">
                  <c:v>4.0783999999999994</c:v>
                </c:pt>
                <c:pt idx="30">
                  <c:v>4.0717999999999996</c:v>
                </c:pt>
                <c:pt idx="31">
                  <c:v>3.6995999999999998</c:v>
                </c:pt>
                <c:pt idx="32">
                  <c:v>4.1704999999999997</c:v>
                </c:pt>
                <c:pt idx="33">
                  <c:v>3.6956000000000002</c:v>
                </c:pt>
                <c:pt idx="34">
                  <c:v>3.7888999999999999</c:v>
                </c:pt>
                <c:pt idx="35">
                  <c:v>3.9604000000000004</c:v>
                </c:pt>
                <c:pt idx="36">
                  <c:v>3.8283</c:v>
                </c:pt>
                <c:pt idx="37">
                  <c:v>3.75</c:v>
                </c:pt>
                <c:pt idx="38">
                  <c:v>3.7643</c:v>
                </c:pt>
                <c:pt idx="39">
                  <c:v>4.1429</c:v>
                </c:pt>
                <c:pt idx="40">
                  <c:v>3.9594999999999998</c:v>
                </c:pt>
                <c:pt idx="41" formatCode="Основной">
                  <c:v>4.0942999999999996</c:v>
                </c:pt>
                <c:pt idx="42">
                  <c:v>4.0453999999999999</c:v>
                </c:pt>
                <c:pt idx="43">
                  <c:v>4.4310999999999998</c:v>
                </c:pt>
                <c:pt idx="44">
                  <c:v>4.3600000000000003</c:v>
                </c:pt>
                <c:pt idx="45">
                  <c:v>4.2679999999999998</c:v>
                </c:pt>
                <c:pt idx="46">
                  <c:v>4.2195999999999998</c:v>
                </c:pt>
                <c:pt idx="47">
                  <c:v>4.2363</c:v>
                </c:pt>
                <c:pt idx="48">
                  <c:v>4.1254</c:v>
                </c:pt>
                <c:pt idx="49">
                  <c:v>4.2480000000000002</c:v>
                </c:pt>
                <c:pt idx="50">
                  <c:v>3.8412999999999999</c:v>
                </c:pt>
                <c:pt idx="51">
                  <c:v>4.0625</c:v>
                </c:pt>
                <c:pt idx="52">
                  <c:v>3.9319000000000002</c:v>
                </c:pt>
                <c:pt idx="53">
                  <c:v>3.8595999999999999</c:v>
                </c:pt>
                <c:pt idx="54">
                  <c:v>4.1726999999999999</c:v>
                </c:pt>
                <c:pt idx="55">
                  <c:v>3.8708999999999998</c:v>
                </c:pt>
                <c:pt idx="56">
                  <c:v>4.1350999999999996</c:v>
                </c:pt>
                <c:pt idx="57">
                  <c:v>4.1950000000000003</c:v>
                </c:pt>
                <c:pt idx="58">
                  <c:v>3.7324000000000002</c:v>
                </c:pt>
                <c:pt idx="59">
                  <c:v>4.17</c:v>
                </c:pt>
                <c:pt idx="60">
                  <c:v>4.0546000000000006</c:v>
                </c:pt>
                <c:pt idx="61">
                  <c:v>3.9262000000000001</c:v>
                </c:pt>
                <c:pt idx="62">
                  <c:v>4.1939785714285716</c:v>
                </c:pt>
                <c:pt idx="63">
                  <c:v>4.4165999999999999</c:v>
                </c:pt>
                <c:pt idx="64">
                  <c:v>4.2744</c:v>
                </c:pt>
                <c:pt idx="65">
                  <c:v>4.3639999999999999</c:v>
                </c:pt>
                <c:pt idx="66">
                  <c:v>4</c:v>
                </c:pt>
                <c:pt idx="67">
                  <c:v>4.0004</c:v>
                </c:pt>
                <c:pt idx="68">
                  <c:v>4.3978000000000002</c:v>
                </c:pt>
                <c:pt idx="69">
                  <c:v>4.1233000000000004</c:v>
                </c:pt>
                <c:pt idx="70">
                  <c:v>4.0842999999999998</c:v>
                </c:pt>
                <c:pt idx="71">
                  <c:v>4.2253999999999996</c:v>
                </c:pt>
                <c:pt idx="72">
                  <c:v>3.9695999999999998</c:v>
                </c:pt>
                <c:pt idx="73">
                  <c:v>4.0225</c:v>
                </c:pt>
                <c:pt idx="74">
                  <c:v>4.3677999999999999</c:v>
                </c:pt>
                <c:pt idx="75">
                  <c:v>4.1453999999999995</c:v>
                </c:pt>
                <c:pt idx="76">
                  <c:v>4.3241999999999994</c:v>
                </c:pt>
                <c:pt idx="77">
                  <c:v>4.1038933333333345</c:v>
                </c:pt>
                <c:pt idx="78">
                  <c:v>4.13</c:v>
                </c:pt>
                <c:pt idx="79">
                  <c:v>3.7711999999999999</c:v>
                </c:pt>
                <c:pt idx="80">
                  <c:v>4.2665999999999995</c:v>
                </c:pt>
                <c:pt idx="81">
                  <c:v>4.2539999999999996</c:v>
                </c:pt>
                <c:pt idx="82">
                  <c:v>4.2439999999999998</c:v>
                </c:pt>
                <c:pt idx="83">
                  <c:v>4.0913000000000004</c:v>
                </c:pt>
                <c:pt idx="84">
                  <c:v>4.0004</c:v>
                </c:pt>
                <c:pt idx="85">
                  <c:v>4.1147</c:v>
                </c:pt>
                <c:pt idx="86">
                  <c:v>3.8508</c:v>
                </c:pt>
                <c:pt idx="87">
                  <c:v>4.1886000000000001</c:v>
                </c:pt>
                <c:pt idx="88">
                  <c:v>4.1500000000000004</c:v>
                </c:pt>
                <c:pt idx="89">
                  <c:v>4.1345000000000001</c:v>
                </c:pt>
                <c:pt idx="90">
                  <c:v>3.9539</c:v>
                </c:pt>
                <c:pt idx="91">
                  <c:v>4.1290999999999993</c:v>
                </c:pt>
                <c:pt idx="92">
                  <c:v>4.0738000000000003</c:v>
                </c:pt>
                <c:pt idx="93">
                  <c:v>4.0545000000000009</c:v>
                </c:pt>
                <c:pt idx="94">
                  <c:v>4.1311</c:v>
                </c:pt>
                <c:pt idx="95">
                  <c:v>3.7319999999999998</c:v>
                </c:pt>
                <c:pt idx="96">
                  <c:v>4.1100000000000003</c:v>
                </c:pt>
                <c:pt idx="97">
                  <c:v>4.3169000000000004</c:v>
                </c:pt>
                <c:pt idx="98">
                  <c:v>4.1692999999999998</c:v>
                </c:pt>
                <c:pt idx="99">
                  <c:v>4.3651999999999997</c:v>
                </c:pt>
                <c:pt idx="100">
                  <c:v>3.9714</c:v>
                </c:pt>
                <c:pt idx="101">
                  <c:v>4.2585000000000006</c:v>
                </c:pt>
                <c:pt idx="102">
                  <c:v>4.2183999999999999</c:v>
                </c:pt>
                <c:pt idx="103">
                  <c:v>4.2150999999999996</c:v>
                </c:pt>
                <c:pt idx="104">
                  <c:v>4.1421999999999999</c:v>
                </c:pt>
                <c:pt idx="105">
                  <c:v>3.8645</c:v>
                </c:pt>
                <c:pt idx="106">
                  <c:v>4.1628000000000007</c:v>
                </c:pt>
                <c:pt idx="107">
                  <c:v>4.0520000000000005</c:v>
                </c:pt>
                <c:pt idx="108">
                  <c:v>4.3019333333333334</c:v>
                </c:pt>
                <c:pt idx="109">
                  <c:v>4.7545000000000002</c:v>
                </c:pt>
                <c:pt idx="110">
                  <c:v>4.1956999999999995</c:v>
                </c:pt>
                <c:pt idx="111">
                  <c:v>4.3884999999999996</c:v>
                </c:pt>
                <c:pt idx="112">
                  <c:v>4.5190999999999999</c:v>
                </c:pt>
                <c:pt idx="113">
                  <c:v>4.0651999999999999</c:v>
                </c:pt>
                <c:pt idx="114">
                  <c:v>4.2731000000000003</c:v>
                </c:pt>
                <c:pt idx="115">
                  <c:v>4.25</c:v>
                </c:pt>
                <c:pt idx="116">
                  <c:v>3.8776999999999999</c:v>
                </c:pt>
                <c:pt idx="117">
                  <c:v>4.3936000000000002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'Окр. мир-4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'Окр. мир-4 диаграмма по районам'!$I$5:$I$122</c:f>
              <c:numCache>
                <c:formatCode>Основной</c:formatCode>
                <c:ptCount val="118"/>
                <c:pt idx="0">
                  <c:v>3.86</c:v>
                </c:pt>
                <c:pt idx="1">
                  <c:v>3.86</c:v>
                </c:pt>
                <c:pt idx="2">
                  <c:v>3.86</c:v>
                </c:pt>
                <c:pt idx="3">
                  <c:v>3.86</c:v>
                </c:pt>
                <c:pt idx="4">
                  <c:v>3.86</c:v>
                </c:pt>
                <c:pt idx="5">
                  <c:v>3.86</c:v>
                </c:pt>
                <c:pt idx="6">
                  <c:v>3.86</c:v>
                </c:pt>
                <c:pt idx="7">
                  <c:v>3.86</c:v>
                </c:pt>
                <c:pt idx="8">
                  <c:v>3.86</c:v>
                </c:pt>
                <c:pt idx="9">
                  <c:v>3.86</c:v>
                </c:pt>
                <c:pt idx="10">
                  <c:v>3.86</c:v>
                </c:pt>
                <c:pt idx="11">
                  <c:v>3.86</c:v>
                </c:pt>
                <c:pt idx="12">
                  <c:v>3.86</c:v>
                </c:pt>
                <c:pt idx="13">
                  <c:v>3.86</c:v>
                </c:pt>
                <c:pt idx="14">
                  <c:v>3.86</c:v>
                </c:pt>
                <c:pt idx="15">
                  <c:v>3.86</c:v>
                </c:pt>
                <c:pt idx="16">
                  <c:v>3.86</c:v>
                </c:pt>
                <c:pt idx="17">
                  <c:v>3.86</c:v>
                </c:pt>
                <c:pt idx="18">
                  <c:v>3.86</c:v>
                </c:pt>
                <c:pt idx="19">
                  <c:v>3.86</c:v>
                </c:pt>
                <c:pt idx="20">
                  <c:v>3.86</c:v>
                </c:pt>
                <c:pt idx="21">
                  <c:v>3.86</c:v>
                </c:pt>
                <c:pt idx="22">
                  <c:v>3.86</c:v>
                </c:pt>
                <c:pt idx="23">
                  <c:v>3.86</c:v>
                </c:pt>
                <c:pt idx="24">
                  <c:v>3.86</c:v>
                </c:pt>
                <c:pt idx="25">
                  <c:v>3.86</c:v>
                </c:pt>
                <c:pt idx="26">
                  <c:v>3.86</c:v>
                </c:pt>
                <c:pt idx="27">
                  <c:v>3.86</c:v>
                </c:pt>
                <c:pt idx="28">
                  <c:v>3.86</c:v>
                </c:pt>
                <c:pt idx="29">
                  <c:v>3.86</c:v>
                </c:pt>
                <c:pt idx="30">
                  <c:v>3.86</c:v>
                </c:pt>
                <c:pt idx="31">
                  <c:v>3.86</c:v>
                </c:pt>
                <c:pt idx="32">
                  <c:v>3.86</c:v>
                </c:pt>
                <c:pt idx="33">
                  <c:v>3.86</c:v>
                </c:pt>
                <c:pt idx="34">
                  <c:v>3.86</c:v>
                </c:pt>
                <c:pt idx="35">
                  <c:v>3.86</c:v>
                </c:pt>
                <c:pt idx="36">
                  <c:v>3.86</c:v>
                </c:pt>
                <c:pt idx="37">
                  <c:v>3.86</c:v>
                </c:pt>
                <c:pt idx="38">
                  <c:v>3.86</c:v>
                </c:pt>
                <c:pt idx="39">
                  <c:v>3.86</c:v>
                </c:pt>
                <c:pt idx="40">
                  <c:v>3.86</c:v>
                </c:pt>
                <c:pt idx="41">
                  <c:v>3.86</c:v>
                </c:pt>
                <c:pt idx="42">
                  <c:v>3.86</c:v>
                </c:pt>
                <c:pt idx="43">
                  <c:v>3.86</c:v>
                </c:pt>
                <c:pt idx="44">
                  <c:v>3.86</c:v>
                </c:pt>
                <c:pt idx="45">
                  <c:v>3.86</c:v>
                </c:pt>
                <c:pt idx="46">
                  <c:v>3.86</c:v>
                </c:pt>
                <c:pt idx="47">
                  <c:v>3.86</c:v>
                </c:pt>
                <c:pt idx="48">
                  <c:v>3.86</c:v>
                </c:pt>
                <c:pt idx="49">
                  <c:v>3.86</c:v>
                </c:pt>
                <c:pt idx="50">
                  <c:v>3.86</c:v>
                </c:pt>
                <c:pt idx="51">
                  <c:v>3.86</c:v>
                </c:pt>
                <c:pt idx="52">
                  <c:v>3.86</c:v>
                </c:pt>
                <c:pt idx="53">
                  <c:v>3.86</c:v>
                </c:pt>
                <c:pt idx="54">
                  <c:v>3.86</c:v>
                </c:pt>
                <c:pt idx="55">
                  <c:v>3.86</c:v>
                </c:pt>
                <c:pt idx="56">
                  <c:v>3.86</c:v>
                </c:pt>
                <c:pt idx="57">
                  <c:v>3.86</c:v>
                </c:pt>
                <c:pt idx="58">
                  <c:v>3.86</c:v>
                </c:pt>
                <c:pt idx="59">
                  <c:v>3.86</c:v>
                </c:pt>
                <c:pt idx="60">
                  <c:v>3.86</c:v>
                </c:pt>
                <c:pt idx="61">
                  <c:v>3.86</c:v>
                </c:pt>
                <c:pt idx="62">
                  <c:v>3.86</c:v>
                </c:pt>
                <c:pt idx="63">
                  <c:v>3.86</c:v>
                </c:pt>
                <c:pt idx="64">
                  <c:v>3.86</c:v>
                </c:pt>
                <c:pt idx="65">
                  <c:v>3.86</c:v>
                </c:pt>
                <c:pt idx="66">
                  <c:v>3.86</c:v>
                </c:pt>
                <c:pt idx="67">
                  <c:v>3.86</c:v>
                </c:pt>
                <c:pt idx="68">
                  <c:v>3.86</c:v>
                </c:pt>
                <c:pt idx="69">
                  <c:v>3.86</c:v>
                </c:pt>
                <c:pt idx="70">
                  <c:v>3.86</c:v>
                </c:pt>
                <c:pt idx="71">
                  <c:v>3.86</c:v>
                </c:pt>
                <c:pt idx="72">
                  <c:v>3.86</c:v>
                </c:pt>
                <c:pt idx="73">
                  <c:v>3.86</c:v>
                </c:pt>
                <c:pt idx="74">
                  <c:v>3.86</c:v>
                </c:pt>
                <c:pt idx="75">
                  <c:v>3.86</c:v>
                </c:pt>
                <c:pt idx="76">
                  <c:v>3.86</c:v>
                </c:pt>
                <c:pt idx="77">
                  <c:v>3.86</c:v>
                </c:pt>
                <c:pt idx="78">
                  <c:v>3.86</c:v>
                </c:pt>
                <c:pt idx="79">
                  <c:v>3.86</c:v>
                </c:pt>
                <c:pt idx="80">
                  <c:v>3.86</c:v>
                </c:pt>
                <c:pt idx="81">
                  <c:v>3.86</c:v>
                </c:pt>
                <c:pt idx="82">
                  <c:v>3.86</c:v>
                </c:pt>
                <c:pt idx="83">
                  <c:v>3.86</c:v>
                </c:pt>
                <c:pt idx="84">
                  <c:v>3.86</c:v>
                </c:pt>
                <c:pt idx="85">
                  <c:v>3.86</c:v>
                </c:pt>
                <c:pt idx="86">
                  <c:v>3.86</c:v>
                </c:pt>
                <c:pt idx="87">
                  <c:v>3.86</c:v>
                </c:pt>
                <c:pt idx="88">
                  <c:v>3.86</c:v>
                </c:pt>
                <c:pt idx="89">
                  <c:v>3.86</c:v>
                </c:pt>
                <c:pt idx="90">
                  <c:v>3.86</c:v>
                </c:pt>
                <c:pt idx="91">
                  <c:v>3.86</c:v>
                </c:pt>
                <c:pt idx="92">
                  <c:v>3.86</c:v>
                </c:pt>
                <c:pt idx="93">
                  <c:v>3.86</c:v>
                </c:pt>
                <c:pt idx="94">
                  <c:v>3.86</c:v>
                </c:pt>
                <c:pt idx="95">
                  <c:v>3.86</c:v>
                </c:pt>
                <c:pt idx="96">
                  <c:v>3.86</c:v>
                </c:pt>
                <c:pt idx="97">
                  <c:v>3.86</c:v>
                </c:pt>
                <c:pt idx="98">
                  <c:v>3.86</c:v>
                </c:pt>
                <c:pt idx="99">
                  <c:v>3.86</c:v>
                </c:pt>
                <c:pt idx="100">
                  <c:v>3.86</c:v>
                </c:pt>
                <c:pt idx="101">
                  <c:v>3.86</c:v>
                </c:pt>
                <c:pt idx="102">
                  <c:v>3.86</c:v>
                </c:pt>
                <c:pt idx="103">
                  <c:v>3.86</c:v>
                </c:pt>
                <c:pt idx="104">
                  <c:v>3.86</c:v>
                </c:pt>
                <c:pt idx="105">
                  <c:v>3.86</c:v>
                </c:pt>
                <c:pt idx="106">
                  <c:v>3.86</c:v>
                </c:pt>
                <c:pt idx="107">
                  <c:v>3.86</c:v>
                </c:pt>
                <c:pt idx="108">
                  <c:v>3.86</c:v>
                </c:pt>
                <c:pt idx="109">
                  <c:v>3.86</c:v>
                </c:pt>
                <c:pt idx="110">
                  <c:v>3.86</c:v>
                </c:pt>
                <c:pt idx="111">
                  <c:v>3.86</c:v>
                </c:pt>
                <c:pt idx="112">
                  <c:v>3.86</c:v>
                </c:pt>
                <c:pt idx="113">
                  <c:v>3.86</c:v>
                </c:pt>
                <c:pt idx="114">
                  <c:v>3.86</c:v>
                </c:pt>
                <c:pt idx="115">
                  <c:v>3.86</c:v>
                </c:pt>
                <c:pt idx="116">
                  <c:v>3.86</c:v>
                </c:pt>
                <c:pt idx="117">
                  <c:v>3.86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'Окр. мир-4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'Окр. мир-4 диаграмма по районам'!$H$5:$H$122</c:f>
              <c:numCache>
                <c:formatCode>0,00</c:formatCode>
                <c:ptCount val="118"/>
                <c:pt idx="0">
                  <c:v>3.8236375661694466</c:v>
                </c:pt>
                <c:pt idx="2">
                  <c:v>4.0431034482758621</c:v>
                </c:pt>
                <c:pt idx="3">
                  <c:v>3.6624203821656049</c:v>
                </c:pt>
                <c:pt idx="4">
                  <c:v>4.3624161073825505</c:v>
                </c:pt>
                <c:pt idx="5">
                  <c:v>3.6923076923076916</c:v>
                </c:pt>
                <c:pt idx="6">
                  <c:v>4.0566037735849054</c:v>
                </c:pt>
                <c:pt idx="7">
                  <c:v>3.5254237288135588</c:v>
                </c:pt>
                <c:pt idx="8">
                  <c:v>3.7023809523809517</c:v>
                </c:pt>
                <c:pt idx="9">
                  <c:v>3.5444444444444447</c:v>
                </c:pt>
                <c:pt idx="10">
                  <c:v>3.8222370282724731</c:v>
                </c:pt>
                <c:pt idx="11">
                  <c:v>4.0194174757281553</c:v>
                </c:pt>
                <c:pt idx="12">
                  <c:v>4.1492537313432836</c:v>
                </c:pt>
                <c:pt idx="13">
                  <c:v>3.810526315789474</c:v>
                </c:pt>
                <c:pt idx="14">
                  <c:v>4.2949640287769775</c:v>
                </c:pt>
                <c:pt idx="15">
                  <c:v>3.7355371900826451</c:v>
                </c:pt>
                <c:pt idx="16">
                  <c:v>3.7395833333333339</c:v>
                </c:pt>
                <c:pt idx="17">
                  <c:v>3.8712871287128712</c:v>
                </c:pt>
                <c:pt idx="18">
                  <c:v>3.8695652173913042</c:v>
                </c:pt>
                <c:pt idx="19">
                  <c:v>3.666666666666667</c:v>
                </c:pt>
                <c:pt idx="20">
                  <c:v>3.5045871559633026</c:v>
                </c:pt>
                <c:pt idx="21">
                  <c:v>3.5098039215686274</c:v>
                </c:pt>
                <c:pt idx="22">
                  <c:v>3.695652173913043</c:v>
                </c:pt>
                <c:pt idx="23">
                  <c:v>3.7013276198024099</c:v>
                </c:pt>
                <c:pt idx="24">
                  <c:v>3.8041958041958037</c:v>
                </c:pt>
                <c:pt idx="25">
                  <c:v>4.1111111111111107</c:v>
                </c:pt>
                <c:pt idx="26">
                  <c:v>3.7428571428571433</c:v>
                </c:pt>
                <c:pt idx="27">
                  <c:v>4.1545454545454552</c:v>
                </c:pt>
                <c:pt idx="28">
                  <c:v>3.9285714285714284</c:v>
                </c:pt>
                <c:pt idx="29">
                  <c:v>3.1428571428571428</c:v>
                </c:pt>
                <c:pt idx="30">
                  <c:v>3.2924528301886791</c:v>
                </c:pt>
                <c:pt idx="31">
                  <c:v>3.3283582089552239</c:v>
                </c:pt>
                <c:pt idx="32">
                  <c:v>3.4155844155844157</c:v>
                </c:pt>
                <c:pt idx="33">
                  <c:v>3.3461538461538463</c:v>
                </c:pt>
                <c:pt idx="34">
                  <c:v>3.8728813559322037</c:v>
                </c:pt>
                <c:pt idx="35">
                  <c:v>4</c:v>
                </c:pt>
                <c:pt idx="36">
                  <c:v>3.6617647058823533</c:v>
                </c:pt>
                <c:pt idx="37">
                  <c:v>3.7746478873239435</c:v>
                </c:pt>
                <c:pt idx="38">
                  <c:v>3.563380281690141</c:v>
                </c:pt>
                <c:pt idx="39">
                  <c:v>4.0792079207920793</c:v>
                </c:pt>
                <c:pt idx="40">
                  <c:v>3.7040000000000002</c:v>
                </c:pt>
                <c:pt idx="41">
                  <c:v>3.8195733629236499</c:v>
                </c:pt>
                <c:pt idx="42">
                  <c:v>4.307017543859649</c:v>
                </c:pt>
                <c:pt idx="43">
                  <c:v>4.333333333333333</c:v>
                </c:pt>
                <c:pt idx="44">
                  <c:v>3.9590643274853803</c:v>
                </c:pt>
                <c:pt idx="45">
                  <c:v>3.6061946902654869</c:v>
                </c:pt>
                <c:pt idx="46">
                  <c:v>4.0569105691056917</c:v>
                </c:pt>
                <c:pt idx="47">
                  <c:v>3.8</c:v>
                </c:pt>
                <c:pt idx="48">
                  <c:v>3.9677419354838706</c:v>
                </c:pt>
                <c:pt idx="49">
                  <c:v>3.7592592592592591</c:v>
                </c:pt>
                <c:pt idx="50">
                  <c:v>3.7749999999999999</c:v>
                </c:pt>
                <c:pt idx="51">
                  <c:v>3.8181818181818183</c:v>
                </c:pt>
                <c:pt idx="52">
                  <c:v>4.1470588235294112</c:v>
                </c:pt>
                <c:pt idx="53">
                  <c:v>3.3734939759036151</c:v>
                </c:pt>
                <c:pt idx="54">
                  <c:v>3.5871559633027523</c:v>
                </c:pt>
                <c:pt idx="55">
                  <c:v>3.333333333333333</c:v>
                </c:pt>
                <c:pt idx="56">
                  <c:v>4.0789473684210522</c:v>
                </c:pt>
                <c:pt idx="57">
                  <c:v>3.9102564102564101</c:v>
                </c:pt>
                <c:pt idx="58">
                  <c:v>3.0961538461538463</c:v>
                </c:pt>
                <c:pt idx="59">
                  <c:v>4</c:v>
                </c:pt>
                <c:pt idx="60">
                  <c:v>3.6627906976744184</c:v>
                </c:pt>
                <c:pt idx="62">
                  <c:v>3.8422778030592406</c:v>
                </c:pt>
                <c:pt idx="63">
                  <c:v>4.4313725490196081</c:v>
                </c:pt>
                <c:pt idx="64">
                  <c:v>3.7383177570093453</c:v>
                </c:pt>
                <c:pt idx="65">
                  <c:v>3.7124183006535945</c:v>
                </c:pt>
                <c:pt idx="66">
                  <c:v>3.6756756756756754</c:v>
                </c:pt>
                <c:pt idx="67">
                  <c:v>3.9012345679012346</c:v>
                </c:pt>
                <c:pt idx="68">
                  <c:v>3.6451612903225805</c:v>
                </c:pt>
                <c:pt idx="69">
                  <c:v>4.1568627450980387</c:v>
                </c:pt>
                <c:pt idx="70">
                  <c:v>3.9312499999999999</c:v>
                </c:pt>
                <c:pt idx="71">
                  <c:v>3.4666666666666668</c:v>
                </c:pt>
                <c:pt idx="72">
                  <c:v>3.5652173913043477</c:v>
                </c:pt>
                <c:pt idx="73">
                  <c:v>4.0696202531645573</c:v>
                </c:pt>
                <c:pt idx="74">
                  <c:v>3.8309859154929575</c:v>
                </c:pt>
                <c:pt idx="75">
                  <c:v>3.8292682926829271</c:v>
                </c:pt>
                <c:pt idx="76">
                  <c:v>3.8378378378378373</c:v>
                </c:pt>
                <c:pt idx="77">
                  <c:v>3.8266799438578469</c:v>
                </c:pt>
                <c:pt idx="78">
                  <c:v>3.5</c:v>
                </c:pt>
                <c:pt idx="79">
                  <c:v>3.4655172413793105</c:v>
                </c:pt>
                <c:pt idx="80">
                  <c:v>3.78494623655914</c:v>
                </c:pt>
                <c:pt idx="81">
                  <c:v>3.6864406779661021</c:v>
                </c:pt>
                <c:pt idx="82">
                  <c:v>4.2575757575757578</c:v>
                </c:pt>
                <c:pt idx="83">
                  <c:v>3.989795918367347</c:v>
                </c:pt>
                <c:pt idx="84">
                  <c:v>3.9069767441860468</c:v>
                </c:pt>
                <c:pt idx="85">
                  <c:v>3.5942028985507251</c:v>
                </c:pt>
                <c:pt idx="86">
                  <c:v>3.4666666666666663</c:v>
                </c:pt>
                <c:pt idx="87">
                  <c:v>4.1052631578947363</c:v>
                </c:pt>
                <c:pt idx="88">
                  <c:v>3.7808219178082192</c:v>
                </c:pt>
                <c:pt idx="89">
                  <c:v>3.5822784810126582</c:v>
                </c:pt>
                <c:pt idx="90">
                  <c:v>3.7345132743362832</c:v>
                </c:pt>
                <c:pt idx="91">
                  <c:v>3.3536585365853657</c:v>
                </c:pt>
                <c:pt idx="92">
                  <c:v>4.0540540540540544</c:v>
                </c:pt>
                <c:pt idx="93">
                  <c:v>3.816901408450704</c:v>
                </c:pt>
                <c:pt idx="94">
                  <c:v>3.8606557377049184</c:v>
                </c:pt>
                <c:pt idx="95">
                  <c:v>3.5188679245283021</c:v>
                </c:pt>
                <c:pt idx="96">
                  <c:v>3.5301204819277103</c:v>
                </c:pt>
                <c:pt idx="97">
                  <c:v>3.7268292682926831</c:v>
                </c:pt>
                <c:pt idx="98">
                  <c:v>4.0111940298507465</c:v>
                </c:pt>
                <c:pt idx="99">
                  <c:v>3.9204545454545454</c:v>
                </c:pt>
                <c:pt idx="100">
                  <c:v>3.8412698412698409</c:v>
                </c:pt>
                <c:pt idx="101">
                  <c:v>4.008658008658009</c:v>
                </c:pt>
                <c:pt idx="102">
                  <c:v>4.0703703703703704</c:v>
                </c:pt>
                <c:pt idx="103">
                  <c:v>4.3969465648854964</c:v>
                </c:pt>
                <c:pt idx="104">
                  <c:v>4.182978723404255</c:v>
                </c:pt>
                <c:pt idx="105">
                  <c:v>4.2579185520361991</c:v>
                </c:pt>
                <c:pt idx="106">
                  <c:v>3.4067164179104474</c:v>
                </c:pt>
                <c:pt idx="107">
                  <c:v>3.98780487804878</c:v>
                </c:pt>
                <c:pt idx="108">
                  <c:v>3.9979889114150637</c:v>
                </c:pt>
                <c:pt idx="109">
                  <c:v>4.5348837209302326</c:v>
                </c:pt>
                <c:pt idx="110">
                  <c:v>4.1222222222222227</c:v>
                </c:pt>
                <c:pt idx="111">
                  <c:v>4.6060606060606064</c:v>
                </c:pt>
                <c:pt idx="112">
                  <c:v>3.7714285714285718</c:v>
                </c:pt>
                <c:pt idx="113">
                  <c:v>4.3975903614457827</c:v>
                </c:pt>
                <c:pt idx="114">
                  <c:v>3.3962264150943393</c:v>
                </c:pt>
                <c:pt idx="115">
                  <c:v>3.2708333333333339</c:v>
                </c:pt>
                <c:pt idx="116">
                  <c:v>3.8463855421686746</c:v>
                </c:pt>
                <c:pt idx="117">
                  <c:v>4.0362694300518136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'Окр. мир-4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'Окр. мир-4 диаграмма по районам'!$M$5:$M$122</c:f>
              <c:numCache>
                <c:formatCode>Основной</c:formatCode>
                <c:ptCount val="118"/>
                <c:pt idx="0">
                  <c:v>4.1399999999999997</c:v>
                </c:pt>
                <c:pt idx="1">
                  <c:v>4.1399999999999997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4.1399999999999997</c:v>
                </c:pt>
                <c:pt idx="5">
                  <c:v>4.1399999999999997</c:v>
                </c:pt>
                <c:pt idx="6">
                  <c:v>4.1399999999999997</c:v>
                </c:pt>
                <c:pt idx="7">
                  <c:v>4.1399999999999997</c:v>
                </c:pt>
                <c:pt idx="8">
                  <c:v>4.1399999999999997</c:v>
                </c:pt>
                <c:pt idx="9">
                  <c:v>4.1399999999999997</c:v>
                </c:pt>
                <c:pt idx="10">
                  <c:v>4.1399999999999997</c:v>
                </c:pt>
                <c:pt idx="11">
                  <c:v>4.1399999999999997</c:v>
                </c:pt>
                <c:pt idx="12">
                  <c:v>4.1399999999999997</c:v>
                </c:pt>
                <c:pt idx="13">
                  <c:v>4.1399999999999997</c:v>
                </c:pt>
                <c:pt idx="14">
                  <c:v>4.1399999999999997</c:v>
                </c:pt>
                <c:pt idx="15">
                  <c:v>4.1399999999999997</c:v>
                </c:pt>
                <c:pt idx="16">
                  <c:v>4.1399999999999997</c:v>
                </c:pt>
                <c:pt idx="17">
                  <c:v>4.1399999999999997</c:v>
                </c:pt>
                <c:pt idx="18">
                  <c:v>4.1399999999999997</c:v>
                </c:pt>
                <c:pt idx="19">
                  <c:v>4.1399999999999997</c:v>
                </c:pt>
                <c:pt idx="20">
                  <c:v>4.1399999999999997</c:v>
                </c:pt>
                <c:pt idx="21">
                  <c:v>4.1399999999999997</c:v>
                </c:pt>
                <c:pt idx="22">
                  <c:v>4.1399999999999997</c:v>
                </c:pt>
                <c:pt idx="23">
                  <c:v>4.1399999999999997</c:v>
                </c:pt>
                <c:pt idx="24">
                  <c:v>4.1399999999999997</c:v>
                </c:pt>
                <c:pt idx="25">
                  <c:v>4.1399999999999997</c:v>
                </c:pt>
                <c:pt idx="26">
                  <c:v>4.1399999999999997</c:v>
                </c:pt>
                <c:pt idx="27">
                  <c:v>4.1399999999999997</c:v>
                </c:pt>
                <c:pt idx="28">
                  <c:v>4.1399999999999997</c:v>
                </c:pt>
                <c:pt idx="29">
                  <c:v>4.1399999999999997</c:v>
                </c:pt>
                <c:pt idx="30">
                  <c:v>4.1399999999999997</c:v>
                </c:pt>
                <c:pt idx="31">
                  <c:v>4.1399999999999997</c:v>
                </c:pt>
                <c:pt idx="32">
                  <c:v>4.1399999999999997</c:v>
                </c:pt>
                <c:pt idx="33">
                  <c:v>4.1399999999999997</c:v>
                </c:pt>
                <c:pt idx="34">
                  <c:v>4.1399999999999997</c:v>
                </c:pt>
                <c:pt idx="35">
                  <c:v>4.1399999999999997</c:v>
                </c:pt>
                <c:pt idx="36">
                  <c:v>4.1399999999999997</c:v>
                </c:pt>
                <c:pt idx="37">
                  <c:v>4.1399999999999997</c:v>
                </c:pt>
                <c:pt idx="38">
                  <c:v>4.1399999999999997</c:v>
                </c:pt>
                <c:pt idx="39">
                  <c:v>4.1399999999999997</c:v>
                </c:pt>
                <c:pt idx="40">
                  <c:v>4.1399999999999997</c:v>
                </c:pt>
                <c:pt idx="41">
                  <c:v>4.1399999999999997</c:v>
                </c:pt>
                <c:pt idx="42">
                  <c:v>4.1399999999999997</c:v>
                </c:pt>
                <c:pt idx="43">
                  <c:v>4.1399999999999997</c:v>
                </c:pt>
                <c:pt idx="44">
                  <c:v>4.1399999999999997</c:v>
                </c:pt>
                <c:pt idx="45">
                  <c:v>4.1399999999999997</c:v>
                </c:pt>
                <c:pt idx="46">
                  <c:v>4.1399999999999997</c:v>
                </c:pt>
                <c:pt idx="47">
                  <c:v>4.1399999999999997</c:v>
                </c:pt>
                <c:pt idx="48">
                  <c:v>4.1399999999999997</c:v>
                </c:pt>
                <c:pt idx="49">
                  <c:v>4.1399999999999997</c:v>
                </c:pt>
                <c:pt idx="50">
                  <c:v>4.1399999999999997</c:v>
                </c:pt>
                <c:pt idx="51">
                  <c:v>4.1399999999999997</c:v>
                </c:pt>
                <c:pt idx="52">
                  <c:v>4.1399999999999997</c:v>
                </c:pt>
                <c:pt idx="53">
                  <c:v>4.1399999999999997</c:v>
                </c:pt>
                <c:pt idx="54">
                  <c:v>4.1399999999999997</c:v>
                </c:pt>
                <c:pt idx="55">
                  <c:v>4.1399999999999997</c:v>
                </c:pt>
                <c:pt idx="56">
                  <c:v>4.1399999999999997</c:v>
                </c:pt>
                <c:pt idx="57">
                  <c:v>4.1399999999999997</c:v>
                </c:pt>
                <c:pt idx="58">
                  <c:v>4.1399999999999997</c:v>
                </c:pt>
                <c:pt idx="59">
                  <c:v>4.1399999999999997</c:v>
                </c:pt>
                <c:pt idx="60">
                  <c:v>4.1399999999999997</c:v>
                </c:pt>
                <c:pt idx="61">
                  <c:v>4.1399999999999997</c:v>
                </c:pt>
                <c:pt idx="62">
                  <c:v>4.1399999999999997</c:v>
                </c:pt>
                <c:pt idx="63">
                  <c:v>4.1399999999999997</c:v>
                </c:pt>
                <c:pt idx="64">
                  <c:v>4.1399999999999997</c:v>
                </c:pt>
                <c:pt idx="65">
                  <c:v>4.1399999999999997</c:v>
                </c:pt>
                <c:pt idx="66">
                  <c:v>4.1399999999999997</c:v>
                </c:pt>
                <c:pt idx="67">
                  <c:v>4.1399999999999997</c:v>
                </c:pt>
                <c:pt idx="68">
                  <c:v>4.1399999999999997</c:v>
                </c:pt>
                <c:pt idx="69">
                  <c:v>4.1399999999999997</c:v>
                </c:pt>
                <c:pt idx="70">
                  <c:v>4.1399999999999997</c:v>
                </c:pt>
                <c:pt idx="71">
                  <c:v>4.1399999999999997</c:v>
                </c:pt>
                <c:pt idx="72">
                  <c:v>4.1399999999999997</c:v>
                </c:pt>
                <c:pt idx="73">
                  <c:v>4.1399999999999997</c:v>
                </c:pt>
                <c:pt idx="74">
                  <c:v>4.1399999999999997</c:v>
                </c:pt>
                <c:pt idx="75">
                  <c:v>4.1399999999999997</c:v>
                </c:pt>
                <c:pt idx="76">
                  <c:v>4.1399999999999997</c:v>
                </c:pt>
                <c:pt idx="77">
                  <c:v>4.1399999999999997</c:v>
                </c:pt>
                <c:pt idx="78">
                  <c:v>4.1399999999999997</c:v>
                </c:pt>
                <c:pt idx="79">
                  <c:v>4.1399999999999997</c:v>
                </c:pt>
                <c:pt idx="80">
                  <c:v>4.1399999999999997</c:v>
                </c:pt>
                <c:pt idx="81">
                  <c:v>4.1399999999999997</c:v>
                </c:pt>
                <c:pt idx="82">
                  <c:v>4.1399999999999997</c:v>
                </c:pt>
                <c:pt idx="83">
                  <c:v>4.1399999999999997</c:v>
                </c:pt>
                <c:pt idx="84">
                  <c:v>4.1399999999999997</c:v>
                </c:pt>
                <c:pt idx="85">
                  <c:v>4.1399999999999997</c:v>
                </c:pt>
                <c:pt idx="86">
                  <c:v>4.1399999999999997</c:v>
                </c:pt>
                <c:pt idx="87">
                  <c:v>4.1399999999999997</c:v>
                </c:pt>
                <c:pt idx="88">
                  <c:v>4.1399999999999997</c:v>
                </c:pt>
                <c:pt idx="89">
                  <c:v>4.1399999999999997</c:v>
                </c:pt>
                <c:pt idx="90">
                  <c:v>4.1399999999999997</c:v>
                </c:pt>
                <c:pt idx="91">
                  <c:v>4.1399999999999997</c:v>
                </c:pt>
                <c:pt idx="92">
                  <c:v>4.1399999999999997</c:v>
                </c:pt>
                <c:pt idx="93">
                  <c:v>4.1399999999999997</c:v>
                </c:pt>
                <c:pt idx="94">
                  <c:v>4.1399999999999997</c:v>
                </c:pt>
                <c:pt idx="95">
                  <c:v>4.1399999999999997</c:v>
                </c:pt>
                <c:pt idx="96">
                  <c:v>4.1399999999999997</c:v>
                </c:pt>
                <c:pt idx="97">
                  <c:v>4.1399999999999997</c:v>
                </c:pt>
                <c:pt idx="98">
                  <c:v>4.1399999999999997</c:v>
                </c:pt>
                <c:pt idx="99">
                  <c:v>4.1399999999999997</c:v>
                </c:pt>
                <c:pt idx="100">
                  <c:v>4.1399999999999997</c:v>
                </c:pt>
                <c:pt idx="101">
                  <c:v>4.1399999999999997</c:v>
                </c:pt>
                <c:pt idx="102">
                  <c:v>4.1399999999999997</c:v>
                </c:pt>
                <c:pt idx="103">
                  <c:v>4.1399999999999997</c:v>
                </c:pt>
                <c:pt idx="104">
                  <c:v>4.1399999999999997</c:v>
                </c:pt>
                <c:pt idx="105">
                  <c:v>4.1399999999999997</c:v>
                </c:pt>
                <c:pt idx="106">
                  <c:v>4.1399999999999997</c:v>
                </c:pt>
                <c:pt idx="107">
                  <c:v>4.1399999999999997</c:v>
                </c:pt>
                <c:pt idx="108">
                  <c:v>4.1399999999999997</c:v>
                </c:pt>
                <c:pt idx="109">
                  <c:v>4.1399999999999997</c:v>
                </c:pt>
                <c:pt idx="110">
                  <c:v>4.1399999999999997</c:v>
                </c:pt>
                <c:pt idx="111">
                  <c:v>4.1399999999999997</c:v>
                </c:pt>
                <c:pt idx="112">
                  <c:v>4.1399999999999997</c:v>
                </c:pt>
                <c:pt idx="113">
                  <c:v>4.1399999999999997</c:v>
                </c:pt>
                <c:pt idx="114">
                  <c:v>4.1399999999999997</c:v>
                </c:pt>
                <c:pt idx="115">
                  <c:v>4.1399999999999997</c:v>
                </c:pt>
                <c:pt idx="116">
                  <c:v>4.1399999999999997</c:v>
                </c:pt>
                <c:pt idx="117">
                  <c:v>4.1399999999999997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'Окр. мир-4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'Окр. мир-4 диаграмма по районам'!$L$5:$L$122</c:f>
              <c:numCache>
                <c:formatCode>0,00</c:formatCode>
                <c:ptCount val="118"/>
                <c:pt idx="0">
                  <c:v>4.2110222222222227</c:v>
                </c:pt>
                <c:pt idx="1">
                  <c:v>4.42</c:v>
                </c:pt>
                <c:pt idx="2">
                  <c:v>4.0904999999999996</c:v>
                </c:pt>
                <c:pt idx="3">
                  <c:v>4.3841999999999999</c:v>
                </c:pt>
                <c:pt idx="4">
                  <c:v>4.5663999999999998</c:v>
                </c:pt>
                <c:pt idx="5">
                  <c:v>4.3103999999999996</c:v>
                </c:pt>
                <c:pt idx="6">
                  <c:v>3.9186000000000001</c:v>
                </c:pt>
                <c:pt idx="7">
                  <c:v>4.1464999999999996</c:v>
                </c:pt>
                <c:pt idx="8">
                  <c:v>4.1616</c:v>
                </c:pt>
                <c:pt idx="9">
                  <c:v>3.9010000000000002</c:v>
                </c:pt>
                <c:pt idx="10">
                  <c:v>4.1372333333333335</c:v>
                </c:pt>
                <c:pt idx="11">
                  <c:v>4.3614999999999995</c:v>
                </c:pt>
                <c:pt idx="12">
                  <c:v>4.1911000000000005</c:v>
                </c:pt>
                <c:pt idx="13">
                  <c:v>4.3898999999999999</c:v>
                </c:pt>
                <c:pt idx="14">
                  <c:v>4.5158000000000005</c:v>
                </c:pt>
                <c:pt idx="15">
                  <c:v>4.3675999999999995</c:v>
                </c:pt>
                <c:pt idx="16">
                  <c:v>3.9750000000000001</c:v>
                </c:pt>
                <c:pt idx="17">
                  <c:v>4.0193999999999992</c:v>
                </c:pt>
                <c:pt idx="18">
                  <c:v>4.1981999999999999</c:v>
                </c:pt>
                <c:pt idx="19">
                  <c:v>3.9908000000000006</c:v>
                </c:pt>
                <c:pt idx="20">
                  <c:v>3.5448000000000004</c:v>
                </c:pt>
                <c:pt idx="21">
                  <c:v>4.1101999999999999</c:v>
                </c:pt>
                <c:pt idx="22">
                  <c:v>3.9824999999999999</c:v>
                </c:pt>
                <c:pt idx="23">
                  <c:v>3.9048000000000012</c:v>
                </c:pt>
                <c:pt idx="24">
                  <c:v>4.0222999999999995</c:v>
                </c:pt>
                <c:pt idx="25">
                  <c:v>4.1628000000000007</c:v>
                </c:pt>
                <c:pt idx="26">
                  <c:v>4.0796999999999999</c:v>
                </c:pt>
                <c:pt idx="27">
                  <c:v>4.1484999999999994</c:v>
                </c:pt>
                <c:pt idx="28">
                  <c:v>3.8910999999999998</c:v>
                </c:pt>
                <c:pt idx="29">
                  <c:v>3.4141000000000004</c:v>
                </c:pt>
                <c:pt idx="30">
                  <c:v>3.8376999999999999</c:v>
                </c:pt>
                <c:pt idx="31">
                  <c:v>3.8489000000000004</c:v>
                </c:pt>
                <c:pt idx="32">
                  <c:v>3.5976999999999997</c:v>
                </c:pt>
                <c:pt idx="33">
                  <c:v>3.9048000000000003</c:v>
                </c:pt>
                <c:pt idx="34">
                  <c:v>3.7749000000000001</c:v>
                </c:pt>
                <c:pt idx="35">
                  <c:v>3.9091000000000005</c:v>
                </c:pt>
                <c:pt idx="36">
                  <c:v>3.9424999999999999</c:v>
                </c:pt>
                <c:pt idx="37">
                  <c:v>3.8867000000000003</c:v>
                </c:pt>
                <c:pt idx="38">
                  <c:v>3.6949999999999998</c:v>
                </c:pt>
                <c:pt idx="39">
                  <c:v>4.0281000000000002</c:v>
                </c:pt>
                <c:pt idx="40">
                  <c:v>4.2377000000000002</c:v>
                </c:pt>
                <c:pt idx="41">
                  <c:v>4.0413947368421059</c:v>
                </c:pt>
                <c:pt idx="42">
                  <c:v>4.3633000000000006</c:v>
                </c:pt>
                <c:pt idx="43">
                  <c:v>4.1187000000000005</c:v>
                </c:pt>
                <c:pt idx="44">
                  <c:v>4.2726999999999995</c:v>
                </c:pt>
                <c:pt idx="45">
                  <c:v>4.0653999999999995</c:v>
                </c:pt>
                <c:pt idx="46">
                  <c:v>4.2957000000000001</c:v>
                </c:pt>
                <c:pt idx="47">
                  <c:v>4.1835000000000004</c:v>
                </c:pt>
                <c:pt idx="48">
                  <c:v>3.8928000000000003</c:v>
                </c:pt>
                <c:pt idx="49">
                  <c:v>4.2451999999999996</c:v>
                </c:pt>
                <c:pt idx="50">
                  <c:v>3.2044000000000001</c:v>
                </c:pt>
                <c:pt idx="51">
                  <c:v>3.9487000000000001</c:v>
                </c:pt>
                <c:pt idx="52">
                  <c:v>3.8525</c:v>
                </c:pt>
                <c:pt idx="53">
                  <c:v>3.9709999999999996</c:v>
                </c:pt>
                <c:pt idx="54">
                  <c:v>4.0541</c:v>
                </c:pt>
                <c:pt idx="55">
                  <c:v>4</c:v>
                </c:pt>
                <c:pt idx="56">
                  <c:v>3.8313999999999999</c:v>
                </c:pt>
                <c:pt idx="57">
                  <c:v>3.9768000000000008</c:v>
                </c:pt>
                <c:pt idx="58">
                  <c:v>3.9649999999999999</c:v>
                </c:pt>
                <c:pt idx="59">
                  <c:v>4.2861000000000002</c:v>
                </c:pt>
                <c:pt idx="60">
                  <c:v>4.2591999999999999</c:v>
                </c:pt>
                <c:pt idx="62">
                  <c:v>4.0848071428571426</c:v>
                </c:pt>
                <c:pt idx="63">
                  <c:v>4.7474999999999996</c:v>
                </c:pt>
                <c:pt idx="64">
                  <c:v>4.2324000000000002</c:v>
                </c:pt>
                <c:pt idx="65">
                  <c:v>4.2055999999999996</c:v>
                </c:pt>
                <c:pt idx="66">
                  <c:v>3.7467999999999995</c:v>
                </c:pt>
                <c:pt idx="67">
                  <c:v>3.9135000000000004</c:v>
                </c:pt>
                <c:pt idx="68">
                  <c:v>4.1547000000000001</c:v>
                </c:pt>
                <c:pt idx="69">
                  <c:v>4.1793000000000005</c:v>
                </c:pt>
                <c:pt idx="70">
                  <c:v>4.1067</c:v>
                </c:pt>
                <c:pt idx="71">
                  <c:v>3.8239000000000005</c:v>
                </c:pt>
                <c:pt idx="72">
                  <c:v>4.2185000000000006</c:v>
                </c:pt>
                <c:pt idx="73">
                  <c:v>3.8144000000000005</c:v>
                </c:pt>
                <c:pt idx="74">
                  <c:v>4.1166</c:v>
                </c:pt>
                <c:pt idx="75">
                  <c:v>4.3019999999999996</c:v>
                </c:pt>
                <c:pt idx="76">
                  <c:v>3.6254000000000004</c:v>
                </c:pt>
                <c:pt idx="77">
                  <c:v>4.0879333333333339</c:v>
                </c:pt>
                <c:pt idx="78">
                  <c:v>4.1333000000000002</c:v>
                </c:pt>
                <c:pt idx="79">
                  <c:v>3.8394999999999997</c:v>
                </c:pt>
                <c:pt idx="80">
                  <c:v>3.6968999999999999</c:v>
                </c:pt>
                <c:pt idx="81">
                  <c:v>3.9826999999999999</c:v>
                </c:pt>
                <c:pt idx="82">
                  <c:v>3.9567999999999994</c:v>
                </c:pt>
                <c:pt idx="83">
                  <c:v>4.3809000000000005</c:v>
                </c:pt>
                <c:pt idx="84">
                  <c:v>4.0999999999999996</c:v>
                </c:pt>
                <c:pt idx="85">
                  <c:v>3.9043000000000001</c:v>
                </c:pt>
                <c:pt idx="86">
                  <c:v>4.1467999999999998</c:v>
                </c:pt>
                <c:pt idx="87">
                  <c:v>4.1097000000000001</c:v>
                </c:pt>
                <c:pt idx="88">
                  <c:v>4.0804999999999998</c:v>
                </c:pt>
                <c:pt idx="89">
                  <c:v>4.2143000000000006</c:v>
                </c:pt>
                <c:pt idx="90">
                  <c:v>4.3580000000000005</c:v>
                </c:pt>
                <c:pt idx="91">
                  <c:v>4.0129999999999999</c:v>
                </c:pt>
                <c:pt idx="92">
                  <c:v>4.0689000000000002</c:v>
                </c:pt>
                <c:pt idx="93">
                  <c:v>3.9808999999999997</c:v>
                </c:pt>
                <c:pt idx="94">
                  <c:v>4.0211000000000006</c:v>
                </c:pt>
                <c:pt idx="95">
                  <c:v>4.0091000000000001</c:v>
                </c:pt>
                <c:pt idx="96">
                  <c:v>4.2104999999999997</c:v>
                </c:pt>
                <c:pt idx="97">
                  <c:v>4.3635999999999999</c:v>
                </c:pt>
                <c:pt idx="98">
                  <c:v>3.8211999999999993</c:v>
                </c:pt>
                <c:pt idx="99">
                  <c:v>4.3461999999999996</c:v>
                </c:pt>
                <c:pt idx="100">
                  <c:v>4.0335000000000001</c:v>
                </c:pt>
                <c:pt idx="101">
                  <c:v>4.4127000000000001</c:v>
                </c:pt>
                <c:pt idx="102">
                  <c:v>4.3868999999999998</c:v>
                </c:pt>
                <c:pt idx="103">
                  <c:v>4.0252999999999997</c:v>
                </c:pt>
                <c:pt idx="104">
                  <c:v>4.2325999999999997</c:v>
                </c:pt>
                <c:pt idx="105">
                  <c:v>3.9767999999999999</c:v>
                </c:pt>
                <c:pt idx="106">
                  <c:v>3.8465999999999996</c:v>
                </c:pt>
                <c:pt idx="107">
                  <c:v>3.9854000000000003</c:v>
                </c:pt>
                <c:pt idx="108">
                  <c:v>4.227322222222222</c:v>
                </c:pt>
                <c:pt idx="109">
                  <c:v>4.7292000000000005</c:v>
                </c:pt>
                <c:pt idx="110">
                  <c:v>4.3767999999999994</c:v>
                </c:pt>
                <c:pt idx="111">
                  <c:v>4.3377999999999997</c:v>
                </c:pt>
                <c:pt idx="112">
                  <c:v>4.1298000000000004</c:v>
                </c:pt>
                <c:pt idx="113">
                  <c:v>4.3948</c:v>
                </c:pt>
                <c:pt idx="114">
                  <c:v>4.125</c:v>
                </c:pt>
                <c:pt idx="115">
                  <c:v>4.1347000000000005</c:v>
                </c:pt>
                <c:pt idx="116">
                  <c:v>4.0026000000000002</c:v>
                </c:pt>
                <c:pt idx="117">
                  <c:v>3.8151999999999999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2000"/>
        <c:axId val="86437888"/>
      </c:lineChart>
      <c:catAx>
        <c:axId val="8643200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7888"/>
        <c:crosses val="autoZero"/>
        <c:auto val="1"/>
        <c:lblAlgn val="ctr"/>
        <c:lblOffset val="100"/>
        <c:noMultiLvlLbl val="0"/>
      </c:catAx>
      <c:valAx>
        <c:axId val="8643788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2000"/>
        <c:crosses val="autoZero"/>
        <c:crossBetween val="between"/>
        <c:majorUnit val="0.5"/>
      </c:valAx>
      <c:spPr>
        <a:effectLst/>
      </c:spPr>
    </c:plotArea>
    <c:legend>
      <c:legendPos val="b"/>
      <c:layout>
        <c:manualLayout>
          <c:xMode val="edge"/>
          <c:yMode val="edge"/>
          <c:x val="0.30288443242204238"/>
          <c:y val="1.0832623470151239E-2"/>
          <c:w val="0.64582136013851288"/>
          <c:h val="4.5296909314907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Окружающий мир </a:t>
            </a:r>
            <a:r>
              <a:rPr lang="ru-RU" b="1" baseline="0"/>
              <a:t>4 кл. 2023- </a:t>
            </a:r>
            <a:r>
              <a:rPr lang="en-US" b="1" baseline="0"/>
              <a:t>2</a:t>
            </a:r>
            <a:r>
              <a:rPr lang="ru-RU" b="1" baseline="0"/>
              <a:t>021</a:t>
            </a:r>
            <a:endParaRPr lang="ru-RU" b="1"/>
          </a:p>
        </c:rich>
      </c:tx>
      <c:layout>
        <c:manualLayout>
          <c:xMode val="edge"/>
          <c:yMode val="edge"/>
          <c:x val="3.5577564390052371E-2"/>
          <c:y val="9.47162769899495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003875467475506E-2"/>
          <c:y val="7.092566967738298E-2"/>
          <c:w val="0.97422655690765925"/>
          <c:h val="0.5649394996511512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'Окр. мир-4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Лицей № 7</c:v>
                </c:pt>
                <c:pt idx="3">
                  <c:v>МАОУ Лицей № 28</c:v>
                </c:pt>
                <c:pt idx="4">
                  <c:v>МАОУ СШ № 32</c:v>
                </c:pt>
                <c:pt idx="5">
                  <c:v>МАОУ СШ № 19</c:v>
                </c:pt>
                <c:pt idx="6">
                  <c:v>МАОУ СШ  № 12</c:v>
                </c:pt>
                <c:pt idx="7">
                  <c:v>МАОУ Гимназия № 8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63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135</c:v>
                </c:pt>
                <c:pt idx="20">
                  <c:v>МАОУ СШ № 90</c:v>
                </c:pt>
                <c:pt idx="21">
                  <c:v>МАОУ СШ № 8 "Созидание"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СШ № 44</c:v>
                </c:pt>
                <c:pt idx="27">
                  <c:v>МБОУ СШ № 94</c:v>
                </c:pt>
                <c:pt idx="28">
                  <c:v>МАОУ Гимназия № 15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МАОУ Лицей № 12</c:v>
                </c:pt>
                <c:pt idx="32">
                  <c:v>МБОУ СШ № 64</c:v>
                </c:pt>
                <c:pt idx="33">
                  <c:v>МАОУ СШ № 148</c:v>
                </c:pt>
                <c:pt idx="34">
                  <c:v>МБОУ Гимназия № 7</c:v>
                </c:pt>
                <c:pt idx="35">
                  <c:v>МАОУ СШ № 65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МБОУ СШ № 31</c:v>
                </c:pt>
                <c:pt idx="40">
                  <c:v>МАОУ СШ № 50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СШ № 3</c:v>
                </c:pt>
                <c:pt idx="46">
                  <c:v>МБОУ Лицей № 10</c:v>
                </c:pt>
                <c:pt idx="47">
                  <c:v>МБОУ Лицей № 8</c:v>
                </c:pt>
                <c:pt idx="48">
                  <c:v>МБОУ СШ № 84</c:v>
                </c:pt>
                <c:pt idx="49">
                  <c:v>МБОУ СШ № 72 </c:v>
                </c:pt>
                <c:pt idx="50">
                  <c:v>МБОУ СШ № 99</c:v>
                </c:pt>
                <c:pt idx="51">
                  <c:v>МАОУ СШ № 82</c:v>
                </c:pt>
                <c:pt idx="52">
                  <c:v>МАОУ Школа-интернат № 1</c:v>
                </c:pt>
                <c:pt idx="53">
                  <c:v>МБОУ СШ № 30</c:v>
                </c:pt>
                <c:pt idx="54">
                  <c:v>МБОУ СШ № 133</c:v>
                </c:pt>
                <c:pt idx="55">
                  <c:v>МАОУ «КУГ № 1 – Универс»</c:v>
                </c:pt>
                <c:pt idx="56">
                  <c:v>МБОУ СШ № 36</c:v>
                </c:pt>
                <c:pt idx="57">
                  <c:v>МБОУ СШ № 159</c:v>
                </c:pt>
                <c:pt idx="58">
                  <c:v>МБОУ СШ № 73</c:v>
                </c:pt>
                <c:pt idx="59">
                  <c:v>МБОУ СШ № 39</c:v>
                </c:pt>
                <c:pt idx="60">
                  <c:v>МБОУ СШ № 21</c:v>
                </c:pt>
                <c:pt idx="61">
                  <c:v>МБОУ СШ № 95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34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158 "Грани"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137</c:v>
                </c:pt>
                <c:pt idx="71">
                  <c:v>МАОУ СШ № 42</c:v>
                </c:pt>
                <c:pt idx="72">
                  <c:v>МАОУ СШ № 45</c:v>
                </c:pt>
                <c:pt idx="73">
                  <c:v>МАОУ СШ № 78</c:v>
                </c:pt>
                <c:pt idx="74">
                  <c:v>МАОУ СШ № 23</c:v>
                </c:pt>
                <c:pt idx="75">
                  <c:v>МАОУ СШ № 17</c:v>
                </c:pt>
                <c:pt idx="76">
                  <c:v>МАОУ СШ № 76</c:v>
                </c:pt>
                <c:pt idx="77">
                  <c:v>СОВЕТСКИЙ РАЙОН</c:v>
                </c:pt>
                <c:pt idx="78">
                  <c:v>МАОУ СШ № 145</c:v>
                </c:pt>
                <c:pt idx="79">
                  <c:v>МАОУ СШ № 143</c:v>
                </c:pt>
                <c:pt idx="80">
                  <c:v>МАОУ СШ № 5</c:v>
                </c:pt>
                <c:pt idx="81">
                  <c:v>МАОУ СШ № 149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150</c:v>
                </c:pt>
                <c:pt idx="85">
                  <c:v>МАОУ СШ № 151</c:v>
                </c:pt>
                <c:pt idx="86">
                  <c:v>МАОУ СШ № 85</c:v>
                </c:pt>
                <c:pt idx="87">
                  <c:v>МАОУ СШ № 144</c:v>
                </c:pt>
                <c:pt idx="88">
                  <c:v>МАОУ СШ № 156</c:v>
                </c:pt>
                <c:pt idx="89">
                  <c:v>МБОУ СШ № 91</c:v>
                </c:pt>
                <c:pt idx="90">
                  <c:v>МАОУ СШ № 152 </c:v>
                </c:pt>
                <c:pt idx="91">
                  <c:v>МБОУ СШ № 98</c:v>
                </c:pt>
                <c:pt idx="92">
                  <c:v>МАОУ СШ № 134</c:v>
                </c:pt>
                <c:pt idx="93">
                  <c:v>МАОУ СШ № 1</c:v>
                </c:pt>
                <c:pt idx="94">
                  <c:v>МАОУ СШ № 115</c:v>
                </c:pt>
                <c:pt idx="95">
                  <c:v>МАОУ СШ № 66</c:v>
                </c:pt>
                <c:pt idx="96">
                  <c:v>МАОУ СШ № 141</c:v>
                </c:pt>
                <c:pt idx="97">
                  <c:v>МАОУ СШ № 24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157</c:v>
                </c:pt>
                <c:pt idx="101">
                  <c:v>МБОУ СШ № 56</c:v>
                </c:pt>
                <c:pt idx="102">
                  <c:v>МБОУ СШ № 147</c:v>
                </c:pt>
                <c:pt idx="103">
                  <c:v>МАОУ СШ № 108</c:v>
                </c:pt>
                <c:pt idx="104">
                  <c:v>МАОУ СШ № 154</c:v>
                </c:pt>
                <c:pt idx="105">
                  <c:v>МАОУ СШ № 69</c:v>
                </c:pt>
                <c:pt idx="106">
                  <c:v>МБОУ СШ № 2</c:v>
                </c:pt>
                <c:pt idx="107">
                  <c:v>МАОУ СШ № 139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МАОУ СШ № 155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МБОУ  Гимназия № 16</c:v>
                </c:pt>
                <c:pt idx="116">
                  <c:v>МБОУ СОШ № 10 </c:v>
                </c:pt>
                <c:pt idx="117">
                  <c:v>МАОУ СШ "Комплекс "Покровский"</c:v>
                </c:pt>
              </c:strCache>
            </c:strRef>
          </c:cat>
          <c:val>
            <c:numRef>
              <c:f>'Окр. мир-4 диаграмма'!$E$5:$E$122</c:f>
              <c:numCache>
                <c:formatCode>Основной</c:formatCode>
                <c:ptCount val="118"/>
                <c:pt idx="0">
                  <c:v>4.13</c:v>
                </c:pt>
                <c:pt idx="1">
                  <c:v>4.13</c:v>
                </c:pt>
                <c:pt idx="2">
                  <c:v>4.13</c:v>
                </c:pt>
                <c:pt idx="3">
                  <c:v>4.13</c:v>
                </c:pt>
                <c:pt idx="4">
                  <c:v>4.13</c:v>
                </c:pt>
                <c:pt idx="5">
                  <c:v>4.13</c:v>
                </c:pt>
                <c:pt idx="6">
                  <c:v>4.13</c:v>
                </c:pt>
                <c:pt idx="7">
                  <c:v>4.13</c:v>
                </c:pt>
                <c:pt idx="8">
                  <c:v>4.13</c:v>
                </c:pt>
                <c:pt idx="9">
                  <c:v>4.13</c:v>
                </c:pt>
                <c:pt idx="10">
                  <c:v>4.13</c:v>
                </c:pt>
                <c:pt idx="11">
                  <c:v>4.13</c:v>
                </c:pt>
                <c:pt idx="12">
                  <c:v>4.13</c:v>
                </c:pt>
                <c:pt idx="13">
                  <c:v>4.13</c:v>
                </c:pt>
                <c:pt idx="14">
                  <c:v>4.13</c:v>
                </c:pt>
                <c:pt idx="15">
                  <c:v>4.13</c:v>
                </c:pt>
                <c:pt idx="16">
                  <c:v>4.13</c:v>
                </c:pt>
                <c:pt idx="17">
                  <c:v>4.13</c:v>
                </c:pt>
                <c:pt idx="18">
                  <c:v>4.13</c:v>
                </c:pt>
                <c:pt idx="19">
                  <c:v>4.13</c:v>
                </c:pt>
                <c:pt idx="20">
                  <c:v>4.13</c:v>
                </c:pt>
                <c:pt idx="21">
                  <c:v>4.13</c:v>
                </c:pt>
                <c:pt idx="22">
                  <c:v>4.13</c:v>
                </c:pt>
                <c:pt idx="23">
                  <c:v>4.13</c:v>
                </c:pt>
                <c:pt idx="24">
                  <c:v>4.13</c:v>
                </c:pt>
                <c:pt idx="25">
                  <c:v>4.13</c:v>
                </c:pt>
                <c:pt idx="26">
                  <c:v>4.13</c:v>
                </c:pt>
                <c:pt idx="27">
                  <c:v>4.13</c:v>
                </c:pt>
                <c:pt idx="28">
                  <c:v>4.13</c:v>
                </c:pt>
                <c:pt idx="29">
                  <c:v>4.13</c:v>
                </c:pt>
                <c:pt idx="30">
                  <c:v>4.13</c:v>
                </c:pt>
                <c:pt idx="31">
                  <c:v>4.13</c:v>
                </c:pt>
                <c:pt idx="32">
                  <c:v>4.13</c:v>
                </c:pt>
                <c:pt idx="33">
                  <c:v>4.13</c:v>
                </c:pt>
                <c:pt idx="34">
                  <c:v>4.13</c:v>
                </c:pt>
                <c:pt idx="35">
                  <c:v>4.13</c:v>
                </c:pt>
                <c:pt idx="36">
                  <c:v>4.13</c:v>
                </c:pt>
                <c:pt idx="37">
                  <c:v>4.13</c:v>
                </c:pt>
                <c:pt idx="38">
                  <c:v>4.13</c:v>
                </c:pt>
                <c:pt idx="39">
                  <c:v>4.13</c:v>
                </c:pt>
                <c:pt idx="40">
                  <c:v>4.13</c:v>
                </c:pt>
                <c:pt idx="41">
                  <c:v>4.13</c:v>
                </c:pt>
                <c:pt idx="42">
                  <c:v>4.13</c:v>
                </c:pt>
                <c:pt idx="43">
                  <c:v>4.13</c:v>
                </c:pt>
                <c:pt idx="44">
                  <c:v>4.13</c:v>
                </c:pt>
                <c:pt idx="45">
                  <c:v>4.13</c:v>
                </c:pt>
                <c:pt idx="46">
                  <c:v>4.13</c:v>
                </c:pt>
                <c:pt idx="47">
                  <c:v>4.13</c:v>
                </c:pt>
                <c:pt idx="48">
                  <c:v>4.13</c:v>
                </c:pt>
                <c:pt idx="49">
                  <c:v>4.13</c:v>
                </c:pt>
                <c:pt idx="50">
                  <c:v>4.13</c:v>
                </c:pt>
                <c:pt idx="51">
                  <c:v>4.13</c:v>
                </c:pt>
                <c:pt idx="52">
                  <c:v>4.13</c:v>
                </c:pt>
                <c:pt idx="53">
                  <c:v>4.13</c:v>
                </c:pt>
                <c:pt idx="54">
                  <c:v>4.13</c:v>
                </c:pt>
                <c:pt idx="55">
                  <c:v>4.13</c:v>
                </c:pt>
                <c:pt idx="56">
                  <c:v>4.13</c:v>
                </c:pt>
                <c:pt idx="57">
                  <c:v>4.13</c:v>
                </c:pt>
                <c:pt idx="58">
                  <c:v>4.13</c:v>
                </c:pt>
                <c:pt idx="59">
                  <c:v>4.13</c:v>
                </c:pt>
                <c:pt idx="60">
                  <c:v>4.13</c:v>
                </c:pt>
                <c:pt idx="61">
                  <c:v>4.13</c:v>
                </c:pt>
                <c:pt idx="62">
                  <c:v>4.13</c:v>
                </c:pt>
                <c:pt idx="63">
                  <c:v>4.13</c:v>
                </c:pt>
                <c:pt idx="64">
                  <c:v>4.13</c:v>
                </c:pt>
                <c:pt idx="65">
                  <c:v>4.13</c:v>
                </c:pt>
                <c:pt idx="66">
                  <c:v>4.13</c:v>
                </c:pt>
                <c:pt idx="67">
                  <c:v>4.13</c:v>
                </c:pt>
                <c:pt idx="68">
                  <c:v>4.13</c:v>
                </c:pt>
                <c:pt idx="69">
                  <c:v>4.13</c:v>
                </c:pt>
                <c:pt idx="70">
                  <c:v>4.13</c:v>
                </c:pt>
                <c:pt idx="71">
                  <c:v>4.13</c:v>
                </c:pt>
                <c:pt idx="72">
                  <c:v>4.13</c:v>
                </c:pt>
                <c:pt idx="73">
                  <c:v>4.13</c:v>
                </c:pt>
                <c:pt idx="74">
                  <c:v>4.13</c:v>
                </c:pt>
                <c:pt idx="75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4.13</c:v>
                </c:pt>
                <c:pt idx="81">
                  <c:v>4.13</c:v>
                </c:pt>
                <c:pt idx="82">
                  <c:v>4.13</c:v>
                </c:pt>
                <c:pt idx="83">
                  <c:v>4.13</c:v>
                </c:pt>
                <c:pt idx="84">
                  <c:v>4.13</c:v>
                </c:pt>
                <c:pt idx="85">
                  <c:v>4.13</c:v>
                </c:pt>
                <c:pt idx="86">
                  <c:v>4.13</c:v>
                </c:pt>
                <c:pt idx="87">
                  <c:v>4.13</c:v>
                </c:pt>
                <c:pt idx="88">
                  <c:v>4.13</c:v>
                </c:pt>
                <c:pt idx="89">
                  <c:v>4.13</c:v>
                </c:pt>
                <c:pt idx="90">
                  <c:v>4.13</c:v>
                </c:pt>
                <c:pt idx="91">
                  <c:v>4.13</c:v>
                </c:pt>
                <c:pt idx="92">
                  <c:v>4.13</c:v>
                </c:pt>
                <c:pt idx="93">
                  <c:v>4.13</c:v>
                </c:pt>
                <c:pt idx="94">
                  <c:v>4.13</c:v>
                </c:pt>
                <c:pt idx="95">
                  <c:v>4.13</c:v>
                </c:pt>
                <c:pt idx="96">
                  <c:v>4.13</c:v>
                </c:pt>
                <c:pt idx="97">
                  <c:v>4.13</c:v>
                </c:pt>
                <c:pt idx="98">
                  <c:v>4.13</c:v>
                </c:pt>
                <c:pt idx="99">
                  <c:v>4.13</c:v>
                </c:pt>
                <c:pt idx="100">
                  <c:v>4.13</c:v>
                </c:pt>
                <c:pt idx="101">
                  <c:v>4.13</c:v>
                </c:pt>
                <c:pt idx="102">
                  <c:v>4.13</c:v>
                </c:pt>
                <c:pt idx="103">
                  <c:v>4.13</c:v>
                </c:pt>
                <c:pt idx="104">
                  <c:v>4.13</c:v>
                </c:pt>
                <c:pt idx="105">
                  <c:v>4.13</c:v>
                </c:pt>
                <c:pt idx="106">
                  <c:v>4.13</c:v>
                </c:pt>
                <c:pt idx="107">
                  <c:v>4.13</c:v>
                </c:pt>
                <c:pt idx="108">
                  <c:v>4.13</c:v>
                </c:pt>
                <c:pt idx="109">
                  <c:v>4.13</c:v>
                </c:pt>
                <c:pt idx="110">
                  <c:v>4.13</c:v>
                </c:pt>
                <c:pt idx="111">
                  <c:v>4.13</c:v>
                </c:pt>
                <c:pt idx="112">
                  <c:v>4.13</c:v>
                </c:pt>
                <c:pt idx="113">
                  <c:v>4.13</c:v>
                </c:pt>
                <c:pt idx="114">
                  <c:v>4.13</c:v>
                </c:pt>
                <c:pt idx="115">
                  <c:v>4.13</c:v>
                </c:pt>
                <c:pt idx="116">
                  <c:v>4.13</c:v>
                </c:pt>
                <c:pt idx="117">
                  <c:v>4.13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'Окр. мир-4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Лицей № 7</c:v>
                </c:pt>
                <c:pt idx="3">
                  <c:v>МАОУ Лицей № 28</c:v>
                </c:pt>
                <c:pt idx="4">
                  <c:v>МАОУ СШ № 32</c:v>
                </c:pt>
                <c:pt idx="5">
                  <c:v>МАОУ СШ № 19</c:v>
                </c:pt>
                <c:pt idx="6">
                  <c:v>МАОУ СШ  № 12</c:v>
                </c:pt>
                <c:pt idx="7">
                  <c:v>МАОУ Гимназия № 8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63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135</c:v>
                </c:pt>
                <c:pt idx="20">
                  <c:v>МАОУ СШ № 90</c:v>
                </c:pt>
                <c:pt idx="21">
                  <c:v>МАОУ СШ № 8 "Созидание"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СШ № 44</c:v>
                </c:pt>
                <c:pt idx="27">
                  <c:v>МБОУ СШ № 94</c:v>
                </c:pt>
                <c:pt idx="28">
                  <c:v>МАОУ Гимназия № 15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МАОУ Лицей № 12</c:v>
                </c:pt>
                <c:pt idx="32">
                  <c:v>МБОУ СШ № 64</c:v>
                </c:pt>
                <c:pt idx="33">
                  <c:v>МАОУ СШ № 148</c:v>
                </c:pt>
                <c:pt idx="34">
                  <c:v>МБОУ Гимназия № 7</c:v>
                </c:pt>
                <c:pt idx="35">
                  <c:v>МАОУ СШ № 65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МБОУ СШ № 31</c:v>
                </c:pt>
                <c:pt idx="40">
                  <c:v>МАОУ СШ № 50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СШ № 3</c:v>
                </c:pt>
                <c:pt idx="46">
                  <c:v>МБОУ Лицей № 10</c:v>
                </c:pt>
                <c:pt idx="47">
                  <c:v>МБОУ Лицей № 8</c:v>
                </c:pt>
                <c:pt idx="48">
                  <c:v>МБОУ СШ № 84</c:v>
                </c:pt>
                <c:pt idx="49">
                  <c:v>МБОУ СШ № 72 </c:v>
                </c:pt>
                <c:pt idx="50">
                  <c:v>МБОУ СШ № 99</c:v>
                </c:pt>
                <c:pt idx="51">
                  <c:v>МАОУ СШ № 82</c:v>
                </c:pt>
                <c:pt idx="52">
                  <c:v>МАОУ Школа-интернат № 1</c:v>
                </c:pt>
                <c:pt idx="53">
                  <c:v>МБОУ СШ № 30</c:v>
                </c:pt>
                <c:pt idx="54">
                  <c:v>МБОУ СШ № 133</c:v>
                </c:pt>
                <c:pt idx="55">
                  <c:v>МАОУ «КУГ № 1 – Универс»</c:v>
                </c:pt>
                <c:pt idx="56">
                  <c:v>МБОУ СШ № 36</c:v>
                </c:pt>
                <c:pt idx="57">
                  <c:v>МБОУ СШ № 159</c:v>
                </c:pt>
                <c:pt idx="58">
                  <c:v>МБОУ СШ № 73</c:v>
                </c:pt>
                <c:pt idx="59">
                  <c:v>МБОУ СШ № 39</c:v>
                </c:pt>
                <c:pt idx="60">
                  <c:v>МБОУ СШ № 21</c:v>
                </c:pt>
                <c:pt idx="61">
                  <c:v>МБОУ СШ № 95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34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158 "Грани"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137</c:v>
                </c:pt>
                <c:pt idx="71">
                  <c:v>МАОУ СШ № 42</c:v>
                </c:pt>
                <c:pt idx="72">
                  <c:v>МАОУ СШ № 45</c:v>
                </c:pt>
                <c:pt idx="73">
                  <c:v>МАОУ СШ № 78</c:v>
                </c:pt>
                <c:pt idx="74">
                  <c:v>МАОУ СШ № 23</c:v>
                </c:pt>
                <c:pt idx="75">
                  <c:v>МАОУ СШ № 17</c:v>
                </c:pt>
                <c:pt idx="76">
                  <c:v>МАОУ СШ № 76</c:v>
                </c:pt>
                <c:pt idx="77">
                  <c:v>СОВЕТСКИЙ РАЙОН</c:v>
                </c:pt>
                <c:pt idx="78">
                  <c:v>МАОУ СШ № 145</c:v>
                </c:pt>
                <c:pt idx="79">
                  <c:v>МАОУ СШ № 143</c:v>
                </c:pt>
                <c:pt idx="80">
                  <c:v>МАОУ СШ № 5</c:v>
                </c:pt>
                <c:pt idx="81">
                  <c:v>МАОУ СШ № 149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150</c:v>
                </c:pt>
                <c:pt idx="85">
                  <c:v>МАОУ СШ № 151</c:v>
                </c:pt>
                <c:pt idx="86">
                  <c:v>МАОУ СШ № 85</c:v>
                </c:pt>
                <c:pt idx="87">
                  <c:v>МАОУ СШ № 144</c:v>
                </c:pt>
                <c:pt idx="88">
                  <c:v>МАОУ СШ № 156</c:v>
                </c:pt>
                <c:pt idx="89">
                  <c:v>МБОУ СШ № 91</c:v>
                </c:pt>
                <c:pt idx="90">
                  <c:v>МАОУ СШ № 152 </c:v>
                </c:pt>
                <c:pt idx="91">
                  <c:v>МБОУ СШ № 98</c:v>
                </c:pt>
                <c:pt idx="92">
                  <c:v>МАОУ СШ № 134</c:v>
                </c:pt>
                <c:pt idx="93">
                  <c:v>МАОУ СШ № 1</c:v>
                </c:pt>
                <c:pt idx="94">
                  <c:v>МАОУ СШ № 115</c:v>
                </c:pt>
                <c:pt idx="95">
                  <c:v>МАОУ СШ № 66</c:v>
                </c:pt>
                <c:pt idx="96">
                  <c:v>МАОУ СШ № 141</c:v>
                </c:pt>
                <c:pt idx="97">
                  <c:v>МАОУ СШ № 24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157</c:v>
                </c:pt>
                <c:pt idx="101">
                  <c:v>МБОУ СШ № 56</c:v>
                </c:pt>
                <c:pt idx="102">
                  <c:v>МБОУ СШ № 147</c:v>
                </c:pt>
                <c:pt idx="103">
                  <c:v>МАОУ СШ № 108</c:v>
                </c:pt>
                <c:pt idx="104">
                  <c:v>МАОУ СШ № 154</c:v>
                </c:pt>
                <c:pt idx="105">
                  <c:v>МАОУ СШ № 69</c:v>
                </c:pt>
                <c:pt idx="106">
                  <c:v>МБОУ СШ № 2</c:v>
                </c:pt>
                <c:pt idx="107">
                  <c:v>МАОУ СШ № 139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МАОУ СШ № 155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МБОУ  Гимназия № 16</c:v>
                </c:pt>
                <c:pt idx="116">
                  <c:v>МБОУ СОШ № 10 </c:v>
                </c:pt>
                <c:pt idx="117">
                  <c:v>МАОУ СШ "Комплекс "Покровский"</c:v>
                </c:pt>
              </c:strCache>
            </c:strRef>
          </c:cat>
          <c:val>
            <c:numRef>
              <c:f>'Окр. мир-4 диаграмма'!$D$5:$D$122</c:f>
              <c:numCache>
                <c:formatCode>0,00</c:formatCode>
                <c:ptCount val="118"/>
                <c:pt idx="0">
                  <c:v>4.2463000000000006</c:v>
                </c:pt>
                <c:pt idx="1">
                  <c:v>4.7142999999999997</c:v>
                </c:pt>
                <c:pt idx="2">
                  <c:v>4.5766</c:v>
                </c:pt>
                <c:pt idx="3">
                  <c:v>4.5401999999999996</c:v>
                </c:pt>
                <c:pt idx="4">
                  <c:v>4.24</c:v>
                </c:pt>
                <c:pt idx="5">
                  <c:v>4.2339000000000002</c:v>
                </c:pt>
                <c:pt idx="6">
                  <c:v>4.0944000000000003</c:v>
                </c:pt>
                <c:pt idx="7">
                  <c:v>4.0303000000000004</c:v>
                </c:pt>
                <c:pt idx="8">
                  <c:v>3.9083000000000006</c:v>
                </c:pt>
                <c:pt idx="9">
                  <c:v>3.8787000000000003</c:v>
                </c:pt>
                <c:pt idx="10">
                  <c:v>4.1455583333333337</c:v>
                </c:pt>
                <c:pt idx="11">
                  <c:v>4.4723000000000006</c:v>
                </c:pt>
                <c:pt idx="12">
                  <c:v>4.4546000000000001</c:v>
                </c:pt>
                <c:pt idx="13">
                  <c:v>4.3627000000000002</c:v>
                </c:pt>
                <c:pt idx="14">
                  <c:v>4.3519000000000005</c:v>
                </c:pt>
                <c:pt idx="15">
                  <c:v>4.1917999999999997</c:v>
                </c:pt>
                <c:pt idx="16">
                  <c:v>4.1375000000000002</c:v>
                </c:pt>
                <c:pt idx="17">
                  <c:v>4.1185999999999998</c:v>
                </c:pt>
                <c:pt idx="18">
                  <c:v>4.0744000000000007</c:v>
                </c:pt>
                <c:pt idx="19">
                  <c:v>4.0004</c:v>
                </c:pt>
                <c:pt idx="20">
                  <c:v>3.9874000000000001</c:v>
                </c:pt>
                <c:pt idx="21">
                  <c:v>3.8669000000000007</c:v>
                </c:pt>
                <c:pt idx="22">
                  <c:v>3.7281999999999997</c:v>
                </c:pt>
                <c:pt idx="23">
                  <c:v>3.9673882352941168</c:v>
                </c:pt>
                <c:pt idx="24">
                  <c:v>4.2846000000000002</c:v>
                </c:pt>
                <c:pt idx="25">
                  <c:v>4.2327000000000004</c:v>
                </c:pt>
                <c:pt idx="26">
                  <c:v>4.1704999999999997</c:v>
                </c:pt>
                <c:pt idx="27">
                  <c:v>4.1429</c:v>
                </c:pt>
                <c:pt idx="28">
                  <c:v>4.1261999999999999</c:v>
                </c:pt>
                <c:pt idx="29">
                  <c:v>4.0783999999999994</c:v>
                </c:pt>
                <c:pt idx="30">
                  <c:v>4.0717999999999996</c:v>
                </c:pt>
                <c:pt idx="31">
                  <c:v>4.0276999999999994</c:v>
                </c:pt>
                <c:pt idx="32">
                  <c:v>3.9604000000000004</c:v>
                </c:pt>
                <c:pt idx="33">
                  <c:v>3.9594999999999998</c:v>
                </c:pt>
                <c:pt idx="34">
                  <c:v>3.8642000000000003</c:v>
                </c:pt>
                <c:pt idx="35">
                  <c:v>3.8283</c:v>
                </c:pt>
                <c:pt idx="36">
                  <c:v>3.7888999999999999</c:v>
                </c:pt>
                <c:pt idx="37">
                  <c:v>3.7643</c:v>
                </c:pt>
                <c:pt idx="38">
                  <c:v>3.75</c:v>
                </c:pt>
                <c:pt idx="39">
                  <c:v>3.6995999999999998</c:v>
                </c:pt>
                <c:pt idx="40">
                  <c:v>3.6956000000000002</c:v>
                </c:pt>
                <c:pt idx="41">
                  <c:v>4.0943000000000005</c:v>
                </c:pt>
                <c:pt idx="42">
                  <c:v>4.4310999999999998</c:v>
                </c:pt>
                <c:pt idx="43">
                  <c:v>4.3600000000000003</c:v>
                </c:pt>
                <c:pt idx="44">
                  <c:v>4.2679999999999998</c:v>
                </c:pt>
                <c:pt idx="45">
                  <c:v>4.2480000000000002</c:v>
                </c:pt>
                <c:pt idx="46">
                  <c:v>4.2363</c:v>
                </c:pt>
                <c:pt idx="47">
                  <c:v>4.2195999999999998</c:v>
                </c:pt>
                <c:pt idx="48">
                  <c:v>4.1950000000000003</c:v>
                </c:pt>
                <c:pt idx="49">
                  <c:v>4.1726999999999999</c:v>
                </c:pt>
                <c:pt idx="50">
                  <c:v>4.17</c:v>
                </c:pt>
                <c:pt idx="51">
                  <c:v>4.1350999999999996</c:v>
                </c:pt>
                <c:pt idx="52">
                  <c:v>4.1254</c:v>
                </c:pt>
                <c:pt idx="53">
                  <c:v>4.0625</c:v>
                </c:pt>
                <c:pt idx="54">
                  <c:v>4.0546000000000006</c:v>
                </c:pt>
                <c:pt idx="55">
                  <c:v>4.0453999999999999</c:v>
                </c:pt>
                <c:pt idx="56">
                  <c:v>3.9319000000000002</c:v>
                </c:pt>
                <c:pt idx="57">
                  <c:v>3.9262000000000001</c:v>
                </c:pt>
                <c:pt idx="58">
                  <c:v>3.8708999999999998</c:v>
                </c:pt>
                <c:pt idx="59">
                  <c:v>3.8595999999999999</c:v>
                </c:pt>
                <c:pt idx="60">
                  <c:v>3.8412999999999999</c:v>
                </c:pt>
                <c:pt idx="61">
                  <c:v>3.7324000000000002</c:v>
                </c:pt>
                <c:pt idx="62">
                  <c:v>4.1939785714285716</c:v>
                </c:pt>
                <c:pt idx="63">
                  <c:v>4.4165999999999999</c:v>
                </c:pt>
                <c:pt idx="64">
                  <c:v>4.3978000000000002</c:v>
                </c:pt>
                <c:pt idx="65">
                  <c:v>4.3677999999999999</c:v>
                </c:pt>
                <c:pt idx="66">
                  <c:v>4.3639999999999999</c:v>
                </c:pt>
                <c:pt idx="67">
                  <c:v>4.3241999999999994</c:v>
                </c:pt>
                <c:pt idx="68">
                  <c:v>4.2744</c:v>
                </c:pt>
                <c:pt idx="69">
                  <c:v>4.2253999999999996</c:v>
                </c:pt>
                <c:pt idx="70">
                  <c:v>4.1453999999999995</c:v>
                </c:pt>
                <c:pt idx="71">
                  <c:v>4.1233000000000004</c:v>
                </c:pt>
                <c:pt idx="72">
                  <c:v>4.0842999999999998</c:v>
                </c:pt>
                <c:pt idx="73">
                  <c:v>4.0225</c:v>
                </c:pt>
                <c:pt idx="74">
                  <c:v>4.0004</c:v>
                </c:pt>
                <c:pt idx="75">
                  <c:v>4</c:v>
                </c:pt>
                <c:pt idx="76">
                  <c:v>3.9695999999999998</c:v>
                </c:pt>
                <c:pt idx="77">
                  <c:v>4.1038933333333345</c:v>
                </c:pt>
                <c:pt idx="78">
                  <c:v>4.3651999999999997</c:v>
                </c:pt>
                <c:pt idx="79">
                  <c:v>4.3169000000000004</c:v>
                </c:pt>
                <c:pt idx="80">
                  <c:v>4.2665999999999995</c:v>
                </c:pt>
                <c:pt idx="81">
                  <c:v>4.2585000000000006</c:v>
                </c:pt>
                <c:pt idx="82">
                  <c:v>4.2539999999999996</c:v>
                </c:pt>
                <c:pt idx="83">
                  <c:v>4.2439999999999998</c:v>
                </c:pt>
                <c:pt idx="84">
                  <c:v>4.2183999999999999</c:v>
                </c:pt>
                <c:pt idx="85">
                  <c:v>4.2150999999999996</c:v>
                </c:pt>
                <c:pt idx="86">
                  <c:v>4.1886000000000001</c:v>
                </c:pt>
                <c:pt idx="87">
                  <c:v>4.1692999999999998</c:v>
                </c:pt>
                <c:pt idx="88">
                  <c:v>4.1628000000000007</c:v>
                </c:pt>
                <c:pt idx="89">
                  <c:v>4.1500000000000004</c:v>
                </c:pt>
                <c:pt idx="90">
                  <c:v>4.1421999999999999</c:v>
                </c:pt>
                <c:pt idx="91">
                  <c:v>4.1345000000000001</c:v>
                </c:pt>
                <c:pt idx="92">
                  <c:v>4.1311</c:v>
                </c:pt>
                <c:pt idx="93">
                  <c:v>4.13</c:v>
                </c:pt>
                <c:pt idx="94">
                  <c:v>4.1290999999999993</c:v>
                </c:pt>
                <c:pt idx="95">
                  <c:v>4.1147</c:v>
                </c:pt>
                <c:pt idx="96">
                  <c:v>4.1100000000000003</c:v>
                </c:pt>
                <c:pt idx="97">
                  <c:v>4.0913000000000004</c:v>
                </c:pt>
                <c:pt idx="98">
                  <c:v>4.0738000000000003</c:v>
                </c:pt>
                <c:pt idx="99">
                  <c:v>4.0545000000000009</c:v>
                </c:pt>
                <c:pt idx="100">
                  <c:v>4.0520000000000005</c:v>
                </c:pt>
                <c:pt idx="101">
                  <c:v>4.0004</c:v>
                </c:pt>
                <c:pt idx="102">
                  <c:v>3.9714</c:v>
                </c:pt>
                <c:pt idx="103">
                  <c:v>3.9539</c:v>
                </c:pt>
                <c:pt idx="104">
                  <c:v>3.8645</c:v>
                </c:pt>
                <c:pt idx="105">
                  <c:v>3.8508</c:v>
                </c:pt>
                <c:pt idx="106">
                  <c:v>3.7711999999999999</c:v>
                </c:pt>
                <c:pt idx="107">
                  <c:v>3.7319999999999998</c:v>
                </c:pt>
                <c:pt idx="108">
                  <c:v>4.3019333333333334</c:v>
                </c:pt>
                <c:pt idx="109">
                  <c:v>4.7545000000000002</c:v>
                </c:pt>
                <c:pt idx="110">
                  <c:v>4.5190999999999999</c:v>
                </c:pt>
                <c:pt idx="111">
                  <c:v>4.3936000000000002</c:v>
                </c:pt>
                <c:pt idx="112">
                  <c:v>4.3884999999999996</c:v>
                </c:pt>
                <c:pt idx="113">
                  <c:v>4.2731000000000003</c:v>
                </c:pt>
                <c:pt idx="114">
                  <c:v>4.25</c:v>
                </c:pt>
                <c:pt idx="115">
                  <c:v>4.1956999999999995</c:v>
                </c:pt>
                <c:pt idx="116">
                  <c:v>4.0651999999999999</c:v>
                </c:pt>
                <c:pt idx="117">
                  <c:v>3.8776999999999999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'Окр. мир-4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Лицей № 7</c:v>
                </c:pt>
                <c:pt idx="3">
                  <c:v>МАОУ Лицей № 28</c:v>
                </c:pt>
                <c:pt idx="4">
                  <c:v>МАОУ СШ № 32</c:v>
                </c:pt>
                <c:pt idx="5">
                  <c:v>МАОУ СШ № 19</c:v>
                </c:pt>
                <c:pt idx="6">
                  <c:v>МАОУ СШ  № 12</c:v>
                </c:pt>
                <c:pt idx="7">
                  <c:v>МАОУ Гимназия № 8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63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135</c:v>
                </c:pt>
                <c:pt idx="20">
                  <c:v>МАОУ СШ № 90</c:v>
                </c:pt>
                <c:pt idx="21">
                  <c:v>МАОУ СШ № 8 "Созидание"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СШ № 44</c:v>
                </c:pt>
                <c:pt idx="27">
                  <c:v>МБОУ СШ № 94</c:v>
                </c:pt>
                <c:pt idx="28">
                  <c:v>МАОУ Гимназия № 15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МАОУ Лицей № 12</c:v>
                </c:pt>
                <c:pt idx="32">
                  <c:v>МБОУ СШ № 64</c:v>
                </c:pt>
                <c:pt idx="33">
                  <c:v>МАОУ СШ № 148</c:v>
                </c:pt>
                <c:pt idx="34">
                  <c:v>МБОУ Гимназия № 7</c:v>
                </c:pt>
                <c:pt idx="35">
                  <c:v>МАОУ СШ № 65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МБОУ СШ № 31</c:v>
                </c:pt>
                <c:pt idx="40">
                  <c:v>МАОУ СШ № 50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СШ № 3</c:v>
                </c:pt>
                <c:pt idx="46">
                  <c:v>МБОУ Лицей № 10</c:v>
                </c:pt>
                <c:pt idx="47">
                  <c:v>МБОУ Лицей № 8</c:v>
                </c:pt>
                <c:pt idx="48">
                  <c:v>МБОУ СШ № 84</c:v>
                </c:pt>
                <c:pt idx="49">
                  <c:v>МБОУ СШ № 72 </c:v>
                </c:pt>
                <c:pt idx="50">
                  <c:v>МБОУ СШ № 99</c:v>
                </c:pt>
                <c:pt idx="51">
                  <c:v>МАОУ СШ № 82</c:v>
                </c:pt>
                <c:pt idx="52">
                  <c:v>МАОУ Школа-интернат № 1</c:v>
                </c:pt>
                <c:pt idx="53">
                  <c:v>МБОУ СШ № 30</c:v>
                </c:pt>
                <c:pt idx="54">
                  <c:v>МБОУ СШ № 133</c:v>
                </c:pt>
                <c:pt idx="55">
                  <c:v>МАОУ «КУГ № 1 – Универс»</c:v>
                </c:pt>
                <c:pt idx="56">
                  <c:v>МБОУ СШ № 36</c:v>
                </c:pt>
                <c:pt idx="57">
                  <c:v>МБОУ СШ № 159</c:v>
                </c:pt>
                <c:pt idx="58">
                  <c:v>МБОУ СШ № 73</c:v>
                </c:pt>
                <c:pt idx="59">
                  <c:v>МБОУ СШ № 39</c:v>
                </c:pt>
                <c:pt idx="60">
                  <c:v>МБОУ СШ № 21</c:v>
                </c:pt>
                <c:pt idx="61">
                  <c:v>МБОУ СШ № 95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34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158 "Грани"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137</c:v>
                </c:pt>
                <c:pt idx="71">
                  <c:v>МАОУ СШ № 42</c:v>
                </c:pt>
                <c:pt idx="72">
                  <c:v>МАОУ СШ № 45</c:v>
                </c:pt>
                <c:pt idx="73">
                  <c:v>МАОУ СШ № 78</c:v>
                </c:pt>
                <c:pt idx="74">
                  <c:v>МАОУ СШ № 23</c:v>
                </c:pt>
                <c:pt idx="75">
                  <c:v>МАОУ СШ № 17</c:v>
                </c:pt>
                <c:pt idx="76">
                  <c:v>МАОУ СШ № 76</c:v>
                </c:pt>
                <c:pt idx="77">
                  <c:v>СОВЕТСКИЙ РАЙОН</c:v>
                </c:pt>
                <c:pt idx="78">
                  <c:v>МАОУ СШ № 145</c:v>
                </c:pt>
                <c:pt idx="79">
                  <c:v>МАОУ СШ № 143</c:v>
                </c:pt>
                <c:pt idx="80">
                  <c:v>МАОУ СШ № 5</c:v>
                </c:pt>
                <c:pt idx="81">
                  <c:v>МАОУ СШ № 149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150</c:v>
                </c:pt>
                <c:pt idx="85">
                  <c:v>МАОУ СШ № 151</c:v>
                </c:pt>
                <c:pt idx="86">
                  <c:v>МАОУ СШ № 85</c:v>
                </c:pt>
                <c:pt idx="87">
                  <c:v>МАОУ СШ № 144</c:v>
                </c:pt>
                <c:pt idx="88">
                  <c:v>МАОУ СШ № 156</c:v>
                </c:pt>
                <c:pt idx="89">
                  <c:v>МБОУ СШ № 91</c:v>
                </c:pt>
                <c:pt idx="90">
                  <c:v>МАОУ СШ № 152 </c:v>
                </c:pt>
                <c:pt idx="91">
                  <c:v>МБОУ СШ № 98</c:v>
                </c:pt>
                <c:pt idx="92">
                  <c:v>МАОУ СШ № 134</c:v>
                </c:pt>
                <c:pt idx="93">
                  <c:v>МАОУ СШ № 1</c:v>
                </c:pt>
                <c:pt idx="94">
                  <c:v>МАОУ СШ № 115</c:v>
                </c:pt>
                <c:pt idx="95">
                  <c:v>МАОУ СШ № 66</c:v>
                </c:pt>
                <c:pt idx="96">
                  <c:v>МАОУ СШ № 141</c:v>
                </c:pt>
                <c:pt idx="97">
                  <c:v>МАОУ СШ № 24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157</c:v>
                </c:pt>
                <c:pt idx="101">
                  <c:v>МБОУ СШ № 56</c:v>
                </c:pt>
                <c:pt idx="102">
                  <c:v>МБОУ СШ № 147</c:v>
                </c:pt>
                <c:pt idx="103">
                  <c:v>МАОУ СШ № 108</c:v>
                </c:pt>
                <c:pt idx="104">
                  <c:v>МАОУ СШ № 154</c:v>
                </c:pt>
                <c:pt idx="105">
                  <c:v>МАОУ СШ № 69</c:v>
                </c:pt>
                <c:pt idx="106">
                  <c:v>МБОУ СШ № 2</c:v>
                </c:pt>
                <c:pt idx="107">
                  <c:v>МАОУ СШ № 139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МАОУ СШ № 155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МБОУ  Гимназия № 16</c:v>
                </c:pt>
                <c:pt idx="116">
                  <c:v>МБОУ СОШ № 10 </c:v>
                </c:pt>
                <c:pt idx="117">
                  <c:v>МАОУ СШ "Комплекс "Покровский"</c:v>
                </c:pt>
              </c:strCache>
            </c:strRef>
          </c:cat>
          <c:val>
            <c:numRef>
              <c:f>'Окр. мир-4 диаграмма'!$I$5:$I$122</c:f>
              <c:numCache>
                <c:formatCode>Основной</c:formatCode>
                <c:ptCount val="118"/>
                <c:pt idx="0">
                  <c:v>3.86</c:v>
                </c:pt>
                <c:pt idx="1">
                  <c:v>3.86</c:v>
                </c:pt>
                <c:pt idx="2">
                  <c:v>3.86</c:v>
                </c:pt>
                <c:pt idx="3">
                  <c:v>3.86</c:v>
                </c:pt>
                <c:pt idx="4">
                  <c:v>3.86</c:v>
                </c:pt>
                <c:pt idx="5">
                  <c:v>3.86</c:v>
                </c:pt>
                <c:pt idx="6">
                  <c:v>3.86</c:v>
                </c:pt>
                <c:pt idx="7">
                  <c:v>3.86</c:v>
                </c:pt>
                <c:pt idx="8">
                  <c:v>3.86</c:v>
                </c:pt>
                <c:pt idx="9">
                  <c:v>3.86</c:v>
                </c:pt>
                <c:pt idx="10">
                  <c:v>3.86</c:v>
                </c:pt>
                <c:pt idx="11">
                  <c:v>3.86</c:v>
                </c:pt>
                <c:pt idx="12">
                  <c:v>3.86</c:v>
                </c:pt>
                <c:pt idx="13">
                  <c:v>3.86</c:v>
                </c:pt>
                <c:pt idx="14">
                  <c:v>3.86</c:v>
                </c:pt>
                <c:pt idx="15">
                  <c:v>3.86</c:v>
                </c:pt>
                <c:pt idx="16">
                  <c:v>3.86</c:v>
                </c:pt>
                <c:pt idx="17">
                  <c:v>3.86</c:v>
                </c:pt>
                <c:pt idx="18">
                  <c:v>3.86</c:v>
                </c:pt>
                <c:pt idx="19">
                  <c:v>3.86</c:v>
                </c:pt>
                <c:pt idx="20">
                  <c:v>3.86</c:v>
                </c:pt>
                <c:pt idx="21">
                  <c:v>3.86</c:v>
                </c:pt>
                <c:pt idx="22">
                  <c:v>3.86</c:v>
                </c:pt>
                <c:pt idx="23">
                  <c:v>3.86</c:v>
                </c:pt>
                <c:pt idx="24">
                  <c:v>3.86</c:v>
                </c:pt>
                <c:pt idx="25">
                  <c:v>3.86</c:v>
                </c:pt>
                <c:pt idx="26">
                  <c:v>3.86</c:v>
                </c:pt>
                <c:pt idx="27">
                  <c:v>3.86</c:v>
                </c:pt>
                <c:pt idx="28">
                  <c:v>3.86</c:v>
                </c:pt>
                <c:pt idx="29">
                  <c:v>3.86</c:v>
                </c:pt>
                <c:pt idx="30">
                  <c:v>3.86</c:v>
                </c:pt>
                <c:pt idx="31">
                  <c:v>3.86</c:v>
                </c:pt>
                <c:pt idx="32">
                  <c:v>3.86</c:v>
                </c:pt>
                <c:pt idx="33">
                  <c:v>3.86</c:v>
                </c:pt>
                <c:pt idx="34">
                  <c:v>3.86</c:v>
                </c:pt>
                <c:pt idx="35">
                  <c:v>3.86</c:v>
                </c:pt>
                <c:pt idx="36">
                  <c:v>3.86</c:v>
                </c:pt>
                <c:pt idx="37">
                  <c:v>3.86</c:v>
                </c:pt>
                <c:pt idx="38">
                  <c:v>3.86</c:v>
                </c:pt>
                <c:pt idx="39">
                  <c:v>3.86</c:v>
                </c:pt>
                <c:pt idx="40">
                  <c:v>3.86</c:v>
                </c:pt>
                <c:pt idx="41">
                  <c:v>3.86</c:v>
                </c:pt>
                <c:pt idx="42">
                  <c:v>3.86</c:v>
                </c:pt>
                <c:pt idx="43">
                  <c:v>3.86</c:v>
                </c:pt>
                <c:pt idx="44">
                  <c:v>3.86</c:v>
                </c:pt>
                <c:pt idx="45">
                  <c:v>3.86</c:v>
                </c:pt>
                <c:pt idx="46">
                  <c:v>3.86</c:v>
                </c:pt>
                <c:pt idx="47">
                  <c:v>3.86</c:v>
                </c:pt>
                <c:pt idx="48">
                  <c:v>3.86</c:v>
                </c:pt>
                <c:pt idx="49">
                  <c:v>3.86</c:v>
                </c:pt>
                <c:pt idx="50">
                  <c:v>3.86</c:v>
                </c:pt>
                <c:pt idx="51">
                  <c:v>3.86</c:v>
                </c:pt>
                <c:pt idx="52">
                  <c:v>3.86</c:v>
                </c:pt>
                <c:pt idx="53">
                  <c:v>3.86</c:v>
                </c:pt>
                <c:pt idx="54">
                  <c:v>3.86</c:v>
                </c:pt>
                <c:pt idx="55">
                  <c:v>3.86</c:v>
                </c:pt>
                <c:pt idx="56">
                  <c:v>3.86</c:v>
                </c:pt>
                <c:pt idx="57">
                  <c:v>3.86</c:v>
                </c:pt>
                <c:pt idx="58">
                  <c:v>3.86</c:v>
                </c:pt>
                <c:pt idx="59">
                  <c:v>3.86</c:v>
                </c:pt>
                <c:pt idx="60">
                  <c:v>3.86</c:v>
                </c:pt>
                <c:pt idx="61">
                  <c:v>3.86</c:v>
                </c:pt>
                <c:pt idx="62">
                  <c:v>3.86</c:v>
                </c:pt>
                <c:pt idx="63">
                  <c:v>3.86</c:v>
                </c:pt>
                <c:pt idx="64">
                  <c:v>3.86</c:v>
                </c:pt>
                <c:pt idx="65">
                  <c:v>3.86</c:v>
                </c:pt>
                <c:pt idx="66">
                  <c:v>3.86</c:v>
                </c:pt>
                <c:pt idx="67">
                  <c:v>3.86</c:v>
                </c:pt>
                <c:pt idx="68">
                  <c:v>3.86</c:v>
                </c:pt>
                <c:pt idx="69">
                  <c:v>3.86</c:v>
                </c:pt>
                <c:pt idx="70">
                  <c:v>3.86</c:v>
                </c:pt>
                <c:pt idx="71">
                  <c:v>3.86</c:v>
                </c:pt>
                <c:pt idx="72">
                  <c:v>3.86</c:v>
                </c:pt>
                <c:pt idx="73">
                  <c:v>3.86</c:v>
                </c:pt>
                <c:pt idx="74">
                  <c:v>3.86</c:v>
                </c:pt>
                <c:pt idx="75">
                  <c:v>3.86</c:v>
                </c:pt>
                <c:pt idx="76">
                  <c:v>3.86</c:v>
                </c:pt>
                <c:pt idx="77">
                  <c:v>3.86</c:v>
                </c:pt>
                <c:pt idx="78">
                  <c:v>3.86</c:v>
                </c:pt>
                <c:pt idx="79">
                  <c:v>3.86</c:v>
                </c:pt>
                <c:pt idx="80">
                  <c:v>3.86</c:v>
                </c:pt>
                <c:pt idx="81">
                  <c:v>3.86</c:v>
                </c:pt>
                <c:pt idx="82">
                  <c:v>3.86</c:v>
                </c:pt>
                <c:pt idx="83">
                  <c:v>3.86</c:v>
                </c:pt>
                <c:pt idx="84">
                  <c:v>3.86</c:v>
                </c:pt>
                <c:pt idx="85">
                  <c:v>3.86</c:v>
                </c:pt>
                <c:pt idx="86">
                  <c:v>3.86</c:v>
                </c:pt>
                <c:pt idx="87">
                  <c:v>3.86</c:v>
                </c:pt>
                <c:pt idx="88">
                  <c:v>3.86</c:v>
                </c:pt>
                <c:pt idx="89">
                  <c:v>3.86</c:v>
                </c:pt>
                <c:pt idx="90">
                  <c:v>3.86</c:v>
                </c:pt>
                <c:pt idx="91">
                  <c:v>3.86</c:v>
                </c:pt>
                <c:pt idx="92">
                  <c:v>3.86</c:v>
                </c:pt>
                <c:pt idx="93">
                  <c:v>3.86</c:v>
                </c:pt>
                <c:pt idx="94">
                  <c:v>3.86</c:v>
                </c:pt>
                <c:pt idx="95">
                  <c:v>3.86</c:v>
                </c:pt>
                <c:pt idx="96">
                  <c:v>3.86</c:v>
                </c:pt>
                <c:pt idx="97">
                  <c:v>3.86</c:v>
                </c:pt>
                <c:pt idx="98">
                  <c:v>3.86</c:v>
                </c:pt>
                <c:pt idx="99">
                  <c:v>3.86</c:v>
                </c:pt>
                <c:pt idx="100">
                  <c:v>3.86</c:v>
                </c:pt>
                <c:pt idx="101">
                  <c:v>3.86</c:v>
                </c:pt>
                <c:pt idx="102">
                  <c:v>3.86</c:v>
                </c:pt>
                <c:pt idx="103">
                  <c:v>3.86</c:v>
                </c:pt>
                <c:pt idx="104">
                  <c:v>3.86</c:v>
                </c:pt>
                <c:pt idx="105">
                  <c:v>3.86</c:v>
                </c:pt>
                <c:pt idx="106">
                  <c:v>3.86</c:v>
                </c:pt>
                <c:pt idx="107">
                  <c:v>3.86</c:v>
                </c:pt>
                <c:pt idx="108">
                  <c:v>3.86</c:v>
                </c:pt>
                <c:pt idx="109">
                  <c:v>3.86</c:v>
                </c:pt>
                <c:pt idx="110">
                  <c:v>3.86</c:v>
                </c:pt>
                <c:pt idx="111">
                  <c:v>3.86</c:v>
                </c:pt>
                <c:pt idx="112">
                  <c:v>3.86</c:v>
                </c:pt>
                <c:pt idx="113">
                  <c:v>3.86</c:v>
                </c:pt>
                <c:pt idx="114">
                  <c:v>3.86</c:v>
                </c:pt>
                <c:pt idx="115">
                  <c:v>3.86</c:v>
                </c:pt>
                <c:pt idx="116">
                  <c:v>3.86</c:v>
                </c:pt>
                <c:pt idx="117">
                  <c:v>3.86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'Окр. мир-4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Лицей № 7</c:v>
                </c:pt>
                <c:pt idx="3">
                  <c:v>МАОУ Лицей № 28</c:v>
                </c:pt>
                <c:pt idx="4">
                  <c:v>МАОУ СШ № 32</c:v>
                </c:pt>
                <c:pt idx="5">
                  <c:v>МАОУ СШ № 19</c:v>
                </c:pt>
                <c:pt idx="6">
                  <c:v>МАОУ СШ  № 12</c:v>
                </c:pt>
                <c:pt idx="7">
                  <c:v>МАОУ Гимназия № 8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63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135</c:v>
                </c:pt>
                <c:pt idx="20">
                  <c:v>МАОУ СШ № 90</c:v>
                </c:pt>
                <c:pt idx="21">
                  <c:v>МАОУ СШ № 8 "Созидание"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СШ № 44</c:v>
                </c:pt>
                <c:pt idx="27">
                  <c:v>МБОУ СШ № 94</c:v>
                </c:pt>
                <c:pt idx="28">
                  <c:v>МАОУ Гимназия № 15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МАОУ Лицей № 12</c:v>
                </c:pt>
                <c:pt idx="32">
                  <c:v>МБОУ СШ № 64</c:v>
                </c:pt>
                <c:pt idx="33">
                  <c:v>МАОУ СШ № 148</c:v>
                </c:pt>
                <c:pt idx="34">
                  <c:v>МБОУ Гимназия № 7</c:v>
                </c:pt>
                <c:pt idx="35">
                  <c:v>МАОУ СШ № 65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МБОУ СШ № 31</c:v>
                </c:pt>
                <c:pt idx="40">
                  <c:v>МАОУ СШ № 50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СШ № 3</c:v>
                </c:pt>
                <c:pt idx="46">
                  <c:v>МБОУ Лицей № 10</c:v>
                </c:pt>
                <c:pt idx="47">
                  <c:v>МБОУ Лицей № 8</c:v>
                </c:pt>
                <c:pt idx="48">
                  <c:v>МБОУ СШ № 84</c:v>
                </c:pt>
                <c:pt idx="49">
                  <c:v>МБОУ СШ № 72 </c:v>
                </c:pt>
                <c:pt idx="50">
                  <c:v>МБОУ СШ № 99</c:v>
                </c:pt>
                <c:pt idx="51">
                  <c:v>МАОУ СШ № 82</c:v>
                </c:pt>
                <c:pt idx="52">
                  <c:v>МАОУ Школа-интернат № 1</c:v>
                </c:pt>
                <c:pt idx="53">
                  <c:v>МБОУ СШ № 30</c:v>
                </c:pt>
                <c:pt idx="54">
                  <c:v>МБОУ СШ № 133</c:v>
                </c:pt>
                <c:pt idx="55">
                  <c:v>МАОУ «КУГ № 1 – Универс»</c:v>
                </c:pt>
                <c:pt idx="56">
                  <c:v>МБОУ СШ № 36</c:v>
                </c:pt>
                <c:pt idx="57">
                  <c:v>МБОУ СШ № 159</c:v>
                </c:pt>
                <c:pt idx="58">
                  <c:v>МБОУ СШ № 73</c:v>
                </c:pt>
                <c:pt idx="59">
                  <c:v>МБОУ СШ № 39</c:v>
                </c:pt>
                <c:pt idx="60">
                  <c:v>МБОУ СШ № 21</c:v>
                </c:pt>
                <c:pt idx="61">
                  <c:v>МБОУ СШ № 95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34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158 "Грани"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137</c:v>
                </c:pt>
                <c:pt idx="71">
                  <c:v>МАОУ СШ № 42</c:v>
                </c:pt>
                <c:pt idx="72">
                  <c:v>МАОУ СШ № 45</c:v>
                </c:pt>
                <c:pt idx="73">
                  <c:v>МАОУ СШ № 78</c:v>
                </c:pt>
                <c:pt idx="74">
                  <c:v>МАОУ СШ № 23</c:v>
                </c:pt>
                <c:pt idx="75">
                  <c:v>МАОУ СШ № 17</c:v>
                </c:pt>
                <c:pt idx="76">
                  <c:v>МАОУ СШ № 76</c:v>
                </c:pt>
                <c:pt idx="77">
                  <c:v>СОВЕТСКИЙ РАЙОН</c:v>
                </c:pt>
                <c:pt idx="78">
                  <c:v>МАОУ СШ № 145</c:v>
                </c:pt>
                <c:pt idx="79">
                  <c:v>МАОУ СШ № 143</c:v>
                </c:pt>
                <c:pt idx="80">
                  <c:v>МАОУ СШ № 5</c:v>
                </c:pt>
                <c:pt idx="81">
                  <c:v>МАОУ СШ № 149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150</c:v>
                </c:pt>
                <c:pt idx="85">
                  <c:v>МАОУ СШ № 151</c:v>
                </c:pt>
                <c:pt idx="86">
                  <c:v>МАОУ СШ № 85</c:v>
                </c:pt>
                <c:pt idx="87">
                  <c:v>МАОУ СШ № 144</c:v>
                </c:pt>
                <c:pt idx="88">
                  <c:v>МАОУ СШ № 156</c:v>
                </c:pt>
                <c:pt idx="89">
                  <c:v>МБОУ СШ № 91</c:v>
                </c:pt>
                <c:pt idx="90">
                  <c:v>МАОУ СШ № 152 </c:v>
                </c:pt>
                <c:pt idx="91">
                  <c:v>МБОУ СШ № 98</c:v>
                </c:pt>
                <c:pt idx="92">
                  <c:v>МАОУ СШ № 134</c:v>
                </c:pt>
                <c:pt idx="93">
                  <c:v>МАОУ СШ № 1</c:v>
                </c:pt>
                <c:pt idx="94">
                  <c:v>МАОУ СШ № 115</c:v>
                </c:pt>
                <c:pt idx="95">
                  <c:v>МАОУ СШ № 66</c:v>
                </c:pt>
                <c:pt idx="96">
                  <c:v>МАОУ СШ № 141</c:v>
                </c:pt>
                <c:pt idx="97">
                  <c:v>МАОУ СШ № 24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157</c:v>
                </c:pt>
                <c:pt idx="101">
                  <c:v>МБОУ СШ № 56</c:v>
                </c:pt>
                <c:pt idx="102">
                  <c:v>МБОУ СШ № 147</c:v>
                </c:pt>
                <c:pt idx="103">
                  <c:v>МАОУ СШ № 108</c:v>
                </c:pt>
                <c:pt idx="104">
                  <c:v>МАОУ СШ № 154</c:v>
                </c:pt>
                <c:pt idx="105">
                  <c:v>МАОУ СШ № 69</c:v>
                </c:pt>
                <c:pt idx="106">
                  <c:v>МБОУ СШ № 2</c:v>
                </c:pt>
                <c:pt idx="107">
                  <c:v>МАОУ СШ № 139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МАОУ СШ № 155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МБОУ  Гимназия № 16</c:v>
                </c:pt>
                <c:pt idx="116">
                  <c:v>МБОУ СОШ № 10 </c:v>
                </c:pt>
                <c:pt idx="117">
                  <c:v>МАОУ СШ "Комплекс "Покровский"</c:v>
                </c:pt>
              </c:strCache>
            </c:strRef>
          </c:cat>
          <c:val>
            <c:numRef>
              <c:f>'Окр. мир-4 диаграмма'!$H$5:$H$122</c:f>
              <c:numCache>
                <c:formatCode>0,00</c:formatCode>
                <c:ptCount val="118"/>
                <c:pt idx="0">
                  <c:v>3.8236375661694462</c:v>
                </c:pt>
                <c:pt idx="2">
                  <c:v>4.3624161073825505</c:v>
                </c:pt>
                <c:pt idx="3">
                  <c:v>3.6923076923076916</c:v>
                </c:pt>
                <c:pt idx="4">
                  <c:v>3.7023809523809517</c:v>
                </c:pt>
                <c:pt idx="5">
                  <c:v>3.5254237288135588</c:v>
                </c:pt>
                <c:pt idx="6">
                  <c:v>4.0566037735849054</c:v>
                </c:pt>
                <c:pt idx="7">
                  <c:v>4.0431034482758621</c:v>
                </c:pt>
                <c:pt idx="8">
                  <c:v>3.6624203821656049</c:v>
                </c:pt>
                <c:pt idx="9">
                  <c:v>3.5444444444444447</c:v>
                </c:pt>
                <c:pt idx="10">
                  <c:v>3.8222370282724736</c:v>
                </c:pt>
                <c:pt idx="11">
                  <c:v>4.0194174757281553</c:v>
                </c:pt>
                <c:pt idx="12">
                  <c:v>4.2949640287769775</c:v>
                </c:pt>
                <c:pt idx="13">
                  <c:v>4.1492537313432836</c:v>
                </c:pt>
                <c:pt idx="14">
                  <c:v>3.810526315789474</c:v>
                </c:pt>
                <c:pt idx="15">
                  <c:v>3.7355371900826451</c:v>
                </c:pt>
                <c:pt idx="16">
                  <c:v>3.666666666666667</c:v>
                </c:pt>
                <c:pt idx="17">
                  <c:v>3.8712871287128712</c:v>
                </c:pt>
                <c:pt idx="18">
                  <c:v>3.8695652173913042</c:v>
                </c:pt>
                <c:pt idx="19">
                  <c:v>3.695652173913043</c:v>
                </c:pt>
                <c:pt idx="20">
                  <c:v>3.5098039215686274</c:v>
                </c:pt>
                <c:pt idx="21">
                  <c:v>3.7395833333333339</c:v>
                </c:pt>
                <c:pt idx="22">
                  <c:v>3.5045871559633026</c:v>
                </c:pt>
                <c:pt idx="23">
                  <c:v>3.7013276198024103</c:v>
                </c:pt>
                <c:pt idx="24">
                  <c:v>4.1111111111111107</c:v>
                </c:pt>
                <c:pt idx="25">
                  <c:v>4.1545454545454552</c:v>
                </c:pt>
                <c:pt idx="26">
                  <c:v>3.4155844155844157</c:v>
                </c:pt>
                <c:pt idx="27">
                  <c:v>4.0792079207920793</c:v>
                </c:pt>
                <c:pt idx="28">
                  <c:v>3.7428571428571433</c:v>
                </c:pt>
                <c:pt idx="29">
                  <c:v>3.1428571428571428</c:v>
                </c:pt>
                <c:pt idx="30">
                  <c:v>3.2924528301886791</c:v>
                </c:pt>
                <c:pt idx="31">
                  <c:v>3.9285714285714284</c:v>
                </c:pt>
                <c:pt idx="32">
                  <c:v>4</c:v>
                </c:pt>
                <c:pt idx="33">
                  <c:v>3.7040000000000002</c:v>
                </c:pt>
                <c:pt idx="34">
                  <c:v>3.8041958041958037</c:v>
                </c:pt>
                <c:pt idx="35">
                  <c:v>3.6617647058823533</c:v>
                </c:pt>
                <c:pt idx="36">
                  <c:v>3.8728813559322037</c:v>
                </c:pt>
                <c:pt idx="37">
                  <c:v>3.563380281690141</c:v>
                </c:pt>
                <c:pt idx="38">
                  <c:v>3.7746478873239435</c:v>
                </c:pt>
                <c:pt idx="39">
                  <c:v>3.3283582089552239</c:v>
                </c:pt>
                <c:pt idx="40">
                  <c:v>3.3461538461538463</c:v>
                </c:pt>
                <c:pt idx="41">
                  <c:v>3.8195733629236495</c:v>
                </c:pt>
                <c:pt idx="42">
                  <c:v>4.333333333333333</c:v>
                </c:pt>
                <c:pt idx="43">
                  <c:v>3.9590643274853803</c:v>
                </c:pt>
                <c:pt idx="44">
                  <c:v>3.6061946902654869</c:v>
                </c:pt>
                <c:pt idx="45">
                  <c:v>3.7592592592592591</c:v>
                </c:pt>
                <c:pt idx="46">
                  <c:v>3.8</c:v>
                </c:pt>
                <c:pt idx="47">
                  <c:v>4.0569105691056917</c:v>
                </c:pt>
                <c:pt idx="48">
                  <c:v>3.9102564102564101</c:v>
                </c:pt>
                <c:pt idx="49">
                  <c:v>3.5871559633027523</c:v>
                </c:pt>
                <c:pt idx="50">
                  <c:v>4</c:v>
                </c:pt>
                <c:pt idx="51">
                  <c:v>4.0789473684210522</c:v>
                </c:pt>
                <c:pt idx="52">
                  <c:v>3.9677419354838706</c:v>
                </c:pt>
                <c:pt idx="53">
                  <c:v>3.8181818181818183</c:v>
                </c:pt>
                <c:pt idx="54">
                  <c:v>3.6627906976744184</c:v>
                </c:pt>
                <c:pt idx="55">
                  <c:v>4.307017543859649</c:v>
                </c:pt>
                <c:pt idx="56">
                  <c:v>4.1470588235294112</c:v>
                </c:pt>
                <c:pt idx="58">
                  <c:v>3.333333333333333</c:v>
                </c:pt>
                <c:pt idx="59">
                  <c:v>3.3734939759036151</c:v>
                </c:pt>
                <c:pt idx="60">
                  <c:v>3.7749999999999999</c:v>
                </c:pt>
                <c:pt idx="61">
                  <c:v>3.0961538461538463</c:v>
                </c:pt>
                <c:pt idx="62">
                  <c:v>3.8422778030592406</c:v>
                </c:pt>
                <c:pt idx="63">
                  <c:v>4.4313725490196081</c:v>
                </c:pt>
                <c:pt idx="64">
                  <c:v>3.6451612903225805</c:v>
                </c:pt>
                <c:pt idx="65">
                  <c:v>3.8309859154929575</c:v>
                </c:pt>
                <c:pt idx="66">
                  <c:v>3.7124183006535945</c:v>
                </c:pt>
                <c:pt idx="67">
                  <c:v>3.8378378378378373</c:v>
                </c:pt>
                <c:pt idx="68">
                  <c:v>3.7383177570093453</c:v>
                </c:pt>
                <c:pt idx="69">
                  <c:v>3.4666666666666668</c:v>
                </c:pt>
                <c:pt idx="70">
                  <c:v>3.8292682926829271</c:v>
                </c:pt>
                <c:pt idx="71">
                  <c:v>4.1568627450980387</c:v>
                </c:pt>
                <c:pt idx="72">
                  <c:v>3.9312499999999999</c:v>
                </c:pt>
                <c:pt idx="73">
                  <c:v>4.0696202531645573</c:v>
                </c:pt>
                <c:pt idx="74">
                  <c:v>3.9012345679012346</c:v>
                </c:pt>
                <c:pt idx="75">
                  <c:v>3.6756756756756754</c:v>
                </c:pt>
                <c:pt idx="76">
                  <c:v>3.5652173913043477</c:v>
                </c:pt>
                <c:pt idx="77">
                  <c:v>3.8266799438578474</c:v>
                </c:pt>
                <c:pt idx="78">
                  <c:v>3.9204545454545454</c:v>
                </c:pt>
                <c:pt idx="79">
                  <c:v>3.7268292682926831</c:v>
                </c:pt>
                <c:pt idx="80">
                  <c:v>3.78494623655914</c:v>
                </c:pt>
                <c:pt idx="81">
                  <c:v>4.008658008658009</c:v>
                </c:pt>
                <c:pt idx="82">
                  <c:v>3.6864406779661021</c:v>
                </c:pt>
                <c:pt idx="83">
                  <c:v>4.2575757575757578</c:v>
                </c:pt>
                <c:pt idx="84">
                  <c:v>4.0703703703703704</c:v>
                </c:pt>
                <c:pt idx="85">
                  <c:v>4.3969465648854964</c:v>
                </c:pt>
                <c:pt idx="86">
                  <c:v>4.1052631578947363</c:v>
                </c:pt>
                <c:pt idx="87">
                  <c:v>4.0111940298507465</c:v>
                </c:pt>
                <c:pt idx="88">
                  <c:v>3.4067164179104474</c:v>
                </c:pt>
                <c:pt idx="89">
                  <c:v>3.7808219178082192</c:v>
                </c:pt>
                <c:pt idx="90">
                  <c:v>4.182978723404255</c:v>
                </c:pt>
                <c:pt idx="91">
                  <c:v>3.5822784810126582</c:v>
                </c:pt>
                <c:pt idx="92">
                  <c:v>3.8606557377049184</c:v>
                </c:pt>
                <c:pt idx="93">
                  <c:v>3.5</c:v>
                </c:pt>
                <c:pt idx="94">
                  <c:v>3.3536585365853657</c:v>
                </c:pt>
                <c:pt idx="95">
                  <c:v>3.5942028985507251</c:v>
                </c:pt>
                <c:pt idx="96">
                  <c:v>3.5301204819277103</c:v>
                </c:pt>
                <c:pt idx="97">
                  <c:v>3.989795918367347</c:v>
                </c:pt>
                <c:pt idx="98">
                  <c:v>4.0540540540540544</c:v>
                </c:pt>
                <c:pt idx="99">
                  <c:v>3.816901408450704</c:v>
                </c:pt>
                <c:pt idx="100">
                  <c:v>3.98780487804878</c:v>
                </c:pt>
                <c:pt idx="101">
                  <c:v>3.9069767441860468</c:v>
                </c:pt>
                <c:pt idx="102">
                  <c:v>3.8412698412698409</c:v>
                </c:pt>
                <c:pt idx="103">
                  <c:v>3.7345132743362832</c:v>
                </c:pt>
                <c:pt idx="104">
                  <c:v>4.2579185520361991</c:v>
                </c:pt>
                <c:pt idx="105">
                  <c:v>3.4666666666666663</c:v>
                </c:pt>
                <c:pt idx="106">
                  <c:v>3.4655172413793105</c:v>
                </c:pt>
                <c:pt idx="107">
                  <c:v>3.5188679245283021</c:v>
                </c:pt>
                <c:pt idx="108">
                  <c:v>3.9979889114150646</c:v>
                </c:pt>
                <c:pt idx="109">
                  <c:v>4.5348837209302326</c:v>
                </c:pt>
                <c:pt idx="110">
                  <c:v>3.7714285714285718</c:v>
                </c:pt>
                <c:pt idx="111">
                  <c:v>4.0362694300518136</c:v>
                </c:pt>
                <c:pt idx="112">
                  <c:v>4.6060606060606064</c:v>
                </c:pt>
                <c:pt idx="113">
                  <c:v>3.3962264150943393</c:v>
                </c:pt>
                <c:pt idx="114">
                  <c:v>3.2708333333333339</c:v>
                </c:pt>
                <c:pt idx="115">
                  <c:v>4.1222222222222227</c:v>
                </c:pt>
                <c:pt idx="116">
                  <c:v>4.3975903614457827</c:v>
                </c:pt>
                <c:pt idx="117">
                  <c:v>3.8463855421686746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'Окр. мир-4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Лицей № 7</c:v>
                </c:pt>
                <c:pt idx="3">
                  <c:v>МАОУ Лицей № 28</c:v>
                </c:pt>
                <c:pt idx="4">
                  <c:v>МАОУ СШ № 32</c:v>
                </c:pt>
                <c:pt idx="5">
                  <c:v>МАОУ СШ № 19</c:v>
                </c:pt>
                <c:pt idx="6">
                  <c:v>МАОУ СШ  № 12</c:v>
                </c:pt>
                <c:pt idx="7">
                  <c:v>МАОУ Гимназия № 8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63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135</c:v>
                </c:pt>
                <c:pt idx="20">
                  <c:v>МАОУ СШ № 90</c:v>
                </c:pt>
                <c:pt idx="21">
                  <c:v>МАОУ СШ № 8 "Созидание"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СШ № 44</c:v>
                </c:pt>
                <c:pt idx="27">
                  <c:v>МБОУ СШ № 94</c:v>
                </c:pt>
                <c:pt idx="28">
                  <c:v>МАОУ Гимназия № 15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МАОУ Лицей № 12</c:v>
                </c:pt>
                <c:pt idx="32">
                  <c:v>МБОУ СШ № 64</c:v>
                </c:pt>
                <c:pt idx="33">
                  <c:v>МАОУ СШ № 148</c:v>
                </c:pt>
                <c:pt idx="34">
                  <c:v>МБОУ Гимназия № 7</c:v>
                </c:pt>
                <c:pt idx="35">
                  <c:v>МАОУ СШ № 65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МБОУ СШ № 31</c:v>
                </c:pt>
                <c:pt idx="40">
                  <c:v>МАОУ СШ № 50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СШ № 3</c:v>
                </c:pt>
                <c:pt idx="46">
                  <c:v>МБОУ Лицей № 10</c:v>
                </c:pt>
                <c:pt idx="47">
                  <c:v>МБОУ Лицей № 8</c:v>
                </c:pt>
                <c:pt idx="48">
                  <c:v>МБОУ СШ № 84</c:v>
                </c:pt>
                <c:pt idx="49">
                  <c:v>МБОУ СШ № 72 </c:v>
                </c:pt>
                <c:pt idx="50">
                  <c:v>МБОУ СШ № 99</c:v>
                </c:pt>
                <c:pt idx="51">
                  <c:v>МАОУ СШ № 82</c:v>
                </c:pt>
                <c:pt idx="52">
                  <c:v>МАОУ Школа-интернат № 1</c:v>
                </c:pt>
                <c:pt idx="53">
                  <c:v>МБОУ СШ № 30</c:v>
                </c:pt>
                <c:pt idx="54">
                  <c:v>МБОУ СШ № 133</c:v>
                </c:pt>
                <c:pt idx="55">
                  <c:v>МАОУ «КУГ № 1 – Универс»</c:v>
                </c:pt>
                <c:pt idx="56">
                  <c:v>МБОУ СШ № 36</c:v>
                </c:pt>
                <c:pt idx="57">
                  <c:v>МБОУ СШ № 159</c:v>
                </c:pt>
                <c:pt idx="58">
                  <c:v>МБОУ СШ № 73</c:v>
                </c:pt>
                <c:pt idx="59">
                  <c:v>МБОУ СШ № 39</c:v>
                </c:pt>
                <c:pt idx="60">
                  <c:v>МБОУ СШ № 21</c:v>
                </c:pt>
                <c:pt idx="61">
                  <c:v>МБОУ СШ № 95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34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158 "Грани"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137</c:v>
                </c:pt>
                <c:pt idx="71">
                  <c:v>МАОУ СШ № 42</c:v>
                </c:pt>
                <c:pt idx="72">
                  <c:v>МАОУ СШ № 45</c:v>
                </c:pt>
                <c:pt idx="73">
                  <c:v>МАОУ СШ № 78</c:v>
                </c:pt>
                <c:pt idx="74">
                  <c:v>МАОУ СШ № 23</c:v>
                </c:pt>
                <c:pt idx="75">
                  <c:v>МАОУ СШ № 17</c:v>
                </c:pt>
                <c:pt idx="76">
                  <c:v>МАОУ СШ № 76</c:v>
                </c:pt>
                <c:pt idx="77">
                  <c:v>СОВЕТСКИЙ РАЙОН</c:v>
                </c:pt>
                <c:pt idx="78">
                  <c:v>МАОУ СШ № 145</c:v>
                </c:pt>
                <c:pt idx="79">
                  <c:v>МАОУ СШ № 143</c:v>
                </c:pt>
                <c:pt idx="80">
                  <c:v>МАОУ СШ № 5</c:v>
                </c:pt>
                <c:pt idx="81">
                  <c:v>МАОУ СШ № 149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150</c:v>
                </c:pt>
                <c:pt idx="85">
                  <c:v>МАОУ СШ № 151</c:v>
                </c:pt>
                <c:pt idx="86">
                  <c:v>МАОУ СШ № 85</c:v>
                </c:pt>
                <c:pt idx="87">
                  <c:v>МАОУ СШ № 144</c:v>
                </c:pt>
                <c:pt idx="88">
                  <c:v>МАОУ СШ № 156</c:v>
                </c:pt>
                <c:pt idx="89">
                  <c:v>МБОУ СШ № 91</c:v>
                </c:pt>
                <c:pt idx="90">
                  <c:v>МАОУ СШ № 152 </c:v>
                </c:pt>
                <c:pt idx="91">
                  <c:v>МБОУ СШ № 98</c:v>
                </c:pt>
                <c:pt idx="92">
                  <c:v>МАОУ СШ № 134</c:v>
                </c:pt>
                <c:pt idx="93">
                  <c:v>МАОУ СШ № 1</c:v>
                </c:pt>
                <c:pt idx="94">
                  <c:v>МАОУ СШ № 115</c:v>
                </c:pt>
                <c:pt idx="95">
                  <c:v>МАОУ СШ № 66</c:v>
                </c:pt>
                <c:pt idx="96">
                  <c:v>МАОУ СШ № 141</c:v>
                </c:pt>
                <c:pt idx="97">
                  <c:v>МАОУ СШ № 24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157</c:v>
                </c:pt>
                <c:pt idx="101">
                  <c:v>МБОУ СШ № 56</c:v>
                </c:pt>
                <c:pt idx="102">
                  <c:v>МБОУ СШ № 147</c:v>
                </c:pt>
                <c:pt idx="103">
                  <c:v>МАОУ СШ № 108</c:v>
                </c:pt>
                <c:pt idx="104">
                  <c:v>МАОУ СШ № 154</c:v>
                </c:pt>
                <c:pt idx="105">
                  <c:v>МАОУ СШ № 69</c:v>
                </c:pt>
                <c:pt idx="106">
                  <c:v>МБОУ СШ № 2</c:v>
                </c:pt>
                <c:pt idx="107">
                  <c:v>МАОУ СШ № 139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МАОУ СШ № 155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МБОУ  Гимназия № 16</c:v>
                </c:pt>
                <c:pt idx="116">
                  <c:v>МБОУ СОШ № 10 </c:v>
                </c:pt>
                <c:pt idx="117">
                  <c:v>МАОУ СШ "Комплекс "Покровский"</c:v>
                </c:pt>
              </c:strCache>
            </c:strRef>
          </c:cat>
          <c:val>
            <c:numRef>
              <c:f>'Окр. мир-4 диаграмма'!$M$5:$M$122</c:f>
              <c:numCache>
                <c:formatCode>Основной</c:formatCode>
                <c:ptCount val="118"/>
                <c:pt idx="0">
                  <c:v>4.1399999999999997</c:v>
                </c:pt>
                <c:pt idx="1">
                  <c:v>4.1399999999999997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4.1399999999999997</c:v>
                </c:pt>
                <c:pt idx="5">
                  <c:v>4.1399999999999997</c:v>
                </c:pt>
                <c:pt idx="6">
                  <c:v>4.1399999999999997</c:v>
                </c:pt>
                <c:pt idx="7">
                  <c:v>4.1399999999999997</c:v>
                </c:pt>
                <c:pt idx="8">
                  <c:v>4.1399999999999997</c:v>
                </c:pt>
                <c:pt idx="9">
                  <c:v>4.1399999999999997</c:v>
                </c:pt>
                <c:pt idx="10">
                  <c:v>4.1399999999999997</c:v>
                </c:pt>
                <c:pt idx="11">
                  <c:v>4.1399999999999997</c:v>
                </c:pt>
                <c:pt idx="12">
                  <c:v>4.1399999999999997</c:v>
                </c:pt>
                <c:pt idx="13">
                  <c:v>4.1399999999999997</c:v>
                </c:pt>
                <c:pt idx="14">
                  <c:v>4.1399999999999997</c:v>
                </c:pt>
                <c:pt idx="15">
                  <c:v>4.1399999999999997</c:v>
                </c:pt>
                <c:pt idx="16">
                  <c:v>4.1399999999999997</c:v>
                </c:pt>
                <c:pt idx="17">
                  <c:v>4.1399999999999997</c:v>
                </c:pt>
                <c:pt idx="18">
                  <c:v>4.1399999999999997</c:v>
                </c:pt>
                <c:pt idx="19">
                  <c:v>4.1399999999999997</c:v>
                </c:pt>
                <c:pt idx="20">
                  <c:v>4.1399999999999997</c:v>
                </c:pt>
                <c:pt idx="21">
                  <c:v>4.1399999999999997</c:v>
                </c:pt>
                <c:pt idx="22">
                  <c:v>4.1399999999999997</c:v>
                </c:pt>
                <c:pt idx="23">
                  <c:v>4.1399999999999997</c:v>
                </c:pt>
                <c:pt idx="24">
                  <c:v>4.1399999999999997</c:v>
                </c:pt>
                <c:pt idx="25">
                  <c:v>4.1399999999999997</c:v>
                </c:pt>
                <c:pt idx="26">
                  <c:v>4.1399999999999997</c:v>
                </c:pt>
                <c:pt idx="27">
                  <c:v>4.1399999999999997</c:v>
                </c:pt>
                <c:pt idx="28">
                  <c:v>4.1399999999999997</c:v>
                </c:pt>
                <c:pt idx="29">
                  <c:v>4.1399999999999997</c:v>
                </c:pt>
                <c:pt idx="30">
                  <c:v>4.1399999999999997</c:v>
                </c:pt>
                <c:pt idx="31">
                  <c:v>4.1399999999999997</c:v>
                </c:pt>
                <c:pt idx="32">
                  <c:v>4.1399999999999997</c:v>
                </c:pt>
                <c:pt idx="33">
                  <c:v>4.1399999999999997</c:v>
                </c:pt>
                <c:pt idx="34">
                  <c:v>4.1399999999999997</c:v>
                </c:pt>
                <c:pt idx="35">
                  <c:v>4.1399999999999997</c:v>
                </c:pt>
                <c:pt idx="36">
                  <c:v>4.1399999999999997</c:v>
                </c:pt>
                <c:pt idx="37">
                  <c:v>4.1399999999999997</c:v>
                </c:pt>
                <c:pt idx="38">
                  <c:v>4.1399999999999997</c:v>
                </c:pt>
                <c:pt idx="39">
                  <c:v>4.1399999999999997</c:v>
                </c:pt>
                <c:pt idx="40">
                  <c:v>4.1399999999999997</c:v>
                </c:pt>
                <c:pt idx="41">
                  <c:v>4.1399999999999997</c:v>
                </c:pt>
                <c:pt idx="42">
                  <c:v>4.1399999999999997</c:v>
                </c:pt>
                <c:pt idx="43">
                  <c:v>4.1399999999999997</c:v>
                </c:pt>
                <c:pt idx="44">
                  <c:v>4.1399999999999997</c:v>
                </c:pt>
                <c:pt idx="45">
                  <c:v>4.1399999999999997</c:v>
                </c:pt>
                <c:pt idx="46">
                  <c:v>4.1399999999999997</c:v>
                </c:pt>
                <c:pt idx="47">
                  <c:v>4.1399999999999997</c:v>
                </c:pt>
                <c:pt idx="48">
                  <c:v>4.1399999999999997</c:v>
                </c:pt>
                <c:pt idx="49">
                  <c:v>4.1399999999999997</c:v>
                </c:pt>
                <c:pt idx="50">
                  <c:v>4.1399999999999997</c:v>
                </c:pt>
                <c:pt idx="51">
                  <c:v>4.1399999999999997</c:v>
                </c:pt>
                <c:pt idx="52">
                  <c:v>4.1399999999999997</c:v>
                </c:pt>
                <c:pt idx="53">
                  <c:v>4.1399999999999997</c:v>
                </c:pt>
                <c:pt idx="54">
                  <c:v>4.1399999999999997</c:v>
                </c:pt>
                <c:pt idx="55">
                  <c:v>4.1399999999999997</c:v>
                </c:pt>
                <c:pt idx="56">
                  <c:v>4.1399999999999997</c:v>
                </c:pt>
                <c:pt idx="57">
                  <c:v>4.1399999999999997</c:v>
                </c:pt>
                <c:pt idx="58">
                  <c:v>4.1399999999999997</c:v>
                </c:pt>
                <c:pt idx="59">
                  <c:v>4.1399999999999997</c:v>
                </c:pt>
                <c:pt idx="60">
                  <c:v>4.1399999999999997</c:v>
                </c:pt>
                <c:pt idx="61">
                  <c:v>4.1399999999999997</c:v>
                </c:pt>
                <c:pt idx="62">
                  <c:v>4.1399999999999997</c:v>
                </c:pt>
                <c:pt idx="63">
                  <c:v>4.1399999999999997</c:v>
                </c:pt>
                <c:pt idx="64">
                  <c:v>4.1399999999999997</c:v>
                </c:pt>
                <c:pt idx="65">
                  <c:v>4.1399999999999997</c:v>
                </c:pt>
                <c:pt idx="66">
                  <c:v>4.1399999999999997</c:v>
                </c:pt>
                <c:pt idx="67">
                  <c:v>4.1399999999999997</c:v>
                </c:pt>
                <c:pt idx="68">
                  <c:v>4.1399999999999997</c:v>
                </c:pt>
                <c:pt idx="69">
                  <c:v>4.1399999999999997</c:v>
                </c:pt>
                <c:pt idx="70">
                  <c:v>4.1399999999999997</c:v>
                </c:pt>
                <c:pt idx="71">
                  <c:v>4.1399999999999997</c:v>
                </c:pt>
                <c:pt idx="72">
                  <c:v>4.1399999999999997</c:v>
                </c:pt>
                <c:pt idx="73">
                  <c:v>4.1399999999999997</c:v>
                </c:pt>
                <c:pt idx="74">
                  <c:v>4.1399999999999997</c:v>
                </c:pt>
                <c:pt idx="75">
                  <c:v>4.1399999999999997</c:v>
                </c:pt>
                <c:pt idx="76">
                  <c:v>4.1399999999999997</c:v>
                </c:pt>
                <c:pt idx="77">
                  <c:v>4.1399999999999997</c:v>
                </c:pt>
                <c:pt idx="78">
                  <c:v>4.1399999999999997</c:v>
                </c:pt>
                <c:pt idx="79">
                  <c:v>4.1399999999999997</c:v>
                </c:pt>
                <c:pt idx="80">
                  <c:v>4.1399999999999997</c:v>
                </c:pt>
                <c:pt idx="81">
                  <c:v>4.1399999999999997</c:v>
                </c:pt>
                <c:pt idx="82">
                  <c:v>4.1399999999999997</c:v>
                </c:pt>
                <c:pt idx="83">
                  <c:v>4.1399999999999997</c:v>
                </c:pt>
                <c:pt idx="84">
                  <c:v>4.1399999999999997</c:v>
                </c:pt>
                <c:pt idx="85">
                  <c:v>4.1399999999999997</c:v>
                </c:pt>
                <c:pt idx="86">
                  <c:v>4.1399999999999997</c:v>
                </c:pt>
                <c:pt idx="87">
                  <c:v>4.1399999999999997</c:v>
                </c:pt>
                <c:pt idx="88">
                  <c:v>4.1399999999999997</c:v>
                </c:pt>
                <c:pt idx="89">
                  <c:v>4.1399999999999997</c:v>
                </c:pt>
                <c:pt idx="90">
                  <c:v>4.1399999999999997</c:v>
                </c:pt>
                <c:pt idx="91">
                  <c:v>4.1399999999999997</c:v>
                </c:pt>
                <c:pt idx="92">
                  <c:v>4.1399999999999997</c:v>
                </c:pt>
                <c:pt idx="93">
                  <c:v>4.1399999999999997</c:v>
                </c:pt>
                <c:pt idx="94">
                  <c:v>4.1399999999999997</c:v>
                </c:pt>
                <c:pt idx="95">
                  <c:v>4.1399999999999997</c:v>
                </c:pt>
                <c:pt idx="96">
                  <c:v>4.1399999999999997</c:v>
                </c:pt>
                <c:pt idx="97">
                  <c:v>4.1399999999999997</c:v>
                </c:pt>
                <c:pt idx="98">
                  <c:v>4.1399999999999997</c:v>
                </c:pt>
                <c:pt idx="99">
                  <c:v>4.1399999999999997</c:v>
                </c:pt>
                <c:pt idx="100">
                  <c:v>4.1399999999999997</c:v>
                </c:pt>
                <c:pt idx="101">
                  <c:v>4.1399999999999997</c:v>
                </c:pt>
                <c:pt idx="102">
                  <c:v>4.1399999999999997</c:v>
                </c:pt>
                <c:pt idx="103">
                  <c:v>4.1399999999999997</c:v>
                </c:pt>
                <c:pt idx="104">
                  <c:v>4.1399999999999997</c:v>
                </c:pt>
                <c:pt idx="105">
                  <c:v>4.1399999999999997</c:v>
                </c:pt>
                <c:pt idx="106">
                  <c:v>4.1399999999999997</c:v>
                </c:pt>
                <c:pt idx="107">
                  <c:v>4.1399999999999997</c:v>
                </c:pt>
                <c:pt idx="108">
                  <c:v>4.1399999999999997</c:v>
                </c:pt>
                <c:pt idx="109">
                  <c:v>4.1399999999999997</c:v>
                </c:pt>
                <c:pt idx="110">
                  <c:v>4.1399999999999997</c:v>
                </c:pt>
                <c:pt idx="111">
                  <c:v>4.1399999999999997</c:v>
                </c:pt>
                <c:pt idx="112">
                  <c:v>4.1399999999999997</c:v>
                </c:pt>
                <c:pt idx="113">
                  <c:v>4.1399999999999997</c:v>
                </c:pt>
                <c:pt idx="114">
                  <c:v>4.1399999999999997</c:v>
                </c:pt>
                <c:pt idx="115">
                  <c:v>4.1399999999999997</c:v>
                </c:pt>
                <c:pt idx="116">
                  <c:v>4.1399999999999997</c:v>
                </c:pt>
                <c:pt idx="117">
                  <c:v>4.1399999999999997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'Окр. мир-4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№ 131</c:v>
                </c:pt>
                <c:pt idx="2">
                  <c:v>МАОУ Лицей № 7</c:v>
                </c:pt>
                <c:pt idx="3">
                  <c:v>МАОУ Лицей № 28</c:v>
                </c:pt>
                <c:pt idx="4">
                  <c:v>МАОУ СШ № 32</c:v>
                </c:pt>
                <c:pt idx="5">
                  <c:v>МАОУ СШ № 19</c:v>
                </c:pt>
                <c:pt idx="6">
                  <c:v>МАОУ СШ  № 12</c:v>
                </c:pt>
                <c:pt idx="7">
                  <c:v>МАОУ Гимназия № 8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63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135</c:v>
                </c:pt>
                <c:pt idx="20">
                  <c:v>МАОУ СШ № 90</c:v>
                </c:pt>
                <c:pt idx="21">
                  <c:v>МАОУ СШ № 8 "Созидание"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СШ № 44</c:v>
                </c:pt>
                <c:pt idx="27">
                  <c:v>МБОУ СШ № 94</c:v>
                </c:pt>
                <c:pt idx="28">
                  <c:v>МАОУ Гимназия № 15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МАОУ Лицей № 12</c:v>
                </c:pt>
                <c:pt idx="32">
                  <c:v>МБОУ СШ № 64</c:v>
                </c:pt>
                <c:pt idx="33">
                  <c:v>МАОУ СШ № 148</c:v>
                </c:pt>
                <c:pt idx="34">
                  <c:v>МБОУ Гимназия № 7</c:v>
                </c:pt>
                <c:pt idx="35">
                  <c:v>МАОУ СШ № 65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МБОУ СШ № 31</c:v>
                </c:pt>
                <c:pt idx="40">
                  <c:v>МАОУ СШ № 50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СШ № 3</c:v>
                </c:pt>
                <c:pt idx="46">
                  <c:v>МБОУ Лицей № 10</c:v>
                </c:pt>
                <c:pt idx="47">
                  <c:v>МБОУ Лицей № 8</c:v>
                </c:pt>
                <c:pt idx="48">
                  <c:v>МБОУ СШ № 84</c:v>
                </c:pt>
                <c:pt idx="49">
                  <c:v>МБОУ СШ № 72 </c:v>
                </c:pt>
                <c:pt idx="50">
                  <c:v>МБОУ СШ № 99</c:v>
                </c:pt>
                <c:pt idx="51">
                  <c:v>МАОУ СШ № 82</c:v>
                </c:pt>
                <c:pt idx="52">
                  <c:v>МАОУ Школа-интернат № 1</c:v>
                </c:pt>
                <c:pt idx="53">
                  <c:v>МБОУ СШ № 30</c:v>
                </c:pt>
                <c:pt idx="54">
                  <c:v>МБОУ СШ № 133</c:v>
                </c:pt>
                <c:pt idx="55">
                  <c:v>МАОУ «КУГ № 1 – Универс»</c:v>
                </c:pt>
                <c:pt idx="56">
                  <c:v>МБОУ СШ № 36</c:v>
                </c:pt>
                <c:pt idx="57">
                  <c:v>МБОУ СШ № 159</c:v>
                </c:pt>
                <c:pt idx="58">
                  <c:v>МБОУ СШ № 73</c:v>
                </c:pt>
                <c:pt idx="59">
                  <c:v>МБОУ СШ № 39</c:v>
                </c:pt>
                <c:pt idx="60">
                  <c:v>МБОУ СШ № 21</c:v>
                </c:pt>
                <c:pt idx="61">
                  <c:v>МБОУ СШ № 95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34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158 "Грани"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137</c:v>
                </c:pt>
                <c:pt idx="71">
                  <c:v>МАОУ СШ № 42</c:v>
                </c:pt>
                <c:pt idx="72">
                  <c:v>МАОУ СШ № 45</c:v>
                </c:pt>
                <c:pt idx="73">
                  <c:v>МАОУ СШ № 78</c:v>
                </c:pt>
                <c:pt idx="74">
                  <c:v>МАОУ СШ № 23</c:v>
                </c:pt>
                <c:pt idx="75">
                  <c:v>МАОУ СШ № 17</c:v>
                </c:pt>
                <c:pt idx="76">
                  <c:v>МАОУ СШ № 76</c:v>
                </c:pt>
                <c:pt idx="77">
                  <c:v>СОВЕТСКИЙ РАЙОН</c:v>
                </c:pt>
                <c:pt idx="78">
                  <c:v>МАОУ СШ № 145</c:v>
                </c:pt>
                <c:pt idx="79">
                  <c:v>МАОУ СШ № 143</c:v>
                </c:pt>
                <c:pt idx="80">
                  <c:v>МАОУ СШ № 5</c:v>
                </c:pt>
                <c:pt idx="81">
                  <c:v>МАОУ СШ № 149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150</c:v>
                </c:pt>
                <c:pt idx="85">
                  <c:v>МАОУ СШ № 151</c:v>
                </c:pt>
                <c:pt idx="86">
                  <c:v>МАОУ СШ № 85</c:v>
                </c:pt>
                <c:pt idx="87">
                  <c:v>МАОУ СШ № 144</c:v>
                </c:pt>
                <c:pt idx="88">
                  <c:v>МАОУ СШ № 156</c:v>
                </c:pt>
                <c:pt idx="89">
                  <c:v>МБОУ СШ № 91</c:v>
                </c:pt>
                <c:pt idx="90">
                  <c:v>МАОУ СШ № 152 </c:v>
                </c:pt>
                <c:pt idx="91">
                  <c:v>МБОУ СШ № 98</c:v>
                </c:pt>
                <c:pt idx="92">
                  <c:v>МАОУ СШ № 134</c:v>
                </c:pt>
                <c:pt idx="93">
                  <c:v>МАОУ СШ № 1</c:v>
                </c:pt>
                <c:pt idx="94">
                  <c:v>МАОУ СШ № 115</c:v>
                </c:pt>
                <c:pt idx="95">
                  <c:v>МАОУ СШ № 66</c:v>
                </c:pt>
                <c:pt idx="96">
                  <c:v>МАОУ СШ № 141</c:v>
                </c:pt>
                <c:pt idx="97">
                  <c:v>МАОУ СШ № 24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157</c:v>
                </c:pt>
                <c:pt idx="101">
                  <c:v>МБОУ СШ № 56</c:v>
                </c:pt>
                <c:pt idx="102">
                  <c:v>МБОУ СШ № 147</c:v>
                </c:pt>
                <c:pt idx="103">
                  <c:v>МАОУ СШ № 108</c:v>
                </c:pt>
                <c:pt idx="104">
                  <c:v>МАОУ СШ № 154</c:v>
                </c:pt>
                <c:pt idx="105">
                  <c:v>МАОУ СШ № 69</c:v>
                </c:pt>
                <c:pt idx="106">
                  <c:v>МБОУ СШ № 2</c:v>
                </c:pt>
                <c:pt idx="107">
                  <c:v>МАОУ СШ № 139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МАОУ СШ № 155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МБОУ  Гимназия № 16</c:v>
                </c:pt>
                <c:pt idx="116">
                  <c:v>МБОУ СОШ № 10 </c:v>
                </c:pt>
                <c:pt idx="117">
                  <c:v>МАОУ СШ "Комплекс "Покровский"</c:v>
                </c:pt>
              </c:strCache>
            </c:strRef>
          </c:cat>
          <c:val>
            <c:numRef>
              <c:f>'Окр. мир-4 диаграмма'!$L$5:$L$122</c:f>
              <c:numCache>
                <c:formatCode>0,00</c:formatCode>
                <c:ptCount val="118"/>
                <c:pt idx="0">
                  <c:v>4.2110222222222227</c:v>
                </c:pt>
                <c:pt idx="1">
                  <c:v>4.42</c:v>
                </c:pt>
                <c:pt idx="2">
                  <c:v>4.5663999999999998</c:v>
                </c:pt>
                <c:pt idx="3">
                  <c:v>4.3103999999999996</c:v>
                </c:pt>
                <c:pt idx="4">
                  <c:v>4.1616</c:v>
                </c:pt>
                <c:pt idx="5">
                  <c:v>4.1464999999999996</c:v>
                </c:pt>
                <c:pt idx="6">
                  <c:v>3.9186000000000001</c:v>
                </c:pt>
                <c:pt idx="7">
                  <c:v>4.0904999999999996</c:v>
                </c:pt>
                <c:pt idx="8">
                  <c:v>4.3841999999999999</c:v>
                </c:pt>
                <c:pt idx="9">
                  <c:v>3.9010000000000002</c:v>
                </c:pt>
                <c:pt idx="10">
                  <c:v>4.1372333333333335</c:v>
                </c:pt>
                <c:pt idx="11">
                  <c:v>4.3614999999999995</c:v>
                </c:pt>
                <c:pt idx="12">
                  <c:v>4.5158000000000005</c:v>
                </c:pt>
                <c:pt idx="13">
                  <c:v>4.1911000000000005</c:v>
                </c:pt>
                <c:pt idx="14">
                  <c:v>4.3898999999999999</c:v>
                </c:pt>
                <c:pt idx="15">
                  <c:v>4.3675999999999995</c:v>
                </c:pt>
                <c:pt idx="16">
                  <c:v>3.9908000000000006</c:v>
                </c:pt>
                <c:pt idx="17">
                  <c:v>4.0193999999999992</c:v>
                </c:pt>
                <c:pt idx="18">
                  <c:v>4.1981999999999999</c:v>
                </c:pt>
                <c:pt idx="19">
                  <c:v>3.9824999999999999</c:v>
                </c:pt>
                <c:pt idx="20">
                  <c:v>4.1101999999999999</c:v>
                </c:pt>
                <c:pt idx="21">
                  <c:v>3.9750000000000001</c:v>
                </c:pt>
                <c:pt idx="22">
                  <c:v>3.5448000000000004</c:v>
                </c:pt>
                <c:pt idx="23">
                  <c:v>3.9048000000000003</c:v>
                </c:pt>
                <c:pt idx="24">
                  <c:v>4.1628000000000007</c:v>
                </c:pt>
                <c:pt idx="25">
                  <c:v>4.1484999999999994</c:v>
                </c:pt>
                <c:pt idx="26">
                  <c:v>3.5976999999999997</c:v>
                </c:pt>
                <c:pt idx="27">
                  <c:v>4.0281000000000002</c:v>
                </c:pt>
                <c:pt idx="28">
                  <c:v>4.0796999999999999</c:v>
                </c:pt>
                <c:pt idx="29">
                  <c:v>3.4141000000000004</c:v>
                </c:pt>
                <c:pt idx="30">
                  <c:v>3.8376999999999999</c:v>
                </c:pt>
                <c:pt idx="31">
                  <c:v>3.8910999999999998</c:v>
                </c:pt>
                <c:pt idx="32">
                  <c:v>3.9091000000000005</c:v>
                </c:pt>
                <c:pt idx="33">
                  <c:v>4.2377000000000002</c:v>
                </c:pt>
                <c:pt idx="34">
                  <c:v>4.0222999999999995</c:v>
                </c:pt>
                <c:pt idx="35">
                  <c:v>3.9424999999999999</c:v>
                </c:pt>
                <c:pt idx="36">
                  <c:v>3.7749000000000001</c:v>
                </c:pt>
                <c:pt idx="37">
                  <c:v>3.6949999999999998</c:v>
                </c:pt>
                <c:pt idx="38">
                  <c:v>3.8867000000000003</c:v>
                </c:pt>
                <c:pt idx="39">
                  <c:v>3.8489000000000004</c:v>
                </c:pt>
                <c:pt idx="40">
                  <c:v>3.9048000000000003</c:v>
                </c:pt>
                <c:pt idx="41">
                  <c:v>4.0413947368421059</c:v>
                </c:pt>
                <c:pt idx="42">
                  <c:v>4.1187000000000005</c:v>
                </c:pt>
                <c:pt idx="43">
                  <c:v>4.2726999999999995</c:v>
                </c:pt>
                <c:pt idx="44">
                  <c:v>4.0653999999999995</c:v>
                </c:pt>
                <c:pt idx="45">
                  <c:v>4.2451999999999996</c:v>
                </c:pt>
                <c:pt idx="46">
                  <c:v>4.1835000000000004</c:v>
                </c:pt>
                <c:pt idx="47">
                  <c:v>4.2957000000000001</c:v>
                </c:pt>
                <c:pt idx="48">
                  <c:v>3.9768000000000008</c:v>
                </c:pt>
                <c:pt idx="49">
                  <c:v>4.0541</c:v>
                </c:pt>
                <c:pt idx="50">
                  <c:v>4.2861000000000002</c:v>
                </c:pt>
                <c:pt idx="51">
                  <c:v>3.8313999999999999</c:v>
                </c:pt>
                <c:pt idx="52">
                  <c:v>3.8928000000000003</c:v>
                </c:pt>
                <c:pt idx="53">
                  <c:v>3.9487000000000001</c:v>
                </c:pt>
                <c:pt idx="54">
                  <c:v>4.2591999999999999</c:v>
                </c:pt>
                <c:pt idx="55">
                  <c:v>4.3633000000000006</c:v>
                </c:pt>
                <c:pt idx="56">
                  <c:v>3.8525</c:v>
                </c:pt>
                <c:pt idx="58">
                  <c:v>4</c:v>
                </c:pt>
                <c:pt idx="59">
                  <c:v>3.9709999999999996</c:v>
                </c:pt>
                <c:pt idx="60">
                  <c:v>3.2044000000000001</c:v>
                </c:pt>
                <c:pt idx="61">
                  <c:v>3.9649999999999999</c:v>
                </c:pt>
                <c:pt idx="62">
                  <c:v>4.0848071428571426</c:v>
                </c:pt>
                <c:pt idx="63">
                  <c:v>4.7474999999999996</c:v>
                </c:pt>
                <c:pt idx="64">
                  <c:v>4.1547000000000001</c:v>
                </c:pt>
                <c:pt idx="65">
                  <c:v>4.1166</c:v>
                </c:pt>
                <c:pt idx="66">
                  <c:v>4.2055999999999996</c:v>
                </c:pt>
                <c:pt idx="67">
                  <c:v>3.6254000000000004</c:v>
                </c:pt>
                <c:pt idx="68">
                  <c:v>4.2324000000000002</c:v>
                </c:pt>
                <c:pt idx="69">
                  <c:v>3.8239000000000005</c:v>
                </c:pt>
                <c:pt idx="70">
                  <c:v>4.3019999999999996</c:v>
                </c:pt>
                <c:pt idx="71">
                  <c:v>4.1793000000000005</c:v>
                </c:pt>
                <c:pt idx="72">
                  <c:v>4.1067</c:v>
                </c:pt>
                <c:pt idx="73">
                  <c:v>3.8144000000000005</c:v>
                </c:pt>
                <c:pt idx="74">
                  <c:v>3.9135000000000004</c:v>
                </c:pt>
                <c:pt idx="75">
                  <c:v>3.7467999999999995</c:v>
                </c:pt>
                <c:pt idx="76">
                  <c:v>4.2185000000000006</c:v>
                </c:pt>
                <c:pt idx="77">
                  <c:v>4.0879333333333339</c:v>
                </c:pt>
                <c:pt idx="78">
                  <c:v>4.3461999999999996</c:v>
                </c:pt>
                <c:pt idx="79">
                  <c:v>4.3635999999999999</c:v>
                </c:pt>
                <c:pt idx="80">
                  <c:v>3.6968999999999999</c:v>
                </c:pt>
                <c:pt idx="81">
                  <c:v>4.4127000000000001</c:v>
                </c:pt>
                <c:pt idx="82">
                  <c:v>3.9826999999999999</c:v>
                </c:pt>
                <c:pt idx="83">
                  <c:v>3.9567999999999994</c:v>
                </c:pt>
                <c:pt idx="84">
                  <c:v>4.3868999999999998</c:v>
                </c:pt>
                <c:pt idx="85">
                  <c:v>4.0252999999999997</c:v>
                </c:pt>
                <c:pt idx="86">
                  <c:v>4.1097000000000001</c:v>
                </c:pt>
                <c:pt idx="87">
                  <c:v>3.8211999999999993</c:v>
                </c:pt>
                <c:pt idx="88">
                  <c:v>3.8465999999999996</c:v>
                </c:pt>
                <c:pt idx="89">
                  <c:v>4.0804999999999998</c:v>
                </c:pt>
                <c:pt idx="90">
                  <c:v>4.2325999999999997</c:v>
                </c:pt>
                <c:pt idx="91">
                  <c:v>4.2143000000000006</c:v>
                </c:pt>
                <c:pt idx="92">
                  <c:v>4.0211000000000006</c:v>
                </c:pt>
                <c:pt idx="93">
                  <c:v>4.1333000000000002</c:v>
                </c:pt>
                <c:pt idx="94">
                  <c:v>4.0129999999999999</c:v>
                </c:pt>
                <c:pt idx="95">
                  <c:v>3.9043000000000001</c:v>
                </c:pt>
                <c:pt idx="96">
                  <c:v>4.2104999999999997</c:v>
                </c:pt>
                <c:pt idx="97">
                  <c:v>4.3809000000000005</c:v>
                </c:pt>
                <c:pt idx="98">
                  <c:v>4.0689000000000002</c:v>
                </c:pt>
                <c:pt idx="99">
                  <c:v>3.9808999999999997</c:v>
                </c:pt>
                <c:pt idx="100">
                  <c:v>3.9854000000000003</c:v>
                </c:pt>
                <c:pt idx="101">
                  <c:v>4.0999999999999996</c:v>
                </c:pt>
                <c:pt idx="102">
                  <c:v>4.0335000000000001</c:v>
                </c:pt>
                <c:pt idx="103">
                  <c:v>4.3580000000000005</c:v>
                </c:pt>
                <c:pt idx="104">
                  <c:v>3.9767999999999999</c:v>
                </c:pt>
                <c:pt idx="105">
                  <c:v>4.1467999999999998</c:v>
                </c:pt>
                <c:pt idx="106">
                  <c:v>3.8394999999999997</c:v>
                </c:pt>
                <c:pt idx="107">
                  <c:v>4.0091000000000001</c:v>
                </c:pt>
                <c:pt idx="108">
                  <c:v>4.2273222222222229</c:v>
                </c:pt>
                <c:pt idx="109">
                  <c:v>4.7292000000000005</c:v>
                </c:pt>
                <c:pt idx="110">
                  <c:v>4.1298000000000004</c:v>
                </c:pt>
                <c:pt idx="111">
                  <c:v>3.8151999999999999</c:v>
                </c:pt>
                <c:pt idx="112">
                  <c:v>4.3377999999999997</c:v>
                </c:pt>
                <c:pt idx="113">
                  <c:v>4.125</c:v>
                </c:pt>
                <c:pt idx="114">
                  <c:v>4.1347000000000005</c:v>
                </c:pt>
                <c:pt idx="115">
                  <c:v>4.3767999999999994</c:v>
                </c:pt>
                <c:pt idx="116">
                  <c:v>4.3948</c:v>
                </c:pt>
                <c:pt idx="117">
                  <c:v>4.0026000000000002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8112"/>
        <c:axId val="89179648"/>
      </c:lineChart>
      <c:catAx>
        <c:axId val="8917811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179648"/>
        <c:crosses val="autoZero"/>
        <c:auto val="1"/>
        <c:lblAlgn val="ctr"/>
        <c:lblOffset val="100"/>
        <c:noMultiLvlLbl val="0"/>
      </c:catAx>
      <c:valAx>
        <c:axId val="891796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178112"/>
        <c:crosses val="autoZero"/>
        <c:crossBetween val="between"/>
        <c:majorUnit val="0.5"/>
      </c:valAx>
      <c:spPr>
        <a:effectLst/>
      </c:spPr>
    </c:plotArea>
    <c:legend>
      <c:legendPos val="b"/>
      <c:layout>
        <c:manualLayout>
          <c:xMode val="edge"/>
          <c:yMode val="edge"/>
          <c:x val="0.30140742543096133"/>
          <c:y val="1.0832623470151239E-2"/>
          <c:w val="0.66963950869158295"/>
          <c:h val="4.2575864220671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71438</xdr:rowOff>
    </xdr:from>
    <xdr:to>
      <xdr:col>27</xdr:col>
      <xdr:colOff>338667</xdr:colOff>
      <xdr:row>0</xdr:row>
      <xdr:rowOff>4738688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0.02997</cdr:x>
      <cdr:y>0.06653</cdr:y>
    </cdr:from>
    <cdr:to>
      <cdr:x>0.03064</cdr:x>
      <cdr:y>0.63095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11100" y="310512"/>
          <a:ext cx="11452" cy="2634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0.22178</cdr:x>
      <cdr:y>0.06968</cdr:y>
    </cdr:from>
    <cdr:to>
      <cdr:x>0.22202</cdr:x>
      <cdr:y>0.62868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782219" y="325225"/>
          <a:ext cx="4039" cy="26090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0.36824</cdr:x>
      <cdr:y>0.07187</cdr:y>
    </cdr:from>
    <cdr:to>
      <cdr:x>0.36899</cdr:x>
      <cdr:y>0.63549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6279886" y="335425"/>
          <a:ext cx="12686" cy="26305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0.54172</cdr:x>
      <cdr:y>0.06811</cdr:y>
    </cdr:from>
    <cdr:to>
      <cdr:x>0.54263</cdr:x>
      <cdr:y>0.63322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238401" y="317886"/>
          <a:ext cx="15401" cy="26375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0.66462</cdr:x>
      <cdr:y>0.0691</cdr:y>
    </cdr:from>
    <cdr:to>
      <cdr:x>0.66488</cdr:x>
      <cdr:y>0.62868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1334292" y="322507"/>
          <a:ext cx="4427" cy="26117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0.91929</cdr:x>
      <cdr:y>0.06862</cdr:y>
    </cdr:from>
    <cdr:to>
      <cdr:x>0.92181</cdr:x>
      <cdr:y>0.62868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677313" y="320267"/>
          <a:ext cx="42906" cy="26139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0.11256</cdr:x>
      <cdr:y>0.0649</cdr:y>
    </cdr:from>
    <cdr:to>
      <cdr:x>0.11309</cdr:x>
      <cdr:y>0.63322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1919552" y="302905"/>
          <a:ext cx="9053" cy="26524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31750</xdr:rowOff>
    </xdr:from>
    <xdr:to>
      <xdr:col>27</xdr:col>
      <xdr:colOff>279136</xdr:colOff>
      <xdr:row>0</xdr:row>
      <xdr:rowOff>5048250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0.02872</cdr:x>
      <cdr:y>0.07075</cdr:y>
    </cdr:from>
    <cdr:to>
      <cdr:x>0.03003</cdr:x>
      <cdr:y>0.63502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85810" y="354915"/>
          <a:ext cx="22190" cy="28306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0.21888</cdr:x>
      <cdr:y>0.0825</cdr:y>
    </cdr:from>
    <cdr:to>
      <cdr:x>0.21897</cdr:x>
      <cdr:y>0.63713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702635" y="413857"/>
          <a:ext cx="1523" cy="27823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0.36787</cdr:x>
      <cdr:y>0.08226</cdr:y>
    </cdr:from>
    <cdr:to>
      <cdr:x>0.36894</cdr:x>
      <cdr:y>0.63502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6222991" y="412657"/>
          <a:ext cx="18101" cy="27729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0.54117</cdr:x>
      <cdr:y>0.066</cdr:y>
    </cdr:from>
    <cdr:to>
      <cdr:x>0.54175</cdr:x>
      <cdr:y>0.63502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9154570" y="331090"/>
          <a:ext cx="9811" cy="28544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0.66465</cdr:x>
      <cdr:y>0.0691</cdr:y>
    </cdr:from>
    <cdr:to>
      <cdr:x>0.66505</cdr:x>
      <cdr:y>0.63713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1243279" y="346640"/>
          <a:ext cx="6767" cy="28495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0.91929</cdr:x>
      <cdr:y>0.06862</cdr:y>
    </cdr:from>
    <cdr:to>
      <cdr:x>0.92156</cdr:x>
      <cdr:y>0.63713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550835" y="344232"/>
          <a:ext cx="38415" cy="2851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0.11184</cdr:x>
      <cdr:y>0.0649</cdr:y>
    </cdr:from>
    <cdr:to>
      <cdr:x>0.11199</cdr:x>
      <cdr:y>0.63291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1891879" y="325571"/>
          <a:ext cx="2538" cy="28494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53" customWidth="1"/>
    <col min="2" max="2" width="34.28515625" style="53" customWidth="1"/>
    <col min="3" max="15" width="7.7109375" style="53" customWidth="1"/>
    <col min="16" max="16" width="9.140625" style="53" customWidth="1"/>
    <col min="17" max="16384" width="9.140625" style="53"/>
  </cols>
  <sheetData>
    <row r="1" spans="1:20" ht="378.75" customHeight="1" thickBot="1" x14ac:dyDescent="0.3"/>
    <row r="2" spans="1:20" ht="18" customHeight="1" thickBot="1" x14ac:dyDescent="0.3">
      <c r="A2" s="459" t="s">
        <v>0</v>
      </c>
      <c r="B2" s="461" t="s">
        <v>79</v>
      </c>
      <c r="C2" s="465">
        <v>2023</v>
      </c>
      <c r="D2" s="463"/>
      <c r="E2" s="463"/>
      <c r="F2" s="464"/>
      <c r="G2" s="463">
        <v>2022</v>
      </c>
      <c r="H2" s="463"/>
      <c r="I2" s="463"/>
      <c r="J2" s="463"/>
      <c r="K2" s="465">
        <v>2021</v>
      </c>
      <c r="L2" s="463"/>
      <c r="M2" s="463"/>
      <c r="N2" s="464"/>
      <c r="O2" s="457" t="s">
        <v>81</v>
      </c>
    </row>
    <row r="3" spans="1:20" ht="45" customHeight="1" thickBot="1" x14ac:dyDescent="0.3">
      <c r="A3" s="460"/>
      <c r="B3" s="462"/>
      <c r="C3" s="206" t="s">
        <v>74</v>
      </c>
      <c r="D3" s="210" t="s">
        <v>82</v>
      </c>
      <c r="E3" s="209" t="s">
        <v>76</v>
      </c>
      <c r="F3" s="207" t="s">
        <v>72</v>
      </c>
      <c r="G3" s="448" t="s">
        <v>74</v>
      </c>
      <c r="H3" s="208" t="s">
        <v>82</v>
      </c>
      <c r="I3" s="210" t="s">
        <v>76</v>
      </c>
      <c r="J3" s="448" t="s">
        <v>72</v>
      </c>
      <c r="K3" s="206" t="s">
        <v>74</v>
      </c>
      <c r="L3" s="208" t="s">
        <v>82</v>
      </c>
      <c r="M3" s="210" t="s">
        <v>76</v>
      </c>
      <c r="N3" s="207" t="s">
        <v>72</v>
      </c>
      <c r="O3" s="458"/>
    </row>
    <row r="4" spans="1:20" ht="15" customHeight="1" thickBot="1" x14ac:dyDescent="0.3">
      <c r="A4" s="140"/>
      <c r="B4" s="141" t="s">
        <v>93</v>
      </c>
      <c r="C4" s="151">
        <f>C5+C15+C28+C46+C67+C82+C113</f>
        <v>14183</v>
      </c>
      <c r="D4" s="414">
        <f>AVERAGE(D6:D14,D16:D27,D29:D45,D47:D66,D68:D81,D83:D112,D114:D122)</f>
        <v>4.1247288288288297</v>
      </c>
      <c r="E4" s="179">
        <v>4.13</v>
      </c>
      <c r="F4" s="152"/>
      <c r="G4" s="443">
        <f>G5+G15+G28+G46+G67+G82+G113</f>
        <v>12120</v>
      </c>
      <c r="H4" s="414">
        <f>AVERAGE(H6:H14,H16:H27,H29:H45,H47:H66,H68:H81,H83:H112,H114:H122)</f>
        <v>3.8213265693772107</v>
      </c>
      <c r="I4" s="179">
        <v>3.86</v>
      </c>
      <c r="J4" s="443"/>
      <c r="K4" s="151">
        <f>K5+K15+K28+K46+K67+K82+K113</f>
        <v>12306</v>
      </c>
      <c r="L4" s="414">
        <f>AVERAGE(L6:L14,L16:L27,L29:L45,L47:L66,L68:L81,L83:L112,L114:L122)</f>
        <v>4.0780481818181817</v>
      </c>
      <c r="M4" s="179">
        <v>4.1399999999999997</v>
      </c>
      <c r="N4" s="152"/>
      <c r="O4" s="142"/>
      <c r="Q4" s="131"/>
      <c r="R4" s="3" t="s">
        <v>8</v>
      </c>
    </row>
    <row r="5" spans="1:20" ht="15" customHeight="1" thickBot="1" x14ac:dyDescent="0.3">
      <c r="A5" s="143"/>
      <c r="B5" s="144" t="s">
        <v>85</v>
      </c>
      <c r="C5" s="153">
        <f>SUM(C6:C14)</f>
        <v>915</v>
      </c>
      <c r="D5" s="159">
        <f>AVERAGE(D6:D14)</f>
        <v>4.2463000000000006</v>
      </c>
      <c r="E5" s="446">
        <v>4.13</v>
      </c>
      <c r="F5" s="154"/>
      <c r="G5" s="444">
        <f>SUM(G6:G14)</f>
        <v>898</v>
      </c>
      <c r="H5" s="159">
        <f>AVERAGE(H6:H14)</f>
        <v>3.8236375661694466</v>
      </c>
      <c r="I5" s="179">
        <v>3.86</v>
      </c>
      <c r="J5" s="444"/>
      <c r="K5" s="153">
        <f>SUM(K6:K14)</f>
        <v>920</v>
      </c>
      <c r="L5" s="159">
        <f>AVERAGE(L6:L14)</f>
        <v>4.2110222222222227</v>
      </c>
      <c r="M5" s="179">
        <v>4.1399999999999997</v>
      </c>
      <c r="N5" s="154"/>
      <c r="O5" s="145"/>
      <c r="Q5" s="63"/>
      <c r="R5" s="3" t="s">
        <v>9</v>
      </c>
    </row>
    <row r="6" spans="1:20" x14ac:dyDescent="0.25">
      <c r="A6" s="169">
        <v>1</v>
      </c>
      <c r="B6" s="24" t="s">
        <v>154</v>
      </c>
      <c r="C6" s="560">
        <v>49</v>
      </c>
      <c r="D6" s="502">
        <v>4.7142999999999997</v>
      </c>
      <c r="E6" s="534">
        <v>4.13</v>
      </c>
      <c r="F6" s="579">
        <v>2</v>
      </c>
      <c r="G6" s="516"/>
      <c r="H6" s="190"/>
      <c r="I6" s="534">
        <v>3.86</v>
      </c>
      <c r="J6" s="572">
        <v>110</v>
      </c>
      <c r="K6" s="434">
        <v>50</v>
      </c>
      <c r="L6" s="190">
        <v>4.42</v>
      </c>
      <c r="M6" s="534">
        <v>4.1399999999999997</v>
      </c>
      <c r="N6" s="575">
        <v>5</v>
      </c>
      <c r="O6" s="170">
        <f t="shared" ref="O6:O69" si="0">N6+J6+F6</f>
        <v>117</v>
      </c>
      <c r="Q6" s="164"/>
      <c r="R6" s="3" t="s">
        <v>10</v>
      </c>
      <c r="T6" s="55"/>
    </row>
    <row r="7" spans="1:20" x14ac:dyDescent="0.25">
      <c r="A7" s="171">
        <v>2</v>
      </c>
      <c r="B7" s="24" t="s">
        <v>102</v>
      </c>
      <c r="C7" s="560">
        <v>99</v>
      </c>
      <c r="D7" s="502">
        <v>4.0303000000000004</v>
      </c>
      <c r="E7" s="534">
        <v>4.13</v>
      </c>
      <c r="F7" s="579">
        <v>77</v>
      </c>
      <c r="G7" s="516">
        <v>116</v>
      </c>
      <c r="H7" s="190">
        <v>4.0431034482758621</v>
      </c>
      <c r="I7" s="534">
        <v>3.86</v>
      </c>
      <c r="J7" s="572">
        <v>27</v>
      </c>
      <c r="K7" s="434">
        <v>99</v>
      </c>
      <c r="L7" s="190">
        <v>4.0904999999999996</v>
      </c>
      <c r="M7" s="534">
        <v>4.1399999999999997</v>
      </c>
      <c r="N7" s="575">
        <v>54</v>
      </c>
      <c r="O7" s="162">
        <f t="shared" si="0"/>
        <v>158</v>
      </c>
      <c r="Q7" s="6"/>
      <c r="R7" s="3" t="s">
        <v>17</v>
      </c>
      <c r="T7" s="55"/>
    </row>
    <row r="8" spans="1:20" x14ac:dyDescent="0.25">
      <c r="A8" s="171">
        <v>3</v>
      </c>
      <c r="B8" s="24" t="s">
        <v>20</v>
      </c>
      <c r="C8" s="560">
        <v>163</v>
      </c>
      <c r="D8" s="502">
        <v>3.9083000000000006</v>
      </c>
      <c r="E8" s="534">
        <v>4.13</v>
      </c>
      <c r="F8" s="579">
        <v>92</v>
      </c>
      <c r="G8" s="516">
        <v>157</v>
      </c>
      <c r="H8" s="190">
        <v>3.6624203821656049</v>
      </c>
      <c r="I8" s="534">
        <v>3.86</v>
      </c>
      <c r="J8" s="572">
        <v>79</v>
      </c>
      <c r="K8" s="434">
        <v>182</v>
      </c>
      <c r="L8" s="190">
        <v>4.3841999999999999</v>
      </c>
      <c r="M8" s="534">
        <v>4.1399999999999997</v>
      </c>
      <c r="N8" s="575">
        <v>12</v>
      </c>
      <c r="O8" s="162">
        <f t="shared" si="0"/>
        <v>183</v>
      </c>
      <c r="Q8"/>
      <c r="R8" s="54"/>
      <c r="T8" s="55"/>
    </row>
    <row r="9" spans="1:20" ht="15" customHeight="1" x14ac:dyDescent="0.25">
      <c r="A9" s="171">
        <v>4</v>
      </c>
      <c r="B9" s="24" t="s">
        <v>19</v>
      </c>
      <c r="C9" s="560">
        <v>111</v>
      </c>
      <c r="D9" s="501">
        <v>4.5766</v>
      </c>
      <c r="E9" s="534">
        <v>4.13</v>
      </c>
      <c r="F9" s="579">
        <v>3</v>
      </c>
      <c r="G9" s="516">
        <v>149</v>
      </c>
      <c r="H9" s="190">
        <v>4.3624161073825505</v>
      </c>
      <c r="I9" s="534">
        <v>3.86</v>
      </c>
      <c r="J9" s="572">
        <v>6</v>
      </c>
      <c r="K9" s="434">
        <v>113</v>
      </c>
      <c r="L9" s="190">
        <v>4.5663999999999998</v>
      </c>
      <c r="M9" s="534">
        <v>4.1399999999999997</v>
      </c>
      <c r="N9" s="575">
        <v>3</v>
      </c>
      <c r="O9" s="167">
        <f t="shared" si="0"/>
        <v>12</v>
      </c>
      <c r="T9" s="55"/>
    </row>
    <row r="10" spans="1:20" ht="15" customHeight="1" x14ac:dyDescent="0.25">
      <c r="A10" s="172">
        <v>5</v>
      </c>
      <c r="B10" s="24" t="s">
        <v>103</v>
      </c>
      <c r="C10" s="560">
        <v>87</v>
      </c>
      <c r="D10" s="502">
        <v>4.5401999999999996</v>
      </c>
      <c r="E10" s="534">
        <v>4.13</v>
      </c>
      <c r="F10" s="579">
        <v>4</v>
      </c>
      <c r="G10" s="516">
        <v>78</v>
      </c>
      <c r="H10" s="190">
        <v>3.6923076923076916</v>
      </c>
      <c r="I10" s="534">
        <v>3.86</v>
      </c>
      <c r="J10" s="572">
        <v>74</v>
      </c>
      <c r="K10" s="434">
        <v>74</v>
      </c>
      <c r="L10" s="190">
        <v>4.3103999999999996</v>
      </c>
      <c r="M10" s="534">
        <v>4.1399999999999997</v>
      </c>
      <c r="N10" s="575">
        <v>20</v>
      </c>
      <c r="O10" s="162">
        <f t="shared" si="0"/>
        <v>98</v>
      </c>
      <c r="T10" s="55"/>
    </row>
    <row r="11" spans="1:20" ht="15" customHeight="1" x14ac:dyDescent="0.25">
      <c r="A11" s="172">
        <v>6</v>
      </c>
      <c r="B11" s="24" t="s">
        <v>104</v>
      </c>
      <c r="C11" s="565">
        <v>95</v>
      </c>
      <c r="D11" s="502">
        <v>4.0944000000000003</v>
      </c>
      <c r="E11" s="534">
        <v>4.13</v>
      </c>
      <c r="F11" s="579">
        <v>64</v>
      </c>
      <c r="G11" s="516">
        <v>106</v>
      </c>
      <c r="H11" s="190">
        <v>4.0566037735849054</v>
      </c>
      <c r="I11" s="534">
        <v>3.86</v>
      </c>
      <c r="J11" s="572">
        <v>25</v>
      </c>
      <c r="K11" s="434">
        <v>86</v>
      </c>
      <c r="L11" s="190">
        <v>3.9186000000000001</v>
      </c>
      <c r="M11" s="534">
        <v>4.1399999999999997</v>
      </c>
      <c r="N11" s="575">
        <v>83</v>
      </c>
      <c r="O11" s="162">
        <f t="shared" si="0"/>
        <v>172</v>
      </c>
      <c r="Q11"/>
      <c r="T11" s="55"/>
    </row>
    <row r="12" spans="1:20" ht="15" customHeight="1" x14ac:dyDescent="0.25">
      <c r="A12" s="172">
        <v>7</v>
      </c>
      <c r="B12" s="24" t="s">
        <v>105</v>
      </c>
      <c r="C12" s="560">
        <v>124</v>
      </c>
      <c r="D12" s="502">
        <v>4.2339000000000002</v>
      </c>
      <c r="E12" s="534">
        <v>4.13</v>
      </c>
      <c r="F12" s="579">
        <v>33</v>
      </c>
      <c r="G12" s="516">
        <v>118</v>
      </c>
      <c r="H12" s="190">
        <v>3.5254237288135588</v>
      </c>
      <c r="I12" s="534">
        <v>3.86</v>
      </c>
      <c r="J12" s="572">
        <v>90</v>
      </c>
      <c r="K12" s="434">
        <v>116</v>
      </c>
      <c r="L12" s="190">
        <v>4.1464999999999996</v>
      </c>
      <c r="M12" s="534">
        <v>4.1399999999999997</v>
      </c>
      <c r="N12" s="575">
        <v>43</v>
      </c>
      <c r="O12" s="162">
        <f t="shared" si="0"/>
        <v>166</v>
      </c>
      <c r="Q12"/>
      <c r="R12" s="55"/>
      <c r="T12" s="55"/>
    </row>
    <row r="13" spans="1:20" ht="15" customHeight="1" x14ac:dyDescent="0.25">
      <c r="A13" s="172">
        <v>8</v>
      </c>
      <c r="B13" s="24" t="s">
        <v>21</v>
      </c>
      <c r="C13" s="560">
        <v>96</v>
      </c>
      <c r="D13" s="502">
        <v>4.24</v>
      </c>
      <c r="E13" s="534">
        <v>4.13</v>
      </c>
      <c r="F13" s="579">
        <v>31</v>
      </c>
      <c r="G13" s="516">
        <v>84</v>
      </c>
      <c r="H13" s="190">
        <v>3.7023809523809517</v>
      </c>
      <c r="I13" s="534">
        <v>3.86</v>
      </c>
      <c r="J13" s="572">
        <v>72</v>
      </c>
      <c r="K13" s="434">
        <v>99</v>
      </c>
      <c r="L13" s="190">
        <v>4.1616</v>
      </c>
      <c r="M13" s="534">
        <v>4.1399999999999997</v>
      </c>
      <c r="N13" s="575">
        <v>38</v>
      </c>
      <c r="O13" s="167">
        <f t="shared" si="0"/>
        <v>141</v>
      </c>
      <c r="Q13"/>
      <c r="R13" s="55"/>
      <c r="T13" s="55"/>
    </row>
    <row r="14" spans="1:20" ht="15" customHeight="1" thickBot="1" x14ac:dyDescent="0.3">
      <c r="A14" s="173">
        <v>9</v>
      </c>
      <c r="B14" s="38" t="s">
        <v>106</v>
      </c>
      <c r="C14" s="568">
        <v>91</v>
      </c>
      <c r="D14" s="505">
        <v>3.8787000000000003</v>
      </c>
      <c r="E14" s="533">
        <v>4.13</v>
      </c>
      <c r="F14" s="584">
        <v>93</v>
      </c>
      <c r="G14" s="515">
        <v>90</v>
      </c>
      <c r="H14" s="197">
        <v>3.5444444444444447</v>
      </c>
      <c r="I14" s="533">
        <v>3.86</v>
      </c>
      <c r="J14" s="585">
        <v>88</v>
      </c>
      <c r="K14" s="433">
        <v>101</v>
      </c>
      <c r="L14" s="197">
        <v>3.9010000000000002</v>
      </c>
      <c r="M14" s="533">
        <v>4.1399999999999997</v>
      </c>
      <c r="N14" s="586">
        <v>88</v>
      </c>
      <c r="O14" s="174">
        <f t="shared" si="0"/>
        <v>269</v>
      </c>
      <c r="Q14"/>
      <c r="R14" s="55"/>
      <c r="T14" s="55"/>
    </row>
    <row r="15" spans="1:20" ht="15" customHeight="1" thickBot="1" x14ac:dyDescent="0.3">
      <c r="A15" s="143"/>
      <c r="B15" s="146" t="s">
        <v>86</v>
      </c>
      <c r="C15" s="155">
        <f>SUM(C16:C27)</f>
        <v>1375</v>
      </c>
      <c r="D15" s="158">
        <f>AVERAGE(D16:D27)</f>
        <v>4.1455583333333346</v>
      </c>
      <c r="E15" s="447">
        <v>4.13</v>
      </c>
      <c r="F15" s="156"/>
      <c r="G15" s="445">
        <f>SUM(G16:G27)</f>
        <v>1117</v>
      </c>
      <c r="H15" s="158">
        <f>AVERAGE(H16:H27)</f>
        <v>3.8222370282724731</v>
      </c>
      <c r="I15" s="150">
        <v>3.86</v>
      </c>
      <c r="J15" s="445"/>
      <c r="K15" s="155">
        <f>SUM(K16:K27)</f>
        <v>1197</v>
      </c>
      <c r="L15" s="158">
        <f>AVERAGE(L16:L27)</f>
        <v>4.1372333333333335</v>
      </c>
      <c r="M15" s="150">
        <v>4.1399999999999997</v>
      </c>
      <c r="N15" s="156"/>
      <c r="O15" s="147"/>
      <c r="Q15"/>
      <c r="R15" s="55"/>
      <c r="T15" s="55"/>
    </row>
    <row r="16" spans="1:20" ht="15" customHeight="1" x14ac:dyDescent="0.25">
      <c r="A16" s="171">
        <v>1</v>
      </c>
      <c r="B16" s="66" t="s">
        <v>22</v>
      </c>
      <c r="C16" s="560">
        <v>108</v>
      </c>
      <c r="D16" s="502">
        <v>4.4723000000000006</v>
      </c>
      <c r="E16" s="536">
        <v>4.13</v>
      </c>
      <c r="F16" s="580">
        <v>6</v>
      </c>
      <c r="G16" s="517">
        <v>103</v>
      </c>
      <c r="H16" s="22">
        <v>4.0194174757281553</v>
      </c>
      <c r="I16" s="536">
        <v>3.86</v>
      </c>
      <c r="J16" s="573">
        <v>29</v>
      </c>
      <c r="K16" s="435">
        <v>83</v>
      </c>
      <c r="L16" s="22">
        <v>4.3614999999999995</v>
      </c>
      <c r="M16" s="536">
        <v>4.1399999999999997</v>
      </c>
      <c r="N16" s="575">
        <v>14</v>
      </c>
      <c r="O16" s="162">
        <f t="shared" si="0"/>
        <v>49</v>
      </c>
      <c r="Q16"/>
      <c r="R16" s="55"/>
      <c r="T16" s="55"/>
    </row>
    <row r="17" spans="1:20" ht="15" customHeight="1" x14ac:dyDescent="0.25">
      <c r="A17" s="172">
        <v>2</v>
      </c>
      <c r="B17" s="24" t="s">
        <v>23</v>
      </c>
      <c r="C17" s="560">
        <v>69</v>
      </c>
      <c r="D17" s="502">
        <v>4.3627000000000002</v>
      </c>
      <c r="E17" s="534">
        <v>4.13</v>
      </c>
      <c r="F17" s="579">
        <v>16</v>
      </c>
      <c r="G17" s="516">
        <v>67</v>
      </c>
      <c r="H17" s="190">
        <v>4.1492537313432836</v>
      </c>
      <c r="I17" s="534">
        <v>3.86</v>
      </c>
      <c r="J17" s="572">
        <v>15</v>
      </c>
      <c r="K17" s="434">
        <v>68</v>
      </c>
      <c r="L17" s="190">
        <v>4.1911000000000005</v>
      </c>
      <c r="M17" s="534">
        <v>4.1399999999999997</v>
      </c>
      <c r="N17" s="575">
        <v>35</v>
      </c>
      <c r="O17" s="162">
        <f t="shared" si="0"/>
        <v>66</v>
      </c>
      <c r="Q17"/>
      <c r="R17" s="55"/>
      <c r="T17" s="55"/>
    </row>
    <row r="18" spans="1:20" ht="15" customHeight="1" x14ac:dyDescent="0.25">
      <c r="A18" s="172">
        <v>3</v>
      </c>
      <c r="B18" s="24" t="s">
        <v>27</v>
      </c>
      <c r="C18" s="560">
        <v>108</v>
      </c>
      <c r="D18" s="502">
        <v>4.3519000000000005</v>
      </c>
      <c r="E18" s="534">
        <v>4.13</v>
      </c>
      <c r="F18" s="579">
        <v>18</v>
      </c>
      <c r="G18" s="516">
        <v>95</v>
      </c>
      <c r="H18" s="190">
        <v>3.810526315789474</v>
      </c>
      <c r="I18" s="534">
        <v>3.86</v>
      </c>
      <c r="J18" s="572">
        <v>55</v>
      </c>
      <c r="K18" s="434">
        <v>95</v>
      </c>
      <c r="L18" s="190">
        <v>4.3898999999999999</v>
      </c>
      <c r="M18" s="534">
        <v>4.1399999999999997</v>
      </c>
      <c r="N18" s="575">
        <v>8</v>
      </c>
      <c r="O18" s="167">
        <f t="shared" si="0"/>
        <v>81</v>
      </c>
      <c r="Q18"/>
      <c r="R18" s="55"/>
      <c r="T18" s="55"/>
    </row>
    <row r="19" spans="1:20" ht="15" customHeight="1" x14ac:dyDescent="0.25">
      <c r="A19" s="172">
        <v>4</v>
      </c>
      <c r="B19" s="24" t="s">
        <v>87</v>
      </c>
      <c r="C19" s="560">
        <v>187</v>
      </c>
      <c r="D19" s="502">
        <v>4.4546000000000001</v>
      </c>
      <c r="E19" s="534">
        <v>4.13</v>
      </c>
      <c r="F19" s="579">
        <v>7</v>
      </c>
      <c r="G19" s="516">
        <v>139</v>
      </c>
      <c r="H19" s="190">
        <v>4.2949640287769775</v>
      </c>
      <c r="I19" s="534">
        <v>3.86</v>
      </c>
      <c r="J19" s="572">
        <v>9</v>
      </c>
      <c r="K19" s="434">
        <v>159</v>
      </c>
      <c r="L19" s="190">
        <v>4.5158000000000005</v>
      </c>
      <c r="M19" s="534">
        <v>4.1399999999999997</v>
      </c>
      <c r="N19" s="575">
        <v>4</v>
      </c>
      <c r="O19" s="162">
        <f t="shared" si="0"/>
        <v>20</v>
      </c>
      <c r="Q19" s="55"/>
      <c r="R19" s="55"/>
      <c r="T19" s="55"/>
    </row>
    <row r="20" spans="1:20" ht="15" customHeight="1" x14ac:dyDescent="0.25">
      <c r="A20" s="172">
        <v>5</v>
      </c>
      <c r="B20" s="24" t="s">
        <v>24</v>
      </c>
      <c r="C20" s="560">
        <v>162</v>
      </c>
      <c r="D20" s="502">
        <v>4.1917999999999997</v>
      </c>
      <c r="E20" s="534">
        <v>4.13</v>
      </c>
      <c r="F20" s="579">
        <v>41</v>
      </c>
      <c r="G20" s="516">
        <v>121</v>
      </c>
      <c r="H20" s="190">
        <v>3.7355371900826451</v>
      </c>
      <c r="I20" s="534">
        <v>3.86</v>
      </c>
      <c r="J20" s="572">
        <v>67</v>
      </c>
      <c r="K20" s="434">
        <v>136</v>
      </c>
      <c r="L20" s="190">
        <v>4.3675999999999995</v>
      </c>
      <c r="M20" s="534">
        <v>4.1399999999999997</v>
      </c>
      <c r="N20" s="575">
        <v>13</v>
      </c>
      <c r="O20" s="162">
        <f t="shared" si="0"/>
        <v>121</v>
      </c>
      <c r="Q20" s="55"/>
      <c r="R20" s="55"/>
      <c r="T20" s="55"/>
    </row>
    <row r="21" spans="1:20" ht="15" customHeight="1" x14ac:dyDescent="0.25">
      <c r="A21" s="172">
        <v>6</v>
      </c>
      <c r="B21" s="24" t="s">
        <v>107</v>
      </c>
      <c r="C21" s="560">
        <v>113</v>
      </c>
      <c r="D21" s="502">
        <v>3.8669000000000007</v>
      </c>
      <c r="E21" s="534">
        <v>4.13</v>
      </c>
      <c r="F21" s="579">
        <v>96</v>
      </c>
      <c r="G21" s="516">
        <v>96</v>
      </c>
      <c r="H21" s="190">
        <v>3.7395833333333339</v>
      </c>
      <c r="I21" s="534">
        <v>3.86</v>
      </c>
      <c r="J21" s="572">
        <v>65</v>
      </c>
      <c r="K21" s="434">
        <v>80</v>
      </c>
      <c r="L21" s="190">
        <v>3.9750000000000001</v>
      </c>
      <c r="M21" s="534">
        <v>4.1399999999999997</v>
      </c>
      <c r="N21" s="575">
        <v>73</v>
      </c>
      <c r="O21" s="162">
        <f t="shared" si="0"/>
        <v>234</v>
      </c>
      <c r="Q21" s="55"/>
      <c r="R21" s="55"/>
      <c r="T21" s="55"/>
    </row>
    <row r="22" spans="1:20" ht="15" customHeight="1" x14ac:dyDescent="0.25">
      <c r="A22" s="172">
        <v>7</v>
      </c>
      <c r="B22" s="24" t="s">
        <v>108</v>
      </c>
      <c r="C22" s="560">
        <v>110</v>
      </c>
      <c r="D22" s="502">
        <v>4.1185999999999998</v>
      </c>
      <c r="E22" s="534">
        <v>4.13</v>
      </c>
      <c r="F22" s="579">
        <v>61</v>
      </c>
      <c r="G22" s="516">
        <v>101</v>
      </c>
      <c r="H22" s="190">
        <v>3.8712871287128712</v>
      </c>
      <c r="I22" s="534">
        <v>3.86</v>
      </c>
      <c r="J22" s="572">
        <v>45</v>
      </c>
      <c r="K22" s="434">
        <v>103</v>
      </c>
      <c r="L22" s="190">
        <v>4.0193999999999992</v>
      </c>
      <c r="M22" s="534">
        <v>4.1399999999999997</v>
      </c>
      <c r="N22" s="575">
        <v>63</v>
      </c>
      <c r="O22" s="162">
        <f t="shared" si="0"/>
        <v>169</v>
      </c>
      <c r="Q22" s="55"/>
      <c r="R22" s="55"/>
      <c r="T22" s="55"/>
    </row>
    <row r="23" spans="1:20" ht="15" customHeight="1" x14ac:dyDescent="0.25">
      <c r="A23" s="587">
        <v>8</v>
      </c>
      <c r="B23" s="24" t="s">
        <v>25</v>
      </c>
      <c r="C23" s="561">
        <v>81</v>
      </c>
      <c r="D23" s="501">
        <v>4.0744000000000007</v>
      </c>
      <c r="E23" s="534">
        <v>4.13</v>
      </c>
      <c r="F23" s="579">
        <v>68</v>
      </c>
      <c r="G23" s="516">
        <v>46</v>
      </c>
      <c r="H23" s="190">
        <v>3.8695652173913042</v>
      </c>
      <c r="I23" s="534">
        <v>3.86</v>
      </c>
      <c r="J23" s="572">
        <v>46</v>
      </c>
      <c r="K23" s="434">
        <v>91</v>
      </c>
      <c r="L23" s="190">
        <v>4.1981999999999999</v>
      </c>
      <c r="M23" s="534">
        <v>4.1399999999999997</v>
      </c>
      <c r="N23" s="575">
        <v>34</v>
      </c>
      <c r="O23" s="162">
        <f t="shared" si="0"/>
        <v>148</v>
      </c>
      <c r="Q23" s="55"/>
      <c r="R23" s="55"/>
      <c r="T23" s="55"/>
    </row>
    <row r="24" spans="1:20" ht="15" customHeight="1" x14ac:dyDescent="0.25">
      <c r="A24" s="172">
        <v>9</v>
      </c>
      <c r="B24" s="24" t="s">
        <v>26</v>
      </c>
      <c r="C24" s="560">
        <v>87</v>
      </c>
      <c r="D24" s="502">
        <v>4.1375000000000002</v>
      </c>
      <c r="E24" s="534">
        <v>4.13</v>
      </c>
      <c r="F24" s="579">
        <v>52</v>
      </c>
      <c r="G24" s="516">
        <v>69</v>
      </c>
      <c r="H24" s="190">
        <v>3.666666666666667</v>
      </c>
      <c r="I24" s="534">
        <v>3.86</v>
      </c>
      <c r="J24" s="572">
        <v>77</v>
      </c>
      <c r="K24" s="434">
        <v>108</v>
      </c>
      <c r="L24" s="190">
        <v>3.9908000000000006</v>
      </c>
      <c r="M24" s="534">
        <v>4.1399999999999997</v>
      </c>
      <c r="N24" s="575">
        <v>70</v>
      </c>
      <c r="O24" s="162">
        <f t="shared" si="0"/>
        <v>199</v>
      </c>
      <c r="Q24" s="55"/>
      <c r="R24" s="55"/>
      <c r="T24" s="55"/>
    </row>
    <row r="25" spans="1:20" ht="15" customHeight="1" x14ac:dyDescent="0.25">
      <c r="A25" s="172">
        <v>10</v>
      </c>
      <c r="B25" s="24" t="s">
        <v>109</v>
      </c>
      <c r="C25" s="560">
        <v>103</v>
      </c>
      <c r="D25" s="502">
        <v>3.7281999999999997</v>
      </c>
      <c r="E25" s="534">
        <v>4.13</v>
      </c>
      <c r="F25" s="579">
        <v>109</v>
      </c>
      <c r="G25" s="516">
        <v>109</v>
      </c>
      <c r="H25" s="190">
        <v>3.5045871559633026</v>
      </c>
      <c r="I25" s="534">
        <v>3.86</v>
      </c>
      <c r="J25" s="572">
        <v>93</v>
      </c>
      <c r="K25" s="434">
        <v>90</v>
      </c>
      <c r="L25" s="190">
        <v>3.5448000000000004</v>
      </c>
      <c r="M25" s="534">
        <v>4.1399999999999997</v>
      </c>
      <c r="N25" s="575">
        <v>108</v>
      </c>
      <c r="O25" s="162">
        <f t="shared" si="0"/>
        <v>310</v>
      </c>
      <c r="Q25" s="55"/>
      <c r="R25" s="55"/>
      <c r="T25" s="55"/>
    </row>
    <row r="26" spans="1:20" ht="15" customHeight="1" x14ac:dyDescent="0.25">
      <c r="A26" s="172">
        <v>11</v>
      </c>
      <c r="B26" s="24" t="s">
        <v>110</v>
      </c>
      <c r="C26" s="560">
        <v>155</v>
      </c>
      <c r="D26" s="502">
        <v>3.9874000000000001</v>
      </c>
      <c r="E26" s="534">
        <v>4.13</v>
      </c>
      <c r="F26" s="579">
        <v>84</v>
      </c>
      <c r="G26" s="516">
        <v>102</v>
      </c>
      <c r="H26" s="190">
        <v>3.5098039215686274</v>
      </c>
      <c r="I26" s="534">
        <v>3.86</v>
      </c>
      <c r="J26" s="572">
        <v>92</v>
      </c>
      <c r="K26" s="434">
        <v>127</v>
      </c>
      <c r="L26" s="190">
        <v>4.1101999999999999</v>
      </c>
      <c r="M26" s="534">
        <v>4.1399999999999997</v>
      </c>
      <c r="N26" s="575">
        <v>51</v>
      </c>
      <c r="O26" s="162">
        <f t="shared" si="0"/>
        <v>227</v>
      </c>
      <c r="Q26" s="55"/>
      <c r="R26" s="55"/>
      <c r="T26" s="55"/>
    </row>
    <row r="27" spans="1:20" ht="15" customHeight="1" thickBot="1" x14ac:dyDescent="0.3">
      <c r="A27" s="172">
        <v>12</v>
      </c>
      <c r="B27" s="24" t="s">
        <v>111</v>
      </c>
      <c r="C27" s="560">
        <v>92</v>
      </c>
      <c r="D27" s="502">
        <v>4.0004</v>
      </c>
      <c r="E27" s="534">
        <v>4.13</v>
      </c>
      <c r="F27" s="579">
        <v>80</v>
      </c>
      <c r="G27" s="516">
        <v>69</v>
      </c>
      <c r="H27" s="190">
        <v>3.695652173913043</v>
      </c>
      <c r="I27" s="534">
        <v>3.86</v>
      </c>
      <c r="J27" s="572">
        <v>73</v>
      </c>
      <c r="K27" s="434">
        <v>57</v>
      </c>
      <c r="L27" s="190">
        <v>3.9824999999999999</v>
      </c>
      <c r="M27" s="534">
        <v>4.1399999999999997</v>
      </c>
      <c r="N27" s="575">
        <v>72</v>
      </c>
      <c r="O27" s="162">
        <f t="shared" si="0"/>
        <v>225</v>
      </c>
      <c r="Q27" s="55"/>
      <c r="R27" s="55"/>
      <c r="T27" s="55"/>
    </row>
    <row r="28" spans="1:20" ht="15" customHeight="1" thickBot="1" x14ac:dyDescent="0.3">
      <c r="A28" s="143"/>
      <c r="B28" s="146" t="s">
        <v>88</v>
      </c>
      <c r="C28" s="155">
        <f>SUM(C29:C45)</f>
        <v>1815</v>
      </c>
      <c r="D28" s="158">
        <f>AVERAGE(D29:D45)</f>
        <v>3.9673882352941168</v>
      </c>
      <c r="E28" s="447">
        <v>4.13</v>
      </c>
      <c r="F28" s="156"/>
      <c r="G28" s="445">
        <f>SUM(G29:G45)</f>
        <v>1597</v>
      </c>
      <c r="H28" s="158">
        <f>AVERAGE(H29:H45)</f>
        <v>3.7013276198024099</v>
      </c>
      <c r="I28" s="150">
        <v>3.86</v>
      </c>
      <c r="J28" s="445"/>
      <c r="K28" s="155">
        <f>SUM(K29:K45)</f>
        <v>1687</v>
      </c>
      <c r="L28" s="158">
        <f>AVERAGE(L29:L45)</f>
        <v>3.9048000000000012</v>
      </c>
      <c r="M28" s="150">
        <v>4.1399999999999997</v>
      </c>
      <c r="N28" s="156"/>
      <c r="O28" s="147"/>
      <c r="Q28" s="55"/>
      <c r="R28" s="55"/>
      <c r="T28" s="55"/>
    </row>
    <row r="29" spans="1:20" ht="15" customHeight="1" x14ac:dyDescent="0.25">
      <c r="A29" s="171">
        <v>1</v>
      </c>
      <c r="B29" s="24" t="s">
        <v>28</v>
      </c>
      <c r="C29" s="560">
        <v>140</v>
      </c>
      <c r="D29" s="502">
        <v>3.8642000000000003</v>
      </c>
      <c r="E29" s="534">
        <v>4.13</v>
      </c>
      <c r="F29" s="579">
        <v>98</v>
      </c>
      <c r="G29" s="516">
        <v>143</v>
      </c>
      <c r="H29" s="190">
        <v>3.8041958041958037</v>
      </c>
      <c r="I29" s="534">
        <v>3.86</v>
      </c>
      <c r="J29" s="572">
        <v>56</v>
      </c>
      <c r="K29" s="434">
        <v>134</v>
      </c>
      <c r="L29" s="190">
        <v>4.0222999999999995</v>
      </c>
      <c r="M29" s="534">
        <v>4.1399999999999997</v>
      </c>
      <c r="N29" s="575">
        <v>64</v>
      </c>
      <c r="O29" s="162">
        <f t="shared" si="0"/>
        <v>218</v>
      </c>
      <c r="Q29" s="55"/>
      <c r="R29" s="55"/>
      <c r="T29" s="55"/>
    </row>
    <row r="30" spans="1:20" ht="15" customHeight="1" x14ac:dyDescent="0.25">
      <c r="A30" s="172">
        <v>2</v>
      </c>
      <c r="B30" s="24" t="s">
        <v>112</v>
      </c>
      <c r="C30" s="560">
        <v>123</v>
      </c>
      <c r="D30" s="502">
        <v>4.2846000000000002</v>
      </c>
      <c r="E30" s="534">
        <v>4.13</v>
      </c>
      <c r="F30" s="579">
        <v>21</v>
      </c>
      <c r="G30" s="516">
        <v>126</v>
      </c>
      <c r="H30" s="190">
        <v>4.1111111111111107</v>
      </c>
      <c r="I30" s="534">
        <v>3.86</v>
      </c>
      <c r="J30" s="572">
        <v>18</v>
      </c>
      <c r="K30" s="434">
        <v>117</v>
      </c>
      <c r="L30" s="190">
        <v>4.1628000000000007</v>
      </c>
      <c r="M30" s="534">
        <v>4.1399999999999997</v>
      </c>
      <c r="N30" s="575">
        <v>39</v>
      </c>
      <c r="O30" s="167">
        <f t="shared" si="0"/>
        <v>78</v>
      </c>
      <c r="Q30" s="55"/>
      <c r="R30" s="55"/>
      <c r="T30" s="55"/>
    </row>
    <row r="31" spans="1:20" ht="15" customHeight="1" x14ac:dyDescent="0.25">
      <c r="A31" s="172">
        <v>3</v>
      </c>
      <c r="B31" s="24" t="s">
        <v>32</v>
      </c>
      <c r="C31" s="560">
        <v>166</v>
      </c>
      <c r="D31" s="502">
        <v>4.1261999999999999</v>
      </c>
      <c r="E31" s="534">
        <v>4.13</v>
      </c>
      <c r="F31" s="579">
        <v>58</v>
      </c>
      <c r="G31" s="516">
        <v>140</v>
      </c>
      <c r="H31" s="190">
        <v>3.7428571428571433</v>
      </c>
      <c r="I31" s="534">
        <v>3.86</v>
      </c>
      <c r="J31" s="572">
        <v>64</v>
      </c>
      <c r="K31" s="434">
        <v>113</v>
      </c>
      <c r="L31" s="190">
        <v>4.0796999999999999</v>
      </c>
      <c r="M31" s="534">
        <v>4.1399999999999997</v>
      </c>
      <c r="N31" s="575">
        <v>56</v>
      </c>
      <c r="O31" s="162">
        <f t="shared" si="0"/>
        <v>178</v>
      </c>
      <c r="Q31" s="55"/>
      <c r="R31" s="55"/>
      <c r="T31" s="55"/>
    </row>
    <row r="32" spans="1:20" ht="15" customHeight="1" x14ac:dyDescent="0.25">
      <c r="A32" s="172">
        <v>4</v>
      </c>
      <c r="B32" s="24" t="s">
        <v>113</v>
      </c>
      <c r="C32" s="565">
        <v>116</v>
      </c>
      <c r="D32" s="502">
        <v>4.2327000000000004</v>
      </c>
      <c r="E32" s="534">
        <v>4.13</v>
      </c>
      <c r="F32" s="579">
        <v>34</v>
      </c>
      <c r="G32" s="516">
        <v>110</v>
      </c>
      <c r="H32" s="190">
        <v>4.1545454545454552</v>
      </c>
      <c r="I32" s="534">
        <v>3.86</v>
      </c>
      <c r="J32" s="572">
        <v>14</v>
      </c>
      <c r="K32" s="434">
        <v>101</v>
      </c>
      <c r="L32" s="190">
        <v>4.1484999999999994</v>
      </c>
      <c r="M32" s="534">
        <v>4.1399999999999997</v>
      </c>
      <c r="N32" s="575">
        <v>41</v>
      </c>
      <c r="O32" s="162">
        <f t="shared" si="0"/>
        <v>89</v>
      </c>
      <c r="Q32" s="55"/>
      <c r="R32" s="55"/>
      <c r="T32" s="55"/>
    </row>
    <row r="33" spans="1:20" ht="15" customHeight="1" x14ac:dyDescent="0.25">
      <c r="A33" s="172">
        <v>5</v>
      </c>
      <c r="B33" s="24" t="s">
        <v>36</v>
      </c>
      <c r="C33" s="560">
        <v>72</v>
      </c>
      <c r="D33" s="502">
        <v>4.0276999999999994</v>
      </c>
      <c r="E33" s="534">
        <v>4.13</v>
      </c>
      <c r="F33" s="579">
        <v>78</v>
      </c>
      <c r="G33" s="516">
        <v>98</v>
      </c>
      <c r="H33" s="190">
        <v>3.9285714285714284</v>
      </c>
      <c r="I33" s="534">
        <v>3.86</v>
      </c>
      <c r="J33" s="572">
        <v>39</v>
      </c>
      <c r="K33" s="434">
        <v>101</v>
      </c>
      <c r="L33" s="190">
        <v>3.8910999999999998</v>
      </c>
      <c r="M33" s="534">
        <v>4.1399999999999997</v>
      </c>
      <c r="N33" s="575">
        <v>91</v>
      </c>
      <c r="O33" s="162">
        <f t="shared" si="0"/>
        <v>208</v>
      </c>
      <c r="Q33" s="55"/>
      <c r="R33" s="55"/>
      <c r="T33" s="55"/>
    </row>
    <row r="34" spans="1:20" ht="15" customHeight="1" x14ac:dyDescent="0.25">
      <c r="A34" s="172">
        <v>6</v>
      </c>
      <c r="B34" s="24" t="s">
        <v>29</v>
      </c>
      <c r="C34" s="565">
        <v>51</v>
      </c>
      <c r="D34" s="502">
        <v>4.0783999999999994</v>
      </c>
      <c r="E34" s="534">
        <v>4.13</v>
      </c>
      <c r="F34" s="579">
        <v>67</v>
      </c>
      <c r="G34" s="516">
        <v>56</v>
      </c>
      <c r="H34" s="190">
        <v>3.1428571428571428</v>
      </c>
      <c r="I34" s="534">
        <v>3.86</v>
      </c>
      <c r="J34" s="572">
        <v>108</v>
      </c>
      <c r="K34" s="434">
        <v>58</v>
      </c>
      <c r="L34" s="190">
        <v>3.4141000000000004</v>
      </c>
      <c r="M34" s="534">
        <v>4.1399999999999997</v>
      </c>
      <c r="N34" s="575">
        <v>109</v>
      </c>
      <c r="O34" s="162">
        <f t="shared" si="0"/>
        <v>284</v>
      </c>
      <c r="Q34" s="55"/>
      <c r="R34" s="55"/>
      <c r="T34" s="55"/>
    </row>
    <row r="35" spans="1:20" ht="15" customHeight="1" x14ac:dyDescent="0.25">
      <c r="A35" s="172">
        <v>7</v>
      </c>
      <c r="B35" s="24" t="s">
        <v>114</v>
      </c>
      <c r="C35" s="560">
        <v>154</v>
      </c>
      <c r="D35" s="502">
        <v>4.0717999999999996</v>
      </c>
      <c r="E35" s="534">
        <v>4.13</v>
      </c>
      <c r="F35" s="579">
        <v>70</v>
      </c>
      <c r="G35" s="516">
        <v>106</v>
      </c>
      <c r="H35" s="190">
        <v>3.2924528301886791</v>
      </c>
      <c r="I35" s="534">
        <v>3.86</v>
      </c>
      <c r="J35" s="572">
        <v>106</v>
      </c>
      <c r="K35" s="434">
        <v>154</v>
      </c>
      <c r="L35" s="190">
        <v>3.8376999999999999</v>
      </c>
      <c r="M35" s="534">
        <v>4.1399999999999997</v>
      </c>
      <c r="N35" s="575">
        <v>96</v>
      </c>
      <c r="O35" s="162">
        <f t="shared" si="0"/>
        <v>272</v>
      </c>
      <c r="Q35" s="55"/>
      <c r="R35" s="55"/>
      <c r="T35" s="55"/>
    </row>
    <row r="36" spans="1:20" ht="15" customHeight="1" x14ac:dyDescent="0.25">
      <c r="A36" s="172">
        <v>8</v>
      </c>
      <c r="B36" s="24" t="s">
        <v>30</v>
      </c>
      <c r="C36" s="560">
        <v>60</v>
      </c>
      <c r="D36" s="502">
        <v>3.6995999999999998</v>
      </c>
      <c r="E36" s="534">
        <v>4.13</v>
      </c>
      <c r="F36" s="579">
        <v>110</v>
      </c>
      <c r="G36" s="516">
        <v>67</v>
      </c>
      <c r="H36" s="190">
        <v>3.3283582089552239</v>
      </c>
      <c r="I36" s="534">
        <v>3.86</v>
      </c>
      <c r="J36" s="572">
        <v>105</v>
      </c>
      <c r="K36" s="434">
        <v>66</v>
      </c>
      <c r="L36" s="190">
        <v>3.8489000000000004</v>
      </c>
      <c r="M36" s="534">
        <v>4.1399999999999997</v>
      </c>
      <c r="N36" s="575">
        <v>93</v>
      </c>
      <c r="O36" s="162">
        <f t="shared" si="0"/>
        <v>308</v>
      </c>
      <c r="Q36" s="55"/>
      <c r="R36" s="55"/>
      <c r="T36" s="55"/>
    </row>
    <row r="37" spans="1:20" ht="15" customHeight="1" x14ac:dyDescent="0.25">
      <c r="A37" s="172">
        <v>9</v>
      </c>
      <c r="B37" s="24" t="s">
        <v>31</v>
      </c>
      <c r="C37" s="560">
        <v>88</v>
      </c>
      <c r="D37" s="502">
        <v>4.1704999999999997</v>
      </c>
      <c r="E37" s="534">
        <v>4.13</v>
      </c>
      <c r="F37" s="579">
        <v>44</v>
      </c>
      <c r="G37" s="516">
        <v>77</v>
      </c>
      <c r="H37" s="190">
        <v>3.4155844155844157</v>
      </c>
      <c r="I37" s="534">
        <v>3.86</v>
      </c>
      <c r="J37" s="572">
        <v>98</v>
      </c>
      <c r="K37" s="434">
        <v>87</v>
      </c>
      <c r="L37" s="190">
        <v>3.5976999999999997</v>
      </c>
      <c r="M37" s="534">
        <v>4.1399999999999997</v>
      </c>
      <c r="N37" s="575">
        <v>107</v>
      </c>
      <c r="O37" s="162">
        <f t="shared" si="0"/>
        <v>249</v>
      </c>
      <c r="Q37" s="55"/>
      <c r="R37" s="55"/>
      <c r="T37" s="55"/>
    </row>
    <row r="38" spans="1:20" ht="15" customHeight="1" x14ac:dyDescent="0.25">
      <c r="A38" s="172">
        <v>10</v>
      </c>
      <c r="B38" s="24" t="s">
        <v>115</v>
      </c>
      <c r="C38" s="560">
        <v>23</v>
      </c>
      <c r="D38" s="502">
        <v>3.6956000000000002</v>
      </c>
      <c r="E38" s="534">
        <v>4.13</v>
      </c>
      <c r="F38" s="579">
        <v>111</v>
      </c>
      <c r="G38" s="516">
        <v>26</v>
      </c>
      <c r="H38" s="190">
        <v>3.3461538461538463</v>
      </c>
      <c r="I38" s="534">
        <v>3.86</v>
      </c>
      <c r="J38" s="572">
        <v>103</v>
      </c>
      <c r="K38" s="434">
        <v>42</v>
      </c>
      <c r="L38" s="190">
        <v>3.9048000000000003</v>
      </c>
      <c r="M38" s="534">
        <v>4.1399999999999997</v>
      </c>
      <c r="N38" s="575">
        <v>86</v>
      </c>
      <c r="O38" s="162">
        <f t="shared" si="0"/>
        <v>300</v>
      </c>
      <c r="Q38" s="55"/>
      <c r="R38" s="55"/>
      <c r="T38" s="55"/>
    </row>
    <row r="39" spans="1:20" ht="15" customHeight="1" x14ac:dyDescent="0.25">
      <c r="A39" s="172">
        <v>11</v>
      </c>
      <c r="B39" s="24" t="s">
        <v>116</v>
      </c>
      <c r="C39" s="560">
        <v>199</v>
      </c>
      <c r="D39" s="502">
        <v>3.7888999999999999</v>
      </c>
      <c r="E39" s="534">
        <v>4.13</v>
      </c>
      <c r="F39" s="579">
        <v>103</v>
      </c>
      <c r="G39" s="516">
        <v>118</v>
      </c>
      <c r="H39" s="190">
        <v>3.8728813559322037</v>
      </c>
      <c r="I39" s="534">
        <v>3.86</v>
      </c>
      <c r="J39" s="572">
        <v>44</v>
      </c>
      <c r="K39" s="434">
        <v>151</v>
      </c>
      <c r="L39" s="190">
        <v>3.7749000000000001</v>
      </c>
      <c r="M39" s="534">
        <v>4.1399999999999997</v>
      </c>
      <c r="N39" s="575">
        <v>102</v>
      </c>
      <c r="O39" s="162">
        <f t="shared" si="0"/>
        <v>249</v>
      </c>
      <c r="Q39" s="55"/>
      <c r="R39" s="55"/>
      <c r="T39" s="55"/>
    </row>
    <row r="40" spans="1:20" ht="15" customHeight="1" x14ac:dyDescent="0.25">
      <c r="A40" s="172">
        <v>12</v>
      </c>
      <c r="B40" s="24" t="s">
        <v>33</v>
      </c>
      <c r="C40" s="560">
        <v>75</v>
      </c>
      <c r="D40" s="502">
        <v>3.9604000000000004</v>
      </c>
      <c r="E40" s="534">
        <v>4.13</v>
      </c>
      <c r="F40" s="579">
        <v>87</v>
      </c>
      <c r="G40" s="516">
        <v>94</v>
      </c>
      <c r="H40" s="190">
        <v>4</v>
      </c>
      <c r="I40" s="534">
        <v>3.86</v>
      </c>
      <c r="J40" s="572">
        <v>32</v>
      </c>
      <c r="K40" s="434">
        <v>99</v>
      </c>
      <c r="L40" s="190">
        <v>3.9091000000000005</v>
      </c>
      <c r="M40" s="534">
        <v>4.1399999999999997</v>
      </c>
      <c r="N40" s="575">
        <v>84</v>
      </c>
      <c r="O40" s="162">
        <f t="shared" si="0"/>
        <v>203</v>
      </c>
      <c r="Q40" s="55"/>
      <c r="R40" s="55"/>
      <c r="T40" s="55"/>
    </row>
    <row r="41" spans="1:20" ht="15" customHeight="1" x14ac:dyDescent="0.25">
      <c r="A41" s="172">
        <v>13</v>
      </c>
      <c r="B41" s="24" t="s">
        <v>117</v>
      </c>
      <c r="C41" s="560">
        <v>134</v>
      </c>
      <c r="D41" s="502">
        <v>3.8283</v>
      </c>
      <c r="E41" s="534">
        <v>4.13</v>
      </c>
      <c r="F41" s="579">
        <v>102</v>
      </c>
      <c r="G41" s="516">
        <v>68</v>
      </c>
      <c r="H41" s="190">
        <v>3.6617647058823533</v>
      </c>
      <c r="I41" s="534">
        <v>3.86</v>
      </c>
      <c r="J41" s="572">
        <v>80</v>
      </c>
      <c r="K41" s="434">
        <v>105</v>
      </c>
      <c r="L41" s="190">
        <v>3.9424999999999999</v>
      </c>
      <c r="M41" s="534">
        <v>4.1399999999999997</v>
      </c>
      <c r="N41" s="575">
        <v>82</v>
      </c>
      <c r="O41" s="162">
        <f t="shared" si="0"/>
        <v>264</v>
      </c>
      <c r="Q41" s="55"/>
      <c r="R41" s="55"/>
      <c r="T41" s="55"/>
    </row>
    <row r="42" spans="1:20" ht="15" customHeight="1" x14ac:dyDescent="0.25">
      <c r="A42" s="172">
        <v>14</v>
      </c>
      <c r="B42" s="24" t="s">
        <v>34</v>
      </c>
      <c r="C42" s="560">
        <v>100</v>
      </c>
      <c r="D42" s="502">
        <v>3.75</v>
      </c>
      <c r="E42" s="534">
        <v>4.13</v>
      </c>
      <c r="F42" s="579">
        <v>106</v>
      </c>
      <c r="G42" s="516">
        <v>71</v>
      </c>
      <c r="H42" s="190">
        <v>3.7746478873239435</v>
      </c>
      <c r="I42" s="534">
        <v>3.86</v>
      </c>
      <c r="J42" s="572">
        <v>61</v>
      </c>
      <c r="K42" s="434">
        <v>88</v>
      </c>
      <c r="L42" s="190">
        <v>3.8867000000000003</v>
      </c>
      <c r="M42" s="534">
        <v>4.1399999999999997</v>
      </c>
      <c r="N42" s="575">
        <v>90</v>
      </c>
      <c r="O42" s="162">
        <f t="shared" si="0"/>
        <v>257</v>
      </c>
      <c r="Q42" s="55"/>
      <c r="R42" s="55"/>
      <c r="T42" s="55"/>
    </row>
    <row r="43" spans="1:20" ht="15" customHeight="1" x14ac:dyDescent="0.25">
      <c r="A43" s="172">
        <v>15</v>
      </c>
      <c r="B43" s="24" t="s">
        <v>118</v>
      </c>
      <c r="C43" s="560">
        <v>68</v>
      </c>
      <c r="D43" s="502">
        <v>3.7643</v>
      </c>
      <c r="E43" s="534">
        <v>4.13</v>
      </c>
      <c r="F43" s="579">
        <v>105</v>
      </c>
      <c r="G43" s="516">
        <v>71</v>
      </c>
      <c r="H43" s="190">
        <v>3.563380281690141</v>
      </c>
      <c r="I43" s="534">
        <v>3.86</v>
      </c>
      <c r="J43" s="572">
        <v>87</v>
      </c>
      <c r="K43" s="434">
        <v>59</v>
      </c>
      <c r="L43" s="190">
        <v>3.6949999999999998</v>
      </c>
      <c r="M43" s="534">
        <v>4.1399999999999997</v>
      </c>
      <c r="N43" s="575">
        <v>104</v>
      </c>
      <c r="O43" s="162">
        <f t="shared" si="0"/>
        <v>296</v>
      </c>
      <c r="Q43" s="55"/>
      <c r="R43" s="55"/>
      <c r="T43" s="55"/>
    </row>
    <row r="44" spans="1:20" ht="15" customHeight="1" x14ac:dyDescent="0.25">
      <c r="A44" s="172">
        <v>16</v>
      </c>
      <c r="B44" s="120" t="s">
        <v>35</v>
      </c>
      <c r="C44" s="560">
        <v>98</v>
      </c>
      <c r="D44" s="502">
        <v>4.1429</v>
      </c>
      <c r="E44" s="540">
        <v>4.13</v>
      </c>
      <c r="F44" s="581">
        <v>50</v>
      </c>
      <c r="G44" s="578">
        <v>101</v>
      </c>
      <c r="H44" s="542">
        <v>4.0792079207920793</v>
      </c>
      <c r="I44" s="540">
        <v>3.86</v>
      </c>
      <c r="J44" s="574">
        <v>20</v>
      </c>
      <c r="K44" s="576">
        <v>107</v>
      </c>
      <c r="L44" s="542">
        <v>4.0281000000000002</v>
      </c>
      <c r="M44" s="540">
        <v>4.1399999999999997</v>
      </c>
      <c r="N44" s="575">
        <v>61</v>
      </c>
      <c r="O44" s="162">
        <f t="shared" si="0"/>
        <v>131</v>
      </c>
      <c r="Q44" s="55"/>
      <c r="R44" s="55"/>
      <c r="T44" s="55"/>
    </row>
    <row r="45" spans="1:20" ht="15" customHeight="1" thickBot="1" x14ac:dyDescent="0.3">
      <c r="A45" s="172">
        <v>17</v>
      </c>
      <c r="B45" s="24" t="s">
        <v>37</v>
      </c>
      <c r="C45" s="560">
        <v>148</v>
      </c>
      <c r="D45" s="502">
        <v>3.9594999999999998</v>
      </c>
      <c r="E45" s="534">
        <v>4.13</v>
      </c>
      <c r="F45" s="579">
        <v>88</v>
      </c>
      <c r="G45" s="516">
        <v>125</v>
      </c>
      <c r="H45" s="190">
        <v>3.7040000000000002</v>
      </c>
      <c r="I45" s="534">
        <v>3.86</v>
      </c>
      <c r="J45" s="572">
        <v>71</v>
      </c>
      <c r="K45" s="434">
        <v>105</v>
      </c>
      <c r="L45" s="190">
        <v>4.2377000000000002</v>
      </c>
      <c r="M45" s="534">
        <v>4.1399999999999997</v>
      </c>
      <c r="N45" s="575">
        <v>27</v>
      </c>
      <c r="O45" s="162">
        <f t="shared" si="0"/>
        <v>186</v>
      </c>
      <c r="Q45" s="55"/>
      <c r="R45" s="55"/>
      <c r="T45" s="55"/>
    </row>
    <row r="46" spans="1:20" ht="15" customHeight="1" thickBot="1" x14ac:dyDescent="0.3">
      <c r="A46" s="143"/>
      <c r="B46" s="146" t="s">
        <v>89</v>
      </c>
      <c r="C46" s="155">
        <f>SUM(C47:C66)</f>
        <v>2180</v>
      </c>
      <c r="D46" s="447">
        <f>AVERAGE(D47:D66)</f>
        <v>4.0942999999999996</v>
      </c>
      <c r="E46" s="447">
        <v>4.13</v>
      </c>
      <c r="F46" s="156"/>
      <c r="G46" s="445">
        <f>SUM(G47:G66)</f>
        <v>1817</v>
      </c>
      <c r="H46" s="158">
        <f>AVERAGE(H47:H66)</f>
        <v>3.8195733629236499</v>
      </c>
      <c r="I46" s="150">
        <v>3.86</v>
      </c>
      <c r="J46" s="445"/>
      <c r="K46" s="155">
        <f>SUM(K47:K66)</f>
        <v>1950</v>
      </c>
      <c r="L46" s="158">
        <f>AVERAGE(L47:L66)</f>
        <v>4.0413947368421059</v>
      </c>
      <c r="M46" s="150">
        <v>4.1399999999999997</v>
      </c>
      <c r="N46" s="156"/>
      <c r="O46" s="147"/>
      <c r="Q46" s="55"/>
      <c r="R46" s="55"/>
      <c r="T46" s="55"/>
    </row>
    <row r="47" spans="1:20" ht="15" customHeight="1" x14ac:dyDescent="0.25">
      <c r="A47" s="169">
        <v>1</v>
      </c>
      <c r="B47" s="24" t="s">
        <v>119</v>
      </c>
      <c r="C47" s="560">
        <v>262</v>
      </c>
      <c r="D47" s="502">
        <v>4.0453999999999999</v>
      </c>
      <c r="E47" s="534">
        <v>4.13</v>
      </c>
      <c r="F47" s="579">
        <v>76</v>
      </c>
      <c r="G47" s="516">
        <v>228</v>
      </c>
      <c r="H47" s="190">
        <v>4.307017543859649</v>
      </c>
      <c r="I47" s="534">
        <v>3.86</v>
      </c>
      <c r="J47" s="572">
        <v>8</v>
      </c>
      <c r="K47" s="434">
        <v>245</v>
      </c>
      <c r="L47" s="190">
        <v>4.3633000000000006</v>
      </c>
      <c r="M47" s="534">
        <v>4.1399999999999997</v>
      </c>
      <c r="N47" s="575">
        <v>16</v>
      </c>
      <c r="O47" s="176">
        <f t="shared" si="0"/>
        <v>100</v>
      </c>
      <c r="Q47" s="55"/>
      <c r="R47" s="55"/>
      <c r="T47" s="55"/>
    </row>
    <row r="48" spans="1:20" ht="15" customHeight="1" x14ac:dyDescent="0.25">
      <c r="A48" s="163">
        <v>2</v>
      </c>
      <c r="B48" s="24" t="s">
        <v>100</v>
      </c>
      <c r="C48" s="560">
        <v>58</v>
      </c>
      <c r="D48" s="502">
        <v>4.4310999999999998</v>
      </c>
      <c r="E48" s="534">
        <v>4.13</v>
      </c>
      <c r="F48" s="579">
        <v>8</v>
      </c>
      <c r="G48" s="516">
        <v>54</v>
      </c>
      <c r="H48" s="190">
        <v>4.333333333333333</v>
      </c>
      <c r="I48" s="534">
        <v>3.86</v>
      </c>
      <c r="J48" s="572">
        <v>7</v>
      </c>
      <c r="K48" s="434">
        <v>59</v>
      </c>
      <c r="L48" s="190">
        <v>4.1187000000000005</v>
      </c>
      <c r="M48" s="534">
        <v>4.1399999999999997</v>
      </c>
      <c r="N48" s="575">
        <v>48</v>
      </c>
      <c r="O48" s="162">
        <f t="shared" si="0"/>
        <v>63</v>
      </c>
      <c r="Q48" s="55"/>
      <c r="R48" s="55"/>
      <c r="T48" s="55"/>
    </row>
    <row r="49" spans="1:20" ht="15" customHeight="1" x14ac:dyDescent="0.25">
      <c r="A49" s="172">
        <v>3</v>
      </c>
      <c r="B49" s="24" t="s">
        <v>47</v>
      </c>
      <c r="C49" s="560">
        <v>200</v>
      </c>
      <c r="D49" s="502">
        <v>4.3600000000000003</v>
      </c>
      <c r="E49" s="534">
        <v>4.13</v>
      </c>
      <c r="F49" s="579">
        <v>17</v>
      </c>
      <c r="G49" s="516">
        <v>171</v>
      </c>
      <c r="H49" s="190">
        <v>3.9590643274853803</v>
      </c>
      <c r="I49" s="534">
        <v>3.86</v>
      </c>
      <c r="J49" s="572">
        <v>37</v>
      </c>
      <c r="K49" s="434">
        <v>187</v>
      </c>
      <c r="L49" s="190">
        <v>4.2726999999999995</v>
      </c>
      <c r="M49" s="534">
        <v>4.1399999999999997</v>
      </c>
      <c r="N49" s="575">
        <v>24</v>
      </c>
      <c r="O49" s="162">
        <f t="shared" si="0"/>
        <v>78</v>
      </c>
      <c r="Q49" s="55"/>
      <c r="R49" s="55"/>
      <c r="T49" s="55"/>
    </row>
    <row r="50" spans="1:20" ht="15" customHeight="1" x14ac:dyDescent="0.25">
      <c r="A50" s="172">
        <v>4</v>
      </c>
      <c r="B50" s="24" t="s">
        <v>38</v>
      </c>
      <c r="C50" s="560">
        <v>250</v>
      </c>
      <c r="D50" s="502">
        <v>4.2679999999999998</v>
      </c>
      <c r="E50" s="534">
        <v>4.13</v>
      </c>
      <c r="F50" s="579">
        <v>24</v>
      </c>
      <c r="G50" s="516">
        <v>226</v>
      </c>
      <c r="H50" s="190">
        <v>3.6061946902654869</v>
      </c>
      <c r="I50" s="534">
        <v>3.86</v>
      </c>
      <c r="J50" s="572">
        <v>82</v>
      </c>
      <c r="K50" s="434">
        <v>231</v>
      </c>
      <c r="L50" s="190">
        <v>4.0653999999999995</v>
      </c>
      <c r="M50" s="534">
        <v>4.1399999999999997</v>
      </c>
      <c r="N50" s="575">
        <v>58</v>
      </c>
      <c r="O50" s="162">
        <f t="shared" si="0"/>
        <v>164</v>
      </c>
      <c r="Q50" s="55"/>
      <c r="R50" s="55"/>
      <c r="T50" s="55"/>
    </row>
    <row r="51" spans="1:20" ht="15" customHeight="1" x14ac:dyDescent="0.25">
      <c r="A51" s="587">
        <v>5</v>
      </c>
      <c r="B51" s="24" t="s">
        <v>40</v>
      </c>
      <c r="C51" s="560">
        <v>150</v>
      </c>
      <c r="D51" s="502">
        <v>4.2195999999999998</v>
      </c>
      <c r="E51" s="534">
        <v>4.13</v>
      </c>
      <c r="F51" s="579">
        <v>36</v>
      </c>
      <c r="G51" s="516">
        <v>123</v>
      </c>
      <c r="H51" s="190">
        <v>4.0569105691056917</v>
      </c>
      <c r="I51" s="534">
        <v>3.86</v>
      </c>
      <c r="J51" s="572">
        <v>24</v>
      </c>
      <c r="K51" s="434">
        <v>149</v>
      </c>
      <c r="L51" s="190">
        <v>4.2957000000000001</v>
      </c>
      <c r="M51" s="534">
        <v>4.1399999999999997</v>
      </c>
      <c r="N51" s="575">
        <v>22</v>
      </c>
      <c r="O51" s="162">
        <f t="shared" si="0"/>
        <v>82</v>
      </c>
      <c r="Q51" s="55"/>
      <c r="R51" s="55"/>
      <c r="T51" s="55"/>
    </row>
    <row r="52" spans="1:20" ht="15" customHeight="1" x14ac:dyDescent="0.25">
      <c r="A52" s="172">
        <v>6</v>
      </c>
      <c r="B52" s="24" t="s">
        <v>41</v>
      </c>
      <c r="C52" s="560">
        <v>110</v>
      </c>
      <c r="D52" s="502">
        <v>4.2363</v>
      </c>
      <c r="E52" s="534">
        <v>4.13</v>
      </c>
      <c r="F52" s="579">
        <v>32</v>
      </c>
      <c r="G52" s="516">
        <v>105</v>
      </c>
      <c r="H52" s="190">
        <v>3.8</v>
      </c>
      <c r="I52" s="534">
        <v>3.86</v>
      </c>
      <c r="J52" s="572">
        <v>57</v>
      </c>
      <c r="K52" s="434">
        <v>109</v>
      </c>
      <c r="L52" s="190">
        <v>4.1835000000000004</v>
      </c>
      <c r="M52" s="534">
        <v>4.1399999999999997</v>
      </c>
      <c r="N52" s="575">
        <v>37</v>
      </c>
      <c r="O52" s="162">
        <f t="shared" si="0"/>
        <v>126</v>
      </c>
      <c r="Q52" s="55"/>
      <c r="R52" s="55"/>
      <c r="T52" s="55"/>
    </row>
    <row r="53" spans="1:20" ht="15" customHeight="1" x14ac:dyDescent="0.25">
      <c r="A53" s="172">
        <v>7</v>
      </c>
      <c r="B53" s="24" t="s">
        <v>120</v>
      </c>
      <c r="C53" s="560">
        <v>32</v>
      </c>
      <c r="D53" s="502">
        <v>4.1254</v>
      </c>
      <c r="E53" s="534">
        <v>4.13</v>
      </c>
      <c r="F53" s="579">
        <v>59</v>
      </c>
      <c r="G53" s="516">
        <v>31</v>
      </c>
      <c r="H53" s="190">
        <v>3.9677419354838706</v>
      </c>
      <c r="I53" s="534">
        <v>3.86</v>
      </c>
      <c r="J53" s="572">
        <v>36</v>
      </c>
      <c r="K53" s="434">
        <v>28</v>
      </c>
      <c r="L53" s="190">
        <v>3.8928000000000003</v>
      </c>
      <c r="M53" s="534">
        <v>4.1399999999999997</v>
      </c>
      <c r="N53" s="575">
        <v>89</v>
      </c>
      <c r="O53" s="162">
        <f t="shared" si="0"/>
        <v>184</v>
      </c>
      <c r="Q53" s="55"/>
      <c r="R53" s="55"/>
      <c r="T53" s="55"/>
    </row>
    <row r="54" spans="1:20" ht="15" customHeight="1" x14ac:dyDescent="0.25">
      <c r="A54" s="172">
        <v>8</v>
      </c>
      <c r="B54" s="24" t="s">
        <v>39</v>
      </c>
      <c r="C54" s="560">
        <v>117</v>
      </c>
      <c r="D54" s="502">
        <v>4.2480000000000002</v>
      </c>
      <c r="E54" s="534">
        <v>4.13</v>
      </c>
      <c r="F54" s="579">
        <v>29</v>
      </c>
      <c r="G54" s="516">
        <v>108</v>
      </c>
      <c r="H54" s="190">
        <v>3.7592592592592591</v>
      </c>
      <c r="I54" s="534">
        <v>3.86</v>
      </c>
      <c r="J54" s="572">
        <v>63</v>
      </c>
      <c r="K54" s="434">
        <v>114</v>
      </c>
      <c r="L54" s="190">
        <v>4.2451999999999996</v>
      </c>
      <c r="M54" s="534">
        <v>4.1399999999999997</v>
      </c>
      <c r="N54" s="575">
        <v>26</v>
      </c>
      <c r="O54" s="162">
        <f t="shared" si="0"/>
        <v>118</v>
      </c>
      <c r="Q54" s="55"/>
      <c r="R54" s="55"/>
      <c r="T54" s="55"/>
    </row>
    <row r="55" spans="1:20" ht="15" customHeight="1" x14ac:dyDescent="0.25">
      <c r="A55" s="172">
        <v>9</v>
      </c>
      <c r="B55" s="24" t="s">
        <v>43</v>
      </c>
      <c r="C55" s="560">
        <v>44</v>
      </c>
      <c r="D55" s="502">
        <v>3.8412999999999999</v>
      </c>
      <c r="E55" s="534">
        <v>4.13</v>
      </c>
      <c r="F55" s="579">
        <v>101</v>
      </c>
      <c r="G55" s="516">
        <v>40</v>
      </c>
      <c r="H55" s="190">
        <v>3.7749999999999999</v>
      </c>
      <c r="I55" s="534">
        <v>3.86</v>
      </c>
      <c r="J55" s="572">
        <v>60</v>
      </c>
      <c r="K55" s="434">
        <v>49</v>
      </c>
      <c r="L55" s="190">
        <v>3.2044000000000001</v>
      </c>
      <c r="M55" s="534">
        <v>4.1399999999999997</v>
      </c>
      <c r="N55" s="575">
        <v>110</v>
      </c>
      <c r="O55" s="162">
        <f t="shared" si="0"/>
        <v>271</v>
      </c>
      <c r="Q55" s="55"/>
      <c r="R55" s="55"/>
      <c r="T55" s="55"/>
    </row>
    <row r="56" spans="1:20" ht="15" customHeight="1" x14ac:dyDescent="0.25">
      <c r="A56" s="172">
        <v>10</v>
      </c>
      <c r="B56" s="24" t="s">
        <v>44</v>
      </c>
      <c r="C56" s="560">
        <v>32</v>
      </c>
      <c r="D56" s="501">
        <v>4.0625</v>
      </c>
      <c r="E56" s="534">
        <v>4.13</v>
      </c>
      <c r="F56" s="579">
        <v>72</v>
      </c>
      <c r="G56" s="516">
        <v>22</v>
      </c>
      <c r="H56" s="190">
        <v>3.8181818181818183</v>
      </c>
      <c r="I56" s="534">
        <v>3.86</v>
      </c>
      <c r="J56" s="572">
        <v>53</v>
      </c>
      <c r="K56" s="434">
        <v>39</v>
      </c>
      <c r="L56" s="190">
        <v>3.9487000000000001</v>
      </c>
      <c r="M56" s="534">
        <v>4.1399999999999997</v>
      </c>
      <c r="N56" s="575">
        <v>81</v>
      </c>
      <c r="O56" s="162">
        <f t="shared" si="0"/>
        <v>206</v>
      </c>
      <c r="Q56" s="55"/>
      <c r="R56" s="55"/>
      <c r="T56" s="55"/>
    </row>
    <row r="57" spans="1:20" ht="15" customHeight="1" x14ac:dyDescent="0.25">
      <c r="A57" s="172">
        <v>11</v>
      </c>
      <c r="B57" s="24" t="s">
        <v>45</v>
      </c>
      <c r="C57" s="560">
        <v>59</v>
      </c>
      <c r="D57" s="502">
        <v>3.9319000000000002</v>
      </c>
      <c r="E57" s="534">
        <v>4.13</v>
      </c>
      <c r="F57" s="579">
        <v>90</v>
      </c>
      <c r="G57" s="516">
        <v>34</v>
      </c>
      <c r="H57" s="190">
        <v>4.1470588235294112</v>
      </c>
      <c r="I57" s="534">
        <v>3.86</v>
      </c>
      <c r="J57" s="572">
        <v>16</v>
      </c>
      <c r="K57" s="434">
        <v>34</v>
      </c>
      <c r="L57" s="190">
        <v>3.8525</v>
      </c>
      <c r="M57" s="534">
        <v>4.1399999999999997</v>
      </c>
      <c r="N57" s="575">
        <v>92</v>
      </c>
      <c r="O57" s="162">
        <f t="shared" si="0"/>
        <v>198</v>
      </c>
      <c r="Q57" s="55"/>
      <c r="R57" s="55"/>
      <c r="T57" s="55"/>
    </row>
    <row r="58" spans="1:20" ht="15" customHeight="1" x14ac:dyDescent="0.25">
      <c r="A58" s="172">
        <v>12</v>
      </c>
      <c r="B58" s="120" t="s">
        <v>46</v>
      </c>
      <c r="C58" s="560">
        <v>57</v>
      </c>
      <c r="D58" s="504">
        <v>3.8595999999999999</v>
      </c>
      <c r="E58" s="540">
        <v>4.13</v>
      </c>
      <c r="F58" s="581">
        <v>99</v>
      </c>
      <c r="G58" s="578">
        <v>83</v>
      </c>
      <c r="H58" s="542">
        <v>3.3734939759036151</v>
      </c>
      <c r="I58" s="540">
        <v>3.86</v>
      </c>
      <c r="J58" s="574">
        <v>101</v>
      </c>
      <c r="K58" s="576">
        <v>69</v>
      </c>
      <c r="L58" s="542">
        <v>3.9709999999999996</v>
      </c>
      <c r="M58" s="540">
        <v>4.1399999999999997</v>
      </c>
      <c r="N58" s="575">
        <v>78</v>
      </c>
      <c r="O58" s="162">
        <f t="shared" si="0"/>
        <v>278</v>
      </c>
      <c r="Q58" s="55"/>
      <c r="R58" s="55"/>
      <c r="T58" s="55"/>
    </row>
    <row r="59" spans="1:20" ht="15" customHeight="1" x14ac:dyDescent="0.25">
      <c r="A59" s="172">
        <v>13</v>
      </c>
      <c r="B59" s="24" t="s">
        <v>121</v>
      </c>
      <c r="C59" s="560">
        <v>110</v>
      </c>
      <c r="D59" s="502">
        <v>4.1726999999999999</v>
      </c>
      <c r="E59" s="534">
        <v>4.13</v>
      </c>
      <c r="F59" s="579">
        <v>43</v>
      </c>
      <c r="G59" s="516">
        <v>109</v>
      </c>
      <c r="H59" s="190">
        <v>3.5871559633027523</v>
      </c>
      <c r="I59" s="534">
        <v>3.86</v>
      </c>
      <c r="J59" s="572">
        <v>84</v>
      </c>
      <c r="K59" s="434">
        <v>111</v>
      </c>
      <c r="L59" s="190">
        <v>4.0541</v>
      </c>
      <c r="M59" s="534">
        <v>4.1399999999999997</v>
      </c>
      <c r="N59" s="575">
        <v>59</v>
      </c>
      <c r="O59" s="162">
        <f t="shared" si="0"/>
        <v>186</v>
      </c>
      <c r="Q59" s="55"/>
      <c r="R59" s="55"/>
      <c r="T59" s="55"/>
    </row>
    <row r="60" spans="1:20" ht="15" customHeight="1" x14ac:dyDescent="0.25">
      <c r="A60" s="172">
        <v>14</v>
      </c>
      <c r="B60" s="24" t="s">
        <v>48</v>
      </c>
      <c r="C60" s="560">
        <v>31</v>
      </c>
      <c r="D60" s="502">
        <v>3.8708999999999998</v>
      </c>
      <c r="E60" s="534">
        <v>4.13</v>
      </c>
      <c r="F60" s="579">
        <v>95</v>
      </c>
      <c r="G60" s="516">
        <v>18</v>
      </c>
      <c r="H60" s="190">
        <v>3.333333333333333</v>
      </c>
      <c r="I60" s="534">
        <v>3.86</v>
      </c>
      <c r="J60" s="572">
        <v>104</v>
      </c>
      <c r="K60" s="434">
        <v>33</v>
      </c>
      <c r="L60" s="190">
        <v>4</v>
      </c>
      <c r="M60" s="534">
        <v>4.1399999999999997</v>
      </c>
      <c r="N60" s="575">
        <v>68</v>
      </c>
      <c r="O60" s="162">
        <f t="shared" si="0"/>
        <v>267</v>
      </c>
      <c r="Q60" s="55"/>
      <c r="R60" s="55"/>
      <c r="T60" s="55"/>
    </row>
    <row r="61" spans="1:20" ht="15" customHeight="1" x14ac:dyDescent="0.25">
      <c r="A61" s="172">
        <v>15</v>
      </c>
      <c r="B61" s="24" t="s">
        <v>122</v>
      </c>
      <c r="C61" s="560">
        <v>111</v>
      </c>
      <c r="D61" s="502">
        <v>4.1350999999999996</v>
      </c>
      <c r="E61" s="534">
        <v>4.13</v>
      </c>
      <c r="F61" s="579">
        <v>53</v>
      </c>
      <c r="G61" s="516">
        <v>76</v>
      </c>
      <c r="H61" s="190">
        <v>4.0789473684210522</v>
      </c>
      <c r="I61" s="534">
        <v>3.86</v>
      </c>
      <c r="J61" s="572">
        <v>21</v>
      </c>
      <c r="K61" s="434">
        <v>95</v>
      </c>
      <c r="L61" s="190">
        <v>3.8313999999999999</v>
      </c>
      <c r="M61" s="534">
        <v>4.1399999999999997</v>
      </c>
      <c r="N61" s="575">
        <v>97</v>
      </c>
      <c r="O61" s="162">
        <f t="shared" si="0"/>
        <v>171</v>
      </c>
      <c r="Q61" s="55"/>
      <c r="R61" s="55"/>
      <c r="T61" s="55"/>
    </row>
    <row r="62" spans="1:20" ht="15" customHeight="1" x14ac:dyDescent="0.25">
      <c r="A62" s="172">
        <v>16</v>
      </c>
      <c r="B62" s="24" t="s">
        <v>49</v>
      </c>
      <c r="C62" s="560">
        <v>87</v>
      </c>
      <c r="D62" s="502">
        <v>4.1950000000000003</v>
      </c>
      <c r="E62" s="534">
        <v>4.13</v>
      </c>
      <c r="F62" s="579">
        <v>40</v>
      </c>
      <c r="G62" s="516">
        <v>78</v>
      </c>
      <c r="H62" s="190">
        <v>3.9102564102564101</v>
      </c>
      <c r="I62" s="534">
        <v>3.86</v>
      </c>
      <c r="J62" s="572">
        <v>41</v>
      </c>
      <c r="K62" s="434">
        <v>86</v>
      </c>
      <c r="L62" s="190">
        <v>3.9768000000000008</v>
      </c>
      <c r="M62" s="534">
        <v>4.1399999999999997</v>
      </c>
      <c r="N62" s="575">
        <v>74</v>
      </c>
      <c r="O62" s="162">
        <f t="shared" si="0"/>
        <v>155</v>
      </c>
      <c r="Q62" s="55"/>
      <c r="R62" s="55"/>
      <c r="T62" s="55"/>
    </row>
    <row r="63" spans="1:20" ht="15" customHeight="1" x14ac:dyDescent="0.25">
      <c r="A63" s="172">
        <v>17</v>
      </c>
      <c r="B63" s="24" t="s">
        <v>50</v>
      </c>
      <c r="C63" s="560">
        <v>116</v>
      </c>
      <c r="D63" s="502">
        <v>3.7324000000000002</v>
      </c>
      <c r="E63" s="534">
        <v>4.13</v>
      </c>
      <c r="F63" s="579">
        <v>107</v>
      </c>
      <c r="G63" s="516">
        <v>104</v>
      </c>
      <c r="H63" s="190">
        <v>3.0961538461538463</v>
      </c>
      <c r="I63" s="534">
        <v>3.86</v>
      </c>
      <c r="J63" s="572">
        <v>109</v>
      </c>
      <c r="K63" s="434">
        <v>85</v>
      </c>
      <c r="L63" s="190">
        <v>3.9649999999999999</v>
      </c>
      <c r="M63" s="534">
        <v>4.1399999999999997</v>
      </c>
      <c r="N63" s="575">
        <v>79</v>
      </c>
      <c r="O63" s="162">
        <f t="shared" si="0"/>
        <v>295</v>
      </c>
      <c r="Q63" s="55"/>
      <c r="R63" s="55"/>
      <c r="T63" s="55"/>
    </row>
    <row r="64" spans="1:20" ht="15" customHeight="1" x14ac:dyDescent="0.25">
      <c r="A64" s="172">
        <v>18</v>
      </c>
      <c r="B64" s="24" t="s">
        <v>51</v>
      </c>
      <c r="C64" s="560">
        <v>135</v>
      </c>
      <c r="D64" s="502">
        <v>4.17</v>
      </c>
      <c r="E64" s="534">
        <v>4.13</v>
      </c>
      <c r="F64" s="579">
        <v>45</v>
      </c>
      <c r="G64" s="516">
        <v>121</v>
      </c>
      <c r="H64" s="190">
        <v>4</v>
      </c>
      <c r="I64" s="534">
        <v>3.86</v>
      </c>
      <c r="J64" s="572">
        <v>33</v>
      </c>
      <c r="K64" s="434">
        <v>119</v>
      </c>
      <c r="L64" s="190">
        <v>4.2861000000000002</v>
      </c>
      <c r="M64" s="534">
        <v>4.1399999999999997</v>
      </c>
      <c r="N64" s="575">
        <v>23</v>
      </c>
      <c r="O64" s="167">
        <f t="shared" si="0"/>
        <v>101</v>
      </c>
      <c r="Q64" s="55"/>
      <c r="R64" s="55"/>
      <c r="T64" s="55"/>
    </row>
    <row r="65" spans="1:20" ht="15" customHeight="1" x14ac:dyDescent="0.25">
      <c r="A65" s="172">
        <v>19</v>
      </c>
      <c r="B65" s="24" t="s">
        <v>42</v>
      </c>
      <c r="C65" s="560">
        <v>110</v>
      </c>
      <c r="D65" s="502">
        <v>4.0546000000000006</v>
      </c>
      <c r="E65" s="534">
        <v>4.13</v>
      </c>
      <c r="F65" s="579">
        <v>73</v>
      </c>
      <c r="G65" s="516">
        <v>86</v>
      </c>
      <c r="H65" s="190">
        <v>3.6627906976744184</v>
      </c>
      <c r="I65" s="534">
        <v>3.86</v>
      </c>
      <c r="J65" s="572">
        <v>78</v>
      </c>
      <c r="K65" s="434">
        <v>108</v>
      </c>
      <c r="L65" s="190">
        <v>4.2591999999999999</v>
      </c>
      <c r="M65" s="534">
        <v>4.1399999999999997</v>
      </c>
      <c r="N65" s="575">
        <v>25</v>
      </c>
      <c r="O65" s="162">
        <f t="shared" si="0"/>
        <v>176</v>
      </c>
      <c r="Q65" s="55"/>
      <c r="R65" s="55"/>
      <c r="T65" s="55"/>
    </row>
    <row r="66" spans="1:20" ht="15" customHeight="1" thickBot="1" x14ac:dyDescent="0.3">
      <c r="A66" s="449">
        <v>20</v>
      </c>
      <c r="B66" s="24" t="s">
        <v>153</v>
      </c>
      <c r="C66" s="560">
        <v>109</v>
      </c>
      <c r="D66" s="502">
        <v>3.9262000000000001</v>
      </c>
      <c r="E66" s="534">
        <v>4.13</v>
      </c>
      <c r="F66" s="579">
        <v>91</v>
      </c>
      <c r="G66" s="516"/>
      <c r="H66" s="190"/>
      <c r="I66" s="534">
        <v>3.86</v>
      </c>
      <c r="J66" s="572">
        <v>110</v>
      </c>
      <c r="K66" s="434"/>
      <c r="L66" s="190"/>
      <c r="M66" s="534">
        <v>4.1399999999999997</v>
      </c>
      <c r="N66" s="575">
        <v>111</v>
      </c>
      <c r="O66" s="167">
        <f t="shared" si="0"/>
        <v>312</v>
      </c>
      <c r="Q66" s="55"/>
      <c r="R66" s="55"/>
      <c r="T66" s="55"/>
    </row>
    <row r="67" spans="1:20" ht="15" customHeight="1" thickBot="1" x14ac:dyDescent="0.3">
      <c r="A67" s="143"/>
      <c r="B67" s="146" t="s">
        <v>90</v>
      </c>
      <c r="C67" s="155">
        <f>SUM(C68:C81)</f>
        <v>1858</v>
      </c>
      <c r="D67" s="158">
        <f>AVERAGE(D68:D81)</f>
        <v>4.1939785714285716</v>
      </c>
      <c r="E67" s="447">
        <v>4.13</v>
      </c>
      <c r="F67" s="156"/>
      <c r="G67" s="445">
        <f>SUM(G68:G81)</f>
        <v>1558</v>
      </c>
      <c r="H67" s="158">
        <f>AVERAGE(H68:H81)</f>
        <v>3.8422778030592406</v>
      </c>
      <c r="I67" s="150">
        <v>3.86</v>
      </c>
      <c r="J67" s="445"/>
      <c r="K67" s="155">
        <f>SUM(K68:K81)</f>
        <v>1627</v>
      </c>
      <c r="L67" s="158">
        <f>AVERAGE(L68:L81)</f>
        <v>4.0848071428571426</v>
      </c>
      <c r="M67" s="150">
        <v>4.1399999999999997</v>
      </c>
      <c r="N67" s="156"/>
      <c r="O67" s="147"/>
      <c r="Q67" s="55"/>
      <c r="R67" s="55"/>
      <c r="T67" s="55"/>
    </row>
    <row r="68" spans="1:20" ht="15" customHeight="1" x14ac:dyDescent="0.25">
      <c r="A68" s="169">
        <v>1</v>
      </c>
      <c r="B68" s="24" t="s">
        <v>53</v>
      </c>
      <c r="C68" s="560">
        <v>144</v>
      </c>
      <c r="D68" s="502">
        <v>4.4165999999999999</v>
      </c>
      <c r="E68" s="534">
        <v>4.13</v>
      </c>
      <c r="F68" s="579">
        <v>9</v>
      </c>
      <c r="G68" s="516">
        <v>102</v>
      </c>
      <c r="H68" s="190">
        <v>4.4313725490196081</v>
      </c>
      <c r="I68" s="534">
        <v>3.86</v>
      </c>
      <c r="J68" s="572">
        <v>3</v>
      </c>
      <c r="K68" s="434">
        <v>99</v>
      </c>
      <c r="L68" s="190">
        <v>4.7474999999999996</v>
      </c>
      <c r="M68" s="534">
        <v>4.1399999999999997</v>
      </c>
      <c r="N68" s="575">
        <v>1</v>
      </c>
      <c r="O68" s="176">
        <f t="shared" si="0"/>
        <v>13</v>
      </c>
      <c r="Q68" s="55"/>
      <c r="R68" s="55"/>
      <c r="T68" s="55"/>
    </row>
    <row r="69" spans="1:20" ht="15" customHeight="1" x14ac:dyDescent="0.25">
      <c r="A69" s="172">
        <v>2</v>
      </c>
      <c r="B69" s="24" t="s">
        <v>52</v>
      </c>
      <c r="C69" s="560">
        <v>113</v>
      </c>
      <c r="D69" s="502">
        <v>4.2744</v>
      </c>
      <c r="E69" s="534">
        <v>4.13</v>
      </c>
      <c r="F69" s="579">
        <v>22</v>
      </c>
      <c r="G69" s="516">
        <v>107</v>
      </c>
      <c r="H69" s="190">
        <v>3.7383177570093453</v>
      </c>
      <c r="I69" s="534">
        <v>3.86</v>
      </c>
      <c r="J69" s="572">
        <v>66</v>
      </c>
      <c r="K69" s="434">
        <v>116</v>
      </c>
      <c r="L69" s="190">
        <v>4.2324000000000002</v>
      </c>
      <c r="M69" s="534">
        <v>4.1399999999999997</v>
      </c>
      <c r="N69" s="575">
        <v>28</v>
      </c>
      <c r="O69" s="162">
        <f t="shared" si="0"/>
        <v>116</v>
      </c>
      <c r="Q69" s="55"/>
      <c r="R69" s="55"/>
      <c r="T69" s="55"/>
    </row>
    <row r="70" spans="1:20" ht="15" customHeight="1" x14ac:dyDescent="0.25">
      <c r="A70" s="172">
        <v>3</v>
      </c>
      <c r="B70" s="24" t="s">
        <v>123</v>
      </c>
      <c r="C70" s="560">
        <v>209</v>
      </c>
      <c r="D70" s="502">
        <v>4.3639999999999999</v>
      </c>
      <c r="E70" s="534">
        <v>4.13</v>
      </c>
      <c r="F70" s="579">
        <v>15</v>
      </c>
      <c r="G70" s="516">
        <v>153</v>
      </c>
      <c r="H70" s="190">
        <v>3.7124183006535945</v>
      </c>
      <c r="I70" s="534">
        <v>3.86</v>
      </c>
      <c r="J70" s="572">
        <v>70</v>
      </c>
      <c r="K70" s="434">
        <v>180</v>
      </c>
      <c r="L70" s="190">
        <v>4.2055999999999996</v>
      </c>
      <c r="M70" s="534">
        <v>4.1399999999999997</v>
      </c>
      <c r="N70" s="575">
        <v>33</v>
      </c>
      <c r="O70" s="162">
        <f t="shared" ref="O70:O121" si="1">N70+J70+F70</f>
        <v>118</v>
      </c>
      <c r="Q70" s="55"/>
      <c r="R70" s="55"/>
      <c r="T70" s="55"/>
    </row>
    <row r="71" spans="1:20" ht="15" customHeight="1" x14ac:dyDescent="0.25">
      <c r="A71" s="172">
        <v>4</v>
      </c>
      <c r="B71" s="24" t="s">
        <v>124</v>
      </c>
      <c r="C71" s="560">
        <v>100</v>
      </c>
      <c r="D71" s="502">
        <v>4</v>
      </c>
      <c r="E71" s="534">
        <v>4.13</v>
      </c>
      <c r="F71" s="579">
        <v>83</v>
      </c>
      <c r="G71" s="516">
        <v>74</v>
      </c>
      <c r="H71" s="190">
        <v>3.6756756756756754</v>
      </c>
      <c r="I71" s="534">
        <v>3.86</v>
      </c>
      <c r="J71" s="572">
        <v>76</v>
      </c>
      <c r="K71" s="434">
        <v>71</v>
      </c>
      <c r="L71" s="190">
        <v>3.7467999999999995</v>
      </c>
      <c r="M71" s="534">
        <v>4.1399999999999997</v>
      </c>
      <c r="N71" s="575">
        <v>103</v>
      </c>
      <c r="O71" s="162">
        <f t="shared" si="1"/>
        <v>262</v>
      </c>
      <c r="Q71" s="55"/>
      <c r="R71" s="55"/>
      <c r="T71" s="55"/>
    </row>
    <row r="72" spans="1:20" ht="15" customHeight="1" x14ac:dyDescent="0.25">
      <c r="A72" s="172">
        <v>5</v>
      </c>
      <c r="B72" s="24" t="s">
        <v>54</v>
      </c>
      <c r="C72" s="560">
        <v>95</v>
      </c>
      <c r="D72" s="502">
        <v>4.0004</v>
      </c>
      <c r="E72" s="534">
        <v>4.13</v>
      </c>
      <c r="F72" s="579">
        <v>81</v>
      </c>
      <c r="G72" s="516">
        <v>81</v>
      </c>
      <c r="H72" s="190">
        <v>3.9012345679012346</v>
      </c>
      <c r="I72" s="534">
        <v>3.86</v>
      </c>
      <c r="J72" s="572">
        <v>43</v>
      </c>
      <c r="K72" s="434">
        <v>104</v>
      </c>
      <c r="L72" s="190">
        <v>3.9135000000000004</v>
      </c>
      <c r="M72" s="534">
        <v>4.1399999999999997</v>
      </c>
      <c r="N72" s="575">
        <v>85</v>
      </c>
      <c r="O72" s="162">
        <f t="shared" si="1"/>
        <v>209</v>
      </c>
      <c r="Q72" s="55"/>
      <c r="R72" s="55"/>
      <c r="T72" s="55"/>
    </row>
    <row r="73" spans="1:20" ht="15" customHeight="1" x14ac:dyDescent="0.25">
      <c r="A73" s="172">
        <v>6</v>
      </c>
      <c r="B73" s="24" t="s">
        <v>125</v>
      </c>
      <c r="C73" s="560">
        <v>88</v>
      </c>
      <c r="D73" s="502">
        <v>4.3978000000000002</v>
      </c>
      <c r="E73" s="534">
        <v>4.13</v>
      </c>
      <c r="F73" s="579">
        <v>10</v>
      </c>
      <c r="G73" s="516">
        <v>93</v>
      </c>
      <c r="H73" s="190">
        <v>3.6451612903225805</v>
      </c>
      <c r="I73" s="534">
        <v>3.86</v>
      </c>
      <c r="J73" s="572">
        <v>81</v>
      </c>
      <c r="K73" s="434">
        <v>84</v>
      </c>
      <c r="L73" s="190">
        <v>4.1547000000000001</v>
      </c>
      <c r="M73" s="534">
        <v>4.1399999999999997</v>
      </c>
      <c r="N73" s="575">
        <v>40</v>
      </c>
      <c r="O73" s="162">
        <f t="shared" si="1"/>
        <v>131</v>
      </c>
      <c r="Q73" s="55"/>
      <c r="R73" s="55"/>
      <c r="T73" s="55"/>
    </row>
    <row r="74" spans="1:20" ht="15" customHeight="1" x14ac:dyDescent="0.25">
      <c r="A74" s="172">
        <v>7</v>
      </c>
      <c r="B74" s="24" t="s">
        <v>126</v>
      </c>
      <c r="C74" s="560">
        <v>97</v>
      </c>
      <c r="D74" s="502">
        <v>4.1233000000000004</v>
      </c>
      <c r="E74" s="534">
        <v>4.13</v>
      </c>
      <c r="F74" s="579">
        <v>60</v>
      </c>
      <c r="G74" s="516">
        <v>102</v>
      </c>
      <c r="H74" s="190">
        <v>4.1568627450980387</v>
      </c>
      <c r="I74" s="534">
        <v>3.86</v>
      </c>
      <c r="J74" s="572">
        <v>13</v>
      </c>
      <c r="K74" s="434">
        <v>106</v>
      </c>
      <c r="L74" s="190">
        <v>4.1793000000000005</v>
      </c>
      <c r="M74" s="534">
        <v>4.1399999999999997</v>
      </c>
      <c r="N74" s="575">
        <v>36</v>
      </c>
      <c r="O74" s="162">
        <f t="shared" si="1"/>
        <v>109</v>
      </c>
      <c r="Q74" s="55"/>
      <c r="R74" s="55"/>
      <c r="T74" s="55"/>
    </row>
    <row r="75" spans="1:20" ht="15" customHeight="1" x14ac:dyDescent="0.25">
      <c r="A75" s="172">
        <v>8</v>
      </c>
      <c r="B75" s="24" t="s">
        <v>127</v>
      </c>
      <c r="C75" s="560">
        <v>178</v>
      </c>
      <c r="D75" s="502">
        <v>4.0842999999999998</v>
      </c>
      <c r="E75" s="534">
        <v>4.13</v>
      </c>
      <c r="F75" s="579">
        <v>66</v>
      </c>
      <c r="G75" s="516">
        <v>160</v>
      </c>
      <c r="H75" s="190">
        <v>3.9312499999999999</v>
      </c>
      <c r="I75" s="534">
        <v>3.86</v>
      </c>
      <c r="J75" s="572">
        <v>38</v>
      </c>
      <c r="K75" s="434">
        <v>160</v>
      </c>
      <c r="L75" s="190">
        <v>4.1067</v>
      </c>
      <c r="M75" s="534">
        <v>4.1399999999999997</v>
      </c>
      <c r="N75" s="575">
        <v>52</v>
      </c>
      <c r="O75" s="178">
        <f t="shared" si="1"/>
        <v>156</v>
      </c>
      <c r="Q75" s="55"/>
      <c r="R75" s="55"/>
      <c r="T75" s="55"/>
    </row>
    <row r="76" spans="1:20" ht="15" customHeight="1" x14ac:dyDescent="0.25">
      <c r="A76" s="172">
        <v>9</v>
      </c>
      <c r="B76" s="66" t="s">
        <v>55</v>
      </c>
      <c r="C76" s="560">
        <v>71</v>
      </c>
      <c r="D76" s="502">
        <v>4.2253999999999996</v>
      </c>
      <c r="E76" s="536">
        <v>4.13</v>
      </c>
      <c r="F76" s="580">
        <v>35</v>
      </c>
      <c r="G76" s="517">
        <v>75</v>
      </c>
      <c r="H76" s="22">
        <v>3.4666666666666668</v>
      </c>
      <c r="I76" s="536">
        <v>3.86</v>
      </c>
      <c r="J76" s="573">
        <v>95</v>
      </c>
      <c r="K76" s="435">
        <v>74</v>
      </c>
      <c r="L76" s="22">
        <v>3.8239000000000005</v>
      </c>
      <c r="M76" s="536">
        <v>4.1399999999999997</v>
      </c>
      <c r="N76" s="575">
        <v>98</v>
      </c>
      <c r="O76" s="162">
        <f t="shared" si="1"/>
        <v>228</v>
      </c>
      <c r="Q76" s="55"/>
      <c r="R76" s="55"/>
      <c r="T76" s="55"/>
    </row>
    <row r="77" spans="1:20" ht="15" customHeight="1" x14ac:dyDescent="0.25">
      <c r="A77" s="172">
        <v>10</v>
      </c>
      <c r="B77" s="24" t="s">
        <v>128</v>
      </c>
      <c r="C77" s="560">
        <v>197</v>
      </c>
      <c r="D77" s="502">
        <v>3.9695999999999998</v>
      </c>
      <c r="E77" s="534">
        <v>4.13</v>
      </c>
      <c r="F77" s="579">
        <v>86</v>
      </c>
      <c r="G77" s="516">
        <v>115</v>
      </c>
      <c r="H77" s="190">
        <v>3.5652173913043477</v>
      </c>
      <c r="I77" s="534">
        <v>3.86</v>
      </c>
      <c r="J77" s="572">
        <v>86</v>
      </c>
      <c r="K77" s="434">
        <v>233</v>
      </c>
      <c r="L77" s="190">
        <v>4.2185000000000006</v>
      </c>
      <c r="M77" s="534">
        <v>4.1399999999999997</v>
      </c>
      <c r="N77" s="575">
        <v>30</v>
      </c>
      <c r="O77" s="162">
        <f t="shared" si="1"/>
        <v>202</v>
      </c>
      <c r="Q77" s="55"/>
      <c r="R77" s="55"/>
      <c r="T77" s="55"/>
    </row>
    <row r="78" spans="1:20" ht="15" customHeight="1" x14ac:dyDescent="0.25">
      <c r="A78" s="172">
        <v>11</v>
      </c>
      <c r="B78" s="24" t="s">
        <v>129</v>
      </c>
      <c r="C78" s="560">
        <v>178</v>
      </c>
      <c r="D78" s="502">
        <v>4.0225</v>
      </c>
      <c r="E78" s="534">
        <v>4.13</v>
      </c>
      <c r="F78" s="579">
        <v>79</v>
      </c>
      <c r="G78" s="516">
        <v>158</v>
      </c>
      <c r="H78" s="190">
        <v>4.0696202531645573</v>
      </c>
      <c r="I78" s="534">
        <v>3.86</v>
      </c>
      <c r="J78" s="572">
        <v>23</v>
      </c>
      <c r="K78" s="434">
        <v>156</v>
      </c>
      <c r="L78" s="190">
        <v>3.8144000000000005</v>
      </c>
      <c r="M78" s="534">
        <v>4.1399999999999997</v>
      </c>
      <c r="N78" s="575">
        <v>101</v>
      </c>
      <c r="O78" s="162">
        <f t="shared" si="1"/>
        <v>203</v>
      </c>
      <c r="Q78" s="55"/>
      <c r="R78" s="55"/>
      <c r="T78" s="55"/>
    </row>
    <row r="79" spans="1:20" ht="15" customHeight="1" x14ac:dyDescent="0.25">
      <c r="A79" s="172">
        <v>12</v>
      </c>
      <c r="B79" s="24" t="s">
        <v>130</v>
      </c>
      <c r="C79" s="560">
        <v>87</v>
      </c>
      <c r="D79" s="502">
        <v>4.3677999999999999</v>
      </c>
      <c r="E79" s="534">
        <v>4.13</v>
      </c>
      <c r="F79" s="579">
        <v>13</v>
      </c>
      <c r="G79" s="516">
        <v>71</v>
      </c>
      <c r="H79" s="190">
        <v>3.8309859154929575</v>
      </c>
      <c r="I79" s="534">
        <v>3.86</v>
      </c>
      <c r="J79" s="572">
        <v>51</v>
      </c>
      <c r="K79" s="434">
        <v>94</v>
      </c>
      <c r="L79" s="190">
        <v>4.1166</v>
      </c>
      <c r="M79" s="534">
        <v>4.1399999999999997</v>
      </c>
      <c r="N79" s="575">
        <v>49</v>
      </c>
      <c r="O79" s="162">
        <f t="shared" si="1"/>
        <v>113</v>
      </c>
      <c r="Q79" s="55"/>
      <c r="R79" s="55"/>
      <c r="T79" s="55"/>
    </row>
    <row r="80" spans="1:20" ht="15" customHeight="1" x14ac:dyDescent="0.25">
      <c r="A80" s="172">
        <v>13</v>
      </c>
      <c r="B80" s="24" t="s">
        <v>56</v>
      </c>
      <c r="C80" s="560">
        <v>110</v>
      </c>
      <c r="D80" s="502">
        <v>4.1453999999999995</v>
      </c>
      <c r="E80" s="534">
        <v>4.13</v>
      </c>
      <c r="F80" s="579">
        <v>49</v>
      </c>
      <c r="G80" s="516">
        <v>82</v>
      </c>
      <c r="H80" s="190">
        <v>3.8292682926829271</v>
      </c>
      <c r="I80" s="534">
        <v>3.86</v>
      </c>
      <c r="J80" s="572">
        <v>52</v>
      </c>
      <c r="K80" s="434">
        <v>126</v>
      </c>
      <c r="L80" s="190">
        <v>4.3019999999999996</v>
      </c>
      <c r="M80" s="534">
        <v>4.1399999999999997</v>
      </c>
      <c r="N80" s="575">
        <v>21</v>
      </c>
      <c r="O80" s="162">
        <f t="shared" si="1"/>
        <v>122</v>
      </c>
      <c r="Q80" s="55"/>
      <c r="R80" s="55"/>
      <c r="T80" s="55"/>
    </row>
    <row r="81" spans="1:20" ht="15" customHeight="1" thickBot="1" x14ac:dyDescent="0.3">
      <c r="A81" s="172">
        <v>14</v>
      </c>
      <c r="B81" s="66" t="s">
        <v>152</v>
      </c>
      <c r="C81" s="560">
        <v>191</v>
      </c>
      <c r="D81" s="502">
        <v>4.3241999999999994</v>
      </c>
      <c r="E81" s="536">
        <v>4.13</v>
      </c>
      <c r="F81" s="580">
        <v>19</v>
      </c>
      <c r="G81" s="517">
        <v>185</v>
      </c>
      <c r="H81" s="22">
        <v>3.8378378378378373</v>
      </c>
      <c r="I81" s="536">
        <v>3.86</v>
      </c>
      <c r="J81" s="573">
        <v>50</v>
      </c>
      <c r="K81" s="435">
        <v>24</v>
      </c>
      <c r="L81" s="22">
        <v>3.6254000000000004</v>
      </c>
      <c r="M81" s="536">
        <v>4.1399999999999997</v>
      </c>
      <c r="N81" s="575">
        <v>106</v>
      </c>
      <c r="O81" s="162">
        <f t="shared" si="1"/>
        <v>175</v>
      </c>
      <c r="Q81" s="55"/>
      <c r="R81" s="55"/>
      <c r="T81" s="55"/>
    </row>
    <row r="82" spans="1:20" ht="15" customHeight="1" thickBot="1" x14ac:dyDescent="0.3">
      <c r="A82" s="143"/>
      <c r="B82" s="146" t="s">
        <v>91</v>
      </c>
      <c r="C82" s="155">
        <f>SUM(C83:C112)</f>
        <v>4780</v>
      </c>
      <c r="D82" s="158">
        <f>AVERAGE(D83:D112)</f>
        <v>4.1038933333333345</v>
      </c>
      <c r="E82" s="447">
        <v>4.13</v>
      </c>
      <c r="F82" s="156"/>
      <c r="G82" s="445">
        <f>SUM(G83:G112)</f>
        <v>4112</v>
      </c>
      <c r="H82" s="158">
        <f>AVERAGE(H83:H112)</f>
        <v>3.8266799438578469</v>
      </c>
      <c r="I82" s="150">
        <v>3.86</v>
      </c>
      <c r="J82" s="445"/>
      <c r="K82" s="155">
        <f>SUM(K83:K112)</f>
        <v>3917</v>
      </c>
      <c r="L82" s="158">
        <f>AVERAGE(L83:L112)</f>
        <v>4.0879333333333339</v>
      </c>
      <c r="M82" s="150">
        <v>4.1399999999999997</v>
      </c>
      <c r="N82" s="156"/>
      <c r="O82" s="147"/>
      <c r="Q82" s="55"/>
      <c r="R82" s="55"/>
      <c r="T82" s="55"/>
    </row>
    <row r="83" spans="1:20" ht="15" customHeight="1" x14ac:dyDescent="0.25">
      <c r="A83" s="171">
        <v>1</v>
      </c>
      <c r="B83" s="24" t="s">
        <v>131</v>
      </c>
      <c r="C83" s="560">
        <v>100</v>
      </c>
      <c r="D83" s="502">
        <v>4.13</v>
      </c>
      <c r="E83" s="534">
        <v>4.13</v>
      </c>
      <c r="F83" s="579">
        <v>56</v>
      </c>
      <c r="G83" s="516">
        <v>86</v>
      </c>
      <c r="H83" s="190">
        <v>3.5</v>
      </c>
      <c r="I83" s="534">
        <v>3.86</v>
      </c>
      <c r="J83" s="572">
        <v>94</v>
      </c>
      <c r="K83" s="434">
        <v>90</v>
      </c>
      <c r="L83" s="190">
        <v>4.1333000000000002</v>
      </c>
      <c r="M83" s="534">
        <v>4.1399999999999997</v>
      </c>
      <c r="N83" s="575">
        <v>47</v>
      </c>
      <c r="O83" s="176">
        <f t="shared" si="1"/>
        <v>197</v>
      </c>
      <c r="Q83" s="55"/>
      <c r="R83" s="55"/>
      <c r="T83" s="55"/>
    </row>
    <row r="84" spans="1:20" ht="15" customHeight="1" x14ac:dyDescent="0.25">
      <c r="A84" s="172">
        <v>2</v>
      </c>
      <c r="B84" s="66" t="s">
        <v>57</v>
      </c>
      <c r="C84" s="565">
        <v>83</v>
      </c>
      <c r="D84" s="502">
        <v>3.7711999999999999</v>
      </c>
      <c r="E84" s="536">
        <v>4.13</v>
      </c>
      <c r="F84" s="580">
        <v>104</v>
      </c>
      <c r="G84" s="517">
        <v>58</v>
      </c>
      <c r="H84" s="22">
        <v>3.4655172413793105</v>
      </c>
      <c r="I84" s="536">
        <v>3.86</v>
      </c>
      <c r="J84" s="573">
        <v>97</v>
      </c>
      <c r="K84" s="435">
        <v>81</v>
      </c>
      <c r="L84" s="22">
        <v>3.8394999999999997</v>
      </c>
      <c r="M84" s="536">
        <v>4.1399999999999997</v>
      </c>
      <c r="N84" s="575">
        <v>95</v>
      </c>
      <c r="O84" s="162">
        <f t="shared" si="1"/>
        <v>296</v>
      </c>
      <c r="Q84" s="55"/>
      <c r="R84" s="55"/>
      <c r="T84" s="55"/>
    </row>
    <row r="85" spans="1:20" ht="15" customHeight="1" x14ac:dyDescent="0.25">
      <c r="A85" s="172">
        <v>3</v>
      </c>
      <c r="B85" s="24" t="s">
        <v>132</v>
      </c>
      <c r="C85" s="560">
        <v>120</v>
      </c>
      <c r="D85" s="502">
        <v>4.2665999999999995</v>
      </c>
      <c r="E85" s="534">
        <v>4.13</v>
      </c>
      <c r="F85" s="579">
        <v>25</v>
      </c>
      <c r="G85" s="516">
        <v>93</v>
      </c>
      <c r="H85" s="190">
        <v>3.78494623655914</v>
      </c>
      <c r="I85" s="534">
        <v>3.86</v>
      </c>
      <c r="J85" s="572">
        <v>58</v>
      </c>
      <c r="K85" s="434">
        <v>66</v>
      </c>
      <c r="L85" s="190">
        <v>3.6968999999999999</v>
      </c>
      <c r="M85" s="534">
        <v>4.1399999999999997</v>
      </c>
      <c r="N85" s="575">
        <v>105</v>
      </c>
      <c r="O85" s="162">
        <f t="shared" si="1"/>
        <v>188</v>
      </c>
      <c r="Q85" s="55"/>
      <c r="R85" s="55"/>
      <c r="T85" s="55"/>
    </row>
    <row r="86" spans="1:20" ht="15" customHeight="1" x14ac:dyDescent="0.25">
      <c r="A86" s="172">
        <v>4</v>
      </c>
      <c r="B86" s="24" t="s">
        <v>133</v>
      </c>
      <c r="C86" s="560">
        <v>126</v>
      </c>
      <c r="D86" s="502">
        <v>4.2539999999999996</v>
      </c>
      <c r="E86" s="534">
        <v>4.13</v>
      </c>
      <c r="F86" s="579">
        <v>27</v>
      </c>
      <c r="G86" s="516">
        <v>118</v>
      </c>
      <c r="H86" s="190">
        <v>3.6864406779661021</v>
      </c>
      <c r="I86" s="534">
        <v>3.86</v>
      </c>
      <c r="J86" s="572">
        <v>75</v>
      </c>
      <c r="K86" s="434">
        <v>116</v>
      </c>
      <c r="L86" s="190">
        <v>3.9826999999999999</v>
      </c>
      <c r="M86" s="534">
        <v>4.1399999999999997</v>
      </c>
      <c r="N86" s="575">
        <v>76</v>
      </c>
      <c r="O86" s="162">
        <f t="shared" si="1"/>
        <v>178</v>
      </c>
      <c r="Q86" s="55"/>
      <c r="R86" s="55"/>
      <c r="T86" s="55"/>
    </row>
    <row r="87" spans="1:20" ht="15" customHeight="1" x14ac:dyDescent="0.25">
      <c r="A87" s="172">
        <v>5</v>
      </c>
      <c r="B87" s="24" t="s">
        <v>134</v>
      </c>
      <c r="C87" s="560">
        <v>168</v>
      </c>
      <c r="D87" s="502">
        <v>4.2439999999999998</v>
      </c>
      <c r="E87" s="534">
        <v>4.13</v>
      </c>
      <c r="F87" s="579">
        <v>30</v>
      </c>
      <c r="G87" s="516">
        <v>132</v>
      </c>
      <c r="H87" s="190">
        <v>4.2575757575757578</v>
      </c>
      <c r="I87" s="534">
        <v>3.86</v>
      </c>
      <c r="J87" s="572">
        <v>11</v>
      </c>
      <c r="K87" s="434">
        <v>162</v>
      </c>
      <c r="L87" s="190">
        <v>3.9567999999999994</v>
      </c>
      <c r="M87" s="534">
        <v>4.1399999999999997</v>
      </c>
      <c r="N87" s="575">
        <v>80</v>
      </c>
      <c r="O87" s="162">
        <f t="shared" si="1"/>
        <v>121</v>
      </c>
      <c r="Q87" s="55"/>
      <c r="R87" s="55"/>
      <c r="T87" s="55"/>
    </row>
    <row r="88" spans="1:20" ht="15" customHeight="1" x14ac:dyDescent="0.25">
      <c r="A88" s="172">
        <v>6</v>
      </c>
      <c r="B88" s="24" t="s">
        <v>135</v>
      </c>
      <c r="C88" s="560">
        <v>220</v>
      </c>
      <c r="D88" s="502">
        <v>4.0913000000000004</v>
      </c>
      <c r="E88" s="534">
        <v>4.13</v>
      </c>
      <c r="F88" s="579">
        <v>65</v>
      </c>
      <c r="G88" s="516">
        <v>196</v>
      </c>
      <c r="H88" s="190">
        <v>3.989795918367347</v>
      </c>
      <c r="I88" s="534">
        <v>3.86</v>
      </c>
      <c r="J88" s="572">
        <v>34</v>
      </c>
      <c r="K88" s="434">
        <v>105</v>
      </c>
      <c r="L88" s="190">
        <v>4.3809000000000005</v>
      </c>
      <c r="M88" s="534">
        <v>4.1399999999999997</v>
      </c>
      <c r="N88" s="575">
        <v>11</v>
      </c>
      <c r="O88" s="162">
        <f t="shared" si="1"/>
        <v>110</v>
      </c>
      <c r="Q88" s="55"/>
      <c r="R88" s="55"/>
      <c r="T88" s="55"/>
    </row>
    <row r="89" spans="1:20" ht="15" customHeight="1" x14ac:dyDescent="0.25">
      <c r="A89" s="172">
        <v>7</v>
      </c>
      <c r="B89" s="24" t="s">
        <v>58</v>
      </c>
      <c r="C89" s="565">
        <v>51</v>
      </c>
      <c r="D89" s="502">
        <v>4.0004</v>
      </c>
      <c r="E89" s="534">
        <v>4.13</v>
      </c>
      <c r="F89" s="579">
        <v>82</v>
      </c>
      <c r="G89" s="516">
        <v>43</v>
      </c>
      <c r="H89" s="190">
        <v>3.9069767441860468</v>
      </c>
      <c r="I89" s="534">
        <v>3.86</v>
      </c>
      <c r="J89" s="572">
        <v>42</v>
      </c>
      <c r="K89" s="434">
        <v>50</v>
      </c>
      <c r="L89" s="190">
        <v>4.0999999999999996</v>
      </c>
      <c r="M89" s="534">
        <v>4.1399999999999997</v>
      </c>
      <c r="N89" s="575">
        <v>53</v>
      </c>
      <c r="O89" s="162">
        <f t="shared" si="1"/>
        <v>177</v>
      </c>
      <c r="Q89" s="55"/>
      <c r="R89" s="55"/>
      <c r="T89" s="55"/>
    </row>
    <row r="90" spans="1:20" ht="15" customHeight="1" x14ac:dyDescent="0.25">
      <c r="A90" s="172">
        <v>8</v>
      </c>
      <c r="B90" s="24" t="s">
        <v>136</v>
      </c>
      <c r="C90" s="560">
        <v>105</v>
      </c>
      <c r="D90" s="502">
        <v>4.1147</v>
      </c>
      <c r="E90" s="534">
        <v>4.13</v>
      </c>
      <c r="F90" s="579">
        <v>62</v>
      </c>
      <c r="G90" s="516">
        <v>69</v>
      </c>
      <c r="H90" s="190">
        <v>3.5942028985507251</v>
      </c>
      <c r="I90" s="534">
        <v>3.86</v>
      </c>
      <c r="J90" s="572">
        <v>83</v>
      </c>
      <c r="K90" s="434">
        <v>94</v>
      </c>
      <c r="L90" s="190">
        <v>3.9043000000000001</v>
      </c>
      <c r="M90" s="534">
        <v>4.1399999999999997</v>
      </c>
      <c r="N90" s="575">
        <v>87</v>
      </c>
      <c r="O90" s="162">
        <f t="shared" si="1"/>
        <v>232</v>
      </c>
      <c r="Q90" s="55"/>
      <c r="R90" s="55"/>
      <c r="T90" s="55"/>
    </row>
    <row r="91" spans="1:20" ht="15" customHeight="1" x14ac:dyDescent="0.25">
      <c r="A91" s="172">
        <v>9</v>
      </c>
      <c r="B91" s="24" t="s">
        <v>137</v>
      </c>
      <c r="C91" s="560">
        <v>114</v>
      </c>
      <c r="D91" s="502">
        <v>3.8508</v>
      </c>
      <c r="E91" s="534">
        <v>4.13</v>
      </c>
      <c r="F91" s="579">
        <v>100</v>
      </c>
      <c r="G91" s="516">
        <v>105</v>
      </c>
      <c r="H91" s="190">
        <v>3.4666666666666663</v>
      </c>
      <c r="I91" s="534">
        <v>3.86</v>
      </c>
      <c r="J91" s="572">
        <v>96</v>
      </c>
      <c r="K91" s="434">
        <v>109</v>
      </c>
      <c r="L91" s="190">
        <v>4.1467999999999998</v>
      </c>
      <c r="M91" s="534">
        <v>4.1399999999999997</v>
      </c>
      <c r="N91" s="575">
        <v>42</v>
      </c>
      <c r="O91" s="162">
        <f t="shared" si="1"/>
        <v>238</v>
      </c>
      <c r="Q91" s="55"/>
      <c r="R91" s="55"/>
      <c r="T91" s="55"/>
    </row>
    <row r="92" spans="1:20" ht="15" customHeight="1" x14ac:dyDescent="0.25">
      <c r="A92" s="172">
        <v>10</v>
      </c>
      <c r="B92" s="24" t="s">
        <v>138</v>
      </c>
      <c r="C92" s="560">
        <v>122</v>
      </c>
      <c r="D92" s="502">
        <v>4.1886000000000001</v>
      </c>
      <c r="E92" s="534">
        <v>4.13</v>
      </c>
      <c r="F92" s="579">
        <v>42</v>
      </c>
      <c r="G92" s="516">
        <v>114</v>
      </c>
      <c r="H92" s="190">
        <v>4.1052631578947363</v>
      </c>
      <c r="I92" s="534">
        <v>3.86</v>
      </c>
      <c r="J92" s="572">
        <v>19</v>
      </c>
      <c r="K92" s="434">
        <v>82</v>
      </c>
      <c r="L92" s="190">
        <v>4.1097000000000001</v>
      </c>
      <c r="M92" s="534">
        <v>4.1399999999999997</v>
      </c>
      <c r="N92" s="575">
        <v>50</v>
      </c>
      <c r="O92" s="162">
        <f t="shared" si="1"/>
        <v>111</v>
      </c>
      <c r="Q92" s="55"/>
      <c r="R92" s="55"/>
      <c r="T92" s="55"/>
    </row>
    <row r="93" spans="1:20" ht="15" customHeight="1" x14ac:dyDescent="0.25">
      <c r="A93" s="172">
        <v>11</v>
      </c>
      <c r="B93" s="24" t="s">
        <v>59</v>
      </c>
      <c r="C93" s="560">
        <v>80</v>
      </c>
      <c r="D93" s="502">
        <v>4.1500000000000004</v>
      </c>
      <c r="E93" s="534">
        <v>4.13</v>
      </c>
      <c r="F93" s="579">
        <v>48</v>
      </c>
      <c r="G93" s="516">
        <v>73</v>
      </c>
      <c r="H93" s="190">
        <v>3.7808219178082192</v>
      </c>
      <c r="I93" s="534">
        <v>3.86</v>
      </c>
      <c r="J93" s="572">
        <v>59</v>
      </c>
      <c r="K93" s="434">
        <v>87</v>
      </c>
      <c r="L93" s="190">
        <v>4.0804999999999998</v>
      </c>
      <c r="M93" s="534">
        <v>4.1399999999999997</v>
      </c>
      <c r="N93" s="575">
        <v>55</v>
      </c>
      <c r="O93" s="162">
        <f t="shared" si="1"/>
        <v>162</v>
      </c>
      <c r="Q93" s="55"/>
      <c r="R93" s="55"/>
      <c r="T93" s="55"/>
    </row>
    <row r="94" spans="1:20" ht="15" customHeight="1" x14ac:dyDescent="0.25">
      <c r="A94" s="172">
        <v>12</v>
      </c>
      <c r="B94" s="24" t="s">
        <v>60</v>
      </c>
      <c r="C94" s="560">
        <v>82</v>
      </c>
      <c r="D94" s="502">
        <v>4.1345000000000001</v>
      </c>
      <c r="E94" s="534">
        <v>4.13</v>
      </c>
      <c r="F94" s="579">
        <v>54</v>
      </c>
      <c r="G94" s="516">
        <v>79</v>
      </c>
      <c r="H94" s="190">
        <v>3.5822784810126582</v>
      </c>
      <c r="I94" s="534">
        <v>3.86</v>
      </c>
      <c r="J94" s="572">
        <v>85</v>
      </c>
      <c r="K94" s="434">
        <v>84</v>
      </c>
      <c r="L94" s="190">
        <v>4.2143000000000006</v>
      </c>
      <c r="M94" s="534">
        <v>4.1399999999999997</v>
      </c>
      <c r="N94" s="575">
        <v>31</v>
      </c>
      <c r="O94" s="167">
        <f t="shared" si="1"/>
        <v>170</v>
      </c>
      <c r="Q94" s="55"/>
      <c r="R94" s="55"/>
      <c r="T94" s="55"/>
    </row>
    <row r="95" spans="1:20" ht="15" customHeight="1" x14ac:dyDescent="0.25">
      <c r="A95" s="172">
        <v>13</v>
      </c>
      <c r="B95" s="24" t="s">
        <v>139</v>
      </c>
      <c r="C95" s="560">
        <v>152</v>
      </c>
      <c r="D95" s="502">
        <v>3.9539</v>
      </c>
      <c r="E95" s="534">
        <v>4.13</v>
      </c>
      <c r="F95" s="579">
        <v>89</v>
      </c>
      <c r="G95" s="516">
        <v>113</v>
      </c>
      <c r="H95" s="190">
        <v>3.7345132743362832</v>
      </c>
      <c r="I95" s="534">
        <v>3.86</v>
      </c>
      <c r="J95" s="572">
        <v>68</v>
      </c>
      <c r="K95" s="434">
        <v>162</v>
      </c>
      <c r="L95" s="190">
        <v>4.3580000000000005</v>
      </c>
      <c r="M95" s="534">
        <v>4.1399999999999997</v>
      </c>
      <c r="N95" s="575">
        <v>15</v>
      </c>
      <c r="O95" s="178">
        <f t="shared" si="1"/>
        <v>172</v>
      </c>
      <c r="Q95" s="55"/>
      <c r="R95" s="55"/>
      <c r="T95" s="55"/>
    </row>
    <row r="96" spans="1:20" ht="15" customHeight="1" x14ac:dyDescent="0.25">
      <c r="A96" s="172">
        <v>14</v>
      </c>
      <c r="B96" s="24" t="s">
        <v>140</v>
      </c>
      <c r="C96" s="560">
        <v>124</v>
      </c>
      <c r="D96" s="502">
        <v>4.1290999999999993</v>
      </c>
      <c r="E96" s="534">
        <v>4.13</v>
      </c>
      <c r="F96" s="579">
        <v>57</v>
      </c>
      <c r="G96" s="516">
        <v>82</v>
      </c>
      <c r="H96" s="190">
        <v>3.3536585365853657</v>
      </c>
      <c r="I96" s="534">
        <v>3.86</v>
      </c>
      <c r="J96" s="572">
        <v>102</v>
      </c>
      <c r="K96" s="434">
        <v>77</v>
      </c>
      <c r="L96" s="190">
        <v>4.0129999999999999</v>
      </c>
      <c r="M96" s="534">
        <v>4.1399999999999997</v>
      </c>
      <c r="N96" s="575">
        <v>66</v>
      </c>
      <c r="O96" s="162">
        <f t="shared" si="1"/>
        <v>225</v>
      </c>
      <c r="Q96" s="55"/>
      <c r="R96" s="55"/>
      <c r="T96" s="55"/>
    </row>
    <row r="97" spans="1:20" ht="15" customHeight="1" x14ac:dyDescent="0.25">
      <c r="A97" s="172">
        <v>15</v>
      </c>
      <c r="B97" s="24" t="s">
        <v>141</v>
      </c>
      <c r="C97" s="560">
        <v>109</v>
      </c>
      <c r="D97" s="502">
        <v>4.0738000000000003</v>
      </c>
      <c r="E97" s="534">
        <v>4.13</v>
      </c>
      <c r="F97" s="579">
        <v>69</v>
      </c>
      <c r="G97" s="516">
        <v>74</v>
      </c>
      <c r="H97" s="190">
        <v>4.0540540540540544</v>
      </c>
      <c r="I97" s="534">
        <v>3.86</v>
      </c>
      <c r="J97" s="572">
        <v>26</v>
      </c>
      <c r="K97" s="434">
        <v>73</v>
      </c>
      <c r="L97" s="190">
        <v>4.0689000000000002</v>
      </c>
      <c r="M97" s="534">
        <v>4.1399999999999997</v>
      </c>
      <c r="N97" s="575">
        <v>57</v>
      </c>
      <c r="O97" s="167">
        <f t="shared" si="1"/>
        <v>152</v>
      </c>
      <c r="Q97" s="55"/>
      <c r="R97" s="55"/>
      <c r="T97" s="55"/>
    </row>
    <row r="98" spans="1:20" ht="15" customHeight="1" x14ac:dyDescent="0.25">
      <c r="A98" s="172">
        <v>16</v>
      </c>
      <c r="B98" s="24" t="s">
        <v>61</v>
      </c>
      <c r="C98" s="565">
        <v>55</v>
      </c>
      <c r="D98" s="502">
        <v>4.0545000000000009</v>
      </c>
      <c r="E98" s="534">
        <v>4.13</v>
      </c>
      <c r="F98" s="579">
        <v>74</v>
      </c>
      <c r="G98" s="516">
        <v>71</v>
      </c>
      <c r="H98" s="190">
        <v>3.816901408450704</v>
      </c>
      <c r="I98" s="534">
        <v>3.86</v>
      </c>
      <c r="J98" s="572">
        <v>54</v>
      </c>
      <c r="K98" s="434">
        <v>105</v>
      </c>
      <c r="L98" s="190">
        <v>3.9808999999999997</v>
      </c>
      <c r="M98" s="534">
        <v>4.1399999999999997</v>
      </c>
      <c r="N98" s="575">
        <v>75</v>
      </c>
      <c r="O98" s="162">
        <f t="shared" si="1"/>
        <v>203</v>
      </c>
      <c r="Q98" s="55"/>
      <c r="R98" s="55"/>
      <c r="T98" s="55"/>
    </row>
    <row r="99" spans="1:20" ht="15" customHeight="1" x14ac:dyDescent="0.25">
      <c r="A99" s="172">
        <v>17</v>
      </c>
      <c r="B99" s="24" t="s">
        <v>142</v>
      </c>
      <c r="C99" s="560">
        <v>153</v>
      </c>
      <c r="D99" s="502">
        <v>4.1311</v>
      </c>
      <c r="E99" s="534">
        <v>4.13</v>
      </c>
      <c r="F99" s="579">
        <v>55</v>
      </c>
      <c r="G99" s="516">
        <v>122</v>
      </c>
      <c r="H99" s="190">
        <v>3.8606557377049184</v>
      </c>
      <c r="I99" s="534">
        <v>3.86</v>
      </c>
      <c r="J99" s="572">
        <v>47</v>
      </c>
      <c r="K99" s="434">
        <v>142</v>
      </c>
      <c r="L99" s="190">
        <v>4.0211000000000006</v>
      </c>
      <c r="M99" s="534">
        <v>4.1399999999999997</v>
      </c>
      <c r="N99" s="575">
        <v>65</v>
      </c>
      <c r="O99" s="162">
        <f t="shared" si="1"/>
        <v>167</v>
      </c>
      <c r="Q99" s="55"/>
      <c r="R99" s="55"/>
      <c r="T99" s="55"/>
    </row>
    <row r="100" spans="1:20" ht="15" customHeight="1" x14ac:dyDescent="0.25">
      <c r="A100" s="172">
        <v>18</v>
      </c>
      <c r="B100" s="24" t="s">
        <v>143</v>
      </c>
      <c r="C100" s="565">
        <v>97</v>
      </c>
      <c r="D100" s="502">
        <v>3.7319999999999998</v>
      </c>
      <c r="E100" s="534">
        <v>4.13</v>
      </c>
      <c r="F100" s="579">
        <v>108</v>
      </c>
      <c r="G100" s="516">
        <v>106</v>
      </c>
      <c r="H100" s="190">
        <v>3.5188679245283021</v>
      </c>
      <c r="I100" s="534">
        <v>3.86</v>
      </c>
      <c r="J100" s="572">
        <v>91</v>
      </c>
      <c r="K100" s="434">
        <v>108</v>
      </c>
      <c r="L100" s="190">
        <v>4.0091000000000001</v>
      </c>
      <c r="M100" s="534">
        <v>4.1399999999999997</v>
      </c>
      <c r="N100" s="575">
        <v>67</v>
      </c>
      <c r="O100" s="162">
        <f t="shared" si="1"/>
        <v>266</v>
      </c>
      <c r="Q100" s="55"/>
      <c r="R100" s="55"/>
      <c r="T100" s="55"/>
    </row>
    <row r="101" spans="1:20" ht="15" customHeight="1" x14ac:dyDescent="0.25">
      <c r="A101" s="172">
        <v>19</v>
      </c>
      <c r="B101" s="24" t="s">
        <v>144</v>
      </c>
      <c r="C101" s="560">
        <v>100</v>
      </c>
      <c r="D101" s="502">
        <v>4.1100000000000003</v>
      </c>
      <c r="E101" s="534">
        <v>4.13</v>
      </c>
      <c r="F101" s="579">
        <v>63</v>
      </c>
      <c r="G101" s="516">
        <v>83</v>
      </c>
      <c r="H101" s="190">
        <v>3.5301204819277103</v>
      </c>
      <c r="I101" s="534">
        <v>3.86</v>
      </c>
      <c r="J101" s="572">
        <v>89</v>
      </c>
      <c r="K101" s="434">
        <v>95</v>
      </c>
      <c r="L101" s="190">
        <v>4.2104999999999997</v>
      </c>
      <c r="M101" s="534">
        <v>4.1399999999999997</v>
      </c>
      <c r="N101" s="575">
        <v>32</v>
      </c>
      <c r="O101" s="162">
        <f t="shared" si="1"/>
        <v>184</v>
      </c>
      <c r="Q101" s="55"/>
      <c r="R101" s="55"/>
      <c r="T101" s="55"/>
    </row>
    <row r="102" spans="1:20" ht="15" customHeight="1" x14ac:dyDescent="0.25">
      <c r="A102" s="172">
        <v>20</v>
      </c>
      <c r="B102" s="24" t="s">
        <v>96</v>
      </c>
      <c r="C102" s="560">
        <v>265</v>
      </c>
      <c r="D102" s="502">
        <v>4.3169000000000004</v>
      </c>
      <c r="E102" s="534">
        <v>4.13</v>
      </c>
      <c r="F102" s="579">
        <v>20</v>
      </c>
      <c r="G102" s="516">
        <v>205</v>
      </c>
      <c r="H102" s="190">
        <v>3.7268292682926831</v>
      </c>
      <c r="I102" s="534">
        <v>3.86</v>
      </c>
      <c r="J102" s="572">
        <v>69</v>
      </c>
      <c r="K102" s="434">
        <v>261</v>
      </c>
      <c r="L102" s="190">
        <v>4.3635999999999999</v>
      </c>
      <c r="M102" s="534">
        <v>4.1399999999999997</v>
      </c>
      <c r="N102" s="575">
        <v>17</v>
      </c>
      <c r="O102" s="162">
        <f t="shared" si="1"/>
        <v>106</v>
      </c>
      <c r="Q102" s="55"/>
      <c r="R102" s="55"/>
      <c r="T102" s="55"/>
    </row>
    <row r="103" spans="1:20" ht="15" customHeight="1" x14ac:dyDescent="0.25">
      <c r="A103" s="172">
        <v>21</v>
      </c>
      <c r="B103" s="24" t="s">
        <v>145</v>
      </c>
      <c r="C103" s="560">
        <v>277</v>
      </c>
      <c r="D103" s="502">
        <v>4.1692999999999998</v>
      </c>
      <c r="E103" s="534">
        <v>4.13</v>
      </c>
      <c r="F103" s="579">
        <v>46</v>
      </c>
      <c r="G103" s="516">
        <v>268</v>
      </c>
      <c r="H103" s="190">
        <v>4.0111940298507465</v>
      </c>
      <c r="I103" s="534">
        <v>3.86</v>
      </c>
      <c r="J103" s="572">
        <v>30</v>
      </c>
      <c r="K103" s="434">
        <v>274</v>
      </c>
      <c r="L103" s="190">
        <v>3.8211999999999993</v>
      </c>
      <c r="M103" s="534">
        <v>4.1399999999999997</v>
      </c>
      <c r="N103" s="575">
        <v>100</v>
      </c>
      <c r="O103" s="162">
        <f t="shared" si="1"/>
        <v>176</v>
      </c>
      <c r="Q103" s="55"/>
      <c r="R103" s="55"/>
      <c r="T103" s="55"/>
    </row>
    <row r="104" spans="1:20" ht="15" customHeight="1" x14ac:dyDescent="0.25">
      <c r="A104" s="172">
        <v>22</v>
      </c>
      <c r="B104" s="24" t="s">
        <v>97</v>
      </c>
      <c r="C104" s="560">
        <v>178</v>
      </c>
      <c r="D104" s="502">
        <v>4.3651999999999997</v>
      </c>
      <c r="E104" s="534">
        <v>4.13</v>
      </c>
      <c r="F104" s="579">
        <v>14</v>
      </c>
      <c r="G104" s="516">
        <v>176</v>
      </c>
      <c r="H104" s="190">
        <v>3.9204545454545454</v>
      </c>
      <c r="I104" s="534">
        <v>3.86</v>
      </c>
      <c r="J104" s="572">
        <v>40</v>
      </c>
      <c r="K104" s="434">
        <v>156</v>
      </c>
      <c r="L104" s="190">
        <v>4.3461999999999996</v>
      </c>
      <c r="M104" s="534">
        <v>4.1399999999999997</v>
      </c>
      <c r="N104" s="575">
        <v>18</v>
      </c>
      <c r="O104" s="167">
        <f t="shared" si="1"/>
        <v>72</v>
      </c>
      <c r="Q104" s="55"/>
      <c r="R104" s="55"/>
      <c r="T104" s="55"/>
    </row>
    <row r="105" spans="1:20" ht="15" customHeight="1" x14ac:dyDescent="0.25">
      <c r="A105" s="172">
        <v>23</v>
      </c>
      <c r="B105" s="24" t="s">
        <v>62</v>
      </c>
      <c r="C105" s="560">
        <v>140</v>
      </c>
      <c r="D105" s="502">
        <v>3.9714</v>
      </c>
      <c r="E105" s="534">
        <v>4.13</v>
      </c>
      <c r="F105" s="579">
        <v>85</v>
      </c>
      <c r="G105" s="516">
        <v>126</v>
      </c>
      <c r="H105" s="190">
        <v>3.8412698412698409</v>
      </c>
      <c r="I105" s="534">
        <v>3.86</v>
      </c>
      <c r="J105" s="572">
        <v>49</v>
      </c>
      <c r="K105" s="434">
        <v>59</v>
      </c>
      <c r="L105" s="190">
        <v>4.0335000000000001</v>
      </c>
      <c r="M105" s="534">
        <v>4.1399999999999997</v>
      </c>
      <c r="N105" s="575">
        <v>60</v>
      </c>
      <c r="O105" s="162">
        <f t="shared" si="1"/>
        <v>194</v>
      </c>
      <c r="Q105" s="55"/>
      <c r="R105" s="55"/>
      <c r="T105" s="55"/>
    </row>
    <row r="106" spans="1:20" ht="15" customHeight="1" x14ac:dyDescent="0.25">
      <c r="A106" s="172">
        <v>24</v>
      </c>
      <c r="B106" s="24" t="s">
        <v>98</v>
      </c>
      <c r="C106" s="560">
        <v>282</v>
      </c>
      <c r="D106" s="502">
        <v>4.2585000000000006</v>
      </c>
      <c r="E106" s="534">
        <v>4.13</v>
      </c>
      <c r="F106" s="579">
        <v>26</v>
      </c>
      <c r="G106" s="516">
        <v>231</v>
      </c>
      <c r="H106" s="190">
        <v>4.008658008658009</v>
      </c>
      <c r="I106" s="534">
        <v>3.86</v>
      </c>
      <c r="J106" s="572">
        <v>31</v>
      </c>
      <c r="K106" s="434">
        <v>259</v>
      </c>
      <c r="L106" s="190">
        <v>4.4127000000000001</v>
      </c>
      <c r="M106" s="534">
        <v>4.1399999999999997</v>
      </c>
      <c r="N106" s="575">
        <v>6</v>
      </c>
      <c r="O106" s="162">
        <f t="shared" si="1"/>
        <v>63</v>
      </c>
      <c r="Q106" s="55"/>
      <c r="R106" s="55"/>
      <c r="T106" s="55"/>
    </row>
    <row r="107" spans="1:20" ht="15" customHeight="1" x14ac:dyDescent="0.25">
      <c r="A107" s="172">
        <v>25</v>
      </c>
      <c r="B107" s="24" t="s">
        <v>99</v>
      </c>
      <c r="C107" s="560">
        <v>288</v>
      </c>
      <c r="D107" s="502">
        <v>4.2183999999999999</v>
      </c>
      <c r="E107" s="534">
        <v>4.13</v>
      </c>
      <c r="F107" s="579">
        <v>37</v>
      </c>
      <c r="G107" s="516">
        <v>270</v>
      </c>
      <c r="H107" s="190">
        <v>4.0703703703703704</v>
      </c>
      <c r="I107" s="534">
        <v>3.86</v>
      </c>
      <c r="J107" s="572">
        <v>22</v>
      </c>
      <c r="K107" s="434">
        <v>243</v>
      </c>
      <c r="L107" s="190">
        <v>4.3868999999999998</v>
      </c>
      <c r="M107" s="534">
        <v>4.1399999999999997</v>
      </c>
      <c r="N107" s="575">
        <v>9</v>
      </c>
      <c r="O107" s="162">
        <f t="shared" si="1"/>
        <v>68</v>
      </c>
      <c r="Q107" s="55"/>
      <c r="R107" s="55"/>
      <c r="T107" s="55"/>
    </row>
    <row r="108" spans="1:20" ht="15" customHeight="1" x14ac:dyDescent="0.25">
      <c r="A108" s="172">
        <v>26</v>
      </c>
      <c r="B108" s="24" t="s">
        <v>63</v>
      </c>
      <c r="C108" s="560">
        <v>186</v>
      </c>
      <c r="D108" s="502">
        <v>4.2150999999999996</v>
      </c>
      <c r="E108" s="534">
        <v>4.13</v>
      </c>
      <c r="F108" s="579">
        <v>38</v>
      </c>
      <c r="G108" s="516">
        <v>131</v>
      </c>
      <c r="H108" s="190">
        <v>4.3969465648854964</v>
      </c>
      <c r="I108" s="534">
        <v>3.86</v>
      </c>
      <c r="J108" s="572">
        <v>5</v>
      </c>
      <c r="K108" s="434">
        <v>118</v>
      </c>
      <c r="L108" s="190">
        <v>4.0252999999999997</v>
      </c>
      <c r="M108" s="534">
        <v>4.1399999999999997</v>
      </c>
      <c r="N108" s="575">
        <v>62</v>
      </c>
      <c r="O108" s="162">
        <f t="shared" si="1"/>
        <v>105</v>
      </c>
      <c r="Q108" s="55"/>
      <c r="R108" s="55"/>
      <c r="T108" s="55"/>
    </row>
    <row r="109" spans="1:20" ht="15" customHeight="1" x14ac:dyDescent="0.25">
      <c r="A109" s="172">
        <v>27</v>
      </c>
      <c r="B109" s="24" t="s">
        <v>146</v>
      </c>
      <c r="C109" s="560">
        <v>246</v>
      </c>
      <c r="D109" s="502">
        <v>4.1421999999999999</v>
      </c>
      <c r="E109" s="534">
        <v>4.13</v>
      </c>
      <c r="F109" s="579">
        <v>51</v>
      </c>
      <c r="G109" s="516">
        <v>235</v>
      </c>
      <c r="H109" s="190">
        <v>4.182978723404255</v>
      </c>
      <c r="I109" s="534">
        <v>3.86</v>
      </c>
      <c r="J109" s="572">
        <v>12</v>
      </c>
      <c r="K109" s="434">
        <v>215</v>
      </c>
      <c r="L109" s="190">
        <v>4.2325999999999997</v>
      </c>
      <c r="M109" s="534">
        <v>4.1399999999999997</v>
      </c>
      <c r="N109" s="575">
        <v>29</v>
      </c>
      <c r="O109" s="162">
        <f t="shared" si="1"/>
        <v>92</v>
      </c>
      <c r="Q109" s="55"/>
      <c r="R109" s="55"/>
      <c r="T109" s="55"/>
    </row>
    <row r="110" spans="1:20" ht="15" customHeight="1" x14ac:dyDescent="0.25">
      <c r="A110" s="172">
        <v>28</v>
      </c>
      <c r="B110" s="24" t="s">
        <v>147</v>
      </c>
      <c r="C110" s="560">
        <v>222</v>
      </c>
      <c r="D110" s="501">
        <v>3.8645</v>
      </c>
      <c r="E110" s="534">
        <v>4.13</v>
      </c>
      <c r="F110" s="579">
        <v>97</v>
      </c>
      <c r="G110" s="516">
        <v>221</v>
      </c>
      <c r="H110" s="190">
        <v>4.2579185520361991</v>
      </c>
      <c r="I110" s="534">
        <v>3.86</v>
      </c>
      <c r="J110" s="572">
        <v>10</v>
      </c>
      <c r="K110" s="434">
        <v>131</v>
      </c>
      <c r="L110" s="190">
        <v>3.9767999999999999</v>
      </c>
      <c r="M110" s="534">
        <v>4.1399999999999997</v>
      </c>
      <c r="N110" s="575">
        <v>77</v>
      </c>
      <c r="O110" s="162">
        <f t="shared" si="1"/>
        <v>184</v>
      </c>
      <c r="Q110" s="55"/>
      <c r="R110" s="55"/>
      <c r="T110" s="55"/>
    </row>
    <row r="111" spans="1:20" ht="15" customHeight="1" x14ac:dyDescent="0.25">
      <c r="A111" s="172">
        <v>29</v>
      </c>
      <c r="B111" s="24" t="s">
        <v>148</v>
      </c>
      <c r="C111" s="560">
        <v>381</v>
      </c>
      <c r="D111" s="502">
        <v>4.1628000000000007</v>
      </c>
      <c r="E111" s="534">
        <v>4.13</v>
      </c>
      <c r="F111" s="579">
        <v>47</v>
      </c>
      <c r="G111" s="516">
        <v>268</v>
      </c>
      <c r="H111" s="190">
        <v>3.4067164179104474</v>
      </c>
      <c r="I111" s="534">
        <v>3.86</v>
      </c>
      <c r="J111" s="572">
        <v>99</v>
      </c>
      <c r="K111" s="434">
        <v>176</v>
      </c>
      <c r="L111" s="190">
        <v>3.8465999999999996</v>
      </c>
      <c r="M111" s="534">
        <v>4.1399999999999997</v>
      </c>
      <c r="N111" s="575">
        <v>94</v>
      </c>
      <c r="O111" s="162">
        <f t="shared" si="1"/>
        <v>240</v>
      </c>
      <c r="Q111" s="55"/>
      <c r="R111" s="55"/>
      <c r="T111" s="55"/>
    </row>
    <row r="112" spans="1:20" ht="15" customHeight="1" thickBot="1" x14ac:dyDescent="0.3">
      <c r="A112" s="172">
        <v>30</v>
      </c>
      <c r="B112" s="24" t="s">
        <v>101</v>
      </c>
      <c r="C112" s="560">
        <v>154</v>
      </c>
      <c r="D112" s="502">
        <v>4.0520000000000005</v>
      </c>
      <c r="E112" s="534">
        <v>4.13</v>
      </c>
      <c r="F112" s="579">
        <v>75</v>
      </c>
      <c r="G112" s="516">
        <v>164</v>
      </c>
      <c r="H112" s="190">
        <v>3.98780487804878</v>
      </c>
      <c r="I112" s="534">
        <v>3.86</v>
      </c>
      <c r="J112" s="572">
        <v>35</v>
      </c>
      <c r="K112" s="434">
        <v>137</v>
      </c>
      <c r="L112" s="190">
        <v>3.9854000000000003</v>
      </c>
      <c r="M112" s="534">
        <v>4.1399999999999997</v>
      </c>
      <c r="N112" s="575">
        <v>71</v>
      </c>
      <c r="O112" s="162">
        <f t="shared" si="1"/>
        <v>181</v>
      </c>
      <c r="Q112" s="55"/>
      <c r="R112" s="55"/>
      <c r="T112" s="55"/>
    </row>
    <row r="113" spans="1:20" ht="15" customHeight="1" thickBot="1" x14ac:dyDescent="0.3">
      <c r="A113" s="143"/>
      <c r="B113" s="146" t="s">
        <v>92</v>
      </c>
      <c r="C113" s="155">
        <f>SUM(C114:C122)</f>
        <v>1260</v>
      </c>
      <c r="D113" s="158">
        <f>AVERAGE(D114:D122)</f>
        <v>4.3019333333333334</v>
      </c>
      <c r="E113" s="447">
        <v>4.13</v>
      </c>
      <c r="F113" s="156"/>
      <c r="G113" s="445">
        <f>SUM(G114:G122)</f>
        <v>1021</v>
      </c>
      <c r="H113" s="158">
        <f>AVERAGE(H114:H122)</f>
        <v>3.9979889114150637</v>
      </c>
      <c r="I113" s="150">
        <v>3.86</v>
      </c>
      <c r="J113" s="445"/>
      <c r="K113" s="155">
        <f>SUM(K114:K122)</f>
        <v>1008</v>
      </c>
      <c r="L113" s="158">
        <f>AVERAGE(L114:L122)</f>
        <v>4.227322222222222</v>
      </c>
      <c r="M113" s="150">
        <v>4.1399999999999997</v>
      </c>
      <c r="N113" s="156"/>
      <c r="O113" s="147"/>
      <c r="Q113" s="55"/>
      <c r="R113" s="55"/>
      <c r="T113" s="55"/>
    </row>
    <row r="114" spans="1:20" ht="15" customHeight="1" x14ac:dyDescent="0.25">
      <c r="A114" s="169">
        <v>1</v>
      </c>
      <c r="B114" s="24" t="s">
        <v>64</v>
      </c>
      <c r="C114" s="560">
        <v>110</v>
      </c>
      <c r="D114" s="502">
        <v>4.7545000000000002</v>
      </c>
      <c r="E114" s="534">
        <v>4.13</v>
      </c>
      <c r="F114" s="579">
        <v>1</v>
      </c>
      <c r="G114" s="516">
        <v>86</v>
      </c>
      <c r="H114" s="190">
        <v>4.5348837209302326</v>
      </c>
      <c r="I114" s="534">
        <v>3.86</v>
      </c>
      <c r="J114" s="572">
        <v>2</v>
      </c>
      <c r="K114" s="434">
        <v>96</v>
      </c>
      <c r="L114" s="190">
        <v>4.7292000000000005</v>
      </c>
      <c r="M114" s="534">
        <v>4.1399999999999997</v>
      </c>
      <c r="N114" s="575">
        <v>2</v>
      </c>
      <c r="O114" s="176">
        <f t="shared" si="1"/>
        <v>5</v>
      </c>
      <c r="Q114" s="55"/>
      <c r="R114" s="55"/>
      <c r="T114" s="55"/>
    </row>
    <row r="115" spans="1:20" ht="15" customHeight="1" x14ac:dyDescent="0.25">
      <c r="A115" s="171">
        <v>2</v>
      </c>
      <c r="B115" s="24" t="s">
        <v>67</v>
      </c>
      <c r="C115" s="560">
        <v>51</v>
      </c>
      <c r="D115" s="502">
        <v>4.1956999999999995</v>
      </c>
      <c r="E115" s="534">
        <v>4.13</v>
      </c>
      <c r="F115" s="579">
        <v>39</v>
      </c>
      <c r="G115" s="516">
        <v>90</v>
      </c>
      <c r="H115" s="190">
        <v>4.1222222222222227</v>
      </c>
      <c r="I115" s="534">
        <v>3.86</v>
      </c>
      <c r="J115" s="572">
        <v>17</v>
      </c>
      <c r="K115" s="434">
        <v>69</v>
      </c>
      <c r="L115" s="190">
        <v>4.3767999999999994</v>
      </c>
      <c r="M115" s="534">
        <v>4.1399999999999997</v>
      </c>
      <c r="N115" s="575">
        <v>10</v>
      </c>
      <c r="O115" s="162">
        <f t="shared" si="1"/>
        <v>66</v>
      </c>
      <c r="Q115" s="55"/>
      <c r="R115" s="55"/>
      <c r="T115" s="55"/>
    </row>
    <row r="116" spans="1:20" ht="15" customHeight="1" x14ac:dyDescent="0.25">
      <c r="A116" s="171">
        <v>3</v>
      </c>
      <c r="B116" s="24" t="s">
        <v>65</v>
      </c>
      <c r="C116" s="560">
        <v>90</v>
      </c>
      <c r="D116" s="501">
        <v>4.3884999999999996</v>
      </c>
      <c r="E116" s="534">
        <v>4.13</v>
      </c>
      <c r="F116" s="579">
        <v>12</v>
      </c>
      <c r="G116" s="516">
        <v>66</v>
      </c>
      <c r="H116" s="190">
        <v>4.6060606060606064</v>
      </c>
      <c r="I116" s="534">
        <v>3.86</v>
      </c>
      <c r="J116" s="572">
        <v>1</v>
      </c>
      <c r="K116" s="434">
        <v>68</v>
      </c>
      <c r="L116" s="190">
        <v>4.3377999999999997</v>
      </c>
      <c r="M116" s="534">
        <v>4.1399999999999997</v>
      </c>
      <c r="N116" s="575">
        <v>19</v>
      </c>
      <c r="O116" s="162">
        <f t="shared" si="1"/>
        <v>32</v>
      </c>
      <c r="Q116" s="55"/>
      <c r="R116" s="55"/>
      <c r="T116" s="55"/>
    </row>
    <row r="117" spans="1:20" ht="15" customHeight="1" x14ac:dyDescent="0.25">
      <c r="A117" s="171">
        <v>4</v>
      </c>
      <c r="B117" s="24" t="s">
        <v>66</v>
      </c>
      <c r="C117" s="560">
        <v>77</v>
      </c>
      <c r="D117" s="502">
        <v>4.5190999999999999</v>
      </c>
      <c r="E117" s="534">
        <v>4.13</v>
      </c>
      <c r="F117" s="579">
        <v>5</v>
      </c>
      <c r="G117" s="516">
        <v>70</v>
      </c>
      <c r="H117" s="190">
        <v>3.7714285714285718</v>
      </c>
      <c r="I117" s="534">
        <v>3.86</v>
      </c>
      <c r="J117" s="572">
        <v>62</v>
      </c>
      <c r="K117" s="434">
        <v>77</v>
      </c>
      <c r="L117" s="190">
        <v>4.1298000000000004</v>
      </c>
      <c r="M117" s="534">
        <v>4.1399999999999997</v>
      </c>
      <c r="N117" s="575">
        <v>46</v>
      </c>
      <c r="O117" s="162">
        <f t="shared" si="1"/>
        <v>113</v>
      </c>
      <c r="Q117" s="55"/>
      <c r="R117" s="55"/>
      <c r="T117" s="55"/>
    </row>
    <row r="118" spans="1:20" ht="15" customHeight="1" x14ac:dyDescent="0.25">
      <c r="A118" s="171">
        <v>5</v>
      </c>
      <c r="B118" s="24" t="s">
        <v>149</v>
      </c>
      <c r="C118" s="560">
        <v>322</v>
      </c>
      <c r="D118" s="502">
        <v>4.0651999999999999</v>
      </c>
      <c r="E118" s="534">
        <v>4.13</v>
      </c>
      <c r="F118" s="579">
        <v>71</v>
      </c>
      <c r="G118" s="516">
        <v>83</v>
      </c>
      <c r="H118" s="190">
        <v>4.3975903614457827</v>
      </c>
      <c r="I118" s="534">
        <v>3.86</v>
      </c>
      <c r="J118" s="572">
        <v>4</v>
      </c>
      <c r="K118" s="434">
        <v>76</v>
      </c>
      <c r="L118" s="190">
        <v>4.3948</v>
      </c>
      <c r="M118" s="534">
        <v>4.1399999999999997</v>
      </c>
      <c r="N118" s="575">
        <v>7</v>
      </c>
      <c r="O118" s="162">
        <f t="shared" si="1"/>
        <v>82</v>
      </c>
      <c r="Q118" s="55"/>
      <c r="R118" s="55"/>
      <c r="T118" s="55"/>
    </row>
    <row r="119" spans="1:20" ht="15" customHeight="1" x14ac:dyDescent="0.25">
      <c r="A119" s="171">
        <v>6</v>
      </c>
      <c r="B119" s="24" t="s">
        <v>68</v>
      </c>
      <c r="C119" s="560">
        <v>66</v>
      </c>
      <c r="D119" s="501">
        <v>4.2731000000000003</v>
      </c>
      <c r="E119" s="534">
        <v>4.13</v>
      </c>
      <c r="F119" s="579">
        <v>23</v>
      </c>
      <c r="G119" s="516">
        <v>53</v>
      </c>
      <c r="H119" s="190">
        <v>3.3962264150943393</v>
      </c>
      <c r="I119" s="534">
        <v>3.86</v>
      </c>
      <c r="J119" s="572">
        <v>100</v>
      </c>
      <c r="K119" s="434">
        <v>72</v>
      </c>
      <c r="L119" s="190">
        <v>4.125</v>
      </c>
      <c r="M119" s="534">
        <v>4.1399999999999997</v>
      </c>
      <c r="N119" s="575">
        <v>45</v>
      </c>
      <c r="O119" s="162">
        <f t="shared" si="1"/>
        <v>168</v>
      </c>
      <c r="Q119" s="55"/>
      <c r="R119" s="55"/>
      <c r="T119" s="55"/>
    </row>
    <row r="120" spans="1:20" ht="15" customHeight="1" x14ac:dyDescent="0.25">
      <c r="A120" s="171">
        <v>7</v>
      </c>
      <c r="B120" s="24" t="s">
        <v>69</v>
      </c>
      <c r="C120" s="560">
        <v>40</v>
      </c>
      <c r="D120" s="501">
        <v>4.25</v>
      </c>
      <c r="E120" s="534">
        <v>4.13</v>
      </c>
      <c r="F120" s="579">
        <v>28</v>
      </c>
      <c r="G120" s="516">
        <v>48</v>
      </c>
      <c r="H120" s="190">
        <v>3.2708333333333339</v>
      </c>
      <c r="I120" s="534">
        <v>3.86</v>
      </c>
      <c r="J120" s="572">
        <v>107</v>
      </c>
      <c r="K120" s="434">
        <v>52</v>
      </c>
      <c r="L120" s="190">
        <v>4.1347000000000005</v>
      </c>
      <c r="M120" s="534">
        <v>4.1399999999999997</v>
      </c>
      <c r="N120" s="575">
        <v>44</v>
      </c>
      <c r="O120" s="162">
        <f t="shared" si="1"/>
        <v>179</v>
      </c>
      <c r="Q120" s="55"/>
      <c r="R120" s="55"/>
      <c r="T120" s="55"/>
    </row>
    <row r="121" spans="1:20" ht="15" customHeight="1" x14ac:dyDescent="0.25">
      <c r="A121" s="172">
        <v>8</v>
      </c>
      <c r="B121" s="24" t="s">
        <v>150</v>
      </c>
      <c r="C121" s="560">
        <v>410</v>
      </c>
      <c r="D121" s="502">
        <v>3.8776999999999999</v>
      </c>
      <c r="E121" s="534">
        <v>4.13</v>
      </c>
      <c r="F121" s="579">
        <v>94</v>
      </c>
      <c r="G121" s="516">
        <v>332</v>
      </c>
      <c r="H121" s="190">
        <v>3.8463855421686746</v>
      </c>
      <c r="I121" s="534">
        <v>3.86</v>
      </c>
      <c r="J121" s="572">
        <v>48</v>
      </c>
      <c r="K121" s="434">
        <v>395</v>
      </c>
      <c r="L121" s="190">
        <v>4.0026000000000002</v>
      </c>
      <c r="M121" s="534">
        <v>4.1399999999999997</v>
      </c>
      <c r="N121" s="575">
        <v>69</v>
      </c>
      <c r="O121" s="162">
        <f t="shared" si="1"/>
        <v>211</v>
      </c>
      <c r="R121" s="55"/>
    </row>
    <row r="122" spans="1:20" ht="15" customHeight="1" thickBot="1" x14ac:dyDescent="0.3">
      <c r="A122" s="175">
        <v>9</v>
      </c>
      <c r="B122" s="30" t="s">
        <v>199</v>
      </c>
      <c r="C122" s="562">
        <v>94</v>
      </c>
      <c r="D122" s="503">
        <v>4.3936000000000002</v>
      </c>
      <c r="E122" s="537">
        <v>4.13</v>
      </c>
      <c r="F122" s="582">
        <v>11</v>
      </c>
      <c r="G122" s="518">
        <v>193</v>
      </c>
      <c r="H122" s="191">
        <v>4.0362694300518136</v>
      </c>
      <c r="I122" s="537">
        <v>3.86</v>
      </c>
      <c r="J122" s="583">
        <v>28</v>
      </c>
      <c r="K122" s="436">
        <v>103</v>
      </c>
      <c r="L122" s="191">
        <v>3.8151999999999999</v>
      </c>
      <c r="M122" s="537">
        <v>4.1399999999999997</v>
      </c>
      <c r="N122" s="577">
        <v>99</v>
      </c>
      <c r="O122" s="168">
        <f>N122+J122+F122</f>
        <v>138</v>
      </c>
      <c r="R122" s="55"/>
    </row>
    <row r="123" spans="1:20" x14ac:dyDescent="0.25">
      <c r="A123" s="113" t="s">
        <v>94</v>
      </c>
      <c r="B123" s="57"/>
      <c r="C123" s="57"/>
      <c r="D123" s="161">
        <f>$D$4</f>
        <v>4.1247288288288297</v>
      </c>
      <c r="E123" s="57"/>
      <c r="F123" s="57"/>
      <c r="G123" s="57"/>
      <c r="H123" s="161">
        <f>$H$4</f>
        <v>3.8213265693772107</v>
      </c>
      <c r="I123" s="57"/>
      <c r="J123" s="57"/>
      <c r="K123" s="57"/>
      <c r="L123" s="161">
        <f>$L$4</f>
        <v>4.0780481818181817</v>
      </c>
      <c r="M123" s="57"/>
      <c r="N123" s="57"/>
    </row>
    <row r="124" spans="1:20" x14ac:dyDescent="0.25">
      <c r="A124" s="114" t="s">
        <v>95</v>
      </c>
      <c r="D124" s="157">
        <v>4.13</v>
      </c>
      <c r="H124" s="157">
        <v>3.86</v>
      </c>
      <c r="L124" s="157">
        <v>4.1399999999999997</v>
      </c>
    </row>
  </sheetData>
  <mergeCells count="6">
    <mergeCell ref="O2:O3"/>
    <mergeCell ref="A2:A3"/>
    <mergeCell ref="B2:B3"/>
    <mergeCell ref="G2:J2"/>
    <mergeCell ref="C2:F2"/>
    <mergeCell ref="K2:N2"/>
  </mergeCells>
  <conditionalFormatting sqref="D4:D5">
    <cfRule type="cellIs" dxfId="205" priority="156" operator="between">
      <formula>$H$123</formula>
      <formula>3.816</formula>
    </cfRule>
    <cfRule type="containsBlanks" dxfId="204" priority="157">
      <formula>LEN(TRIM(D4))=0</formula>
    </cfRule>
    <cfRule type="cellIs" dxfId="203" priority="158" operator="lessThan">
      <formula>3.5</formula>
    </cfRule>
    <cfRule type="cellIs" dxfId="202" priority="159" operator="between">
      <formula>$H$123</formula>
      <formula>3.5</formula>
    </cfRule>
    <cfRule type="cellIs" dxfId="201" priority="160" operator="between">
      <formula>4.5</formula>
      <formula>$H$123</formula>
    </cfRule>
    <cfRule type="cellIs" dxfId="200" priority="161" operator="greaterThanOrEqual">
      <formula>4.5</formula>
    </cfRule>
  </conditionalFormatting>
  <conditionalFormatting sqref="D6:D14">
    <cfRule type="cellIs" dxfId="199" priority="128" stopIfTrue="1" operator="between">
      <formula>$E$130</formula>
      <formula>4.116</formula>
    </cfRule>
    <cfRule type="cellIs" dxfId="198" priority="129" stopIfTrue="1" operator="lessThan">
      <formula>3.5</formula>
    </cfRule>
    <cfRule type="cellIs" dxfId="197" priority="130" stopIfTrue="1" operator="between">
      <formula>$E$130</formula>
      <formula>3.5</formula>
    </cfRule>
    <cfRule type="cellIs" dxfId="196" priority="131" stopIfTrue="1" operator="between">
      <formula>4.5</formula>
      <formula>$E$130</formula>
    </cfRule>
    <cfRule type="cellIs" dxfId="195" priority="132" stopIfTrue="1" operator="greaterThanOrEqual">
      <formula>4.5</formula>
    </cfRule>
  </conditionalFormatting>
  <conditionalFormatting sqref="H6:H14">
    <cfRule type="cellIs" dxfId="194" priority="133" operator="between">
      <formula>$I$128</formula>
      <formula>3.816</formula>
    </cfRule>
    <cfRule type="containsBlanks" dxfId="193" priority="134">
      <formula>LEN(TRIM(H6))=0</formula>
    </cfRule>
    <cfRule type="cellIs" dxfId="192" priority="135" operator="lessThan">
      <formula>3.5</formula>
    </cfRule>
    <cfRule type="cellIs" dxfId="191" priority="136" operator="between">
      <formula>$I$128</formula>
      <formula>3.5</formula>
    </cfRule>
    <cfRule type="cellIs" dxfId="190" priority="137" operator="between">
      <formula>4.5</formula>
      <formula>$I$128</formula>
    </cfRule>
    <cfRule type="cellIs" dxfId="189" priority="138" operator="greaterThanOrEqual">
      <formula>4.5</formula>
    </cfRule>
  </conditionalFormatting>
  <conditionalFormatting sqref="D6:D14">
    <cfRule type="cellIs" dxfId="188" priority="145" stopIfTrue="1" operator="between">
      <formula>$E$128</formula>
      <formula>4.116</formula>
    </cfRule>
    <cfRule type="cellIs" dxfId="187" priority="146" stopIfTrue="1" operator="lessThan">
      <formula>3.5</formula>
    </cfRule>
    <cfRule type="cellIs" dxfId="186" priority="147" stopIfTrue="1" operator="between">
      <formula>$E$128</formula>
      <formula>3.5</formula>
    </cfRule>
    <cfRule type="cellIs" dxfId="185" priority="148" stopIfTrue="1" operator="between">
      <formula>4.5</formula>
      <formula>$E$128</formula>
    </cfRule>
    <cfRule type="cellIs" dxfId="184" priority="149" stopIfTrue="1" operator="greaterThanOrEqual">
      <formula>4.5</formula>
    </cfRule>
  </conditionalFormatting>
  <conditionalFormatting sqref="D16:D27">
    <cfRule type="cellIs" dxfId="183" priority="106" stopIfTrue="1" operator="between">
      <formula>$E$130</formula>
      <formula>4.116</formula>
    </cfRule>
    <cfRule type="cellIs" dxfId="182" priority="107" stopIfTrue="1" operator="lessThan">
      <formula>3.5</formula>
    </cfRule>
    <cfRule type="cellIs" dxfId="181" priority="108" stopIfTrue="1" operator="between">
      <formula>$E$130</formula>
      <formula>3.5</formula>
    </cfRule>
    <cfRule type="cellIs" dxfId="180" priority="109" stopIfTrue="1" operator="between">
      <formula>4.5</formula>
      <formula>$E$130</formula>
    </cfRule>
    <cfRule type="cellIs" dxfId="179" priority="110" stopIfTrue="1" operator="greaterThanOrEqual">
      <formula>4.5</formula>
    </cfRule>
  </conditionalFormatting>
  <conditionalFormatting sqref="H16:H27">
    <cfRule type="cellIs" dxfId="178" priority="111" operator="between">
      <formula>$I$128</formula>
      <formula>3.816</formula>
    </cfRule>
    <cfRule type="containsBlanks" dxfId="177" priority="112">
      <formula>LEN(TRIM(H16))=0</formula>
    </cfRule>
    <cfRule type="cellIs" dxfId="176" priority="113" operator="lessThan">
      <formula>3.5</formula>
    </cfRule>
    <cfRule type="cellIs" dxfId="175" priority="114" operator="between">
      <formula>$I$128</formula>
      <formula>3.5</formula>
    </cfRule>
    <cfRule type="cellIs" dxfId="174" priority="115" operator="between">
      <formula>4.5</formula>
      <formula>$I$128</formula>
    </cfRule>
    <cfRule type="cellIs" dxfId="173" priority="116" operator="greaterThanOrEqual">
      <formula>4.5</formula>
    </cfRule>
  </conditionalFormatting>
  <conditionalFormatting sqref="D16:D27">
    <cfRule type="cellIs" dxfId="172" priority="123" stopIfTrue="1" operator="between">
      <formula>$E$128</formula>
      <formula>4.116</formula>
    </cfRule>
    <cfRule type="cellIs" dxfId="171" priority="124" stopIfTrue="1" operator="lessThan">
      <formula>3.5</formula>
    </cfRule>
    <cfRule type="cellIs" dxfId="170" priority="125" stopIfTrue="1" operator="between">
      <formula>$E$128</formula>
      <formula>3.5</formula>
    </cfRule>
    <cfRule type="cellIs" dxfId="169" priority="126" stopIfTrue="1" operator="between">
      <formula>4.5</formula>
      <formula>$E$128</formula>
    </cfRule>
    <cfRule type="cellIs" dxfId="168" priority="127" stopIfTrue="1" operator="greaterThanOrEqual">
      <formula>4.5</formula>
    </cfRule>
  </conditionalFormatting>
  <conditionalFormatting sqref="D29:D45">
    <cfRule type="cellIs" dxfId="167" priority="84" stopIfTrue="1" operator="between">
      <formula>$E$128</formula>
      <formula>4.116</formula>
    </cfRule>
    <cfRule type="cellIs" dxfId="166" priority="85" stopIfTrue="1" operator="lessThan">
      <formula>3.5</formula>
    </cfRule>
    <cfRule type="cellIs" dxfId="165" priority="86" stopIfTrue="1" operator="between">
      <formula>$E$128</formula>
      <formula>3.5</formula>
    </cfRule>
    <cfRule type="cellIs" dxfId="164" priority="87" stopIfTrue="1" operator="between">
      <formula>4.5</formula>
      <formula>$E$128</formula>
    </cfRule>
    <cfRule type="cellIs" dxfId="163" priority="88" stopIfTrue="1" operator="greaterThanOrEqual">
      <formula>4.5</formula>
    </cfRule>
  </conditionalFormatting>
  <conditionalFormatting sqref="D29:D45">
    <cfRule type="cellIs" dxfId="162" priority="89" stopIfTrue="1" operator="between">
      <formula>$E$130</formula>
      <formula>4.116</formula>
    </cfRule>
    <cfRule type="cellIs" dxfId="161" priority="90" stopIfTrue="1" operator="lessThan">
      <formula>3.5</formula>
    </cfRule>
    <cfRule type="cellIs" dxfId="160" priority="91" stopIfTrue="1" operator="between">
      <formula>$E$130</formula>
      <formula>3.5</formula>
    </cfRule>
    <cfRule type="cellIs" dxfId="159" priority="92" stopIfTrue="1" operator="between">
      <formula>4.5</formula>
      <formula>$E$130</formula>
    </cfRule>
    <cfRule type="cellIs" dxfId="158" priority="93" stopIfTrue="1" operator="greaterThanOrEqual">
      <formula>4.5</formula>
    </cfRule>
  </conditionalFormatting>
  <conditionalFormatting sqref="H29:H45">
    <cfRule type="cellIs" dxfId="157" priority="94" operator="between">
      <formula>$I$128</formula>
      <formula>3.816</formula>
    </cfRule>
    <cfRule type="containsBlanks" dxfId="156" priority="95">
      <formula>LEN(TRIM(H29))=0</formula>
    </cfRule>
    <cfRule type="cellIs" dxfId="155" priority="96" operator="lessThan">
      <formula>3.5</formula>
    </cfRule>
    <cfRule type="cellIs" dxfId="154" priority="97" operator="between">
      <formula>$I$128</formula>
      <formula>3.5</formula>
    </cfRule>
    <cfRule type="cellIs" dxfId="153" priority="98" operator="between">
      <formula>4.5</formula>
      <formula>$I$128</formula>
    </cfRule>
    <cfRule type="cellIs" dxfId="152" priority="99" operator="greaterThanOrEqual">
      <formula>4.5</formula>
    </cfRule>
  </conditionalFormatting>
  <conditionalFormatting sqref="D47:D66">
    <cfRule type="cellIs" dxfId="151" priority="62" stopIfTrue="1" operator="between">
      <formula>$E$128</formula>
      <formula>4.116</formula>
    </cfRule>
    <cfRule type="cellIs" dxfId="150" priority="63" stopIfTrue="1" operator="lessThan">
      <formula>3.5</formula>
    </cfRule>
    <cfRule type="cellIs" dxfId="149" priority="64" stopIfTrue="1" operator="between">
      <formula>$E$128</formula>
      <formula>3.5</formula>
    </cfRule>
    <cfRule type="cellIs" dxfId="148" priority="65" stopIfTrue="1" operator="between">
      <formula>4.5</formula>
      <formula>$E$128</formula>
    </cfRule>
    <cfRule type="cellIs" dxfId="147" priority="66" stopIfTrue="1" operator="greaterThanOrEqual">
      <formula>4.5</formula>
    </cfRule>
  </conditionalFormatting>
  <conditionalFormatting sqref="D47:D66">
    <cfRule type="cellIs" dxfId="146" priority="67" stopIfTrue="1" operator="between">
      <formula>$E$130</formula>
      <formula>4.116</formula>
    </cfRule>
    <cfRule type="cellIs" dxfId="145" priority="68" stopIfTrue="1" operator="lessThan">
      <formula>3.5</formula>
    </cfRule>
    <cfRule type="cellIs" dxfId="144" priority="69" stopIfTrue="1" operator="between">
      <formula>$E$130</formula>
      <formula>3.5</formula>
    </cfRule>
    <cfRule type="cellIs" dxfId="143" priority="70" stopIfTrue="1" operator="between">
      <formula>4.5</formula>
      <formula>$E$130</formula>
    </cfRule>
    <cfRule type="cellIs" dxfId="142" priority="71" stopIfTrue="1" operator="greaterThanOrEqual">
      <formula>4.5</formula>
    </cfRule>
  </conditionalFormatting>
  <conditionalFormatting sqref="H47:H66">
    <cfRule type="cellIs" dxfId="141" priority="72" operator="between">
      <formula>$I$128</formula>
      <formula>3.816</formula>
    </cfRule>
    <cfRule type="containsBlanks" dxfId="140" priority="73">
      <formula>LEN(TRIM(H47))=0</formula>
    </cfRule>
    <cfRule type="cellIs" dxfId="139" priority="74" operator="lessThan">
      <formula>3.5</formula>
    </cfRule>
    <cfRule type="cellIs" dxfId="138" priority="75" operator="between">
      <formula>$I$128</formula>
      <formula>3.5</formula>
    </cfRule>
    <cfRule type="cellIs" dxfId="137" priority="76" operator="between">
      <formula>4.5</formula>
      <formula>$I$128</formula>
    </cfRule>
    <cfRule type="cellIs" dxfId="136" priority="77" operator="greaterThanOrEqual">
      <formula>4.5</formula>
    </cfRule>
  </conditionalFormatting>
  <conditionalFormatting sqref="H68:H81">
    <cfRule type="cellIs" dxfId="135" priority="50" operator="between">
      <formula>$I$128</formula>
      <formula>3.816</formula>
    </cfRule>
    <cfRule type="containsBlanks" dxfId="134" priority="51">
      <formula>LEN(TRIM(H68))=0</formula>
    </cfRule>
    <cfRule type="cellIs" dxfId="133" priority="52" operator="lessThan">
      <formula>3.5</formula>
    </cfRule>
    <cfRule type="cellIs" dxfId="132" priority="53" operator="between">
      <formula>$I$128</formula>
      <formula>3.5</formula>
    </cfRule>
    <cfRule type="cellIs" dxfId="131" priority="54" operator="between">
      <formula>4.5</formula>
      <formula>$I$128</formula>
    </cfRule>
    <cfRule type="cellIs" dxfId="130" priority="55" operator="greaterThanOrEqual">
      <formula>4.5</formula>
    </cfRule>
  </conditionalFormatting>
  <conditionalFormatting sqref="L4:L124">
    <cfRule type="cellIs" dxfId="129" priority="17" operator="greaterThanOrEqual">
      <formula>4.5</formula>
    </cfRule>
    <cfRule type="cellIs" dxfId="128" priority="16" operator="between">
      <formula>4.5</formula>
      <formula>$L$123</formula>
    </cfRule>
    <cfRule type="cellIs" dxfId="127" priority="15" operator="between">
      <formula>$L$123</formula>
      <formula>3.5</formula>
    </cfRule>
    <cfRule type="cellIs" dxfId="126" priority="14" operator="lessThan">
      <formula>3.5</formula>
    </cfRule>
    <cfRule type="containsBlanks" dxfId="125" priority="13">
      <formula>LEN(TRIM(L4))=0</formula>
    </cfRule>
    <cfRule type="cellIs" dxfId="124" priority="12" operator="between">
      <formula>$L$123</formula>
      <formula>4.076</formula>
    </cfRule>
  </conditionalFormatting>
  <conditionalFormatting sqref="H4:H124">
    <cfRule type="cellIs" dxfId="123" priority="11" operator="greaterThanOrEqual">
      <formula>4.5</formula>
    </cfRule>
    <cfRule type="cellIs" dxfId="122" priority="10" operator="between">
      <formula>4.5</formula>
      <formula>$H$123</formula>
    </cfRule>
    <cfRule type="cellIs" dxfId="121" priority="9" operator="between">
      <formula>$H$123</formula>
      <formula>3.5</formula>
    </cfRule>
    <cfRule type="cellIs" dxfId="120" priority="8" operator="lessThan">
      <formula>3.5</formula>
    </cfRule>
    <cfRule type="containsBlanks" dxfId="119" priority="7">
      <formula>LEN(TRIM(H4))=0</formula>
    </cfRule>
    <cfRule type="cellIs" dxfId="118" priority="6" operator="between">
      <formula>$H$123</formula>
      <formula>3.816</formula>
    </cfRule>
  </conditionalFormatting>
  <conditionalFormatting sqref="D4:D124">
    <cfRule type="cellIs" dxfId="117" priority="5" stopIfTrue="1" operator="greaterThanOrEqual">
      <formula>4.5</formula>
    </cfRule>
    <cfRule type="cellIs" dxfId="115" priority="4" stopIfTrue="1" operator="between">
      <formula>4.5</formula>
      <formula>$D$123</formula>
    </cfRule>
    <cfRule type="cellIs" dxfId="114" priority="3" stopIfTrue="1" operator="between">
      <formula>$D$123</formula>
      <formula>3.5</formula>
    </cfRule>
    <cfRule type="cellIs" dxfId="116" priority="2" stopIfTrue="1" operator="lessThan">
      <formula>3.5</formula>
    </cfRule>
    <cfRule type="cellIs" dxfId="113" priority="1" stopIfTrue="1" operator="between">
      <formula>$D$123</formula>
      <formula>4.116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="90" zoomScaleNormal="90" workbookViewId="0">
      <selection activeCell="Q106" sqref="Q106"/>
    </sheetView>
  </sheetViews>
  <sheetFormatPr defaultRowHeight="15" x14ac:dyDescent="0.25"/>
  <cols>
    <col min="1" max="1" width="5.7109375" style="53" customWidth="1"/>
    <col min="2" max="2" width="33.7109375" style="53" customWidth="1"/>
    <col min="3" max="15" width="7.7109375" style="53" customWidth="1"/>
    <col min="16" max="16" width="9.140625" style="53" customWidth="1"/>
    <col min="17" max="16384" width="9.140625" style="53"/>
  </cols>
  <sheetData>
    <row r="1" spans="1:20" ht="404.25" customHeight="1" thickBot="1" x14ac:dyDescent="0.3"/>
    <row r="2" spans="1:20" ht="15" customHeight="1" thickBot="1" x14ac:dyDescent="0.3">
      <c r="A2" s="459" t="s">
        <v>0</v>
      </c>
      <c r="B2" s="461" t="s">
        <v>79</v>
      </c>
      <c r="C2" s="465">
        <v>2023</v>
      </c>
      <c r="D2" s="463"/>
      <c r="E2" s="463"/>
      <c r="F2" s="464"/>
      <c r="G2" s="463">
        <v>2022</v>
      </c>
      <c r="H2" s="463"/>
      <c r="I2" s="463"/>
      <c r="J2" s="463"/>
      <c r="K2" s="465">
        <v>2021</v>
      </c>
      <c r="L2" s="463"/>
      <c r="M2" s="463"/>
      <c r="N2" s="464"/>
      <c r="O2" s="457" t="s">
        <v>81</v>
      </c>
    </row>
    <row r="3" spans="1:20" ht="47.25" customHeight="1" thickBot="1" x14ac:dyDescent="0.3">
      <c r="A3" s="460"/>
      <c r="B3" s="462"/>
      <c r="C3" s="206" t="s">
        <v>74</v>
      </c>
      <c r="D3" s="210" t="s">
        <v>82</v>
      </c>
      <c r="E3" s="209" t="s">
        <v>76</v>
      </c>
      <c r="F3" s="207" t="s">
        <v>72</v>
      </c>
      <c r="G3" s="448" t="s">
        <v>74</v>
      </c>
      <c r="H3" s="210" t="s">
        <v>82</v>
      </c>
      <c r="I3" s="209" t="s">
        <v>76</v>
      </c>
      <c r="J3" s="448" t="s">
        <v>72</v>
      </c>
      <c r="K3" s="206" t="s">
        <v>74</v>
      </c>
      <c r="L3" s="210" t="s">
        <v>82</v>
      </c>
      <c r="M3" s="209" t="s">
        <v>76</v>
      </c>
      <c r="N3" s="207" t="s">
        <v>72</v>
      </c>
      <c r="O3" s="458"/>
    </row>
    <row r="4" spans="1:20" ht="15" customHeight="1" thickBot="1" x14ac:dyDescent="0.3">
      <c r="A4" s="140"/>
      <c r="B4" s="141" t="s">
        <v>93</v>
      </c>
      <c r="C4" s="151">
        <f>C5+C15+C28+C46+C67+C82+C113</f>
        <v>14183</v>
      </c>
      <c r="D4" s="160">
        <f>AVERAGE(D6:D14,D16:D27,D29:D45,D47:D66,D68:D81,D83:D112,D114:D122)</f>
        <v>4.1247288288288306</v>
      </c>
      <c r="E4" s="148">
        <v>4.13</v>
      </c>
      <c r="F4" s="152"/>
      <c r="G4" s="443">
        <f>G5+G15+G28+G46+G67+G82+G113</f>
        <v>12120</v>
      </c>
      <c r="H4" s="160">
        <f>AVERAGE(H6:H14,H16:H27,H29:H45,H47:H66,H68:H81,H83:H112,H114:H122)</f>
        <v>3.8213265693772112</v>
      </c>
      <c r="I4" s="148">
        <v>3.86</v>
      </c>
      <c r="J4" s="443"/>
      <c r="K4" s="151">
        <f>K5+K15+K28+K46+K67+K82+K113</f>
        <v>12306</v>
      </c>
      <c r="L4" s="160">
        <f>AVERAGE(L6:L14,L16:L27,L29:L45,L47:L66,L68:L81,L83:L112,L114:L122)</f>
        <v>4.0780481818181817</v>
      </c>
      <c r="M4" s="148">
        <v>4.1399999999999997</v>
      </c>
      <c r="N4" s="152"/>
      <c r="O4" s="142"/>
      <c r="Q4" s="131"/>
      <c r="R4" s="3" t="s">
        <v>8</v>
      </c>
    </row>
    <row r="5" spans="1:20" ht="15" customHeight="1" thickBot="1" x14ac:dyDescent="0.3">
      <c r="A5" s="143"/>
      <c r="B5" s="144" t="s">
        <v>85</v>
      </c>
      <c r="C5" s="153">
        <f>SUM(C6:C14)</f>
        <v>915</v>
      </c>
      <c r="D5" s="159">
        <f>AVERAGE(D6:D14)</f>
        <v>4.2463000000000006</v>
      </c>
      <c r="E5" s="149">
        <v>4.13</v>
      </c>
      <c r="F5" s="154"/>
      <c r="G5" s="444">
        <f>SUM(G6:G14)</f>
        <v>898</v>
      </c>
      <c r="H5" s="159">
        <f>AVERAGE(H6:H14)</f>
        <v>3.8236375661694462</v>
      </c>
      <c r="I5" s="149">
        <v>3.86</v>
      </c>
      <c r="J5" s="444"/>
      <c r="K5" s="153">
        <f>SUM(K6:K14)</f>
        <v>920</v>
      </c>
      <c r="L5" s="159">
        <f>AVERAGE(L6:L14)</f>
        <v>4.2110222222222227</v>
      </c>
      <c r="M5" s="149">
        <v>4.1399999999999997</v>
      </c>
      <c r="N5" s="154"/>
      <c r="O5" s="145"/>
      <c r="Q5" s="63"/>
      <c r="R5" s="3" t="s">
        <v>9</v>
      </c>
    </row>
    <row r="6" spans="1:20" x14ac:dyDescent="0.25">
      <c r="A6" s="169">
        <v>1</v>
      </c>
      <c r="B6" s="24" t="s">
        <v>154</v>
      </c>
      <c r="C6" s="560">
        <v>49</v>
      </c>
      <c r="D6" s="502">
        <v>4.7142999999999997</v>
      </c>
      <c r="E6" s="534">
        <v>4.13</v>
      </c>
      <c r="F6" s="579">
        <v>2</v>
      </c>
      <c r="G6" s="516"/>
      <c r="H6" s="190"/>
      <c r="I6" s="534">
        <v>3.86</v>
      </c>
      <c r="J6" s="572">
        <v>110</v>
      </c>
      <c r="K6" s="434">
        <v>50</v>
      </c>
      <c r="L6" s="190">
        <v>4.42</v>
      </c>
      <c r="M6" s="534">
        <v>4.1399999999999997</v>
      </c>
      <c r="N6" s="575">
        <v>5</v>
      </c>
      <c r="O6" s="170">
        <f t="shared" ref="O6:O69" si="0">N6+J6+F6</f>
        <v>117</v>
      </c>
      <c r="Q6" s="164"/>
      <c r="R6" s="3" t="s">
        <v>10</v>
      </c>
      <c r="T6" s="55"/>
    </row>
    <row r="7" spans="1:20" ht="15" customHeight="1" x14ac:dyDescent="0.25">
      <c r="A7" s="171">
        <v>2</v>
      </c>
      <c r="B7" s="24" t="s">
        <v>19</v>
      </c>
      <c r="C7" s="560">
        <v>111</v>
      </c>
      <c r="D7" s="501">
        <v>4.5766</v>
      </c>
      <c r="E7" s="534">
        <v>4.13</v>
      </c>
      <c r="F7" s="579">
        <v>3</v>
      </c>
      <c r="G7" s="516">
        <v>149</v>
      </c>
      <c r="H7" s="190">
        <v>4.3624161073825505</v>
      </c>
      <c r="I7" s="534">
        <v>3.86</v>
      </c>
      <c r="J7" s="572">
        <v>6</v>
      </c>
      <c r="K7" s="434">
        <v>113</v>
      </c>
      <c r="L7" s="190">
        <v>4.5663999999999998</v>
      </c>
      <c r="M7" s="534">
        <v>4.1399999999999997</v>
      </c>
      <c r="N7" s="575">
        <v>3</v>
      </c>
      <c r="O7" s="167">
        <f t="shared" si="0"/>
        <v>12</v>
      </c>
      <c r="Q7" s="6"/>
      <c r="R7" s="3" t="s">
        <v>17</v>
      </c>
      <c r="T7" s="55"/>
    </row>
    <row r="8" spans="1:20" ht="15" customHeight="1" x14ac:dyDescent="0.25">
      <c r="A8" s="172">
        <v>3</v>
      </c>
      <c r="B8" s="24" t="s">
        <v>103</v>
      </c>
      <c r="C8" s="560">
        <v>87</v>
      </c>
      <c r="D8" s="502">
        <v>4.5401999999999996</v>
      </c>
      <c r="E8" s="534">
        <v>4.13</v>
      </c>
      <c r="F8" s="579">
        <v>4</v>
      </c>
      <c r="G8" s="516">
        <v>78</v>
      </c>
      <c r="H8" s="190">
        <v>3.6923076923076916</v>
      </c>
      <c r="I8" s="534">
        <v>3.86</v>
      </c>
      <c r="J8" s="572">
        <v>74</v>
      </c>
      <c r="K8" s="434">
        <v>74</v>
      </c>
      <c r="L8" s="190">
        <v>4.3103999999999996</v>
      </c>
      <c r="M8" s="534">
        <v>4.1399999999999997</v>
      </c>
      <c r="N8" s="575">
        <v>20</v>
      </c>
      <c r="O8" s="162">
        <f t="shared" si="0"/>
        <v>98</v>
      </c>
      <c r="T8" s="55"/>
    </row>
    <row r="9" spans="1:20" ht="15" customHeight="1" x14ac:dyDescent="0.25">
      <c r="A9" s="172">
        <v>4</v>
      </c>
      <c r="B9" s="24" t="s">
        <v>21</v>
      </c>
      <c r="C9" s="560">
        <v>96</v>
      </c>
      <c r="D9" s="502">
        <v>4.24</v>
      </c>
      <c r="E9" s="534">
        <v>4.13</v>
      </c>
      <c r="F9" s="579">
        <v>31</v>
      </c>
      <c r="G9" s="516">
        <v>84</v>
      </c>
      <c r="H9" s="190">
        <v>3.7023809523809517</v>
      </c>
      <c r="I9" s="534">
        <v>3.86</v>
      </c>
      <c r="J9" s="572">
        <v>72</v>
      </c>
      <c r="K9" s="434">
        <v>99</v>
      </c>
      <c r="L9" s="190">
        <v>4.1616</v>
      </c>
      <c r="M9" s="534">
        <v>4.1399999999999997</v>
      </c>
      <c r="N9" s="575">
        <v>38</v>
      </c>
      <c r="O9" s="162">
        <f t="shared" si="0"/>
        <v>141</v>
      </c>
      <c r="T9" s="55"/>
    </row>
    <row r="10" spans="1:20" ht="15" customHeight="1" x14ac:dyDescent="0.25">
      <c r="A10" s="172">
        <v>5</v>
      </c>
      <c r="B10" s="24" t="s">
        <v>105</v>
      </c>
      <c r="C10" s="560">
        <v>124</v>
      </c>
      <c r="D10" s="502">
        <v>4.2339000000000002</v>
      </c>
      <c r="E10" s="534">
        <v>4.13</v>
      </c>
      <c r="F10" s="579">
        <v>33</v>
      </c>
      <c r="G10" s="516">
        <v>118</v>
      </c>
      <c r="H10" s="190">
        <v>3.5254237288135588</v>
      </c>
      <c r="I10" s="534">
        <v>3.86</v>
      </c>
      <c r="J10" s="572">
        <v>90</v>
      </c>
      <c r="K10" s="434">
        <v>116</v>
      </c>
      <c r="L10" s="190">
        <v>4.1464999999999996</v>
      </c>
      <c r="M10" s="534">
        <v>4.1399999999999997</v>
      </c>
      <c r="N10" s="575">
        <v>43</v>
      </c>
      <c r="O10" s="162">
        <f t="shared" si="0"/>
        <v>166</v>
      </c>
      <c r="Q10" s="56"/>
      <c r="R10" s="55"/>
      <c r="T10" s="55"/>
    </row>
    <row r="11" spans="1:20" ht="15" customHeight="1" x14ac:dyDescent="0.25">
      <c r="A11" s="172">
        <v>6</v>
      </c>
      <c r="B11" s="24" t="s">
        <v>104</v>
      </c>
      <c r="C11" s="565">
        <v>95</v>
      </c>
      <c r="D11" s="502">
        <v>4.0944000000000003</v>
      </c>
      <c r="E11" s="534">
        <v>4.13</v>
      </c>
      <c r="F11" s="579">
        <v>64</v>
      </c>
      <c r="G11" s="516">
        <v>106</v>
      </c>
      <c r="H11" s="190">
        <v>4.0566037735849054</v>
      </c>
      <c r="I11" s="534">
        <v>3.86</v>
      </c>
      <c r="J11" s="572">
        <v>25</v>
      </c>
      <c r="K11" s="434">
        <v>86</v>
      </c>
      <c r="L11" s="190">
        <v>3.9186000000000001</v>
      </c>
      <c r="M11" s="534">
        <v>4.1399999999999997</v>
      </c>
      <c r="N11" s="575">
        <v>83</v>
      </c>
      <c r="O11" s="162">
        <f t="shared" si="0"/>
        <v>172</v>
      </c>
      <c r="Q11" s="56"/>
      <c r="R11" s="55"/>
      <c r="T11" s="55"/>
    </row>
    <row r="12" spans="1:20" ht="15" customHeight="1" x14ac:dyDescent="0.25">
      <c r="A12" s="172">
        <v>7</v>
      </c>
      <c r="B12" s="24" t="s">
        <v>102</v>
      </c>
      <c r="C12" s="560">
        <v>99</v>
      </c>
      <c r="D12" s="502">
        <v>4.0303000000000004</v>
      </c>
      <c r="E12" s="534">
        <v>4.13</v>
      </c>
      <c r="F12" s="579">
        <v>77</v>
      </c>
      <c r="G12" s="516">
        <v>116</v>
      </c>
      <c r="H12" s="190">
        <v>4.0431034482758621</v>
      </c>
      <c r="I12" s="534">
        <v>3.86</v>
      </c>
      <c r="J12" s="572">
        <v>27</v>
      </c>
      <c r="K12" s="434">
        <v>99</v>
      </c>
      <c r="L12" s="190">
        <v>4.0904999999999996</v>
      </c>
      <c r="M12" s="534">
        <v>4.1399999999999997</v>
      </c>
      <c r="N12" s="575">
        <v>54</v>
      </c>
      <c r="O12" s="167">
        <f t="shared" si="0"/>
        <v>158</v>
      </c>
      <c r="Q12" s="56"/>
      <c r="R12" s="55"/>
      <c r="T12" s="55"/>
    </row>
    <row r="13" spans="1:20" ht="15" customHeight="1" x14ac:dyDescent="0.25">
      <c r="A13" s="172">
        <v>8</v>
      </c>
      <c r="B13" s="24" t="s">
        <v>20</v>
      </c>
      <c r="C13" s="560">
        <v>163</v>
      </c>
      <c r="D13" s="502">
        <v>3.9083000000000006</v>
      </c>
      <c r="E13" s="534">
        <v>4.13</v>
      </c>
      <c r="F13" s="579">
        <v>92</v>
      </c>
      <c r="G13" s="516">
        <v>157</v>
      </c>
      <c r="H13" s="190">
        <v>3.6624203821656049</v>
      </c>
      <c r="I13" s="534">
        <v>3.86</v>
      </c>
      <c r="J13" s="572">
        <v>79</v>
      </c>
      <c r="K13" s="434">
        <v>182</v>
      </c>
      <c r="L13" s="190">
        <v>4.3841999999999999</v>
      </c>
      <c r="M13" s="534">
        <v>4.1399999999999997</v>
      </c>
      <c r="N13" s="575">
        <v>12</v>
      </c>
      <c r="O13" s="162">
        <f t="shared" si="0"/>
        <v>183</v>
      </c>
      <c r="Q13" s="56"/>
      <c r="R13" s="55"/>
      <c r="T13" s="55"/>
    </row>
    <row r="14" spans="1:20" ht="15" customHeight="1" thickBot="1" x14ac:dyDescent="0.3">
      <c r="A14" s="173">
        <v>9</v>
      </c>
      <c r="B14" s="24" t="s">
        <v>106</v>
      </c>
      <c r="C14" s="560">
        <v>91</v>
      </c>
      <c r="D14" s="502">
        <v>3.8787000000000003</v>
      </c>
      <c r="E14" s="534">
        <v>4.13</v>
      </c>
      <c r="F14" s="579">
        <v>93</v>
      </c>
      <c r="G14" s="516">
        <v>90</v>
      </c>
      <c r="H14" s="190">
        <v>3.5444444444444447</v>
      </c>
      <c r="I14" s="534">
        <v>3.86</v>
      </c>
      <c r="J14" s="572">
        <v>88</v>
      </c>
      <c r="K14" s="434">
        <v>101</v>
      </c>
      <c r="L14" s="190">
        <v>3.9010000000000002</v>
      </c>
      <c r="M14" s="534">
        <v>4.1399999999999997</v>
      </c>
      <c r="N14" s="575">
        <v>88</v>
      </c>
      <c r="O14" s="174">
        <f t="shared" si="0"/>
        <v>269</v>
      </c>
      <c r="Q14" s="56"/>
      <c r="R14" s="55"/>
      <c r="T14" s="55"/>
    </row>
    <row r="15" spans="1:20" ht="15" customHeight="1" thickBot="1" x14ac:dyDescent="0.3">
      <c r="A15" s="143"/>
      <c r="B15" s="146" t="s">
        <v>86</v>
      </c>
      <c r="C15" s="155">
        <f>SUM(C16:C27)</f>
        <v>1375</v>
      </c>
      <c r="D15" s="158">
        <f>AVERAGE(D16:D27)</f>
        <v>4.1455583333333337</v>
      </c>
      <c r="E15" s="150">
        <v>4.13</v>
      </c>
      <c r="F15" s="156"/>
      <c r="G15" s="445">
        <f>SUM(G16:G27)</f>
        <v>1117</v>
      </c>
      <c r="H15" s="158">
        <f>AVERAGE(H16:H27)</f>
        <v>3.8222370282724736</v>
      </c>
      <c r="I15" s="150">
        <v>3.86</v>
      </c>
      <c r="J15" s="445"/>
      <c r="K15" s="155">
        <f>SUM(K16:K27)</f>
        <v>1197</v>
      </c>
      <c r="L15" s="158">
        <f>AVERAGE(L16:L27)</f>
        <v>4.1372333333333335</v>
      </c>
      <c r="M15" s="150">
        <v>4.1399999999999997</v>
      </c>
      <c r="N15" s="156"/>
      <c r="O15" s="147"/>
      <c r="Q15" s="56"/>
      <c r="R15" s="55"/>
      <c r="T15" s="55"/>
    </row>
    <row r="16" spans="1:20" ht="15" customHeight="1" x14ac:dyDescent="0.25">
      <c r="A16" s="171">
        <v>1</v>
      </c>
      <c r="B16" s="66" t="s">
        <v>22</v>
      </c>
      <c r="C16" s="560">
        <v>108</v>
      </c>
      <c r="D16" s="502">
        <v>4.4723000000000006</v>
      </c>
      <c r="E16" s="536">
        <v>4.13</v>
      </c>
      <c r="F16" s="580">
        <v>6</v>
      </c>
      <c r="G16" s="517">
        <v>103</v>
      </c>
      <c r="H16" s="22">
        <v>4.0194174757281553</v>
      </c>
      <c r="I16" s="536">
        <v>3.86</v>
      </c>
      <c r="J16" s="573">
        <v>29</v>
      </c>
      <c r="K16" s="435">
        <v>83</v>
      </c>
      <c r="L16" s="22">
        <v>4.3614999999999995</v>
      </c>
      <c r="M16" s="536">
        <v>4.1399999999999997</v>
      </c>
      <c r="N16" s="575">
        <v>14</v>
      </c>
      <c r="O16" s="167">
        <f t="shared" si="0"/>
        <v>49</v>
      </c>
      <c r="Q16" s="55"/>
      <c r="R16" s="55"/>
      <c r="T16" s="55"/>
    </row>
    <row r="17" spans="1:20" ht="15" customHeight="1" x14ac:dyDescent="0.25">
      <c r="A17" s="172">
        <v>2</v>
      </c>
      <c r="B17" s="24" t="s">
        <v>87</v>
      </c>
      <c r="C17" s="560">
        <v>187</v>
      </c>
      <c r="D17" s="502">
        <v>4.4546000000000001</v>
      </c>
      <c r="E17" s="534">
        <v>4.13</v>
      </c>
      <c r="F17" s="579">
        <v>7</v>
      </c>
      <c r="G17" s="516">
        <v>139</v>
      </c>
      <c r="H17" s="190">
        <v>4.2949640287769775</v>
      </c>
      <c r="I17" s="534">
        <v>3.86</v>
      </c>
      <c r="J17" s="572">
        <v>9</v>
      </c>
      <c r="K17" s="434">
        <v>159</v>
      </c>
      <c r="L17" s="190">
        <v>4.5158000000000005</v>
      </c>
      <c r="M17" s="534">
        <v>4.1399999999999997</v>
      </c>
      <c r="N17" s="575">
        <v>4</v>
      </c>
      <c r="O17" s="162">
        <f t="shared" si="0"/>
        <v>20</v>
      </c>
      <c r="Q17" s="55"/>
      <c r="R17" s="55"/>
      <c r="T17" s="55"/>
    </row>
    <row r="18" spans="1:20" ht="15" customHeight="1" x14ac:dyDescent="0.25">
      <c r="A18" s="172">
        <v>3</v>
      </c>
      <c r="B18" s="24" t="s">
        <v>23</v>
      </c>
      <c r="C18" s="560">
        <v>69</v>
      </c>
      <c r="D18" s="502">
        <v>4.3627000000000002</v>
      </c>
      <c r="E18" s="534">
        <v>4.13</v>
      </c>
      <c r="F18" s="579">
        <v>16</v>
      </c>
      <c r="G18" s="516">
        <v>67</v>
      </c>
      <c r="H18" s="190">
        <v>4.1492537313432836</v>
      </c>
      <c r="I18" s="534">
        <v>3.86</v>
      </c>
      <c r="J18" s="572">
        <v>15</v>
      </c>
      <c r="K18" s="434">
        <v>68</v>
      </c>
      <c r="L18" s="190">
        <v>4.1911000000000005</v>
      </c>
      <c r="M18" s="534">
        <v>4.1399999999999997</v>
      </c>
      <c r="N18" s="575">
        <v>35</v>
      </c>
      <c r="O18" s="162">
        <f t="shared" si="0"/>
        <v>66</v>
      </c>
      <c r="Q18" s="55"/>
      <c r="R18" s="55"/>
      <c r="T18" s="55"/>
    </row>
    <row r="19" spans="1:20" ht="15" customHeight="1" x14ac:dyDescent="0.25">
      <c r="A19" s="172">
        <v>4</v>
      </c>
      <c r="B19" s="24" t="s">
        <v>27</v>
      </c>
      <c r="C19" s="560">
        <v>108</v>
      </c>
      <c r="D19" s="502">
        <v>4.3519000000000005</v>
      </c>
      <c r="E19" s="534">
        <v>4.13</v>
      </c>
      <c r="F19" s="579">
        <v>18</v>
      </c>
      <c r="G19" s="516">
        <v>95</v>
      </c>
      <c r="H19" s="190">
        <v>3.810526315789474</v>
      </c>
      <c r="I19" s="534">
        <v>3.86</v>
      </c>
      <c r="J19" s="572">
        <v>55</v>
      </c>
      <c r="K19" s="434">
        <v>95</v>
      </c>
      <c r="L19" s="190">
        <v>4.3898999999999999</v>
      </c>
      <c r="M19" s="534">
        <v>4.1399999999999997</v>
      </c>
      <c r="N19" s="575">
        <v>8</v>
      </c>
      <c r="O19" s="162">
        <f t="shared" si="0"/>
        <v>81</v>
      </c>
      <c r="Q19" s="55"/>
      <c r="R19" s="55"/>
      <c r="T19" s="55"/>
    </row>
    <row r="20" spans="1:20" ht="15" customHeight="1" x14ac:dyDescent="0.25">
      <c r="A20" s="172">
        <v>5</v>
      </c>
      <c r="B20" s="24" t="s">
        <v>24</v>
      </c>
      <c r="C20" s="560">
        <v>162</v>
      </c>
      <c r="D20" s="502">
        <v>4.1917999999999997</v>
      </c>
      <c r="E20" s="534">
        <v>4.13</v>
      </c>
      <c r="F20" s="579">
        <v>41</v>
      </c>
      <c r="G20" s="516">
        <v>121</v>
      </c>
      <c r="H20" s="190">
        <v>3.7355371900826451</v>
      </c>
      <c r="I20" s="534">
        <v>3.86</v>
      </c>
      <c r="J20" s="572">
        <v>67</v>
      </c>
      <c r="K20" s="434">
        <v>136</v>
      </c>
      <c r="L20" s="190">
        <v>4.3675999999999995</v>
      </c>
      <c r="M20" s="534">
        <v>4.1399999999999997</v>
      </c>
      <c r="N20" s="575">
        <v>13</v>
      </c>
      <c r="O20" s="162">
        <f t="shared" si="0"/>
        <v>121</v>
      </c>
      <c r="Q20" s="55"/>
      <c r="R20" s="55"/>
      <c r="T20" s="55"/>
    </row>
    <row r="21" spans="1:20" ht="15" customHeight="1" x14ac:dyDescent="0.25">
      <c r="A21" s="172">
        <v>6</v>
      </c>
      <c r="B21" s="24" t="s">
        <v>26</v>
      </c>
      <c r="C21" s="560">
        <v>87</v>
      </c>
      <c r="D21" s="502">
        <v>4.1375000000000002</v>
      </c>
      <c r="E21" s="534">
        <v>4.13</v>
      </c>
      <c r="F21" s="579">
        <v>52</v>
      </c>
      <c r="G21" s="516">
        <v>69</v>
      </c>
      <c r="H21" s="190">
        <v>3.666666666666667</v>
      </c>
      <c r="I21" s="534">
        <v>3.86</v>
      </c>
      <c r="J21" s="572">
        <v>77</v>
      </c>
      <c r="K21" s="434">
        <v>108</v>
      </c>
      <c r="L21" s="190">
        <v>3.9908000000000006</v>
      </c>
      <c r="M21" s="534">
        <v>4.1399999999999997</v>
      </c>
      <c r="N21" s="575">
        <v>70</v>
      </c>
      <c r="O21" s="162">
        <f t="shared" si="0"/>
        <v>199</v>
      </c>
      <c r="Q21" s="55"/>
      <c r="R21" s="55"/>
      <c r="T21" s="55"/>
    </row>
    <row r="22" spans="1:20" ht="15" customHeight="1" x14ac:dyDescent="0.25">
      <c r="A22" s="172">
        <v>7</v>
      </c>
      <c r="B22" s="24" t="s">
        <v>108</v>
      </c>
      <c r="C22" s="560">
        <v>110</v>
      </c>
      <c r="D22" s="502">
        <v>4.1185999999999998</v>
      </c>
      <c r="E22" s="534">
        <v>4.13</v>
      </c>
      <c r="F22" s="579">
        <v>61</v>
      </c>
      <c r="G22" s="516">
        <v>101</v>
      </c>
      <c r="H22" s="190">
        <v>3.8712871287128712</v>
      </c>
      <c r="I22" s="534">
        <v>3.86</v>
      </c>
      <c r="J22" s="572">
        <v>45</v>
      </c>
      <c r="K22" s="434">
        <v>103</v>
      </c>
      <c r="L22" s="190">
        <v>4.0193999999999992</v>
      </c>
      <c r="M22" s="534">
        <v>4.1399999999999997</v>
      </c>
      <c r="N22" s="575">
        <v>63</v>
      </c>
      <c r="O22" s="167">
        <f t="shared" si="0"/>
        <v>169</v>
      </c>
      <c r="Q22" s="55"/>
      <c r="R22" s="55"/>
      <c r="T22" s="55"/>
    </row>
    <row r="23" spans="1:20" ht="15" customHeight="1" x14ac:dyDescent="0.25">
      <c r="A23" s="172">
        <v>8</v>
      </c>
      <c r="B23" s="24" t="s">
        <v>25</v>
      </c>
      <c r="C23" s="561">
        <v>81</v>
      </c>
      <c r="D23" s="501">
        <v>4.0744000000000007</v>
      </c>
      <c r="E23" s="534">
        <v>4.13</v>
      </c>
      <c r="F23" s="579">
        <v>68</v>
      </c>
      <c r="G23" s="516">
        <v>46</v>
      </c>
      <c r="H23" s="190">
        <v>3.8695652173913042</v>
      </c>
      <c r="I23" s="534">
        <v>3.86</v>
      </c>
      <c r="J23" s="572">
        <v>46</v>
      </c>
      <c r="K23" s="434">
        <v>91</v>
      </c>
      <c r="L23" s="190">
        <v>4.1981999999999999</v>
      </c>
      <c r="M23" s="534">
        <v>4.1399999999999997</v>
      </c>
      <c r="N23" s="575">
        <v>34</v>
      </c>
      <c r="O23" s="162">
        <f t="shared" si="0"/>
        <v>148</v>
      </c>
      <c r="Q23" s="55"/>
      <c r="R23" s="55"/>
      <c r="T23" s="55"/>
    </row>
    <row r="24" spans="1:20" ht="15" customHeight="1" x14ac:dyDescent="0.25">
      <c r="A24" s="172">
        <v>9</v>
      </c>
      <c r="B24" s="24" t="s">
        <v>111</v>
      </c>
      <c r="C24" s="560">
        <v>92</v>
      </c>
      <c r="D24" s="502">
        <v>4.0004</v>
      </c>
      <c r="E24" s="534">
        <v>4.13</v>
      </c>
      <c r="F24" s="579">
        <v>80</v>
      </c>
      <c r="G24" s="516">
        <v>69</v>
      </c>
      <c r="H24" s="190">
        <v>3.695652173913043</v>
      </c>
      <c r="I24" s="534">
        <v>3.86</v>
      </c>
      <c r="J24" s="572">
        <v>73</v>
      </c>
      <c r="K24" s="434">
        <v>57</v>
      </c>
      <c r="L24" s="190">
        <v>3.9824999999999999</v>
      </c>
      <c r="M24" s="534">
        <v>4.1399999999999997</v>
      </c>
      <c r="N24" s="575">
        <v>72</v>
      </c>
      <c r="O24" s="162">
        <f t="shared" si="0"/>
        <v>225</v>
      </c>
      <c r="Q24" s="55"/>
      <c r="R24" s="55"/>
      <c r="T24" s="55"/>
    </row>
    <row r="25" spans="1:20" ht="15" customHeight="1" x14ac:dyDescent="0.25">
      <c r="A25" s="172">
        <v>10</v>
      </c>
      <c r="B25" s="24" t="s">
        <v>110</v>
      </c>
      <c r="C25" s="560">
        <v>155</v>
      </c>
      <c r="D25" s="502">
        <v>3.9874000000000001</v>
      </c>
      <c r="E25" s="534">
        <v>4.13</v>
      </c>
      <c r="F25" s="579">
        <v>84</v>
      </c>
      <c r="G25" s="516">
        <v>102</v>
      </c>
      <c r="H25" s="190">
        <v>3.5098039215686274</v>
      </c>
      <c r="I25" s="534">
        <v>3.86</v>
      </c>
      <c r="J25" s="572">
        <v>92</v>
      </c>
      <c r="K25" s="434">
        <v>127</v>
      </c>
      <c r="L25" s="190">
        <v>4.1101999999999999</v>
      </c>
      <c r="M25" s="534">
        <v>4.1399999999999997</v>
      </c>
      <c r="N25" s="575">
        <v>51</v>
      </c>
      <c r="O25" s="162">
        <f t="shared" si="0"/>
        <v>227</v>
      </c>
      <c r="Q25" s="55"/>
      <c r="R25" s="55"/>
      <c r="T25" s="55"/>
    </row>
    <row r="26" spans="1:20" ht="15" customHeight="1" x14ac:dyDescent="0.25">
      <c r="A26" s="172">
        <v>11</v>
      </c>
      <c r="B26" s="24" t="s">
        <v>107</v>
      </c>
      <c r="C26" s="560">
        <v>113</v>
      </c>
      <c r="D26" s="502">
        <v>3.8669000000000007</v>
      </c>
      <c r="E26" s="534">
        <v>4.13</v>
      </c>
      <c r="F26" s="579">
        <v>96</v>
      </c>
      <c r="G26" s="516">
        <v>96</v>
      </c>
      <c r="H26" s="190">
        <v>3.7395833333333339</v>
      </c>
      <c r="I26" s="534">
        <v>3.86</v>
      </c>
      <c r="J26" s="572">
        <v>65</v>
      </c>
      <c r="K26" s="434">
        <v>80</v>
      </c>
      <c r="L26" s="190">
        <v>3.9750000000000001</v>
      </c>
      <c r="M26" s="534">
        <v>4.1399999999999997</v>
      </c>
      <c r="N26" s="575">
        <v>73</v>
      </c>
      <c r="O26" s="162">
        <f t="shared" si="0"/>
        <v>234</v>
      </c>
      <c r="Q26" s="55"/>
      <c r="R26" s="55"/>
      <c r="T26" s="55"/>
    </row>
    <row r="27" spans="1:20" ht="15" customHeight="1" thickBot="1" x14ac:dyDescent="0.3">
      <c r="A27" s="172">
        <v>12</v>
      </c>
      <c r="B27" s="24" t="s">
        <v>109</v>
      </c>
      <c r="C27" s="560">
        <v>103</v>
      </c>
      <c r="D27" s="502">
        <v>3.7281999999999997</v>
      </c>
      <c r="E27" s="534">
        <v>4.13</v>
      </c>
      <c r="F27" s="579">
        <v>109</v>
      </c>
      <c r="G27" s="516">
        <v>109</v>
      </c>
      <c r="H27" s="190">
        <v>3.5045871559633026</v>
      </c>
      <c r="I27" s="534">
        <v>3.86</v>
      </c>
      <c r="J27" s="572">
        <v>93</v>
      </c>
      <c r="K27" s="434">
        <v>90</v>
      </c>
      <c r="L27" s="190">
        <v>3.5448000000000004</v>
      </c>
      <c r="M27" s="534">
        <v>4.1399999999999997</v>
      </c>
      <c r="N27" s="575">
        <v>108</v>
      </c>
      <c r="O27" s="162">
        <f t="shared" si="0"/>
        <v>310</v>
      </c>
      <c r="Q27" s="55"/>
      <c r="R27" s="55"/>
      <c r="T27" s="55"/>
    </row>
    <row r="28" spans="1:20" ht="15" customHeight="1" thickBot="1" x14ac:dyDescent="0.3">
      <c r="A28" s="143"/>
      <c r="B28" s="146" t="s">
        <v>88</v>
      </c>
      <c r="C28" s="155">
        <f>SUM(C29:C45)</f>
        <v>1815</v>
      </c>
      <c r="D28" s="158">
        <f>AVERAGE(D29:D45)</f>
        <v>3.9673882352941168</v>
      </c>
      <c r="E28" s="150">
        <v>4.13</v>
      </c>
      <c r="F28" s="156"/>
      <c r="G28" s="445">
        <f>SUM(G29:G45)</f>
        <v>1597</v>
      </c>
      <c r="H28" s="158">
        <f>AVERAGE(H29:H45)</f>
        <v>3.7013276198024103</v>
      </c>
      <c r="I28" s="150">
        <v>3.86</v>
      </c>
      <c r="J28" s="445"/>
      <c r="K28" s="155">
        <f>SUM(K29:K45)</f>
        <v>1687</v>
      </c>
      <c r="L28" s="158">
        <f>AVERAGE(L29:L45)</f>
        <v>3.9048000000000003</v>
      </c>
      <c r="M28" s="150">
        <v>4.1399999999999997</v>
      </c>
      <c r="N28" s="156"/>
      <c r="O28" s="147"/>
      <c r="Q28" s="55"/>
      <c r="R28" s="55"/>
      <c r="T28" s="55"/>
    </row>
    <row r="29" spans="1:20" ht="15" customHeight="1" x14ac:dyDescent="0.25">
      <c r="A29" s="171">
        <v>1</v>
      </c>
      <c r="B29" s="24" t="s">
        <v>112</v>
      </c>
      <c r="C29" s="560">
        <v>123</v>
      </c>
      <c r="D29" s="502">
        <v>4.2846000000000002</v>
      </c>
      <c r="E29" s="534">
        <v>4.13</v>
      </c>
      <c r="F29" s="579">
        <v>21</v>
      </c>
      <c r="G29" s="516">
        <v>126</v>
      </c>
      <c r="H29" s="190">
        <v>4.1111111111111107</v>
      </c>
      <c r="I29" s="534">
        <v>3.86</v>
      </c>
      <c r="J29" s="572">
        <v>18</v>
      </c>
      <c r="K29" s="434">
        <v>117</v>
      </c>
      <c r="L29" s="190">
        <v>4.1628000000000007</v>
      </c>
      <c r="M29" s="534">
        <v>4.1399999999999997</v>
      </c>
      <c r="N29" s="575">
        <v>39</v>
      </c>
      <c r="O29" s="167">
        <f t="shared" si="0"/>
        <v>78</v>
      </c>
      <c r="Q29" s="55"/>
      <c r="R29" s="55"/>
      <c r="T29" s="55"/>
    </row>
    <row r="30" spans="1:20" ht="15" customHeight="1" x14ac:dyDescent="0.25">
      <c r="A30" s="172">
        <v>2</v>
      </c>
      <c r="B30" s="24" t="s">
        <v>113</v>
      </c>
      <c r="C30" s="565">
        <v>116</v>
      </c>
      <c r="D30" s="502">
        <v>4.2327000000000004</v>
      </c>
      <c r="E30" s="534">
        <v>4.13</v>
      </c>
      <c r="F30" s="579">
        <v>34</v>
      </c>
      <c r="G30" s="516">
        <v>110</v>
      </c>
      <c r="H30" s="190">
        <v>4.1545454545454552</v>
      </c>
      <c r="I30" s="534">
        <v>3.86</v>
      </c>
      <c r="J30" s="572">
        <v>14</v>
      </c>
      <c r="K30" s="434">
        <v>101</v>
      </c>
      <c r="L30" s="190">
        <v>4.1484999999999994</v>
      </c>
      <c r="M30" s="534">
        <v>4.1399999999999997</v>
      </c>
      <c r="N30" s="575">
        <v>41</v>
      </c>
      <c r="O30" s="162">
        <f t="shared" si="0"/>
        <v>89</v>
      </c>
      <c r="Q30" s="55"/>
      <c r="R30" s="55"/>
      <c r="T30" s="55"/>
    </row>
    <row r="31" spans="1:20" ht="15" customHeight="1" x14ac:dyDescent="0.25">
      <c r="A31" s="172">
        <v>3</v>
      </c>
      <c r="B31" s="24" t="s">
        <v>31</v>
      </c>
      <c r="C31" s="560">
        <v>88</v>
      </c>
      <c r="D31" s="502">
        <v>4.1704999999999997</v>
      </c>
      <c r="E31" s="534">
        <v>4.13</v>
      </c>
      <c r="F31" s="579">
        <v>44</v>
      </c>
      <c r="G31" s="516">
        <v>77</v>
      </c>
      <c r="H31" s="190">
        <v>3.4155844155844157</v>
      </c>
      <c r="I31" s="534">
        <v>3.86</v>
      </c>
      <c r="J31" s="572">
        <v>98</v>
      </c>
      <c r="K31" s="434">
        <v>87</v>
      </c>
      <c r="L31" s="190">
        <v>3.5976999999999997</v>
      </c>
      <c r="M31" s="534">
        <v>4.1399999999999997</v>
      </c>
      <c r="N31" s="575">
        <v>107</v>
      </c>
      <c r="O31" s="162">
        <f t="shared" si="0"/>
        <v>249</v>
      </c>
      <c r="Q31" s="55"/>
      <c r="R31" s="55"/>
      <c r="T31" s="55"/>
    </row>
    <row r="32" spans="1:20" ht="15" customHeight="1" x14ac:dyDescent="0.25">
      <c r="A32" s="172">
        <v>4</v>
      </c>
      <c r="B32" s="120" t="s">
        <v>35</v>
      </c>
      <c r="C32" s="560">
        <v>98</v>
      </c>
      <c r="D32" s="502">
        <v>4.1429</v>
      </c>
      <c r="E32" s="540">
        <v>4.13</v>
      </c>
      <c r="F32" s="581">
        <v>50</v>
      </c>
      <c r="G32" s="578">
        <v>101</v>
      </c>
      <c r="H32" s="542">
        <v>4.0792079207920793</v>
      </c>
      <c r="I32" s="540">
        <v>3.86</v>
      </c>
      <c r="J32" s="574">
        <v>20</v>
      </c>
      <c r="K32" s="576">
        <v>107</v>
      </c>
      <c r="L32" s="542">
        <v>4.0281000000000002</v>
      </c>
      <c r="M32" s="540">
        <v>4.1399999999999997</v>
      </c>
      <c r="N32" s="575">
        <v>61</v>
      </c>
      <c r="O32" s="162">
        <f t="shared" si="0"/>
        <v>131</v>
      </c>
      <c r="Q32" s="55"/>
      <c r="R32" s="55"/>
      <c r="T32" s="55"/>
    </row>
    <row r="33" spans="1:20" ht="15" customHeight="1" x14ac:dyDescent="0.25">
      <c r="A33" s="172">
        <v>5</v>
      </c>
      <c r="B33" s="24" t="s">
        <v>32</v>
      </c>
      <c r="C33" s="560">
        <v>166</v>
      </c>
      <c r="D33" s="502">
        <v>4.1261999999999999</v>
      </c>
      <c r="E33" s="534">
        <v>4.13</v>
      </c>
      <c r="F33" s="579">
        <v>58</v>
      </c>
      <c r="G33" s="516">
        <v>140</v>
      </c>
      <c r="H33" s="190">
        <v>3.7428571428571433</v>
      </c>
      <c r="I33" s="534">
        <v>3.86</v>
      </c>
      <c r="J33" s="572">
        <v>64</v>
      </c>
      <c r="K33" s="434">
        <v>113</v>
      </c>
      <c r="L33" s="190">
        <v>4.0796999999999999</v>
      </c>
      <c r="M33" s="534">
        <v>4.1399999999999997</v>
      </c>
      <c r="N33" s="575">
        <v>56</v>
      </c>
      <c r="O33" s="162">
        <f t="shared" si="0"/>
        <v>178</v>
      </c>
      <c r="Q33" s="55"/>
      <c r="R33" s="55"/>
      <c r="T33" s="55"/>
    </row>
    <row r="34" spans="1:20" ht="15" customHeight="1" x14ac:dyDescent="0.25">
      <c r="A34" s="172">
        <v>6</v>
      </c>
      <c r="B34" s="24" t="s">
        <v>29</v>
      </c>
      <c r="C34" s="565">
        <v>51</v>
      </c>
      <c r="D34" s="502">
        <v>4.0783999999999994</v>
      </c>
      <c r="E34" s="534">
        <v>4.13</v>
      </c>
      <c r="F34" s="579">
        <v>67</v>
      </c>
      <c r="G34" s="516">
        <v>56</v>
      </c>
      <c r="H34" s="190">
        <v>3.1428571428571428</v>
      </c>
      <c r="I34" s="534">
        <v>3.86</v>
      </c>
      <c r="J34" s="572">
        <v>108</v>
      </c>
      <c r="K34" s="434">
        <v>58</v>
      </c>
      <c r="L34" s="190">
        <v>3.4141000000000004</v>
      </c>
      <c r="M34" s="534">
        <v>4.1399999999999997</v>
      </c>
      <c r="N34" s="575">
        <v>109</v>
      </c>
      <c r="O34" s="162">
        <f t="shared" si="0"/>
        <v>284</v>
      </c>
      <c r="Q34" s="55"/>
      <c r="R34" s="55"/>
      <c r="T34" s="55"/>
    </row>
    <row r="35" spans="1:20" ht="15" customHeight="1" x14ac:dyDescent="0.25">
      <c r="A35" s="172">
        <v>7</v>
      </c>
      <c r="B35" s="24" t="s">
        <v>114</v>
      </c>
      <c r="C35" s="560">
        <v>154</v>
      </c>
      <c r="D35" s="502">
        <v>4.0717999999999996</v>
      </c>
      <c r="E35" s="534">
        <v>4.13</v>
      </c>
      <c r="F35" s="579">
        <v>70</v>
      </c>
      <c r="G35" s="516">
        <v>106</v>
      </c>
      <c r="H35" s="190">
        <v>3.2924528301886791</v>
      </c>
      <c r="I35" s="534">
        <v>3.86</v>
      </c>
      <c r="J35" s="572">
        <v>106</v>
      </c>
      <c r="K35" s="434">
        <v>154</v>
      </c>
      <c r="L35" s="190">
        <v>3.8376999999999999</v>
      </c>
      <c r="M35" s="534">
        <v>4.1399999999999997</v>
      </c>
      <c r="N35" s="575">
        <v>96</v>
      </c>
      <c r="O35" s="162">
        <f t="shared" si="0"/>
        <v>272</v>
      </c>
      <c r="Q35" s="55"/>
      <c r="R35" s="55"/>
      <c r="T35" s="55"/>
    </row>
    <row r="36" spans="1:20" ht="15" customHeight="1" x14ac:dyDescent="0.25">
      <c r="A36" s="172">
        <v>8</v>
      </c>
      <c r="B36" s="24" t="s">
        <v>36</v>
      </c>
      <c r="C36" s="560">
        <v>72</v>
      </c>
      <c r="D36" s="502">
        <v>4.0276999999999994</v>
      </c>
      <c r="E36" s="534">
        <v>4.13</v>
      </c>
      <c r="F36" s="579">
        <v>78</v>
      </c>
      <c r="G36" s="516">
        <v>98</v>
      </c>
      <c r="H36" s="190">
        <v>3.9285714285714284</v>
      </c>
      <c r="I36" s="534">
        <v>3.86</v>
      </c>
      <c r="J36" s="572">
        <v>39</v>
      </c>
      <c r="K36" s="434">
        <v>101</v>
      </c>
      <c r="L36" s="190">
        <v>3.8910999999999998</v>
      </c>
      <c r="M36" s="534">
        <v>4.1399999999999997</v>
      </c>
      <c r="N36" s="575">
        <v>91</v>
      </c>
      <c r="O36" s="162">
        <f t="shared" si="0"/>
        <v>208</v>
      </c>
      <c r="Q36" s="55"/>
      <c r="R36" s="55"/>
      <c r="T36" s="55"/>
    </row>
    <row r="37" spans="1:20" ht="15" customHeight="1" x14ac:dyDescent="0.25">
      <c r="A37" s="172">
        <v>9</v>
      </c>
      <c r="B37" s="24" t="s">
        <v>33</v>
      </c>
      <c r="C37" s="560">
        <v>75</v>
      </c>
      <c r="D37" s="502">
        <v>3.9604000000000004</v>
      </c>
      <c r="E37" s="534">
        <v>4.13</v>
      </c>
      <c r="F37" s="579">
        <v>87</v>
      </c>
      <c r="G37" s="516">
        <v>94</v>
      </c>
      <c r="H37" s="190">
        <v>4</v>
      </c>
      <c r="I37" s="534">
        <v>3.86</v>
      </c>
      <c r="J37" s="572">
        <v>32</v>
      </c>
      <c r="K37" s="434">
        <v>99</v>
      </c>
      <c r="L37" s="190">
        <v>3.9091000000000005</v>
      </c>
      <c r="M37" s="534">
        <v>4.1399999999999997</v>
      </c>
      <c r="N37" s="575">
        <v>84</v>
      </c>
      <c r="O37" s="162">
        <f t="shared" si="0"/>
        <v>203</v>
      </c>
      <c r="Q37" s="55"/>
      <c r="R37" s="55"/>
      <c r="T37" s="55"/>
    </row>
    <row r="38" spans="1:20" ht="15" customHeight="1" x14ac:dyDescent="0.25">
      <c r="A38" s="172">
        <v>10</v>
      </c>
      <c r="B38" s="24" t="s">
        <v>37</v>
      </c>
      <c r="C38" s="560">
        <v>148</v>
      </c>
      <c r="D38" s="502">
        <v>3.9594999999999998</v>
      </c>
      <c r="E38" s="534">
        <v>4.13</v>
      </c>
      <c r="F38" s="579">
        <v>88</v>
      </c>
      <c r="G38" s="516">
        <v>125</v>
      </c>
      <c r="H38" s="190">
        <v>3.7040000000000002</v>
      </c>
      <c r="I38" s="534">
        <v>3.86</v>
      </c>
      <c r="J38" s="572">
        <v>71</v>
      </c>
      <c r="K38" s="434">
        <v>105</v>
      </c>
      <c r="L38" s="190">
        <v>4.2377000000000002</v>
      </c>
      <c r="M38" s="534">
        <v>4.1399999999999997</v>
      </c>
      <c r="N38" s="575">
        <v>27</v>
      </c>
      <c r="O38" s="162">
        <f t="shared" si="0"/>
        <v>186</v>
      </c>
      <c r="Q38" s="55"/>
      <c r="R38" s="55"/>
      <c r="T38" s="55"/>
    </row>
    <row r="39" spans="1:20" ht="15" customHeight="1" x14ac:dyDescent="0.25">
      <c r="A39" s="172">
        <v>11</v>
      </c>
      <c r="B39" s="24" t="s">
        <v>28</v>
      </c>
      <c r="C39" s="560">
        <v>140</v>
      </c>
      <c r="D39" s="502">
        <v>3.8642000000000003</v>
      </c>
      <c r="E39" s="534">
        <v>4.13</v>
      </c>
      <c r="F39" s="579">
        <v>98</v>
      </c>
      <c r="G39" s="516">
        <v>143</v>
      </c>
      <c r="H39" s="190">
        <v>3.8041958041958037</v>
      </c>
      <c r="I39" s="534">
        <v>3.86</v>
      </c>
      <c r="J39" s="572">
        <v>56</v>
      </c>
      <c r="K39" s="434">
        <v>134</v>
      </c>
      <c r="L39" s="190">
        <v>4.0222999999999995</v>
      </c>
      <c r="M39" s="534">
        <v>4.1399999999999997</v>
      </c>
      <c r="N39" s="575">
        <v>64</v>
      </c>
      <c r="O39" s="162">
        <f t="shared" si="0"/>
        <v>218</v>
      </c>
      <c r="Q39" s="55"/>
      <c r="R39" s="55"/>
      <c r="T39" s="55"/>
    </row>
    <row r="40" spans="1:20" ht="15" customHeight="1" x14ac:dyDescent="0.25">
      <c r="A40" s="172">
        <v>12</v>
      </c>
      <c r="B40" s="24" t="s">
        <v>117</v>
      </c>
      <c r="C40" s="560">
        <v>134</v>
      </c>
      <c r="D40" s="502">
        <v>3.8283</v>
      </c>
      <c r="E40" s="534">
        <v>4.13</v>
      </c>
      <c r="F40" s="579">
        <v>102</v>
      </c>
      <c r="G40" s="516">
        <v>68</v>
      </c>
      <c r="H40" s="190">
        <v>3.6617647058823533</v>
      </c>
      <c r="I40" s="534">
        <v>3.86</v>
      </c>
      <c r="J40" s="572">
        <v>80</v>
      </c>
      <c r="K40" s="434">
        <v>105</v>
      </c>
      <c r="L40" s="190">
        <v>3.9424999999999999</v>
      </c>
      <c r="M40" s="534">
        <v>4.1399999999999997</v>
      </c>
      <c r="N40" s="575">
        <v>82</v>
      </c>
      <c r="O40" s="162">
        <f t="shared" si="0"/>
        <v>264</v>
      </c>
      <c r="Q40" s="55"/>
      <c r="R40" s="55"/>
      <c r="T40" s="55"/>
    </row>
    <row r="41" spans="1:20" ht="15" customHeight="1" x14ac:dyDescent="0.25">
      <c r="A41" s="172">
        <v>13</v>
      </c>
      <c r="B41" s="24" t="s">
        <v>116</v>
      </c>
      <c r="C41" s="560">
        <v>199</v>
      </c>
      <c r="D41" s="502">
        <v>3.7888999999999999</v>
      </c>
      <c r="E41" s="534">
        <v>4.13</v>
      </c>
      <c r="F41" s="579">
        <v>103</v>
      </c>
      <c r="G41" s="516">
        <v>118</v>
      </c>
      <c r="H41" s="190">
        <v>3.8728813559322037</v>
      </c>
      <c r="I41" s="534">
        <v>3.86</v>
      </c>
      <c r="J41" s="572">
        <v>44</v>
      </c>
      <c r="K41" s="434">
        <v>151</v>
      </c>
      <c r="L41" s="190">
        <v>3.7749000000000001</v>
      </c>
      <c r="M41" s="534">
        <v>4.1399999999999997</v>
      </c>
      <c r="N41" s="575">
        <v>102</v>
      </c>
      <c r="O41" s="162">
        <f t="shared" si="0"/>
        <v>249</v>
      </c>
      <c r="Q41" s="55"/>
      <c r="R41" s="55"/>
      <c r="T41" s="55"/>
    </row>
    <row r="42" spans="1:20" ht="15" customHeight="1" x14ac:dyDescent="0.25">
      <c r="A42" s="172">
        <v>14</v>
      </c>
      <c r="B42" s="24" t="s">
        <v>118</v>
      </c>
      <c r="C42" s="560">
        <v>68</v>
      </c>
      <c r="D42" s="502">
        <v>3.7643</v>
      </c>
      <c r="E42" s="534">
        <v>4.13</v>
      </c>
      <c r="F42" s="579">
        <v>105</v>
      </c>
      <c r="G42" s="516">
        <v>71</v>
      </c>
      <c r="H42" s="190">
        <v>3.563380281690141</v>
      </c>
      <c r="I42" s="534">
        <v>3.86</v>
      </c>
      <c r="J42" s="572">
        <v>87</v>
      </c>
      <c r="K42" s="434">
        <v>59</v>
      </c>
      <c r="L42" s="190">
        <v>3.6949999999999998</v>
      </c>
      <c r="M42" s="534">
        <v>4.1399999999999997</v>
      </c>
      <c r="N42" s="575">
        <v>104</v>
      </c>
      <c r="O42" s="162">
        <f t="shared" si="0"/>
        <v>296</v>
      </c>
      <c r="Q42" s="55"/>
      <c r="R42" s="55"/>
      <c r="T42" s="55"/>
    </row>
    <row r="43" spans="1:20" ht="15" customHeight="1" x14ac:dyDescent="0.25">
      <c r="A43" s="172">
        <v>15</v>
      </c>
      <c r="B43" s="24" t="s">
        <v>34</v>
      </c>
      <c r="C43" s="560">
        <v>100</v>
      </c>
      <c r="D43" s="502">
        <v>3.75</v>
      </c>
      <c r="E43" s="534">
        <v>4.13</v>
      </c>
      <c r="F43" s="579">
        <v>106</v>
      </c>
      <c r="G43" s="516">
        <v>71</v>
      </c>
      <c r="H43" s="190">
        <v>3.7746478873239435</v>
      </c>
      <c r="I43" s="534">
        <v>3.86</v>
      </c>
      <c r="J43" s="572">
        <v>61</v>
      </c>
      <c r="K43" s="434">
        <v>88</v>
      </c>
      <c r="L43" s="190">
        <v>3.8867000000000003</v>
      </c>
      <c r="M43" s="534">
        <v>4.1399999999999997</v>
      </c>
      <c r="N43" s="575">
        <v>90</v>
      </c>
      <c r="O43" s="162">
        <f t="shared" si="0"/>
        <v>257</v>
      </c>
      <c r="Q43" s="55"/>
      <c r="R43" s="55"/>
      <c r="T43" s="55"/>
    </row>
    <row r="44" spans="1:20" ht="15" customHeight="1" x14ac:dyDescent="0.25">
      <c r="A44" s="172">
        <v>16</v>
      </c>
      <c r="B44" s="24" t="s">
        <v>30</v>
      </c>
      <c r="C44" s="560">
        <v>60</v>
      </c>
      <c r="D44" s="502">
        <v>3.6995999999999998</v>
      </c>
      <c r="E44" s="534">
        <v>4.13</v>
      </c>
      <c r="F44" s="579">
        <v>110</v>
      </c>
      <c r="G44" s="516">
        <v>67</v>
      </c>
      <c r="H44" s="190">
        <v>3.3283582089552239</v>
      </c>
      <c r="I44" s="534">
        <v>3.86</v>
      </c>
      <c r="J44" s="572">
        <v>105</v>
      </c>
      <c r="K44" s="434">
        <v>66</v>
      </c>
      <c r="L44" s="190">
        <v>3.8489000000000004</v>
      </c>
      <c r="M44" s="534">
        <v>4.1399999999999997</v>
      </c>
      <c r="N44" s="575">
        <v>93</v>
      </c>
      <c r="O44" s="162">
        <f t="shared" si="0"/>
        <v>308</v>
      </c>
      <c r="Q44" s="55"/>
      <c r="R44" s="55"/>
      <c r="T44" s="55"/>
    </row>
    <row r="45" spans="1:20" ht="15" customHeight="1" thickBot="1" x14ac:dyDescent="0.3">
      <c r="A45" s="172">
        <v>17</v>
      </c>
      <c r="B45" s="24" t="s">
        <v>115</v>
      </c>
      <c r="C45" s="560">
        <v>23</v>
      </c>
      <c r="D45" s="502">
        <v>3.6956000000000002</v>
      </c>
      <c r="E45" s="534">
        <v>4.13</v>
      </c>
      <c r="F45" s="579">
        <v>111</v>
      </c>
      <c r="G45" s="516">
        <v>26</v>
      </c>
      <c r="H45" s="190">
        <v>3.3461538461538463</v>
      </c>
      <c r="I45" s="534">
        <v>3.86</v>
      </c>
      <c r="J45" s="572">
        <v>103</v>
      </c>
      <c r="K45" s="434">
        <v>42</v>
      </c>
      <c r="L45" s="190">
        <v>3.9048000000000003</v>
      </c>
      <c r="M45" s="534">
        <v>4.1399999999999997</v>
      </c>
      <c r="N45" s="575">
        <v>86</v>
      </c>
      <c r="O45" s="162">
        <f t="shared" si="0"/>
        <v>300</v>
      </c>
      <c r="Q45" s="55"/>
      <c r="R45" s="55"/>
      <c r="T45" s="55"/>
    </row>
    <row r="46" spans="1:20" ht="15" customHeight="1" thickBot="1" x14ac:dyDescent="0.3">
      <c r="A46" s="143"/>
      <c r="B46" s="146" t="s">
        <v>89</v>
      </c>
      <c r="C46" s="155">
        <f>SUM(C47:C66)</f>
        <v>2180</v>
      </c>
      <c r="D46" s="158">
        <f>AVERAGE(D47:D66)</f>
        <v>4.0943000000000005</v>
      </c>
      <c r="E46" s="150">
        <v>4.13</v>
      </c>
      <c r="F46" s="156"/>
      <c r="G46" s="445">
        <f>SUM(G47:G66)</f>
        <v>1817</v>
      </c>
      <c r="H46" s="158">
        <f>AVERAGE(H47:H66)</f>
        <v>3.8195733629236495</v>
      </c>
      <c r="I46" s="150">
        <v>3.86</v>
      </c>
      <c r="J46" s="445"/>
      <c r="K46" s="155">
        <f>SUM(K47:K66)</f>
        <v>1950</v>
      </c>
      <c r="L46" s="158">
        <f>AVERAGE(L47:L66)</f>
        <v>4.0413947368421059</v>
      </c>
      <c r="M46" s="150">
        <v>4.1399999999999997</v>
      </c>
      <c r="N46" s="156"/>
      <c r="O46" s="147"/>
      <c r="Q46" s="55"/>
      <c r="R46" s="55"/>
      <c r="T46" s="55"/>
    </row>
    <row r="47" spans="1:20" ht="15" customHeight="1" x14ac:dyDescent="0.25">
      <c r="A47" s="169">
        <v>1</v>
      </c>
      <c r="B47" s="24" t="s">
        <v>100</v>
      </c>
      <c r="C47" s="560">
        <v>58</v>
      </c>
      <c r="D47" s="502">
        <v>4.4310999999999998</v>
      </c>
      <c r="E47" s="534">
        <v>4.13</v>
      </c>
      <c r="F47" s="579">
        <v>8</v>
      </c>
      <c r="G47" s="516">
        <v>54</v>
      </c>
      <c r="H47" s="190">
        <v>4.333333333333333</v>
      </c>
      <c r="I47" s="534">
        <v>3.86</v>
      </c>
      <c r="J47" s="572">
        <v>7</v>
      </c>
      <c r="K47" s="434">
        <v>59</v>
      </c>
      <c r="L47" s="190">
        <v>4.1187000000000005</v>
      </c>
      <c r="M47" s="534">
        <v>4.1399999999999997</v>
      </c>
      <c r="N47" s="575">
        <v>48</v>
      </c>
      <c r="O47" s="176">
        <f t="shared" si="0"/>
        <v>63</v>
      </c>
      <c r="Q47" s="55"/>
      <c r="R47" s="55"/>
      <c r="T47" s="55"/>
    </row>
    <row r="48" spans="1:20" ht="15" customHeight="1" x14ac:dyDescent="0.25">
      <c r="A48" s="172">
        <v>2</v>
      </c>
      <c r="B48" s="24" t="s">
        <v>47</v>
      </c>
      <c r="C48" s="560">
        <v>200</v>
      </c>
      <c r="D48" s="502">
        <v>4.3600000000000003</v>
      </c>
      <c r="E48" s="534">
        <v>4.13</v>
      </c>
      <c r="F48" s="579">
        <v>17</v>
      </c>
      <c r="G48" s="516">
        <v>171</v>
      </c>
      <c r="H48" s="190">
        <v>3.9590643274853803</v>
      </c>
      <c r="I48" s="534">
        <v>3.86</v>
      </c>
      <c r="J48" s="572">
        <v>37</v>
      </c>
      <c r="K48" s="434">
        <v>187</v>
      </c>
      <c r="L48" s="190">
        <v>4.2726999999999995</v>
      </c>
      <c r="M48" s="534">
        <v>4.1399999999999997</v>
      </c>
      <c r="N48" s="575">
        <v>24</v>
      </c>
      <c r="O48" s="162">
        <f t="shared" si="0"/>
        <v>78</v>
      </c>
      <c r="Q48" s="55"/>
      <c r="R48" s="55"/>
      <c r="T48" s="55"/>
    </row>
    <row r="49" spans="1:20" ht="15" customHeight="1" x14ac:dyDescent="0.25">
      <c r="A49" s="172">
        <v>3</v>
      </c>
      <c r="B49" s="24" t="s">
        <v>38</v>
      </c>
      <c r="C49" s="560">
        <v>250</v>
      </c>
      <c r="D49" s="502">
        <v>4.2679999999999998</v>
      </c>
      <c r="E49" s="534">
        <v>4.13</v>
      </c>
      <c r="F49" s="579">
        <v>24</v>
      </c>
      <c r="G49" s="516">
        <v>226</v>
      </c>
      <c r="H49" s="190">
        <v>3.6061946902654869</v>
      </c>
      <c r="I49" s="534">
        <v>3.86</v>
      </c>
      <c r="J49" s="572">
        <v>82</v>
      </c>
      <c r="K49" s="434">
        <v>231</v>
      </c>
      <c r="L49" s="190">
        <v>4.0653999999999995</v>
      </c>
      <c r="M49" s="534">
        <v>4.1399999999999997</v>
      </c>
      <c r="N49" s="575">
        <v>58</v>
      </c>
      <c r="O49" s="162">
        <f t="shared" si="0"/>
        <v>164</v>
      </c>
      <c r="Q49" s="55"/>
      <c r="R49" s="55"/>
      <c r="T49" s="55"/>
    </row>
    <row r="50" spans="1:20" ht="15" customHeight="1" x14ac:dyDescent="0.25">
      <c r="A50" s="172">
        <v>4</v>
      </c>
      <c r="B50" s="24" t="s">
        <v>39</v>
      </c>
      <c r="C50" s="560">
        <v>117</v>
      </c>
      <c r="D50" s="502">
        <v>4.2480000000000002</v>
      </c>
      <c r="E50" s="534">
        <v>4.13</v>
      </c>
      <c r="F50" s="579">
        <v>29</v>
      </c>
      <c r="G50" s="516">
        <v>108</v>
      </c>
      <c r="H50" s="190">
        <v>3.7592592592592591</v>
      </c>
      <c r="I50" s="534">
        <v>3.86</v>
      </c>
      <c r="J50" s="572">
        <v>63</v>
      </c>
      <c r="K50" s="434">
        <v>114</v>
      </c>
      <c r="L50" s="190">
        <v>4.2451999999999996</v>
      </c>
      <c r="M50" s="534">
        <v>4.1399999999999997</v>
      </c>
      <c r="N50" s="575">
        <v>26</v>
      </c>
      <c r="O50" s="162">
        <f t="shared" si="0"/>
        <v>118</v>
      </c>
      <c r="Q50" s="55"/>
      <c r="R50" s="55"/>
      <c r="T50" s="55"/>
    </row>
    <row r="51" spans="1:20" ht="15" customHeight="1" x14ac:dyDescent="0.25">
      <c r="A51" s="172">
        <v>5</v>
      </c>
      <c r="B51" s="24" t="s">
        <v>41</v>
      </c>
      <c r="C51" s="560">
        <v>110</v>
      </c>
      <c r="D51" s="502">
        <v>4.2363</v>
      </c>
      <c r="E51" s="534">
        <v>4.13</v>
      </c>
      <c r="F51" s="579">
        <v>32</v>
      </c>
      <c r="G51" s="516">
        <v>105</v>
      </c>
      <c r="H51" s="190">
        <v>3.8</v>
      </c>
      <c r="I51" s="534">
        <v>3.86</v>
      </c>
      <c r="J51" s="572">
        <v>57</v>
      </c>
      <c r="K51" s="434">
        <v>109</v>
      </c>
      <c r="L51" s="190">
        <v>4.1835000000000004</v>
      </c>
      <c r="M51" s="534">
        <v>4.1399999999999997</v>
      </c>
      <c r="N51" s="575">
        <v>37</v>
      </c>
      <c r="O51" s="162">
        <f t="shared" si="0"/>
        <v>126</v>
      </c>
      <c r="Q51" s="55"/>
      <c r="R51" s="55"/>
      <c r="T51" s="55"/>
    </row>
    <row r="52" spans="1:20" ht="15" customHeight="1" x14ac:dyDescent="0.25">
      <c r="A52" s="172">
        <v>6</v>
      </c>
      <c r="B52" s="24" t="s">
        <v>40</v>
      </c>
      <c r="C52" s="560">
        <v>150</v>
      </c>
      <c r="D52" s="502">
        <v>4.2195999999999998</v>
      </c>
      <c r="E52" s="534">
        <v>4.13</v>
      </c>
      <c r="F52" s="579">
        <v>36</v>
      </c>
      <c r="G52" s="516">
        <v>123</v>
      </c>
      <c r="H52" s="190">
        <v>4.0569105691056917</v>
      </c>
      <c r="I52" s="534">
        <v>3.86</v>
      </c>
      <c r="J52" s="572">
        <v>24</v>
      </c>
      <c r="K52" s="434">
        <v>149</v>
      </c>
      <c r="L52" s="190">
        <v>4.2957000000000001</v>
      </c>
      <c r="M52" s="534">
        <v>4.1399999999999997</v>
      </c>
      <c r="N52" s="575">
        <v>22</v>
      </c>
      <c r="O52" s="162">
        <f t="shared" si="0"/>
        <v>82</v>
      </c>
      <c r="Q52" s="55"/>
      <c r="R52" s="55"/>
      <c r="T52" s="55"/>
    </row>
    <row r="53" spans="1:20" ht="15" customHeight="1" x14ac:dyDescent="0.25">
      <c r="A53" s="172">
        <v>7</v>
      </c>
      <c r="B53" s="24" t="s">
        <v>49</v>
      </c>
      <c r="C53" s="560">
        <v>87</v>
      </c>
      <c r="D53" s="502">
        <v>4.1950000000000003</v>
      </c>
      <c r="E53" s="534">
        <v>4.13</v>
      </c>
      <c r="F53" s="579">
        <v>40</v>
      </c>
      <c r="G53" s="516">
        <v>78</v>
      </c>
      <c r="H53" s="190">
        <v>3.9102564102564101</v>
      </c>
      <c r="I53" s="534">
        <v>3.86</v>
      </c>
      <c r="J53" s="572">
        <v>41</v>
      </c>
      <c r="K53" s="434">
        <v>86</v>
      </c>
      <c r="L53" s="190">
        <v>3.9768000000000008</v>
      </c>
      <c r="M53" s="534">
        <v>4.1399999999999997</v>
      </c>
      <c r="N53" s="575">
        <v>74</v>
      </c>
      <c r="O53" s="162">
        <f t="shared" si="0"/>
        <v>155</v>
      </c>
      <c r="Q53" s="55"/>
      <c r="R53" s="55"/>
      <c r="T53" s="55"/>
    </row>
    <row r="54" spans="1:20" ht="15" customHeight="1" x14ac:dyDescent="0.25">
      <c r="A54" s="172">
        <v>8</v>
      </c>
      <c r="B54" s="24" t="s">
        <v>121</v>
      </c>
      <c r="C54" s="560">
        <v>110</v>
      </c>
      <c r="D54" s="502">
        <v>4.1726999999999999</v>
      </c>
      <c r="E54" s="534">
        <v>4.13</v>
      </c>
      <c r="F54" s="579">
        <v>43</v>
      </c>
      <c r="G54" s="516">
        <v>109</v>
      </c>
      <c r="H54" s="190">
        <v>3.5871559633027523</v>
      </c>
      <c r="I54" s="534">
        <v>3.86</v>
      </c>
      <c r="J54" s="572">
        <v>84</v>
      </c>
      <c r="K54" s="434">
        <v>111</v>
      </c>
      <c r="L54" s="190">
        <v>4.0541</v>
      </c>
      <c r="M54" s="534">
        <v>4.1399999999999997</v>
      </c>
      <c r="N54" s="575">
        <v>59</v>
      </c>
      <c r="O54" s="162">
        <f t="shared" si="0"/>
        <v>186</v>
      </c>
      <c r="Q54" s="55"/>
      <c r="R54" s="55"/>
      <c r="T54" s="55"/>
    </row>
    <row r="55" spans="1:20" ht="15" customHeight="1" x14ac:dyDescent="0.25">
      <c r="A55" s="172">
        <v>9</v>
      </c>
      <c r="B55" s="24" t="s">
        <v>51</v>
      </c>
      <c r="C55" s="560">
        <v>135</v>
      </c>
      <c r="D55" s="502">
        <v>4.17</v>
      </c>
      <c r="E55" s="534">
        <v>4.13</v>
      </c>
      <c r="F55" s="579">
        <v>45</v>
      </c>
      <c r="G55" s="516">
        <v>121</v>
      </c>
      <c r="H55" s="190">
        <v>4</v>
      </c>
      <c r="I55" s="534">
        <v>3.86</v>
      </c>
      <c r="J55" s="572">
        <v>33</v>
      </c>
      <c r="K55" s="434">
        <v>119</v>
      </c>
      <c r="L55" s="190">
        <v>4.2861000000000002</v>
      </c>
      <c r="M55" s="534">
        <v>4.1399999999999997</v>
      </c>
      <c r="N55" s="575">
        <v>23</v>
      </c>
      <c r="O55" s="162">
        <f t="shared" si="0"/>
        <v>101</v>
      </c>
      <c r="Q55" s="55"/>
      <c r="R55" s="55"/>
      <c r="T55" s="55"/>
    </row>
    <row r="56" spans="1:20" ht="15" customHeight="1" x14ac:dyDescent="0.25">
      <c r="A56" s="172">
        <v>10</v>
      </c>
      <c r="B56" s="24" t="s">
        <v>122</v>
      </c>
      <c r="C56" s="560">
        <v>111</v>
      </c>
      <c r="D56" s="502">
        <v>4.1350999999999996</v>
      </c>
      <c r="E56" s="534">
        <v>4.13</v>
      </c>
      <c r="F56" s="579">
        <v>53</v>
      </c>
      <c r="G56" s="516">
        <v>76</v>
      </c>
      <c r="H56" s="190">
        <v>4.0789473684210522</v>
      </c>
      <c r="I56" s="534">
        <v>3.86</v>
      </c>
      <c r="J56" s="572">
        <v>21</v>
      </c>
      <c r="K56" s="434">
        <v>95</v>
      </c>
      <c r="L56" s="190">
        <v>3.8313999999999999</v>
      </c>
      <c r="M56" s="534">
        <v>4.1399999999999997</v>
      </c>
      <c r="N56" s="575">
        <v>97</v>
      </c>
      <c r="O56" s="162">
        <f t="shared" si="0"/>
        <v>171</v>
      </c>
      <c r="Q56" s="55"/>
      <c r="R56" s="55"/>
      <c r="T56" s="55"/>
    </row>
    <row r="57" spans="1:20" ht="15" customHeight="1" x14ac:dyDescent="0.25">
      <c r="A57" s="172">
        <v>11</v>
      </c>
      <c r="B57" s="24" t="s">
        <v>120</v>
      </c>
      <c r="C57" s="560">
        <v>32</v>
      </c>
      <c r="D57" s="502">
        <v>4.1254</v>
      </c>
      <c r="E57" s="534">
        <v>4.13</v>
      </c>
      <c r="F57" s="579">
        <v>59</v>
      </c>
      <c r="G57" s="516">
        <v>31</v>
      </c>
      <c r="H57" s="190">
        <v>3.9677419354838706</v>
      </c>
      <c r="I57" s="534">
        <v>3.86</v>
      </c>
      <c r="J57" s="572">
        <v>36</v>
      </c>
      <c r="K57" s="434">
        <v>28</v>
      </c>
      <c r="L57" s="190">
        <v>3.8928000000000003</v>
      </c>
      <c r="M57" s="534">
        <v>4.1399999999999997</v>
      </c>
      <c r="N57" s="575">
        <v>89</v>
      </c>
      <c r="O57" s="162">
        <f t="shared" si="0"/>
        <v>184</v>
      </c>
      <c r="Q57" s="55"/>
      <c r="R57" s="55"/>
      <c r="T57" s="55"/>
    </row>
    <row r="58" spans="1:20" ht="15" customHeight="1" x14ac:dyDescent="0.25">
      <c r="A58" s="172">
        <v>12</v>
      </c>
      <c r="B58" s="24" t="s">
        <v>44</v>
      </c>
      <c r="C58" s="560">
        <v>32</v>
      </c>
      <c r="D58" s="501">
        <v>4.0625</v>
      </c>
      <c r="E58" s="534">
        <v>4.13</v>
      </c>
      <c r="F58" s="579">
        <v>72</v>
      </c>
      <c r="G58" s="516">
        <v>22</v>
      </c>
      <c r="H58" s="190">
        <v>3.8181818181818183</v>
      </c>
      <c r="I58" s="534">
        <v>3.86</v>
      </c>
      <c r="J58" s="572">
        <v>53</v>
      </c>
      <c r="K58" s="434">
        <v>39</v>
      </c>
      <c r="L58" s="190">
        <v>3.9487000000000001</v>
      </c>
      <c r="M58" s="534">
        <v>4.1399999999999997</v>
      </c>
      <c r="N58" s="575">
        <v>81</v>
      </c>
      <c r="O58" s="162">
        <f t="shared" si="0"/>
        <v>206</v>
      </c>
      <c r="Q58" s="55"/>
      <c r="R58" s="55"/>
      <c r="T58" s="55"/>
    </row>
    <row r="59" spans="1:20" ht="15" customHeight="1" x14ac:dyDescent="0.25">
      <c r="A59" s="172">
        <v>13</v>
      </c>
      <c r="B59" s="24" t="s">
        <v>42</v>
      </c>
      <c r="C59" s="560">
        <v>110</v>
      </c>
      <c r="D59" s="502">
        <v>4.0546000000000006</v>
      </c>
      <c r="E59" s="534">
        <v>4.13</v>
      </c>
      <c r="F59" s="579">
        <v>73</v>
      </c>
      <c r="G59" s="516">
        <v>86</v>
      </c>
      <c r="H59" s="190">
        <v>3.6627906976744184</v>
      </c>
      <c r="I59" s="534">
        <v>3.86</v>
      </c>
      <c r="J59" s="572">
        <v>78</v>
      </c>
      <c r="K59" s="434">
        <v>108</v>
      </c>
      <c r="L59" s="190">
        <v>4.2591999999999999</v>
      </c>
      <c r="M59" s="534">
        <v>4.1399999999999997</v>
      </c>
      <c r="N59" s="575">
        <v>25</v>
      </c>
      <c r="O59" s="162">
        <f t="shared" si="0"/>
        <v>176</v>
      </c>
      <c r="Q59" s="55"/>
      <c r="R59" s="55"/>
      <c r="T59" s="55"/>
    </row>
    <row r="60" spans="1:20" ht="15" customHeight="1" x14ac:dyDescent="0.25">
      <c r="A60" s="172">
        <v>14</v>
      </c>
      <c r="B60" s="24" t="s">
        <v>119</v>
      </c>
      <c r="C60" s="560">
        <v>262</v>
      </c>
      <c r="D60" s="502">
        <v>4.0453999999999999</v>
      </c>
      <c r="E60" s="534">
        <v>4.13</v>
      </c>
      <c r="F60" s="579">
        <v>76</v>
      </c>
      <c r="G60" s="516">
        <v>228</v>
      </c>
      <c r="H60" s="190">
        <v>4.307017543859649</v>
      </c>
      <c r="I60" s="534">
        <v>3.86</v>
      </c>
      <c r="J60" s="572">
        <v>8</v>
      </c>
      <c r="K60" s="434">
        <v>245</v>
      </c>
      <c r="L60" s="190">
        <v>4.3633000000000006</v>
      </c>
      <c r="M60" s="534">
        <v>4.1399999999999997</v>
      </c>
      <c r="N60" s="575">
        <v>16</v>
      </c>
      <c r="O60" s="162">
        <f t="shared" si="0"/>
        <v>100</v>
      </c>
      <c r="Q60" s="55"/>
      <c r="R60" s="55"/>
      <c r="T60" s="55"/>
    </row>
    <row r="61" spans="1:20" ht="15" customHeight="1" x14ac:dyDescent="0.25">
      <c r="A61" s="172">
        <v>15</v>
      </c>
      <c r="B61" s="24" t="s">
        <v>45</v>
      </c>
      <c r="C61" s="560">
        <v>59</v>
      </c>
      <c r="D61" s="502">
        <v>3.9319000000000002</v>
      </c>
      <c r="E61" s="534">
        <v>4.13</v>
      </c>
      <c r="F61" s="579">
        <v>90</v>
      </c>
      <c r="G61" s="516">
        <v>34</v>
      </c>
      <c r="H61" s="190">
        <v>4.1470588235294112</v>
      </c>
      <c r="I61" s="534">
        <v>3.86</v>
      </c>
      <c r="J61" s="572">
        <v>16</v>
      </c>
      <c r="K61" s="434">
        <v>34</v>
      </c>
      <c r="L61" s="190">
        <v>3.8525</v>
      </c>
      <c r="M61" s="534">
        <v>4.1399999999999997</v>
      </c>
      <c r="N61" s="575">
        <v>92</v>
      </c>
      <c r="O61" s="162">
        <f t="shared" si="0"/>
        <v>198</v>
      </c>
      <c r="Q61" s="55"/>
      <c r="R61" s="55"/>
      <c r="T61" s="55"/>
    </row>
    <row r="62" spans="1:20" ht="15" customHeight="1" x14ac:dyDescent="0.25">
      <c r="A62" s="172">
        <v>16</v>
      </c>
      <c r="B62" s="24" t="s">
        <v>153</v>
      </c>
      <c r="C62" s="560">
        <v>109</v>
      </c>
      <c r="D62" s="502">
        <v>3.9262000000000001</v>
      </c>
      <c r="E62" s="534">
        <v>4.13</v>
      </c>
      <c r="F62" s="579">
        <v>91</v>
      </c>
      <c r="G62" s="516"/>
      <c r="H62" s="190"/>
      <c r="I62" s="534">
        <v>3.86</v>
      </c>
      <c r="J62" s="572">
        <v>110</v>
      </c>
      <c r="K62" s="434"/>
      <c r="L62" s="190"/>
      <c r="M62" s="534">
        <v>4.1399999999999997</v>
      </c>
      <c r="N62" s="575">
        <v>111</v>
      </c>
      <c r="O62" s="162">
        <f t="shared" si="0"/>
        <v>312</v>
      </c>
      <c r="Q62" s="55"/>
      <c r="R62" s="55"/>
      <c r="T62" s="55"/>
    </row>
    <row r="63" spans="1:20" ht="15" customHeight="1" x14ac:dyDescent="0.25">
      <c r="A63" s="172">
        <v>17</v>
      </c>
      <c r="B63" s="24" t="s">
        <v>48</v>
      </c>
      <c r="C63" s="560">
        <v>31</v>
      </c>
      <c r="D63" s="502">
        <v>3.8708999999999998</v>
      </c>
      <c r="E63" s="534">
        <v>4.13</v>
      </c>
      <c r="F63" s="579">
        <v>95</v>
      </c>
      <c r="G63" s="516">
        <v>18</v>
      </c>
      <c r="H63" s="190">
        <v>3.333333333333333</v>
      </c>
      <c r="I63" s="534">
        <v>3.86</v>
      </c>
      <c r="J63" s="572">
        <v>104</v>
      </c>
      <c r="K63" s="434">
        <v>33</v>
      </c>
      <c r="L63" s="190">
        <v>4</v>
      </c>
      <c r="M63" s="534">
        <v>4.1399999999999997</v>
      </c>
      <c r="N63" s="575">
        <v>68</v>
      </c>
      <c r="O63" s="162">
        <f t="shared" si="0"/>
        <v>267</v>
      </c>
      <c r="Q63" s="55"/>
      <c r="R63" s="55"/>
      <c r="T63" s="55"/>
    </row>
    <row r="64" spans="1:20" ht="15" customHeight="1" x14ac:dyDescent="0.25">
      <c r="A64" s="172">
        <v>18</v>
      </c>
      <c r="B64" s="120" t="s">
        <v>46</v>
      </c>
      <c r="C64" s="560">
        <v>57</v>
      </c>
      <c r="D64" s="504">
        <v>3.8595999999999999</v>
      </c>
      <c r="E64" s="540">
        <v>4.13</v>
      </c>
      <c r="F64" s="581">
        <v>99</v>
      </c>
      <c r="G64" s="578">
        <v>83</v>
      </c>
      <c r="H64" s="542">
        <v>3.3734939759036151</v>
      </c>
      <c r="I64" s="540">
        <v>3.86</v>
      </c>
      <c r="J64" s="574">
        <v>101</v>
      </c>
      <c r="K64" s="576">
        <v>69</v>
      </c>
      <c r="L64" s="542">
        <v>3.9709999999999996</v>
      </c>
      <c r="M64" s="540">
        <v>4.1399999999999997</v>
      </c>
      <c r="N64" s="575">
        <v>78</v>
      </c>
      <c r="O64" s="167">
        <f t="shared" si="0"/>
        <v>278</v>
      </c>
      <c r="Q64" s="55"/>
      <c r="R64" s="55"/>
      <c r="T64" s="55"/>
    </row>
    <row r="65" spans="1:20" ht="15" customHeight="1" x14ac:dyDescent="0.25">
      <c r="A65" s="173">
        <v>19</v>
      </c>
      <c r="B65" s="24" t="s">
        <v>43</v>
      </c>
      <c r="C65" s="560">
        <v>44</v>
      </c>
      <c r="D65" s="502">
        <v>3.8412999999999999</v>
      </c>
      <c r="E65" s="534">
        <v>4.13</v>
      </c>
      <c r="F65" s="579">
        <v>101</v>
      </c>
      <c r="G65" s="516">
        <v>40</v>
      </c>
      <c r="H65" s="190">
        <v>3.7749999999999999</v>
      </c>
      <c r="I65" s="534">
        <v>3.86</v>
      </c>
      <c r="J65" s="572">
        <v>60</v>
      </c>
      <c r="K65" s="434">
        <v>49</v>
      </c>
      <c r="L65" s="190">
        <v>3.2044000000000001</v>
      </c>
      <c r="M65" s="534">
        <v>4.1399999999999997</v>
      </c>
      <c r="N65" s="575">
        <v>110</v>
      </c>
      <c r="O65" s="178">
        <f t="shared" si="0"/>
        <v>271</v>
      </c>
      <c r="Q65" s="55"/>
      <c r="R65" s="55"/>
      <c r="T65" s="55"/>
    </row>
    <row r="66" spans="1:20" ht="15" customHeight="1" thickBot="1" x14ac:dyDescent="0.3">
      <c r="A66" s="175">
        <v>20</v>
      </c>
      <c r="B66" s="24" t="s">
        <v>50</v>
      </c>
      <c r="C66" s="560">
        <v>116</v>
      </c>
      <c r="D66" s="502">
        <v>3.7324000000000002</v>
      </c>
      <c r="E66" s="534">
        <v>4.13</v>
      </c>
      <c r="F66" s="579">
        <v>107</v>
      </c>
      <c r="G66" s="516">
        <v>104</v>
      </c>
      <c r="H66" s="190">
        <v>3.0961538461538463</v>
      </c>
      <c r="I66" s="534">
        <v>3.86</v>
      </c>
      <c r="J66" s="572">
        <v>109</v>
      </c>
      <c r="K66" s="434">
        <v>85</v>
      </c>
      <c r="L66" s="190">
        <v>3.9649999999999999</v>
      </c>
      <c r="M66" s="534">
        <v>4.1399999999999997</v>
      </c>
      <c r="N66" s="575">
        <v>79</v>
      </c>
      <c r="O66" s="168">
        <f t="shared" si="0"/>
        <v>295</v>
      </c>
      <c r="Q66" s="55"/>
      <c r="R66" s="55"/>
      <c r="T66" s="55"/>
    </row>
    <row r="67" spans="1:20" ht="15" customHeight="1" thickBot="1" x14ac:dyDescent="0.3">
      <c r="A67" s="143"/>
      <c r="B67" s="146" t="s">
        <v>90</v>
      </c>
      <c r="C67" s="155">
        <f>SUM(C68:C81)</f>
        <v>1858</v>
      </c>
      <c r="D67" s="158">
        <f>AVERAGE(D68:D81)</f>
        <v>4.1939785714285716</v>
      </c>
      <c r="E67" s="150">
        <v>4.13</v>
      </c>
      <c r="F67" s="156"/>
      <c r="G67" s="445">
        <f>SUM(G68:G81)</f>
        <v>1558</v>
      </c>
      <c r="H67" s="158">
        <f>AVERAGE(H68:H81)</f>
        <v>3.8422778030592406</v>
      </c>
      <c r="I67" s="150">
        <v>3.86</v>
      </c>
      <c r="J67" s="445"/>
      <c r="K67" s="155">
        <f>SUM(K68:K81)</f>
        <v>1627</v>
      </c>
      <c r="L67" s="158">
        <f>AVERAGE(L68:L81)</f>
        <v>4.0848071428571426</v>
      </c>
      <c r="M67" s="150">
        <v>4.1399999999999997</v>
      </c>
      <c r="N67" s="156"/>
      <c r="O67" s="147"/>
      <c r="Q67" s="55"/>
      <c r="R67" s="55"/>
      <c r="T67" s="55"/>
    </row>
    <row r="68" spans="1:20" ht="15" customHeight="1" x14ac:dyDescent="0.25">
      <c r="A68" s="169">
        <v>1</v>
      </c>
      <c r="B68" s="24" t="s">
        <v>53</v>
      </c>
      <c r="C68" s="560">
        <v>144</v>
      </c>
      <c r="D68" s="502">
        <v>4.4165999999999999</v>
      </c>
      <c r="E68" s="534">
        <v>4.13</v>
      </c>
      <c r="F68" s="579">
        <v>9</v>
      </c>
      <c r="G68" s="516">
        <v>102</v>
      </c>
      <c r="H68" s="190">
        <v>4.4313725490196081</v>
      </c>
      <c r="I68" s="534">
        <v>3.86</v>
      </c>
      <c r="J68" s="572">
        <v>3</v>
      </c>
      <c r="K68" s="434">
        <v>99</v>
      </c>
      <c r="L68" s="190">
        <v>4.7474999999999996</v>
      </c>
      <c r="M68" s="534">
        <v>4.1399999999999997</v>
      </c>
      <c r="N68" s="575">
        <v>1</v>
      </c>
      <c r="O68" s="176">
        <f t="shared" si="0"/>
        <v>13</v>
      </c>
      <c r="Q68" s="55"/>
      <c r="R68" s="55"/>
      <c r="T68" s="55"/>
    </row>
    <row r="69" spans="1:20" ht="15" customHeight="1" x14ac:dyDescent="0.25">
      <c r="A69" s="172">
        <v>2</v>
      </c>
      <c r="B69" s="24" t="s">
        <v>125</v>
      </c>
      <c r="C69" s="560">
        <v>88</v>
      </c>
      <c r="D69" s="502">
        <v>4.3978000000000002</v>
      </c>
      <c r="E69" s="534">
        <v>4.13</v>
      </c>
      <c r="F69" s="579">
        <v>10</v>
      </c>
      <c r="G69" s="516">
        <v>93</v>
      </c>
      <c r="H69" s="190">
        <v>3.6451612903225805</v>
      </c>
      <c r="I69" s="534">
        <v>3.86</v>
      </c>
      <c r="J69" s="572">
        <v>81</v>
      </c>
      <c r="K69" s="434">
        <v>84</v>
      </c>
      <c r="L69" s="190">
        <v>4.1547000000000001</v>
      </c>
      <c r="M69" s="534">
        <v>4.1399999999999997</v>
      </c>
      <c r="N69" s="575">
        <v>40</v>
      </c>
      <c r="O69" s="162">
        <f t="shared" si="0"/>
        <v>131</v>
      </c>
      <c r="Q69" s="55"/>
      <c r="R69" s="55"/>
      <c r="T69" s="55"/>
    </row>
    <row r="70" spans="1:20" ht="15" customHeight="1" x14ac:dyDescent="0.25">
      <c r="A70" s="172">
        <v>3</v>
      </c>
      <c r="B70" s="24" t="s">
        <v>130</v>
      </c>
      <c r="C70" s="560">
        <v>87</v>
      </c>
      <c r="D70" s="502">
        <v>4.3677999999999999</v>
      </c>
      <c r="E70" s="534">
        <v>4.13</v>
      </c>
      <c r="F70" s="579">
        <v>13</v>
      </c>
      <c r="G70" s="516">
        <v>71</v>
      </c>
      <c r="H70" s="190">
        <v>3.8309859154929575</v>
      </c>
      <c r="I70" s="534">
        <v>3.86</v>
      </c>
      <c r="J70" s="572">
        <v>51</v>
      </c>
      <c r="K70" s="434">
        <v>94</v>
      </c>
      <c r="L70" s="190">
        <v>4.1166</v>
      </c>
      <c r="M70" s="534">
        <v>4.1399999999999997</v>
      </c>
      <c r="N70" s="575">
        <v>49</v>
      </c>
      <c r="O70" s="162">
        <f t="shared" ref="O70:O121" si="1">N70+J70+F70</f>
        <v>113</v>
      </c>
      <c r="Q70" s="55"/>
      <c r="R70" s="55"/>
      <c r="T70" s="55"/>
    </row>
    <row r="71" spans="1:20" ht="15" customHeight="1" x14ac:dyDescent="0.25">
      <c r="A71" s="172">
        <v>4</v>
      </c>
      <c r="B71" s="24" t="s">
        <v>123</v>
      </c>
      <c r="C71" s="560">
        <v>209</v>
      </c>
      <c r="D71" s="502">
        <v>4.3639999999999999</v>
      </c>
      <c r="E71" s="534">
        <v>4.13</v>
      </c>
      <c r="F71" s="579">
        <v>15</v>
      </c>
      <c r="G71" s="516">
        <v>153</v>
      </c>
      <c r="H71" s="190">
        <v>3.7124183006535945</v>
      </c>
      <c r="I71" s="534">
        <v>3.86</v>
      </c>
      <c r="J71" s="572">
        <v>70</v>
      </c>
      <c r="K71" s="434">
        <v>180</v>
      </c>
      <c r="L71" s="190">
        <v>4.2055999999999996</v>
      </c>
      <c r="M71" s="534">
        <v>4.1399999999999997</v>
      </c>
      <c r="N71" s="575">
        <v>33</v>
      </c>
      <c r="O71" s="162">
        <f t="shared" si="1"/>
        <v>118</v>
      </c>
      <c r="Q71" s="55"/>
      <c r="R71" s="55"/>
      <c r="T71" s="55"/>
    </row>
    <row r="72" spans="1:20" ht="15" customHeight="1" x14ac:dyDescent="0.25">
      <c r="A72" s="172">
        <v>5</v>
      </c>
      <c r="B72" s="66" t="s">
        <v>152</v>
      </c>
      <c r="C72" s="560">
        <v>191</v>
      </c>
      <c r="D72" s="502">
        <v>4.3241999999999994</v>
      </c>
      <c r="E72" s="536">
        <v>4.13</v>
      </c>
      <c r="F72" s="580">
        <v>19</v>
      </c>
      <c r="G72" s="517">
        <v>185</v>
      </c>
      <c r="H72" s="22">
        <v>3.8378378378378373</v>
      </c>
      <c r="I72" s="536">
        <v>3.86</v>
      </c>
      <c r="J72" s="573">
        <v>50</v>
      </c>
      <c r="K72" s="435">
        <v>24</v>
      </c>
      <c r="L72" s="22">
        <v>3.6254000000000004</v>
      </c>
      <c r="M72" s="536">
        <v>4.1399999999999997</v>
      </c>
      <c r="N72" s="575">
        <v>106</v>
      </c>
      <c r="O72" s="162">
        <f t="shared" si="1"/>
        <v>175</v>
      </c>
      <c r="Q72" s="55"/>
      <c r="R72" s="55"/>
      <c r="T72" s="55"/>
    </row>
    <row r="73" spans="1:20" ht="15" customHeight="1" x14ac:dyDescent="0.25">
      <c r="A73" s="172">
        <v>6</v>
      </c>
      <c r="B73" s="24" t="s">
        <v>52</v>
      </c>
      <c r="C73" s="560">
        <v>113</v>
      </c>
      <c r="D73" s="502">
        <v>4.2744</v>
      </c>
      <c r="E73" s="534">
        <v>4.13</v>
      </c>
      <c r="F73" s="579">
        <v>22</v>
      </c>
      <c r="G73" s="516">
        <v>107</v>
      </c>
      <c r="H73" s="190">
        <v>3.7383177570093453</v>
      </c>
      <c r="I73" s="534">
        <v>3.86</v>
      </c>
      <c r="J73" s="572">
        <v>66</v>
      </c>
      <c r="K73" s="434">
        <v>116</v>
      </c>
      <c r="L73" s="190">
        <v>4.2324000000000002</v>
      </c>
      <c r="M73" s="534">
        <v>4.1399999999999997</v>
      </c>
      <c r="N73" s="575">
        <v>28</v>
      </c>
      <c r="O73" s="162">
        <f t="shared" si="1"/>
        <v>116</v>
      </c>
      <c r="Q73" s="55"/>
      <c r="R73" s="55"/>
      <c r="T73" s="55"/>
    </row>
    <row r="74" spans="1:20" ht="15" customHeight="1" x14ac:dyDescent="0.25">
      <c r="A74" s="172">
        <v>7</v>
      </c>
      <c r="B74" s="66" t="s">
        <v>55</v>
      </c>
      <c r="C74" s="560">
        <v>71</v>
      </c>
      <c r="D74" s="502">
        <v>4.2253999999999996</v>
      </c>
      <c r="E74" s="536">
        <v>4.13</v>
      </c>
      <c r="F74" s="580">
        <v>35</v>
      </c>
      <c r="G74" s="517">
        <v>75</v>
      </c>
      <c r="H74" s="22">
        <v>3.4666666666666668</v>
      </c>
      <c r="I74" s="536">
        <v>3.86</v>
      </c>
      <c r="J74" s="573">
        <v>95</v>
      </c>
      <c r="K74" s="435">
        <v>74</v>
      </c>
      <c r="L74" s="22">
        <v>3.8239000000000005</v>
      </c>
      <c r="M74" s="536">
        <v>4.1399999999999997</v>
      </c>
      <c r="N74" s="575">
        <v>98</v>
      </c>
      <c r="O74" s="162">
        <f t="shared" si="1"/>
        <v>228</v>
      </c>
      <c r="Q74" s="55"/>
      <c r="R74" s="55"/>
      <c r="T74" s="55"/>
    </row>
    <row r="75" spans="1:20" ht="15" customHeight="1" x14ac:dyDescent="0.25">
      <c r="A75" s="172">
        <v>8</v>
      </c>
      <c r="B75" s="24" t="s">
        <v>56</v>
      </c>
      <c r="C75" s="560">
        <v>110</v>
      </c>
      <c r="D75" s="502">
        <v>4.1453999999999995</v>
      </c>
      <c r="E75" s="534">
        <v>4.13</v>
      </c>
      <c r="F75" s="579">
        <v>49</v>
      </c>
      <c r="G75" s="516">
        <v>82</v>
      </c>
      <c r="H75" s="190">
        <v>3.8292682926829271</v>
      </c>
      <c r="I75" s="534">
        <v>3.86</v>
      </c>
      <c r="J75" s="572">
        <v>52</v>
      </c>
      <c r="K75" s="434">
        <v>126</v>
      </c>
      <c r="L75" s="190">
        <v>4.3019999999999996</v>
      </c>
      <c r="M75" s="534">
        <v>4.1399999999999997</v>
      </c>
      <c r="N75" s="575">
        <v>21</v>
      </c>
      <c r="O75" s="177">
        <f t="shared" si="1"/>
        <v>122</v>
      </c>
      <c r="Q75" s="55"/>
      <c r="R75" s="55"/>
      <c r="T75" s="55"/>
    </row>
    <row r="76" spans="1:20" ht="15" customHeight="1" x14ac:dyDescent="0.25">
      <c r="A76" s="172">
        <v>9</v>
      </c>
      <c r="B76" s="24" t="s">
        <v>126</v>
      </c>
      <c r="C76" s="560">
        <v>97</v>
      </c>
      <c r="D76" s="502">
        <v>4.1233000000000004</v>
      </c>
      <c r="E76" s="534">
        <v>4.13</v>
      </c>
      <c r="F76" s="579">
        <v>60</v>
      </c>
      <c r="G76" s="516">
        <v>102</v>
      </c>
      <c r="H76" s="190">
        <v>4.1568627450980387</v>
      </c>
      <c r="I76" s="534">
        <v>3.86</v>
      </c>
      <c r="J76" s="572">
        <v>13</v>
      </c>
      <c r="K76" s="434">
        <v>106</v>
      </c>
      <c r="L76" s="190">
        <v>4.1793000000000005</v>
      </c>
      <c r="M76" s="534">
        <v>4.1399999999999997</v>
      </c>
      <c r="N76" s="575">
        <v>36</v>
      </c>
      <c r="O76" s="162">
        <f t="shared" si="1"/>
        <v>109</v>
      </c>
      <c r="Q76" s="55"/>
      <c r="R76" s="55"/>
      <c r="T76" s="55"/>
    </row>
    <row r="77" spans="1:20" ht="15" customHeight="1" x14ac:dyDescent="0.25">
      <c r="A77" s="172">
        <v>10</v>
      </c>
      <c r="B77" s="24" t="s">
        <v>127</v>
      </c>
      <c r="C77" s="560">
        <v>178</v>
      </c>
      <c r="D77" s="502">
        <v>4.0842999999999998</v>
      </c>
      <c r="E77" s="534">
        <v>4.13</v>
      </c>
      <c r="F77" s="579">
        <v>66</v>
      </c>
      <c r="G77" s="516">
        <v>160</v>
      </c>
      <c r="H77" s="190">
        <v>3.9312499999999999</v>
      </c>
      <c r="I77" s="534">
        <v>3.86</v>
      </c>
      <c r="J77" s="572">
        <v>38</v>
      </c>
      <c r="K77" s="434">
        <v>160</v>
      </c>
      <c r="L77" s="190">
        <v>4.1067</v>
      </c>
      <c r="M77" s="534">
        <v>4.1399999999999997</v>
      </c>
      <c r="N77" s="575">
        <v>52</v>
      </c>
      <c r="O77" s="162">
        <f t="shared" si="1"/>
        <v>156</v>
      </c>
      <c r="Q77" s="55"/>
      <c r="R77" s="55"/>
      <c r="T77" s="55"/>
    </row>
    <row r="78" spans="1:20" ht="15" customHeight="1" x14ac:dyDescent="0.25">
      <c r="A78" s="172">
        <v>11</v>
      </c>
      <c r="B78" s="24" t="s">
        <v>129</v>
      </c>
      <c r="C78" s="560">
        <v>178</v>
      </c>
      <c r="D78" s="502">
        <v>4.0225</v>
      </c>
      <c r="E78" s="534">
        <v>4.13</v>
      </c>
      <c r="F78" s="579">
        <v>79</v>
      </c>
      <c r="G78" s="516">
        <v>158</v>
      </c>
      <c r="H78" s="190">
        <v>4.0696202531645573</v>
      </c>
      <c r="I78" s="534">
        <v>3.86</v>
      </c>
      <c r="J78" s="572">
        <v>23</v>
      </c>
      <c r="K78" s="434">
        <v>156</v>
      </c>
      <c r="L78" s="190">
        <v>3.8144000000000005</v>
      </c>
      <c r="M78" s="534">
        <v>4.1399999999999997</v>
      </c>
      <c r="N78" s="575">
        <v>101</v>
      </c>
      <c r="O78" s="162">
        <f t="shared" si="1"/>
        <v>203</v>
      </c>
      <c r="Q78" s="55"/>
      <c r="R78" s="55"/>
      <c r="T78" s="55"/>
    </row>
    <row r="79" spans="1:20" ht="15" customHeight="1" x14ac:dyDescent="0.25">
      <c r="A79" s="172">
        <v>12</v>
      </c>
      <c r="B79" s="24" t="s">
        <v>54</v>
      </c>
      <c r="C79" s="560">
        <v>95</v>
      </c>
      <c r="D79" s="502">
        <v>4.0004</v>
      </c>
      <c r="E79" s="534">
        <v>4.13</v>
      </c>
      <c r="F79" s="579">
        <v>81</v>
      </c>
      <c r="G79" s="516">
        <v>81</v>
      </c>
      <c r="H79" s="190">
        <v>3.9012345679012346</v>
      </c>
      <c r="I79" s="534">
        <v>3.86</v>
      </c>
      <c r="J79" s="572">
        <v>43</v>
      </c>
      <c r="K79" s="434">
        <v>104</v>
      </c>
      <c r="L79" s="190">
        <v>3.9135000000000004</v>
      </c>
      <c r="M79" s="534">
        <v>4.1399999999999997</v>
      </c>
      <c r="N79" s="575">
        <v>85</v>
      </c>
      <c r="O79" s="162">
        <f t="shared" si="1"/>
        <v>209</v>
      </c>
      <c r="Q79" s="55"/>
      <c r="R79" s="55"/>
      <c r="T79" s="55"/>
    </row>
    <row r="80" spans="1:20" ht="15" customHeight="1" x14ac:dyDescent="0.25">
      <c r="A80" s="172">
        <v>13</v>
      </c>
      <c r="B80" s="24" t="s">
        <v>124</v>
      </c>
      <c r="C80" s="560">
        <v>100</v>
      </c>
      <c r="D80" s="502">
        <v>4</v>
      </c>
      <c r="E80" s="534">
        <v>4.13</v>
      </c>
      <c r="F80" s="579">
        <v>83</v>
      </c>
      <c r="G80" s="516">
        <v>74</v>
      </c>
      <c r="H80" s="190">
        <v>3.6756756756756754</v>
      </c>
      <c r="I80" s="534">
        <v>3.86</v>
      </c>
      <c r="J80" s="572">
        <v>76</v>
      </c>
      <c r="K80" s="434">
        <v>71</v>
      </c>
      <c r="L80" s="190">
        <v>3.7467999999999995</v>
      </c>
      <c r="M80" s="534">
        <v>4.1399999999999997</v>
      </c>
      <c r="N80" s="575">
        <v>103</v>
      </c>
      <c r="O80" s="162">
        <f t="shared" si="1"/>
        <v>262</v>
      </c>
      <c r="Q80" s="55"/>
      <c r="R80" s="55"/>
      <c r="T80" s="55"/>
    </row>
    <row r="81" spans="1:20" ht="15" customHeight="1" thickBot="1" x14ac:dyDescent="0.3">
      <c r="A81" s="172">
        <v>14</v>
      </c>
      <c r="B81" s="24" t="s">
        <v>128</v>
      </c>
      <c r="C81" s="560">
        <v>197</v>
      </c>
      <c r="D81" s="502">
        <v>3.9695999999999998</v>
      </c>
      <c r="E81" s="534">
        <v>4.13</v>
      </c>
      <c r="F81" s="579">
        <v>86</v>
      </c>
      <c r="G81" s="516">
        <v>115</v>
      </c>
      <c r="H81" s="190">
        <v>3.5652173913043477</v>
      </c>
      <c r="I81" s="534">
        <v>3.86</v>
      </c>
      <c r="J81" s="572">
        <v>86</v>
      </c>
      <c r="K81" s="434">
        <v>233</v>
      </c>
      <c r="L81" s="190">
        <v>4.2185000000000006</v>
      </c>
      <c r="M81" s="534">
        <v>4.1399999999999997</v>
      </c>
      <c r="N81" s="575">
        <v>30</v>
      </c>
      <c r="O81" s="162">
        <f t="shared" si="1"/>
        <v>202</v>
      </c>
      <c r="Q81" s="55"/>
      <c r="R81" s="55"/>
      <c r="T81" s="55"/>
    </row>
    <row r="82" spans="1:20" ht="15" customHeight="1" thickBot="1" x14ac:dyDescent="0.3">
      <c r="A82" s="143"/>
      <c r="B82" s="146" t="s">
        <v>91</v>
      </c>
      <c r="C82" s="155">
        <f>SUM(C83:C112)</f>
        <v>4780</v>
      </c>
      <c r="D82" s="158">
        <f>AVERAGE(D83:D112)</f>
        <v>4.1038933333333345</v>
      </c>
      <c r="E82" s="150">
        <v>4.13</v>
      </c>
      <c r="F82" s="156"/>
      <c r="G82" s="445">
        <f>SUM(G83:G112)</f>
        <v>4112</v>
      </c>
      <c r="H82" s="158">
        <f>AVERAGE(H83:H112)</f>
        <v>3.8266799438578474</v>
      </c>
      <c r="I82" s="150">
        <v>3.86</v>
      </c>
      <c r="J82" s="445"/>
      <c r="K82" s="155">
        <f>SUM(K83:K112)</f>
        <v>3917</v>
      </c>
      <c r="L82" s="158">
        <f>AVERAGE(L83:L112)</f>
        <v>4.0879333333333339</v>
      </c>
      <c r="M82" s="150">
        <v>4.1399999999999997</v>
      </c>
      <c r="N82" s="156"/>
      <c r="O82" s="147"/>
      <c r="Q82" s="55"/>
      <c r="R82" s="55"/>
      <c r="T82" s="55"/>
    </row>
    <row r="83" spans="1:20" ht="15" customHeight="1" x14ac:dyDescent="0.25">
      <c r="A83" s="169">
        <v>1</v>
      </c>
      <c r="B83" s="24" t="s">
        <v>97</v>
      </c>
      <c r="C83" s="560">
        <v>178</v>
      </c>
      <c r="D83" s="502">
        <v>4.3651999999999997</v>
      </c>
      <c r="E83" s="534">
        <v>4.13</v>
      </c>
      <c r="F83" s="579">
        <v>14</v>
      </c>
      <c r="G83" s="516">
        <v>176</v>
      </c>
      <c r="H83" s="190">
        <v>3.9204545454545454</v>
      </c>
      <c r="I83" s="534">
        <v>3.86</v>
      </c>
      <c r="J83" s="572">
        <v>40</v>
      </c>
      <c r="K83" s="434">
        <v>156</v>
      </c>
      <c r="L83" s="190">
        <v>4.3461999999999996</v>
      </c>
      <c r="M83" s="534">
        <v>4.1399999999999997</v>
      </c>
      <c r="N83" s="575">
        <v>18</v>
      </c>
      <c r="O83" s="176">
        <f t="shared" si="1"/>
        <v>72</v>
      </c>
      <c r="Q83" s="55"/>
      <c r="R83" s="55"/>
      <c r="T83" s="55"/>
    </row>
    <row r="84" spans="1:20" ht="15" customHeight="1" x14ac:dyDescent="0.25">
      <c r="A84" s="172">
        <v>2</v>
      </c>
      <c r="B84" s="24" t="s">
        <v>96</v>
      </c>
      <c r="C84" s="560">
        <v>265</v>
      </c>
      <c r="D84" s="502">
        <v>4.3169000000000004</v>
      </c>
      <c r="E84" s="534">
        <v>4.13</v>
      </c>
      <c r="F84" s="579">
        <v>20</v>
      </c>
      <c r="G84" s="516">
        <v>205</v>
      </c>
      <c r="H84" s="190">
        <v>3.7268292682926831</v>
      </c>
      <c r="I84" s="534">
        <v>3.86</v>
      </c>
      <c r="J84" s="572">
        <v>69</v>
      </c>
      <c r="K84" s="434">
        <v>261</v>
      </c>
      <c r="L84" s="190">
        <v>4.3635999999999999</v>
      </c>
      <c r="M84" s="534">
        <v>4.1399999999999997</v>
      </c>
      <c r="N84" s="575">
        <v>17</v>
      </c>
      <c r="O84" s="162">
        <f t="shared" si="1"/>
        <v>106</v>
      </c>
      <c r="Q84" s="55"/>
      <c r="R84" s="55"/>
      <c r="T84" s="55"/>
    </row>
    <row r="85" spans="1:20" ht="15" customHeight="1" x14ac:dyDescent="0.25">
      <c r="A85" s="172">
        <v>3</v>
      </c>
      <c r="B85" s="24" t="s">
        <v>132</v>
      </c>
      <c r="C85" s="560">
        <v>120</v>
      </c>
      <c r="D85" s="502">
        <v>4.2665999999999995</v>
      </c>
      <c r="E85" s="534">
        <v>4.13</v>
      </c>
      <c r="F85" s="579">
        <v>25</v>
      </c>
      <c r="G85" s="516">
        <v>93</v>
      </c>
      <c r="H85" s="190">
        <v>3.78494623655914</v>
      </c>
      <c r="I85" s="534">
        <v>3.86</v>
      </c>
      <c r="J85" s="572">
        <v>58</v>
      </c>
      <c r="K85" s="434">
        <v>66</v>
      </c>
      <c r="L85" s="190">
        <v>3.6968999999999999</v>
      </c>
      <c r="M85" s="534">
        <v>4.1399999999999997</v>
      </c>
      <c r="N85" s="575">
        <v>105</v>
      </c>
      <c r="O85" s="162">
        <f t="shared" si="1"/>
        <v>188</v>
      </c>
      <c r="Q85" s="55"/>
      <c r="R85" s="55"/>
      <c r="T85" s="55"/>
    </row>
    <row r="86" spans="1:20" ht="15" customHeight="1" x14ac:dyDescent="0.25">
      <c r="A86" s="172">
        <v>4</v>
      </c>
      <c r="B86" s="24" t="s">
        <v>98</v>
      </c>
      <c r="C86" s="560">
        <v>282</v>
      </c>
      <c r="D86" s="502">
        <v>4.2585000000000006</v>
      </c>
      <c r="E86" s="534">
        <v>4.13</v>
      </c>
      <c r="F86" s="579">
        <v>26</v>
      </c>
      <c r="G86" s="516">
        <v>231</v>
      </c>
      <c r="H86" s="190">
        <v>4.008658008658009</v>
      </c>
      <c r="I86" s="534">
        <v>3.86</v>
      </c>
      <c r="J86" s="572">
        <v>31</v>
      </c>
      <c r="K86" s="434">
        <v>259</v>
      </c>
      <c r="L86" s="190">
        <v>4.4127000000000001</v>
      </c>
      <c r="M86" s="534">
        <v>4.1399999999999997</v>
      </c>
      <c r="N86" s="575">
        <v>6</v>
      </c>
      <c r="O86" s="162">
        <f t="shared" si="1"/>
        <v>63</v>
      </c>
      <c r="Q86" s="55"/>
      <c r="R86" s="55"/>
      <c r="T86" s="55"/>
    </row>
    <row r="87" spans="1:20" ht="15" customHeight="1" x14ac:dyDescent="0.25">
      <c r="A87" s="172">
        <v>5</v>
      </c>
      <c r="B87" s="24" t="s">
        <v>133</v>
      </c>
      <c r="C87" s="560">
        <v>126</v>
      </c>
      <c r="D87" s="502">
        <v>4.2539999999999996</v>
      </c>
      <c r="E87" s="534">
        <v>4.13</v>
      </c>
      <c r="F87" s="579">
        <v>27</v>
      </c>
      <c r="G87" s="516">
        <v>118</v>
      </c>
      <c r="H87" s="190">
        <v>3.6864406779661021</v>
      </c>
      <c r="I87" s="534">
        <v>3.86</v>
      </c>
      <c r="J87" s="572">
        <v>75</v>
      </c>
      <c r="K87" s="434">
        <v>116</v>
      </c>
      <c r="L87" s="190">
        <v>3.9826999999999999</v>
      </c>
      <c r="M87" s="534">
        <v>4.1399999999999997</v>
      </c>
      <c r="N87" s="575">
        <v>76</v>
      </c>
      <c r="O87" s="162">
        <f t="shared" si="1"/>
        <v>178</v>
      </c>
      <c r="Q87" s="55"/>
      <c r="R87" s="55"/>
      <c r="T87" s="55"/>
    </row>
    <row r="88" spans="1:20" ht="15" customHeight="1" x14ac:dyDescent="0.25">
      <c r="A88" s="172">
        <v>6</v>
      </c>
      <c r="B88" s="24" t="s">
        <v>134</v>
      </c>
      <c r="C88" s="560">
        <v>168</v>
      </c>
      <c r="D88" s="502">
        <v>4.2439999999999998</v>
      </c>
      <c r="E88" s="534">
        <v>4.13</v>
      </c>
      <c r="F88" s="579">
        <v>30</v>
      </c>
      <c r="G88" s="516">
        <v>132</v>
      </c>
      <c r="H88" s="190">
        <v>4.2575757575757578</v>
      </c>
      <c r="I88" s="534">
        <v>3.86</v>
      </c>
      <c r="J88" s="572">
        <v>11</v>
      </c>
      <c r="K88" s="434">
        <v>162</v>
      </c>
      <c r="L88" s="190">
        <v>3.9567999999999994</v>
      </c>
      <c r="M88" s="534">
        <v>4.1399999999999997</v>
      </c>
      <c r="N88" s="575">
        <v>80</v>
      </c>
      <c r="O88" s="162">
        <f t="shared" si="1"/>
        <v>121</v>
      </c>
      <c r="Q88" s="55"/>
      <c r="R88" s="55"/>
      <c r="T88" s="55"/>
    </row>
    <row r="89" spans="1:20" ht="15" customHeight="1" x14ac:dyDescent="0.25">
      <c r="A89" s="172">
        <v>7</v>
      </c>
      <c r="B89" s="24" t="s">
        <v>99</v>
      </c>
      <c r="C89" s="560">
        <v>288</v>
      </c>
      <c r="D89" s="502">
        <v>4.2183999999999999</v>
      </c>
      <c r="E89" s="534">
        <v>4.13</v>
      </c>
      <c r="F89" s="579">
        <v>37</v>
      </c>
      <c r="G89" s="516">
        <v>270</v>
      </c>
      <c r="H89" s="190">
        <v>4.0703703703703704</v>
      </c>
      <c r="I89" s="534">
        <v>3.86</v>
      </c>
      <c r="J89" s="572">
        <v>22</v>
      </c>
      <c r="K89" s="434">
        <v>243</v>
      </c>
      <c r="L89" s="190">
        <v>4.3868999999999998</v>
      </c>
      <c r="M89" s="534">
        <v>4.1399999999999997</v>
      </c>
      <c r="N89" s="575">
        <v>9</v>
      </c>
      <c r="O89" s="162">
        <f t="shared" si="1"/>
        <v>68</v>
      </c>
      <c r="Q89" s="55"/>
      <c r="R89" s="55"/>
      <c r="T89" s="55"/>
    </row>
    <row r="90" spans="1:20" ht="15" customHeight="1" x14ac:dyDescent="0.25">
      <c r="A90" s="172">
        <v>8</v>
      </c>
      <c r="B90" s="24" t="s">
        <v>63</v>
      </c>
      <c r="C90" s="560">
        <v>186</v>
      </c>
      <c r="D90" s="502">
        <v>4.2150999999999996</v>
      </c>
      <c r="E90" s="534">
        <v>4.13</v>
      </c>
      <c r="F90" s="579">
        <v>38</v>
      </c>
      <c r="G90" s="516">
        <v>131</v>
      </c>
      <c r="H90" s="190">
        <v>4.3969465648854964</v>
      </c>
      <c r="I90" s="534">
        <v>3.86</v>
      </c>
      <c r="J90" s="572">
        <v>5</v>
      </c>
      <c r="K90" s="434">
        <v>118</v>
      </c>
      <c r="L90" s="190">
        <v>4.0252999999999997</v>
      </c>
      <c r="M90" s="534">
        <v>4.1399999999999997</v>
      </c>
      <c r="N90" s="575">
        <v>62</v>
      </c>
      <c r="O90" s="162">
        <f t="shared" si="1"/>
        <v>105</v>
      </c>
      <c r="Q90" s="55"/>
      <c r="R90" s="55"/>
      <c r="T90" s="55"/>
    </row>
    <row r="91" spans="1:20" ht="15" customHeight="1" x14ac:dyDescent="0.25">
      <c r="A91" s="172">
        <v>9</v>
      </c>
      <c r="B91" s="24" t="s">
        <v>138</v>
      </c>
      <c r="C91" s="560">
        <v>122</v>
      </c>
      <c r="D91" s="502">
        <v>4.1886000000000001</v>
      </c>
      <c r="E91" s="534">
        <v>4.13</v>
      </c>
      <c r="F91" s="579">
        <v>42</v>
      </c>
      <c r="G91" s="516">
        <v>114</v>
      </c>
      <c r="H91" s="190">
        <v>4.1052631578947363</v>
      </c>
      <c r="I91" s="534">
        <v>3.86</v>
      </c>
      <c r="J91" s="572">
        <v>19</v>
      </c>
      <c r="K91" s="434">
        <v>82</v>
      </c>
      <c r="L91" s="190">
        <v>4.1097000000000001</v>
      </c>
      <c r="M91" s="534">
        <v>4.1399999999999997</v>
      </c>
      <c r="N91" s="575">
        <v>50</v>
      </c>
      <c r="O91" s="162">
        <f t="shared" si="1"/>
        <v>111</v>
      </c>
      <c r="Q91" s="55"/>
      <c r="R91" s="55"/>
      <c r="T91" s="55"/>
    </row>
    <row r="92" spans="1:20" ht="15" customHeight="1" x14ac:dyDescent="0.25">
      <c r="A92" s="172">
        <v>10</v>
      </c>
      <c r="B92" s="24" t="s">
        <v>145</v>
      </c>
      <c r="C92" s="560">
        <v>277</v>
      </c>
      <c r="D92" s="502">
        <v>4.1692999999999998</v>
      </c>
      <c r="E92" s="534">
        <v>4.13</v>
      </c>
      <c r="F92" s="579">
        <v>46</v>
      </c>
      <c r="G92" s="516">
        <v>268</v>
      </c>
      <c r="H92" s="190">
        <v>4.0111940298507465</v>
      </c>
      <c r="I92" s="534">
        <v>3.86</v>
      </c>
      <c r="J92" s="572">
        <v>30</v>
      </c>
      <c r="K92" s="434">
        <v>274</v>
      </c>
      <c r="L92" s="190">
        <v>3.8211999999999993</v>
      </c>
      <c r="M92" s="534">
        <v>4.1399999999999997</v>
      </c>
      <c r="N92" s="575">
        <v>100</v>
      </c>
      <c r="O92" s="162">
        <f t="shared" si="1"/>
        <v>176</v>
      </c>
      <c r="Q92" s="55"/>
      <c r="R92" s="55"/>
      <c r="T92" s="55"/>
    </row>
    <row r="93" spans="1:20" ht="15" customHeight="1" x14ac:dyDescent="0.25">
      <c r="A93" s="172">
        <v>11</v>
      </c>
      <c r="B93" s="24" t="s">
        <v>148</v>
      </c>
      <c r="C93" s="560">
        <v>381</v>
      </c>
      <c r="D93" s="502">
        <v>4.1628000000000007</v>
      </c>
      <c r="E93" s="534">
        <v>4.13</v>
      </c>
      <c r="F93" s="579">
        <v>47</v>
      </c>
      <c r="G93" s="516">
        <v>268</v>
      </c>
      <c r="H93" s="190">
        <v>3.4067164179104474</v>
      </c>
      <c r="I93" s="534">
        <v>3.86</v>
      </c>
      <c r="J93" s="572">
        <v>99</v>
      </c>
      <c r="K93" s="434">
        <v>176</v>
      </c>
      <c r="L93" s="190">
        <v>3.8465999999999996</v>
      </c>
      <c r="M93" s="534">
        <v>4.1399999999999997</v>
      </c>
      <c r="N93" s="575">
        <v>94</v>
      </c>
      <c r="O93" s="162">
        <f t="shared" si="1"/>
        <v>240</v>
      </c>
      <c r="Q93" s="55"/>
      <c r="R93" s="55"/>
      <c r="T93" s="55"/>
    </row>
    <row r="94" spans="1:20" ht="15" customHeight="1" x14ac:dyDescent="0.25">
      <c r="A94" s="172">
        <v>12</v>
      </c>
      <c r="B94" s="24" t="s">
        <v>59</v>
      </c>
      <c r="C94" s="560">
        <v>80</v>
      </c>
      <c r="D94" s="502">
        <v>4.1500000000000004</v>
      </c>
      <c r="E94" s="534">
        <v>4.13</v>
      </c>
      <c r="F94" s="579">
        <v>48</v>
      </c>
      <c r="G94" s="516">
        <v>73</v>
      </c>
      <c r="H94" s="190">
        <v>3.7808219178082192</v>
      </c>
      <c r="I94" s="534">
        <v>3.86</v>
      </c>
      <c r="J94" s="572">
        <v>59</v>
      </c>
      <c r="K94" s="434">
        <v>87</v>
      </c>
      <c r="L94" s="190">
        <v>4.0804999999999998</v>
      </c>
      <c r="M94" s="534">
        <v>4.1399999999999997</v>
      </c>
      <c r="N94" s="575">
        <v>55</v>
      </c>
      <c r="O94" s="162">
        <f t="shared" si="1"/>
        <v>162</v>
      </c>
      <c r="Q94" s="55"/>
      <c r="R94" s="55"/>
      <c r="T94" s="55"/>
    </row>
    <row r="95" spans="1:20" ht="15" customHeight="1" x14ac:dyDescent="0.25">
      <c r="A95" s="172">
        <v>13</v>
      </c>
      <c r="B95" s="24" t="s">
        <v>146</v>
      </c>
      <c r="C95" s="560">
        <v>246</v>
      </c>
      <c r="D95" s="502">
        <v>4.1421999999999999</v>
      </c>
      <c r="E95" s="534">
        <v>4.13</v>
      </c>
      <c r="F95" s="579">
        <v>51</v>
      </c>
      <c r="G95" s="516">
        <v>235</v>
      </c>
      <c r="H95" s="190">
        <v>4.182978723404255</v>
      </c>
      <c r="I95" s="534">
        <v>3.86</v>
      </c>
      <c r="J95" s="572">
        <v>12</v>
      </c>
      <c r="K95" s="434">
        <v>215</v>
      </c>
      <c r="L95" s="190">
        <v>4.2325999999999997</v>
      </c>
      <c r="M95" s="534">
        <v>4.1399999999999997</v>
      </c>
      <c r="N95" s="575">
        <v>29</v>
      </c>
      <c r="O95" s="162">
        <f t="shared" si="1"/>
        <v>92</v>
      </c>
      <c r="Q95" s="55"/>
      <c r="R95" s="55"/>
      <c r="T95" s="55"/>
    </row>
    <row r="96" spans="1:20" ht="15" customHeight="1" x14ac:dyDescent="0.25">
      <c r="A96" s="172">
        <v>14</v>
      </c>
      <c r="B96" s="24" t="s">
        <v>60</v>
      </c>
      <c r="C96" s="560">
        <v>82</v>
      </c>
      <c r="D96" s="502">
        <v>4.1345000000000001</v>
      </c>
      <c r="E96" s="534">
        <v>4.13</v>
      </c>
      <c r="F96" s="579">
        <v>54</v>
      </c>
      <c r="G96" s="516">
        <v>79</v>
      </c>
      <c r="H96" s="190">
        <v>3.5822784810126582</v>
      </c>
      <c r="I96" s="534">
        <v>3.86</v>
      </c>
      <c r="J96" s="572">
        <v>85</v>
      </c>
      <c r="K96" s="434">
        <v>84</v>
      </c>
      <c r="L96" s="190">
        <v>4.2143000000000006</v>
      </c>
      <c r="M96" s="534">
        <v>4.1399999999999997</v>
      </c>
      <c r="N96" s="575">
        <v>31</v>
      </c>
      <c r="O96" s="162">
        <f t="shared" si="1"/>
        <v>170</v>
      </c>
      <c r="Q96" s="55"/>
      <c r="R96" s="55"/>
      <c r="T96" s="55"/>
    </row>
    <row r="97" spans="1:20" ht="15" customHeight="1" x14ac:dyDescent="0.25">
      <c r="A97" s="172">
        <v>15</v>
      </c>
      <c r="B97" s="24" t="s">
        <v>142</v>
      </c>
      <c r="C97" s="560">
        <v>153</v>
      </c>
      <c r="D97" s="502">
        <v>4.1311</v>
      </c>
      <c r="E97" s="534">
        <v>4.13</v>
      </c>
      <c r="F97" s="579">
        <v>55</v>
      </c>
      <c r="G97" s="516">
        <v>122</v>
      </c>
      <c r="H97" s="190">
        <v>3.8606557377049184</v>
      </c>
      <c r="I97" s="534">
        <v>3.86</v>
      </c>
      <c r="J97" s="572">
        <v>47</v>
      </c>
      <c r="K97" s="434">
        <v>142</v>
      </c>
      <c r="L97" s="190">
        <v>4.0211000000000006</v>
      </c>
      <c r="M97" s="534">
        <v>4.1399999999999997</v>
      </c>
      <c r="N97" s="575">
        <v>65</v>
      </c>
      <c r="O97" s="162">
        <f t="shared" si="1"/>
        <v>167</v>
      </c>
      <c r="Q97" s="55"/>
      <c r="R97" s="55"/>
      <c r="T97" s="55"/>
    </row>
    <row r="98" spans="1:20" ht="15" customHeight="1" x14ac:dyDescent="0.25">
      <c r="A98" s="172">
        <v>16</v>
      </c>
      <c r="B98" s="24" t="s">
        <v>131</v>
      </c>
      <c r="C98" s="560">
        <v>100</v>
      </c>
      <c r="D98" s="502">
        <v>4.13</v>
      </c>
      <c r="E98" s="534">
        <v>4.13</v>
      </c>
      <c r="F98" s="579">
        <v>56</v>
      </c>
      <c r="G98" s="516">
        <v>86</v>
      </c>
      <c r="H98" s="190">
        <v>3.5</v>
      </c>
      <c r="I98" s="534">
        <v>3.86</v>
      </c>
      <c r="J98" s="572">
        <v>94</v>
      </c>
      <c r="K98" s="434">
        <v>90</v>
      </c>
      <c r="L98" s="190">
        <v>4.1333000000000002</v>
      </c>
      <c r="M98" s="534">
        <v>4.1399999999999997</v>
      </c>
      <c r="N98" s="575">
        <v>47</v>
      </c>
      <c r="O98" s="162">
        <f t="shared" si="1"/>
        <v>197</v>
      </c>
      <c r="Q98" s="55"/>
      <c r="R98" s="55"/>
      <c r="T98" s="55"/>
    </row>
    <row r="99" spans="1:20" ht="15" customHeight="1" x14ac:dyDescent="0.25">
      <c r="A99" s="172">
        <v>17</v>
      </c>
      <c r="B99" s="24" t="s">
        <v>140</v>
      </c>
      <c r="C99" s="560">
        <v>124</v>
      </c>
      <c r="D99" s="502">
        <v>4.1290999999999993</v>
      </c>
      <c r="E99" s="534">
        <v>4.13</v>
      </c>
      <c r="F99" s="579">
        <v>57</v>
      </c>
      <c r="G99" s="516">
        <v>82</v>
      </c>
      <c r="H99" s="190">
        <v>3.3536585365853657</v>
      </c>
      <c r="I99" s="534">
        <v>3.86</v>
      </c>
      <c r="J99" s="572">
        <v>102</v>
      </c>
      <c r="K99" s="434">
        <v>77</v>
      </c>
      <c r="L99" s="190">
        <v>4.0129999999999999</v>
      </c>
      <c r="M99" s="534">
        <v>4.1399999999999997</v>
      </c>
      <c r="N99" s="575">
        <v>66</v>
      </c>
      <c r="O99" s="162">
        <f t="shared" si="1"/>
        <v>225</v>
      </c>
      <c r="Q99" s="55"/>
      <c r="R99" s="55"/>
      <c r="T99" s="55"/>
    </row>
    <row r="100" spans="1:20" ht="15" customHeight="1" x14ac:dyDescent="0.25">
      <c r="A100" s="172">
        <v>18</v>
      </c>
      <c r="B100" s="24" t="s">
        <v>136</v>
      </c>
      <c r="C100" s="560">
        <v>105</v>
      </c>
      <c r="D100" s="502">
        <v>4.1147</v>
      </c>
      <c r="E100" s="534">
        <v>4.13</v>
      </c>
      <c r="F100" s="579">
        <v>62</v>
      </c>
      <c r="G100" s="516">
        <v>69</v>
      </c>
      <c r="H100" s="190">
        <v>3.5942028985507251</v>
      </c>
      <c r="I100" s="534">
        <v>3.86</v>
      </c>
      <c r="J100" s="572">
        <v>83</v>
      </c>
      <c r="K100" s="434">
        <v>94</v>
      </c>
      <c r="L100" s="190">
        <v>3.9043000000000001</v>
      </c>
      <c r="M100" s="534">
        <v>4.1399999999999997</v>
      </c>
      <c r="N100" s="575">
        <v>87</v>
      </c>
      <c r="O100" s="162">
        <f t="shared" si="1"/>
        <v>232</v>
      </c>
      <c r="Q100" s="55"/>
      <c r="R100" s="55"/>
      <c r="T100" s="55"/>
    </row>
    <row r="101" spans="1:20" ht="15" customHeight="1" x14ac:dyDescent="0.25">
      <c r="A101" s="172">
        <v>19</v>
      </c>
      <c r="B101" s="24" t="s">
        <v>144</v>
      </c>
      <c r="C101" s="560">
        <v>100</v>
      </c>
      <c r="D101" s="502">
        <v>4.1100000000000003</v>
      </c>
      <c r="E101" s="534">
        <v>4.13</v>
      </c>
      <c r="F101" s="579">
        <v>63</v>
      </c>
      <c r="G101" s="516">
        <v>83</v>
      </c>
      <c r="H101" s="190">
        <v>3.5301204819277103</v>
      </c>
      <c r="I101" s="534">
        <v>3.86</v>
      </c>
      <c r="J101" s="572">
        <v>89</v>
      </c>
      <c r="K101" s="434">
        <v>95</v>
      </c>
      <c r="L101" s="190">
        <v>4.2104999999999997</v>
      </c>
      <c r="M101" s="534">
        <v>4.1399999999999997</v>
      </c>
      <c r="N101" s="575">
        <v>32</v>
      </c>
      <c r="O101" s="162">
        <f t="shared" si="1"/>
        <v>184</v>
      </c>
      <c r="Q101" s="55"/>
      <c r="R101" s="55"/>
      <c r="T101" s="55"/>
    </row>
    <row r="102" spans="1:20" ht="15" customHeight="1" x14ac:dyDescent="0.25">
      <c r="A102" s="172">
        <v>20</v>
      </c>
      <c r="B102" s="24" t="s">
        <v>135</v>
      </c>
      <c r="C102" s="560">
        <v>220</v>
      </c>
      <c r="D102" s="502">
        <v>4.0913000000000004</v>
      </c>
      <c r="E102" s="534">
        <v>4.13</v>
      </c>
      <c r="F102" s="579">
        <v>65</v>
      </c>
      <c r="G102" s="516">
        <v>196</v>
      </c>
      <c r="H102" s="190">
        <v>3.989795918367347</v>
      </c>
      <c r="I102" s="534">
        <v>3.86</v>
      </c>
      <c r="J102" s="572">
        <v>34</v>
      </c>
      <c r="K102" s="434">
        <v>105</v>
      </c>
      <c r="L102" s="190">
        <v>4.3809000000000005</v>
      </c>
      <c r="M102" s="534">
        <v>4.1399999999999997</v>
      </c>
      <c r="N102" s="575">
        <v>11</v>
      </c>
      <c r="O102" s="162">
        <f t="shared" si="1"/>
        <v>110</v>
      </c>
      <c r="Q102" s="55"/>
      <c r="R102" s="55"/>
      <c r="T102" s="55"/>
    </row>
    <row r="103" spans="1:20" ht="15" customHeight="1" x14ac:dyDescent="0.25">
      <c r="A103" s="172">
        <v>21</v>
      </c>
      <c r="B103" s="24" t="s">
        <v>141</v>
      </c>
      <c r="C103" s="560">
        <v>109</v>
      </c>
      <c r="D103" s="502">
        <v>4.0738000000000003</v>
      </c>
      <c r="E103" s="534">
        <v>4.13</v>
      </c>
      <c r="F103" s="579">
        <v>69</v>
      </c>
      <c r="G103" s="516">
        <v>74</v>
      </c>
      <c r="H103" s="190">
        <v>4.0540540540540544</v>
      </c>
      <c r="I103" s="534">
        <v>3.86</v>
      </c>
      <c r="J103" s="572">
        <v>26</v>
      </c>
      <c r="K103" s="434">
        <v>73</v>
      </c>
      <c r="L103" s="190">
        <v>4.0689000000000002</v>
      </c>
      <c r="M103" s="534">
        <v>4.1399999999999997</v>
      </c>
      <c r="N103" s="575">
        <v>57</v>
      </c>
      <c r="O103" s="162">
        <f t="shared" si="1"/>
        <v>152</v>
      </c>
      <c r="Q103" s="55"/>
      <c r="R103" s="55"/>
      <c r="T103" s="55"/>
    </row>
    <row r="104" spans="1:20" ht="15" customHeight="1" x14ac:dyDescent="0.25">
      <c r="A104" s="172">
        <v>22</v>
      </c>
      <c r="B104" s="24" t="s">
        <v>61</v>
      </c>
      <c r="C104" s="565">
        <v>55</v>
      </c>
      <c r="D104" s="502">
        <v>4.0545000000000009</v>
      </c>
      <c r="E104" s="534">
        <v>4.13</v>
      </c>
      <c r="F104" s="579">
        <v>74</v>
      </c>
      <c r="G104" s="516">
        <v>71</v>
      </c>
      <c r="H104" s="190">
        <v>3.816901408450704</v>
      </c>
      <c r="I104" s="534">
        <v>3.86</v>
      </c>
      <c r="J104" s="572">
        <v>54</v>
      </c>
      <c r="K104" s="434">
        <v>105</v>
      </c>
      <c r="L104" s="190">
        <v>3.9808999999999997</v>
      </c>
      <c r="M104" s="534">
        <v>4.1399999999999997</v>
      </c>
      <c r="N104" s="575">
        <v>75</v>
      </c>
      <c r="O104" s="162">
        <f t="shared" si="1"/>
        <v>203</v>
      </c>
      <c r="Q104" s="55"/>
      <c r="R104" s="55"/>
      <c r="T104" s="55"/>
    </row>
    <row r="105" spans="1:20" ht="15" customHeight="1" x14ac:dyDescent="0.25">
      <c r="A105" s="172">
        <v>23</v>
      </c>
      <c r="B105" s="24" t="s">
        <v>101</v>
      </c>
      <c r="C105" s="560">
        <v>154</v>
      </c>
      <c r="D105" s="502">
        <v>4.0520000000000005</v>
      </c>
      <c r="E105" s="534">
        <v>4.13</v>
      </c>
      <c r="F105" s="579">
        <v>75</v>
      </c>
      <c r="G105" s="516">
        <v>164</v>
      </c>
      <c r="H105" s="190">
        <v>3.98780487804878</v>
      </c>
      <c r="I105" s="534">
        <v>3.86</v>
      </c>
      <c r="J105" s="572">
        <v>35</v>
      </c>
      <c r="K105" s="434">
        <v>137</v>
      </c>
      <c r="L105" s="190">
        <v>3.9854000000000003</v>
      </c>
      <c r="M105" s="534">
        <v>4.1399999999999997</v>
      </c>
      <c r="N105" s="575">
        <v>71</v>
      </c>
      <c r="O105" s="162">
        <f t="shared" si="1"/>
        <v>181</v>
      </c>
      <c r="Q105" s="55"/>
      <c r="R105" s="55"/>
      <c r="T105" s="55"/>
    </row>
    <row r="106" spans="1:20" ht="15" customHeight="1" x14ac:dyDescent="0.25">
      <c r="A106" s="172">
        <v>24</v>
      </c>
      <c r="B106" s="24" t="s">
        <v>58</v>
      </c>
      <c r="C106" s="565">
        <v>51</v>
      </c>
      <c r="D106" s="502">
        <v>4.0004</v>
      </c>
      <c r="E106" s="534">
        <v>4.13</v>
      </c>
      <c r="F106" s="579">
        <v>82</v>
      </c>
      <c r="G106" s="516">
        <v>43</v>
      </c>
      <c r="H106" s="190">
        <v>3.9069767441860468</v>
      </c>
      <c r="I106" s="534">
        <v>3.86</v>
      </c>
      <c r="J106" s="572">
        <v>42</v>
      </c>
      <c r="K106" s="434">
        <v>50</v>
      </c>
      <c r="L106" s="190">
        <v>4.0999999999999996</v>
      </c>
      <c r="M106" s="534">
        <v>4.1399999999999997</v>
      </c>
      <c r="N106" s="575">
        <v>53</v>
      </c>
      <c r="O106" s="162">
        <f t="shared" si="1"/>
        <v>177</v>
      </c>
      <c r="Q106" s="55"/>
      <c r="R106" s="55"/>
      <c r="T106" s="55"/>
    </row>
    <row r="107" spans="1:20" ht="15" customHeight="1" x14ac:dyDescent="0.25">
      <c r="A107" s="172">
        <v>25</v>
      </c>
      <c r="B107" s="24" t="s">
        <v>62</v>
      </c>
      <c r="C107" s="560">
        <v>140</v>
      </c>
      <c r="D107" s="502">
        <v>3.9714</v>
      </c>
      <c r="E107" s="534">
        <v>4.13</v>
      </c>
      <c r="F107" s="579">
        <v>85</v>
      </c>
      <c r="G107" s="516">
        <v>126</v>
      </c>
      <c r="H107" s="190">
        <v>3.8412698412698409</v>
      </c>
      <c r="I107" s="534">
        <v>3.86</v>
      </c>
      <c r="J107" s="572">
        <v>49</v>
      </c>
      <c r="K107" s="434">
        <v>59</v>
      </c>
      <c r="L107" s="190">
        <v>4.0335000000000001</v>
      </c>
      <c r="M107" s="534">
        <v>4.1399999999999997</v>
      </c>
      <c r="N107" s="575">
        <v>60</v>
      </c>
      <c r="O107" s="162">
        <f t="shared" si="1"/>
        <v>194</v>
      </c>
      <c r="Q107" s="55"/>
      <c r="R107" s="55"/>
      <c r="T107" s="55"/>
    </row>
    <row r="108" spans="1:20" ht="15" customHeight="1" x14ac:dyDescent="0.25">
      <c r="A108" s="172">
        <v>26</v>
      </c>
      <c r="B108" s="24" t="s">
        <v>139</v>
      </c>
      <c r="C108" s="560">
        <v>152</v>
      </c>
      <c r="D108" s="502">
        <v>3.9539</v>
      </c>
      <c r="E108" s="534">
        <v>4.13</v>
      </c>
      <c r="F108" s="579">
        <v>89</v>
      </c>
      <c r="G108" s="516">
        <v>113</v>
      </c>
      <c r="H108" s="190">
        <v>3.7345132743362832</v>
      </c>
      <c r="I108" s="534">
        <v>3.86</v>
      </c>
      <c r="J108" s="572">
        <v>68</v>
      </c>
      <c r="K108" s="434">
        <v>162</v>
      </c>
      <c r="L108" s="190">
        <v>4.3580000000000005</v>
      </c>
      <c r="M108" s="534">
        <v>4.1399999999999997</v>
      </c>
      <c r="N108" s="575">
        <v>15</v>
      </c>
      <c r="O108" s="162">
        <f t="shared" si="1"/>
        <v>172</v>
      </c>
      <c r="Q108" s="55"/>
      <c r="R108" s="55"/>
      <c r="T108" s="55"/>
    </row>
    <row r="109" spans="1:20" ht="15" customHeight="1" x14ac:dyDescent="0.25">
      <c r="A109" s="172">
        <v>27</v>
      </c>
      <c r="B109" s="24" t="s">
        <v>147</v>
      </c>
      <c r="C109" s="560">
        <v>222</v>
      </c>
      <c r="D109" s="501">
        <v>3.8645</v>
      </c>
      <c r="E109" s="534">
        <v>4.13</v>
      </c>
      <c r="F109" s="579">
        <v>97</v>
      </c>
      <c r="G109" s="516">
        <v>221</v>
      </c>
      <c r="H109" s="190">
        <v>4.2579185520361991</v>
      </c>
      <c r="I109" s="534">
        <v>3.86</v>
      </c>
      <c r="J109" s="572">
        <v>10</v>
      </c>
      <c r="K109" s="434">
        <v>131</v>
      </c>
      <c r="L109" s="190">
        <v>3.9767999999999999</v>
      </c>
      <c r="M109" s="534">
        <v>4.1399999999999997</v>
      </c>
      <c r="N109" s="575">
        <v>77</v>
      </c>
      <c r="O109" s="162">
        <f t="shared" si="1"/>
        <v>184</v>
      </c>
      <c r="Q109" s="55"/>
      <c r="R109" s="55"/>
      <c r="T109" s="55"/>
    </row>
    <row r="110" spans="1:20" ht="15" customHeight="1" x14ac:dyDescent="0.25">
      <c r="A110" s="172">
        <v>28</v>
      </c>
      <c r="B110" s="24" t="s">
        <v>137</v>
      </c>
      <c r="C110" s="560">
        <v>114</v>
      </c>
      <c r="D110" s="502">
        <v>3.8508</v>
      </c>
      <c r="E110" s="534">
        <v>4.13</v>
      </c>
      <c r="F110" s="579">
        <v>100</v>
      </c>
      <c r="G110" s="516">
        <v>105</v>
      </c>
      <c r="H110" s="190">
        <v>3.4666666666666663</v>
      </c>
      <c r="I110" s="534">
        <v>3.86</v>
      </c>
      <c r="J110" s="572">
        <v>96</v>
      </c>
      <c r="K110" s="434">
        <v>109</v>
      </c>
      <c r="L110" s="190">
        <v>4.1467999999999998</v>
      </c>
      <c r="M110" s="534">
        <v>4.1399999999999997</v>
      </c>
      <c r="N110" s="575">
        <v>42</v>
      </c>
      <c r="O110" s="167">
        <f t="shared" si="1"/>
        <v>238</v>
      </c>
      <c r="Q110" s="55"/>
      <c r="R110" s="55"/>
      <c r="T110" s="55"/>
    </row>
    <row r="111" spans="1:20" ht="15" customHeight="1" x14ac:dyDescent="0.25">
      <c r="A111" s="172">
        <v>29</v>
      </c>
      <c r="B111" s="66" t="s">
        <v>57</v>
      </c>
      <c r="C111" s="565">
        <v>83</v>
      </c>
      <c r="D111" s="502">
        <v>3.7711999999999999</v>
      </c>
      <c r="E111" s="536">
        <v>4.13</v>
      </c>
      <c r="F111" s="580">
        <v>104</v>
      </c>
      <c r="G111" s="517">
        <v>58</v>
      </c>
      <c r="H111" s="22">
        <v>3.4655172413793105</v>
      </c>
      <c r="I111" s="536">
        <v>3.86</v>
      </c>
      <c r="J111" s="573">
        <v>97</v>
      </c>
      <c r="K111" s="435">
        <v>81</v>
      </c>
      <c r="L111" s="22">
        <v>3.8394999999999997</v>
      </c>
      <c r="M111" s="536">
        <v>4.1399999999999997</v>
      </c>
      <c r="N111" s="575">
        <v>95</v>
      </c>
      <c r="O111" s="178">
        <f t="shared" si="1"/>
        <v>296</v>
      </c>
      <c r="Q111" s="55"/>
      <c r="R111" s="55"/>
      <c r="T111" s="55"/>
    </row>
    <row r="112" spans="1:20" ht="15" customHeight="1" thickBot="1" x14ac:dyDescent="0.3">
      <c r="A112" s="171">
        <v>30</v>
      </c>
      <c r="B112" s="24" t="s">
        <v>143</v>
      </c>
      <c r="C112" s="565">
        <v>97</v>
      </c>
      <c r="D112" s="502">
        <v>3.7319999999999998</v>
      </c>
      <c r="E112" s="534">
        <v>4.13</v>
      </c>
      <c r="F112" s="579">
        <v>108</v>
      </c>
      <c r="G112" s="516">
        <v>106</v>
      </c>
      <c r="H112" s="190">
        <v>3.5188679245283021</v>
      </c>
      <c r="I112" s="534">
        <v>3.86</v>
      </c>
      <c r="J112" s="572">
        <v>91</v>
      </c>
      <c r="K112" s="434">
        <v>108</v>
      </c>
      <c r="L112" s="190">
        <v>4.0091000000000001</v>
      </c>
      <c r="M112" s="534">
        <v>4.1399999999999997</v>
      </c>
      <c r="N112" s="575">
        <v>67</v>
      </c>
      <c r="O112" s="167">
        <f t="shared" si="1"/>
        <v>266</v>
      </c>
      <c r="Q112" s="55"/>
      <c r="R112" s="55"/>
      <c r="T112" s="55"/>
    </row>
    <row r="113" spans="1:20" ht="15" customHeight="1" thickBot="1" x14ac:dyDescent="0.3">
      <c r="A113" s="143"/>
      <c r="B113" s="146" t="s">
        <v>92</v>
      </c>
      <c r="C113" s="155">
        <f>SUM(C114:C122)</f>
        <v>1260</v>
      </c>
      <c r="D113" s="158">
        <f>AVERAGE(D114:D122)</f>
        <v>4.3019333333333334</v>
      </c>
      <c r="E113" s="150">
        <v>4.13</v>
      </c>
      <c r="F113" s="156"/>
      <c r="G113" s="445">
        <f>SUM(G114:G122)</f>
        <v>1021</v>
      </c>
      <c r="H113" s="158">
        <f>AVERAGE(H114:H122)</f>
        <v>3.9979889114150646</v>
      </c>
      <c r="I113" s="150">
        <v>3.86</v>
      </c>
      <c r="J113" s="445"/>
      <c r="K113" s="155">
        <f>SUM(K114:K122)</f>
        <v>1008</v>
      </c>
      <c r="L113" s="158">
        <f>AVERAGE(L114:L122)</f>
        <v>4.2273222222222229</v>
      </c>
      <c r="M113" s="150">
        <v>4.1399999999999997</v>
      </c>
      <c r="N113" s="156"/>
      <c r="O113" s="147"/>
      <c r="Q113" s="55"/>
      <c r="R113" s="55"/>
      <c r="T113" s="55"/>
    </row>
    <row r="114" spans="1:20" ht="15" customHeight="1" x14ac:dyDescent="0.25">
      <c r="A114" s="169">
        <v>1</v>
      </c>
      <c r="B114" s="24" t="s">
        <v>64</v>
      </c>
      <c r="C114" s="560">
        <v>110</v>
      </c>
      <c r="D114" s="502">
        <v>4.7545000000000002</v>
      </c>
      <c r="E114" s="534">
        <v>4.13</v>
      </c>
      <c r="F114" s="579">
        <v>1</v>
      </c>
      <c r="G114" s="516">
        <v>86</v>
      </c>
      <c r="H114" s="190">
        <v>4.5348837209302326</v>
      </c>
      <c r="I114" s="534">
        <v>3.86</v>
      </c>
      <c r="J114" s="572">
        <v>2</v>
      </c>
      <c r="K114" s="434">
        <v>96</v>
      </c>
      <c r="L114" s="190">
        <v>4.7292000000000005</v>
      </c>
      <c r="M114" s="534">
        <v>4.1399999999999997</v>
      </c>
      <c r="N114" s="575">
        <v>2</v>
      </c>
      <c r="O114" s="176">
        <f t="shared" si="1"/>
        <v>5</v>
      </c>
      <c r="Q114" s="55"/>
      <c r="R114" s="55"/>
      <c r="T114" s="55"/>
    </row>
    <row r="115" spans="1:20" ht="15" customHeight="1" x14ac:dyDescent="0.25">
      <c r="A115" s="171">
        <v>2</v>
      </c>
      <c r="B115" s="24" t="s">
        <v>66</v>
      </c>
      <c r="C115" s="560">
        <v>77</v>
      </c>
      <c r="D115" s="502">
        <v>4.5190999999999999</v>
      </c>
      <c r="E115" s="534">
        <v>4.13</v>
      </c>
      <c r="F115" s="579">
        <v>5</v>
      </c>
      <c r="G115" s="516">
        <v>70</v>
      </c>
      <c r="H115" s="190">
        <v>3.7714285714285718</v>
      </c>
      <c r="I115" s="534">
        <v>3.86</v>
      </c>
      <c r="J115" s="572">
        <v>62</v>
      </c>
      <c r="K115" s="434">
        <v>77</v>
      </c>
      <c r="L115" s="190">
        <v>4.1298000000000004</v>
      </c>
      <c r="M115" s="534">
        <v>4.1399999999999997</v>
      </c>
      <c r="N115" s="575">
        <v>46</v>
      </c>
      <c r="O115" s="162">
        <f t="shared" si="1"/>
        <v>113</v>
      </c>
      <c r="Q115" s="55"/>
      <c r="R115" s="55"/>
      <c r="T115" s="55"/>
    </row>
    <row r="116" spans="1:20" ht="15" customHeight="1" x14ac:dyDescent="0.25">
      <c r="A116" s="171">
        <v>3</v>
      </c>
      <c r="B116" s="24" t="s">
        <v>199</v>
      </c>
      <c r="C116" s="560">
        <v>94</v>
      </c>
      <c r="D116" s="502">
        <v>4.3936000000000002</v>
      </c>
      <c r="E116" s="534">
        <v>4.13</v>
      </c>
      <c r="F116" s="579">
        <v>11</v>
      </c>
      <c r="G116" s="516">
        <v>193</v>
      </c>
      <c r="H116" s="190">
        <v>4.0362694300518136</v>
      </c>
      <c r="I116" s="534">
        <v>3.86</v>
      </c>
      <c r="J116" s="572">
        <v>28</v>
      </c>
      <c r="K116" s="434">
        <v>103</v>
      </c>
      <c r="L116" s="190">
        <v>3.8151999999999999</v>
      </c>
      <c r="M116" s="534">
        <v>4.1399999999999997</v>
      </c>
      <c r="N116" s="575">
        <v>99</v>
      </c>
      <c r="O116" s="162">
        <f t="shared" si="1"/>
        <v>138</v>
      </c>
      <c r="Q116" s="55"/>
      <c r="R116" s="55"/>
      <c r="T116" s="55"/>
    </row>
    <row r="117" spans="1:20" ht="15" customHeight="1" x14ac:dyDescent="0.25">
      <c r="A117" s="171">
        <v>4</v>
      </c>
      <c r="B117" s="24" t="s">
        <v>65</v>
      </c>
      <c r="C117" s="560">
        <v>90</v>
      </c>
      <c r="D117" s="501">
        <v>4.3884999999999996</v>
      </c>
      <c r="E117" s="534">
        <v>4.13</v>
      </c>
      <c r="F117" s="579">
        <v>12</v>
      </c>
      <c r="G117" s="516">
        <v>66</v>
      </c>
      <c r="H117" s="190">
        <v>4.6060606060606064</v>
      </c>
      <c r="I117" s="534">
        <v>3.86</v>
      </c>
      <c r="J117" s="572">
        <v>1</v>
      </c>
      <c r="K117" s="434">
        <v>68</v>
      </c>
      <c r="L117" s="190">
        <v>4.3377999999999997</v>
      </c>
      <c r="M117" s="534">
        <v>4.1399999999999997</v>
      </c>
      <c r="N117" s="575">
        <v>19</v>
      </c>
      <c r="O117" s="162">
        <f t="shared" si="1"/>
        <v>32</v>
      </c>
      <c r="Q117" s="55"/>
      <c r="R117" s="55"/>
      <c r="T117" s="55"/>
    </row>
    <row r="118" spans="1:20" ht="15" customHeight="1" x14ac:dyDescent="0.25">
      <c r="A118" s="171">
        <v>5</v>
      </c>
      <c r="B118" s="24" t="s">
        <v>68</v>
      </c>
      <c r="C118" s="560">
        <v>66</v>
      </c>
      <c r="D118" s="501">
        <v>4.2731000000000003</v>
      </c>
      <c r="E118" s="534">
        <v>4.13</v>
      </c>
      <c r="F118" s="579">
        <v>23</v>
      </c>
      <c r="G118" s="516">
        <v>53</v>
      </c>
      <c r="H118" s="190">
        <v>3.3962264150943393</v>
      </c>
      <c r="I118" s="534">
        <v>3.86</v>
      </c>
      <c r="J118" s="572">
        <v>100</v>
      </c>
      <c r="K118" s="434">
        <v>72</v>
      </c>
      <c r="L118" s="190">
        <v>4.125</v>
      </c>
      <c r="M118" s="534">
        <v>4.1399999999999997</v>
      </c>
      <c r="N118" s="575">
        <v>45</v>
      </c>
      <c r="O118" s="162">
        <f t="shared" si="1"/>
        <v>168</v>
      </c>
      <c r="Q118" s="55"/>
      <c r="R118" s="55"/>
      <c r="T118" s="55"/>
    </row>
    <row r="119" spans="1:20" ht="15" customHeight="1" x14ac:dyDescent="0.25">
      <c r="A119" s="171">
        <v>6</v>
      </c>
      <c r="B119" s="24" t="s">
        <v>69</v>
      </c>
      <c r="C119" s="560">
        <v>40</v>
      </c>
      <c r="D119" s="501">
        <v>4.25</v>
      </c>
      <c r="E119" s="534">
        <v>4.13</v>
      </c>
      <c r="F119" s="579">
        <v>28</v>
      </c>
      <c r="G119" s="516">
        <v>48</v>
      </c>
      <c r="H119" s="190">
        <v>3.2708333333333339</v>
      </c>
      <c r="I119" s="534">
        <v>3.86</v>
      </c>
      <c r="J119" s="572">
        <v>107</v>
      </c>
      <c r="K119" s="434">
        <v>52</v>
      </c>
      <c r="L119" s="190">
        <v>4.1347000000000005</v>
      </c>
      <c r="M119" s="534">
        <v>4.1399999999999997</v>
      </c>
      <c r="N119" s="575">
        <v>44</v>
      </c>
      <c r="O119" s="162">
        <f t="shared" si="1"/>
        <v>179</v>
      </c>
      <c r="Q119" s="55"/>
      <c r="R119" s="55"/>
      <c r="T119" s="55"/>
    </row>
    <row r="120" spans="1:20" ht="15" customHeight="1" x14ac:dyDescent="0.25">
      <c r="A120" s="171">
        <v>7</v>
      </c>
      <c r="B120" s="24" t="s">
        <v>67</v>
      </c>
      <c r="C120" s="560">
        <v>51</v>
      </c>
      <c r="D120" s="502">
        <v>4.1956999999999995</v>
      </c>
      <c r="E120" s="534">
        <v>4.13</v>
      </c>
      <c r="F120" s="579">
        <v>39</v>
      </c>
      <c r="G120" s="516">
        <v>90</v>
      </c>
      <c r="H120" s="190">
        <v>4.1222222222222227</v>
      </c>
      <c r="I120" s="534">
        <v>3.86</v>
      </c>
      <c r="J120" s="572">
        <v>17</v>
      </c>
      <c r="K120" s="434">
        <v>69</v>
      </c>
      <c r="L120" s="190">
        <v>4.3767999999999994</v>
      </c>
      <c r="M120" s="534">
        <v>4.1399999999999997</v>
      </c>
      <c r="N120" s="575">
        <v>10</v>
      </c>
      <c r="O120" s="162">
        <f t="shared" si="1"/>
        <v>66</v>
      </c>
      <c r="Q120" s="55"/>
      <c r="R120" s="55"/>
      <c r="T120" s="55"/>
    </row>
    <row r="121" spans="1:20" ht="15" customHeight="1" x14ac:dyDescent="0.25">
      <c r="A121" s="172">
        <v>8</v>
      </c>
      <c r="B121" s="24" t="s">
        <v>149</v>
      </c>
      <c r="C121" s="560">
        <v>322</v>
      </c>
      <c r="D121" s="502">
        <v>4.0651999999999999</v>
      </c>
      <c r="E121" s="534">
        <v>4.13</v>
      </c>
      <c r="F121" s="579">
        <v>71</v>
      </c>
      <c r="G121" s="516">
        <v>83</v>
      </c>
      <c r="H121" s="190">
        <v>4.3975903614457827</v>
      </c>
      <c r="I121" s="534">
        <v>3.86</v>
      </c>
      <c r="J121" s="572">
        <v>4</v>
      </c>
      <c r="K121" s="434">
        <v>76</v>
      </c>
      <c r="L121" s="190">
        <v>4.3948</v>
      </c>
      <c r="M121" s="534">
        <v>4.1399999999999997</v>
      </c>
      <c r="N121" s="575">
        <v>7</v>
      </c>
      <c r="O121" s="162">
        <f t="shared" si="1"/>
        <v>82</v>
      </c>
      <c r="R121" s="55"/>
    </row>
    <row r="122" spans="1:20" ht="15" customHeight="1" thickBot="1" x14ac:dyDescent="0.3">
      <c r="A122" s="175">
        <v>9</v>
      </c>
      <c r="B122" s="30" t="s">
        <v>150</v>
      </c>
      <c r="C122" s="562">
        <v>410</v>
      </c>
      <c r="D122" s="503">
        <v>3.8776999999999999</v>
      </c>
      <c r="E122" s="537">
        <v>4.13</v>
      </c>
      <c r="F122" s="582">
        <v>94</v>
      </c>
      <c r="G122" s="518">
        <v>332</v>
      </c>
      <c r="H122" s="191">
        <v>3.8463855421686746</v>
      </c>
      <c r="I122" s="537">
        <v>3.86</v>
      </c>
      <c r="J122" s="583">
        <v>48</v>
      </c>
      <c r="K122" s="436">
        <v>395</v>
      </c>
      <c r="L122" s="191">
        <v>4.0026000000000002</v>
      </c>
      <c r="M122" s="537">
        <v>4.1399999999999997</v>
      </c>
      <c r="N122" s="577">
        <v>69</v>
      </c>
      <c r="O122" s="168">
        <f>N122+J122+F122</f>
        <v>211</v>
      </c>
      <c r="R122" s="55"/>
    </row>
    <row r="123" spans="1:20" x14ac:dyDescent="0.25">
      <c r="A123" s="113" t="s">
        <v>94</v>
      </c>
      <c r="B123" s="57"/>
      <c r="C123" s="57"/>
      <c r="D123" s="161">
        <f>$D$4</f>
        <v>4.1247288288288306</v>
      </c>
      <c r="E123" s="57"/>
      <c r="F123" s="57"/>
      <c r="G123" s="57"/>
      <c r="H123" s="161">
        <f>$H$4</f>
        <v>3.8213265693772112</v>
      </c>
      <c r="I123" s="57"/>
      <c r="J123" s="57"/>
      <c r="K123" s="57"/>
      <c r="L123" s="161">
        <f>$L$4</f>
        <v>4.0780481818181817</v>
      </c>
      <c r="M123" s="57"/>
      <c r="N123" s="57"/>
    </row>
    <row r="124" spans="1:20" x14ac:dyDescent="0.25">
      <c r="A124" s="114" t="s">
        <v>95</v>
      </c>
      <c r="D124" s="157">
        <v>4.13</v>
      </c>
      <c r="H124" s="157">
        <v>3.86</v>
      </c>
      <c r="L124" s="157">
        <v>4.1399999999999997</v>
      </c>
    </row>
  </sheetData>
  <mergeCells count="6">
    <mergeCell ref="O2:O3"/>
    <mergeCell ref="A2:A3"/>
    <mergeCell ref="B2:B3"/>
    <mergeCell ref="G2:J2"/>
    <mergeCell ref="C2:F2"/>
    <mergeCell ref="K2:N2"/>
  </mergeCells>
  <conditionalFormatting sqref="D6:D14">
    <cfRule type="cellIs" dxfId="629" priority="128" stopIfTrue="1" operator="between">
      <formula>$E$128</formula>
      <formula>4.116</formula>
    </cfRule>
    <cfRule type="cellIs" dxfId="628" priority="129" stopIfTrue="1" operator="lessThan">
      <formula>3.5</formula>
    </cfRule>
    <cfRule type="cellIs" dxfId="627" priority="130" stopIfTrue="1" operator="between">
      <formula>$E$128</formula>
      <formula>3.5</formula>
    </cfRule>
    <cfRule type="cellIs" dxfId="626" priority="131" stopIfTrue="1" operator="between">
      <formula>4.5</formula>
      <formula>$E$128</formula>
    </cfRule>
    <cfRule type="cellIs" dxfId="625" priority="132" stopIfTrue="1" operator="greaterThanOrEqual">
      <formula>4.5</formula>
    </cfRule>
  </conditionalFormatting>
  <conditionalFormatting sqref="H6:H14">
    <cfRule type="cellIs" dxfId="624" priority="144" operator="between">
      <formula>$I$128</formula>
      <formula>3.816</formula>
    </cfRule>
    <cfRule type="containsBlanks" dxfId="623" priority="145">
      <formula>LEN(TRIM(H6))=0</formula>
    </cfRule>
    <cfRule type="cellIs" dxfId="622" priority="146" operator="lessThan">
      <formula>3.5</formula>
    </cfRule>
    <cfRule type="cellIs" dxfId="621" priority="147" operator="between">
      <formula>$I$128</formula>
      <formula>3.5</formula>
    </cfRule>
    <cfRule type="cellIs" dxfId="620" priority="148" operator="between">
      <formula>4.5</formula>
      <formula>$I$128</formula>
    </cfRule>
    <cfRule type="cellIs" dxfId="619" priority="149" operator="greaterThanOrEqual">
      <formula>4.5</formula>
    </cfRule>
  </conditionalFormatting>
  <conditionalFormatting sqref="L6:L14">
    <cfRule type="cellIs" dxfId="618" priority="138" operator="between">
      <formula>$M$128</formula>
      <formula>4.076</formula>
    </cfRule>
    <cfRule type="containsBlanks" dxfId="617" priority="139">
      <formula>LEN(TRIM(L6))=0</formula>
    </cfRule>
    <cfRule type="cellIs" dxfId="616" priority="140" operator="lessThan">
      <formula>3.5</formula>
    </cfRule>
    <cfRule type="cellIs" dxfId="615" priority="141" operator="between">
      <formula>$M$128</formula>
      <formula>3.5</formula>
    </cfRule>
    <cfRule type="cellIs" dxfId="614" priority="142" operator="between">
      <formula>4.5</formula>
      <formula>$M$128</formula>
    </cfRule>
    <cfRule type="cellIs" dxfId="613" priority="143" operator="greaterThanOrEqual">
      <formula>4.5</formula>
    </cfRule>
  </conditionalFormatting>
  <conditionalFormatting sqref="D6:D14">
    <cfRule type="cellIs" dxfId="612" priority="133" stopIfTrue="1" operator="between">
      <formula>$E$130</formula>
      <formula>4.116</formula>
    </cfRule>
    <cfRule type="cellIs" dxfId="611" priority="134" stopIfTrue="1" operator="lessThan">
      <formula>3.5</formula>
    </cfRule>
    <cfRule type="cellIs" dxfId="610" priority="135" stopIfTrue="1" operator="between">
      <formula>$E$130</formula>
      <formula>3.5</formula>
    </cfRule>
    <cfRule type="cellIs" dxfId="609" priority="136" stopIfTrue="1" operator="between">
      <formula>4.5</formula>
      <formula>$E$130</formula>
    </cfRule>
    <cfRule type="cellIs" dxfId="608" priority="137" stopIfTrue="1" operator="greaterThanOrEqual">
      <formula>4.5</formula>
    </cfRule>
  </conditionalFormatting>
  <conditionalFormatting sqref="D16:D27">
    <cfRule type="cellIs" dxfId="607" priority="106" stopIfTrue="1" operator="between">
      <formula>$E$130</formula>
      <formula>4.116</formula>
    </cfRule>
    <cfRule type="cellIs" dxfId="606" priority="107" stopIfTrue="1" operator="lessThan">
      <formula>3.5</formula>
    </cfRule>
    <cfRule type="cellIs" dxfId="605" priority="108" stopIfTrue="1" operator="between">
      <formula>$E$130</formula>
      <formula>3.5</formula>
    </cfRule>
    <cfRule type="cellIs" dxfId="604" priority="109" stopIfTrue="1" operator="between">
      <formula>4.5</formula>
      <formula>$E$130</formula>
    </cfRule>
    <cfRule type="cellIs" dxfId="603" priority="110" stopIfTrue="1" operator="greaterThanOrEqual">
      <formula>4.5</formula>
    </cfRule>
  </conditionalFormatting>
  <conditionalFormatting sqref="H16:H27">
    <cfRule type="cellIs" dxfId="602" priority="111" operator="between">
      <formula>$I$128</formula>
      <formula>3.816</formula>
    </cfRule>
    <cfRule type="containsBlanks" dxfId="601" priority="112">
      <formula>LEN(TRIM(H16))=0</formula>
    </cfRule>
    <cfRule type="cellIs" dxfId="600" priority="113" operator="lessThan">
      <formula>3.5</formula>
    </cfRule>
    <cfRule type="cellIs" dxfId="599" priority="114" operator="between">
      <formula>$I$128</formula>
      <formula>3.5</formula>
    </cfRule>
    <cfRule type="cellIs" dxfId="598" priority="115" operator="between">
      <formula>4.5</formula>
      <formula>$I$128</formula>
    </cfRule>
    <cfRule type="cellIs" dxfId="597" priority="116" operator="greaterThanOrEqual">
      <formula>4.5</formula>
    </cfRule>
  </conditionalFormatting>
  <conditionalFormatting sqref="L16:L27">
    <cfRule type="cellIs" dxfId="596" priority="117" operator="between">
      <formula>$M$128</formula>
      <formula>4.076</formula>
    </cfRule>
    <cfRule type="containsBlanks" dxfId="595" priority="118">
      <formula>LEN(TRIM(L16))=0</formula>
    </cfRule>
    <cfRule type="cellIs" dxfId="594" priority="119" operator="lessThan">
      <formula>3.5</formula>
    </cfRule>
    <cfRule type="cellIs" dxfId="593" priority="120" operator="between">
      <formula>$M$128</formula>
      <formula>3.5</formula>
    </cfRule>
    <cfRule type="cellIs" dxfId="592" priority="121" operator="between">
      <formula>4.5</formula>
      <formula>$M$128</formula>
    </cfRule>
    <cfRule type="cellIs" dxfId="591" priority="122" operator="greaterThanOrEqual">
      <formula>4.5</formula>
    </cfRule>
  </conditionalFormatting>
  <conditionalFormatting sqref="D16:D27">
    <cfRule type="cellIs" dxfId="590" priority="123" stopIfTrue="1" operator="between">
      <formula>$E$128</formula>
      <formula>4.116</formula>
    </cfRule>
    <cfRule type="cellIs" dxfId="589" priority="124" stopIfTrue="1" operator="lessThan">
      <formula>3.5</formula>
    </cfRule>
    <cfRule type="cellIs" dxfId="588" priority="125" stopIfTrue="1" operator="between">
      <formula>$E$128</formula>
      <formula>3.5</formula>
    </cfRule>
    <cfRule type="cellIs" dxfId="587" priority="126" stopIfTrue="1" operator="between">
      <formula>4.5</formula>
      <formula>$E$128</formula>
    </cfRule>
    <cfRule type="cellIs" dxfId="586" priority="127" stopIfTrue="1" operator="greaterThanOrEqual">
      <formula>4.5</formula>
    </cfRule>
  </conditionalFormatting>
  <conditionalFormatting sqref="D29:D45">
    <cfRule type="cellIs" dxfId="585" priority="84" stopIfTrue="1" operator="between">
      <formula>$E$130</formula>
      <formula>4.116</formula>
    </cfRule>
    <cfRule type="cellIs" dxfId="584" priority="85" stopIfTrue="1" operator="lessThan">
      <formula>3.5</formula>
    </cfRule>
    <cfRule type="cellIs" dxfId="583" priority="86" stopIfTrue="1" operator="between">
      <formula>$E$130</formula>
      <formula>3.5</formula>
    </cfRule>
    <cfRule type="cellIs" dxfId="582" priority="87" stopIfTrue="1" operator="between">
      <formula>4.5</formula>
      <formula>$E$130</formula>
    </cfRule>
    <cfRule type="cellIs" dxfId="581" priority="88" stopIfTrue="1" operator="greaterThanOrEqual">
      <formula>4.5</formula>
    </cfRule>
  </conditionalFormatting>
  <conditionalFormatting sqref="H29:H45">
    <cfRule type="cellIs" dxfId="580" priority="89" operator="between">
      <formula>$I$128</formula>
      <formula>3.816</formula>
    </cfRule>
    <cfRule type="containsBlanks" dxfId="579" priority="90">
      <formula>LEN(TRIM(H29))=0</formula>
    </cfRule>
    <cfRule type="cellIs" dxfId="578" priority="91" operator="lessThan">
      <formula>3.5</formula>
    </cfRule>
    <cfRule type="cellIs" dxfId="577" priority="92" operator="between">
      <formula>$I$128</formula>
      <formula>3.5</formula>
    </cfRule>
    <cfRule type="cellIs" dxfId="576" priority="93" operator="between">
      <formula>4.5</formula>
      <formula>$I$128</formula>
    </cfRule>
    <cfRule type="cellIs" dxfId="575" priority="94" operator="greaterThanOrEqual">
      <formula>4.5</formula>
    </cfRule>
  </conditionalFormatting>
  <conditionalFormatting sqref="L29:L45">
    <cfRule type="cellIs" dxfId="574" priority="95" operator="between">
      <formula>$M$128</formula>
      <formula>4.076</formula>
    </cfRule>
    <cfRule type="containsBlanks" dxfId="573" priority="96">
      <formula>LEN(TRIM(L29))=0</formula>
    </cfRule>
    <cfRule type="cellIs" dxfId="572" priority="97" operator="lessThan">
      <formula>3.5</formula>
    </cfRule>
    <cfRule type="cellIs" dxfId="571" priority="98" operator="between">
      <formula>$M$128</formula>
      <formula>3.5</formula>
    </cfRule>
    <cfRule type="cellIs" dxfId="570" priority="99" operator="between">
      <formula>4.5</formula>
      <formula>$M$128</formula>
    </cfRule>
    <cfRule type="cellIs" dxfId="569" priority="100" operator="greaterThanOrEqual">
      <formula>4.5</formula>
    </cfRule>
  </conditionalFormatting>
  <conditionalFormatting sqref="D29:D45">
    <cfRule type="cellIs" dxfId="568" priority="101" stopIfTrue="1" operator="between">
      <formula>$E$128</formula>
      <formula>4.116</formula>
    </cfRule>
    <cfRule type="cellIs" dxfId="567" priority="102" stopIfTrue="1" operator="lessThan">
      <formula>3.5</formula>
    </cfRule>
    <cfRule type="cellIs" dxfId="566" priority="103" stopIfTrue="1" operator="between">
      <formula>$E$128</formula>
      <formula>3.5</formula>
    </cfRule>
    <cfRule type="cellIs" dxfId="565" priority="104" stopIfTrue="1" operator="between">
      <formula>4.5</formula>
      <formula>$E$128</formula>
    </cfRule>
    <cfRule type="cellIs" dxfId="564" priority="105" stopIfTrue="1" operator="greaterThanOrEqual">
      <formula>4.5</formula>
    </cfRule>
  </conditionalFormatting>
  <conditionalFormatting sqref="D47:D66">
    <cfRule type="cellIs" dxfId="563" priority="62" stopIfTrue="1" operator="between">
      <formula>$E$128</formula>
      <formula>4.116</formula>
    </cfRule>
    <cfRule type="cellIs" dxfId="562" priority="63" stopIfTrue="1" operator="lessThan">
      <formula>3.5</formula>
    </cfRule>
    <cfRule type="cellIs" dxfId="561" priority="64" stopIfTrue="1" operator="between">
      <formula>$E$128</formula>
      <formula>3.5</formula>
    </cfRule>
    <cfRule type="cellIs" dxfId="560" priority="65" stopIfTrue="1" operator="between">
      <formula>4.5</formula>
      <formula>$E$128</formula>
    </cfRule>
    <cfRule type="cellIs" dxfId="559" priority="66" stopIfTrue="1" operator="greaterThanOrEqual">
      <formula>4.5</formula>
    </cfRule>
  </conditionalFormatting>
  <conditionalFormatting sqref="D47:D66">
    <cfRule type="cellIs" dxfId="558" priority="67" stopIfTrue="1" operator="between">
      <formula>$E$130</formula>
      <formula>4.116</formula>
    </cfRule>
    <cfRule type="cellIs" dxfId="557" priority="68" stopIfTrue="1" operator="lessThan">
      <formula>3.5</formula>
    </cfRule>
    <cfRule type="cellIs" dxfId="556" priority="69" stopIfTrue="1" operator="between">
      <formula>$E$130</formula>
      <formula>3.5</formula>
    </cfRule>
    <cfRule type="cellIs" dxfId="555" priority="70" stopIfTrue="1" operator="between">
      <formula>4.5</formula>
      <formula>$E$130</formula>
    </cfRule>
    <cfRule type="cellIs" dxfId="554" priority="71" stopIfTrue="1" operator="greaterThanOrEqual">
      <formula>4.5</formula>
    </cfRule>
  </conditionalFormatting>
  <conditionalFormatting sqref="H47:H66">
    <cfRule type="cellIs" dxfId="553" priority="72" operator="between">
      <formula>$I$128</formula>
      <formula>3.816</formula>
    </cfRule>
    <cfRule type="containsBlanks" dxfId="552" priority="73">
      <formula>LEN(TRIM(H47))=0</formula>
    </cfRule>
    <cfRule type="cellIs" dxfId="551" priority="74" operator="lessThan">
      <formula>3.5</formula>
    </cfRule>
    <cfRule type="cellIs" dxfId="550" priority="75" operator="between">
      <formula>$I$128</formula>
      <formula>3.5</formula>
    </cfRule>
    <cfRule type="cellIs" dxfId="549" priority="76" operator="between">
      <formula>4.5</formula>
      <formula>$I$128</formula>
    </cfRule>
    <cfRule type="cellIs" dxfId="548" priority="77" operator="greaterThanOrEqual">
      <formula>4.5</formula>
    </cfRule>
  </conditionalFormatting>
  <conditionalFormatting sqref="L47:L66">
    <cfRule type="cellIs" dxfId="547" priority="78" operator="between">
      <formula>$M$128</formula>
      <formula>4.076</formula>
    </cfRule>
    <cfRule type="containsBlanks" dxfId="546" priority="79">
      <formula>LEN(TRIM(L47))=0</formula>
    </cfRule>
    <cfRule type="cellIs" dxfId="545" priority="80" operator="lessThan">
      <formula>3.5</formula>
    </cfRule>
    <cfRule type="cellIs" dxfId="544" priority="81" operator="between">
      <formula>$M$128</formula>
      <formula>3.5</formula>
    </cfRule>
    <cfRule type="cellIs" dxfId="543" priority="82" operator="between">
      <formula>4.5</formula>
      <formula>$M$128</formula>
    </cfRule>
    <cfRule type="cellIs" dxfId="542" priority="83" operator="greaterThanOrEqual">
      <formula>4.5</formula>
    </cfRule>
  </conditionalFormatting>
  <conditionalFormatting sqref="D68:D81">
    <cfRule type="cellIs" dxfId="541" priority="40" stopIfTrue="1" operator="between">
      <formula>$E$128</formula>
      <formula>4.116</formula>
    </cfRule>
    <cfRule type="cellIs" dxfId="540" priority="41" stopIfTrue="1" operator="lessThan">
      <formula>3.5</formula>
    </cfRule>
    <cfRule type="cellIs" dxfId="539" priority="42" stopIfTrue="1" operator="between">
      <formula>$E$128</formula>
      <formula>3.5</formula>
    </cfRule>
    <cfRule type="cellIs" dxfId="538" priority="43" stopIfTrue="1" operator="between">
      <formula>4.5</formula>
      <formula>$E$128</formula>
    </cfRule>
    <cfRule type="cellIs" dxfId="537" priority="44" stopIfTrue="1" operator="greaterThanOrEqual">
      <formula>4.5</formula>
    </cfRule>
  </conditionalFormatting>
  <conditionalFormatting sqref="D68:D81">
    <cfRule type="cellIs" dxfId="536" priority="45" stopIfTrue="1" operator="between">
      <formula>$E$130</formula>
      <formula>4.116</formula>
    </cfRule>
    <cfRule type="cellIs" dxfId="535" priority="46" stopIfTrue="1" operator="lessThan">
      <formula>3.5</formula>
    </cfRule>
    <cfRule type="cellIs" dxfId="534" priority="47" stopIfTrue="1" operator="between">
      <formula>$E$130</formula>
      <formula>3.5</formula>
    </cfRule>
    <cfRule type="cellIs" dxfId="533" priority="48" stopIfTrue="1" operator="between">
      <formula>4.5</formula>
      <formula>$E$130</formula>
    </cfRule>
    <cfRule type="cellIs" dxfId="532" priority="49" stopIfTrue="1" operator="greaterThanOrEqual">
      <formula>4.5</formula>
    </cfRule>
  </conditionalFormatting>
  <conditionalFormatting sqref="H68:H81">
    <cfRule type="cellIs" dxfId="531" priority="50" operator="between">
      <formula>$I$128</formula>
      <formula>3.816</formula>
    </cfRule>
    <cfRule type="containsBlanks" dxfId="530" priority="51">
      <formula>LEN(TRIM(H68))=0</formula>
    </cfRule>
    <cfRule type="cellIs" dxfId="529" priority="52" operator="lessThan">
      <formula>3.5</formula>
    </cfRule>
    <cfRule type="cellIs" dxfId="528" priority="53" operator="between">
      <formula>$I$128</formula>
      <formula>3.5</formula>
    </cfRule>
    <cfRule type="cellIs" dxfId="527" priority="54" operator="between">
      <formula>4.5</formula>
      <formula>$I$128</formula>
    </cfRule>
    <cfRule type="cellIs" dxfId="526" priority="55" operator="greaterThanOrEqual">
      <formula>4.5</formula>
    </cfRule>
  </conditionalFormatting>
  <conditionalFormatting sqref="L68:L81">
    <cfRule type="cellIs" dxfId="525" priority="56" operator="between">
      <formula>$M$128</formula>
      <formula>4.076</formula>
    </cfRule>
    <cfRule type="containsBlanks" dxfId="524" priority="57">
      <formula>LEN(TRIM(L68))=0</formula>
    </cfRule>
    <cfRule type="cellIs" dxfId="523" priority="58" operator="lessThan">
      <formula>3.5</formula>
    </cfRule>
    <cfRule type="cellIs" dxfId="522" priority="59" operator="between">
      <formula>$M$128</formula>
      <formula>3.5</formula>
    </cfRule>
    <cfRule type="cellIs" dxfId="521" priority="60" operator="between">
      <formula>4.5</formula>
      <formula>$M$128</formula>
    </cfRule>
    <cfRule type="cellIs" dxfId="520" priority="61" operator="greaterThanOrEqual">
      <formula>4.5</formula>
    </cfRule>
  </conditionalFormatting>
  <conditionalFormatting sqref="D83:D100">
    <cfRule type="cellIs" dxfId="519" priority="23" stopIfTrue="1" operator="between">
      <formula>$E$130</formula>
      <formula>4.116</formula>
    </cfRule>
    <cfRule type="cellIs" dxfId="518" priority="24" stopIfTrue="1" operator="lessThan">
      <formula>3.5</formula>
    </cfRule>
    <cfRule type="cellIs" dxfId="517" priority="25" stopIfTrue="1" operator="between">
      <formula>$E$130</formula>
      <formula>3.5</formula>
    </cfRule>
    <cfRule type="cellIs" dxfId="516" priority="26" stopIfTrue="1" operator="between">
      <formula>4.5</formula>
      <formula>$E$130</formula>
    </cfRule>
    <cfRule type="cellIs" dxfId="515" priority="27" stopIfTrue="1" operator="greaterThanOrEqual">
      <formula>4.5</formula>
    </cfRule>
  </conditionalFormatting>
  <conditionalFormatting sqref="L4:L124">
    <cfRule type="cellIs" dxfId="514" priority="17" operator="greaterThanOrEqual">
      <formula>4.5</formula>
    </cfRule>
    <cfRule type="cellIs" dxfId="513" priority="16" operator="between">
      <formula>4.5</formula>
      <formula>$L$123</formula>
    </cfRule>
    <cfRule type="cellIs" dxfId="512" priority="15" operator="between">
      <formula>$L$123</formula>
      <formula>3.5</formula>
    </cfRule>
    <cfRule type="cellIs" dxfId="511" priority="14" operator="lessThan">
      <formula>3.5</formula>
    </cfRule>
    <cfRule type="containsBlanks" dxfId="510" priority="13">
      <formula>LEN(TRIM(L4))=0</formula>
    </cfRule>
    <cfRule type="cellIs" dxfId="498" priority="12" operator="between">
      <formula>$L$123</formula>
      <formula>4.076</formula>
    </cfRule>
  </conditionalFormatting>
  <conditionalFormatting sqref="H4:H124">
    <cfRule type="cellIs" dxfId="509" priority="11" operator="greaterThanOrEqual">
      <formula>4.5</formula>
    </cfRule>
    <cfRule type="cellIs" dxfId="508" priority="10" operator="between">
      <formula>4.5</formula>
      <formula>$H$123</formula>
    </cfRule>
    <cfRule type="cellIs" dxfId="507" priority="9" operator="between">
      <formula>$H$123</formula>
      <formula>3.5</formula>
    </cfRule>
    <cfRule type="cellIs" dxfId="506" priority="8" operator="lessThan">
      <formula>3.5</formula>
    </cfRule>
    <cfRule type="containsBlanks" dxfId="505" priority="7">
      <formula>LEN(TRIM(H4))=0</formula>
    </cfRule>
    <cfRule type="cellIs" dxfId="504" priority="6" operator="between">
      <formula>$H$123</formula>
      <formula>3.816</formula>
    </cfRule>
  </conditionalFormatting>
  <conditionalFormatting sqref="D4:D124">
    <cfRule type="cellIs" dxfId="503" priority="5" stopIfTrue="1" operator="greaterThanOrEqual">
      <formula>4.5</formula>
    </cfRule>
    <cfRule type="cellIs" dxfId="502" priority="4" stopIfTrue="1" operator="between">
      <formula>4.5</formula>
      <formula>$D$123</formula>
    </cfRule>
    <cfRule type="cellIs" dxfId="501" priority="3" stopIfTrue="1" operator="between">
      <formula>$D$123</formula>
      <formula>3.5</formula>
    </cfRule>
    <cfRule type="cellIs" dxfId="500" priority="2" stopIfTrue="1" operator="lessThan">
      <formula>3.5</formula>
    </cfRule>
    <cfRule type="cellIs" dxfId="499" priority="1" stopIfTrue="1" operator="between">
      <formula>$D$123</formula>
      <formula>4.116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2.7109375" customWidth="1"/>
    <col min="4" max="5" width="7.7109375" customWidth="1"/>
    <col min="6" max="6" width="18.7109375" customWidth="1"/>
    <col min="7" max="7" width="32.7109375" customWidth="1"/>
    <col min="8" max="9" width="7.7109375" customWidth="1"/>
    <col min="10" max="10" width="18.7109375" customWidth="1"/>
    <col min="11" max="11" width="32.5703125" customWidth="1"/>
    <col min="12" max="14" width="7.7109375" customWidth="1"/>
  </cols>
  <sheetData>
    <row r="1" spans="1:16" x14ac:dyDescent="0.25">
      <c r="O1" s="131"/>
      <c r="P1" s="3" t="s">
        <v>8</v>
      </c>
    </row>
    <row r="2" spans="1:16" x14ac:dyDescent="0.25">
      <c r="C2" s="421" t="s">
        <v>71</v>
      </c>
      <c r="D2" s="48"/>
      <c r="E2" s="48"/>
      <c r="G2" s="466"/>
      <c r="H2" s="466"/>
      <c r="I2" s="466"/>
      <c r="J2" s="450"/>
      <c r="K2" s="450"/>
      <c r="L2" s="450"/>
      <c r="M2" s="450"/>
      <c r="O2" s="63"/>
      <c r="P2" s="3" t="s">
        <v>9</v>
      </c>
    </row>
    <row r="3" spans="1:16" ht="15.75" thickBot="1" x14ac:dyDescent="0.3">
      <c r="O3" s="164"/>
      <c r="P3" s="3" t="s">
        <v>10</v>
      </c>
    </row>
    <row r="4" spans="1:16" ht="15.75" customHeight="1" thickBot="1" x14ac:dyDescent="0.3">
      <c r="A4" s="467" t="s">
        <v>0</v>
      </c>
      <c r="B4" s="471">
        <v>2023</v>
      </c>
      <c r="C4" s="469"/>
      <c r="D4" s="469"/>
      <c r="E4" s="470"/>
      <c r="F4" s="469">
        <v>2022</v>
      </c>
      <c r="G4" s="469"/>
      <c r="H4" s="469"/>
      <c r="I4" s="470"/>
      <c r="J4" s="469">
        <v>2021</v>
      </c>
      <c r="K4" s="469"/>
      <c r="L4" s="469"/>
      <c r="M4" s="470"/>
      <c r="O4" s="6"/>
      <c r="P4" s="3" t="s">
        <v>17</v>
      </c>
    </row>
    <row r="5" spans="1:16" ht="45.75" thickBot="1" x14ac:dyDescent="0.3">
      <c r="A5" s="468"/>
      <c r="B5" s="422" t="s">
        <v>12</v>
      </c>
      <c r="C5" s="215" t="s">
        <v>79</v>
      </c>
      <c r="D5" s="69" t="s">
        <v>75</v>
      </c>
      <c r="E5" s="214" t="s">
        <v>80</v>
      </c>
      <c r="F5" s="437" t="s">
        <v>12</v>
      </c>
      <c r="G5" s="215" t="s">
        <v>79</v>
      </c>
      <c r="H5" s="69" t="s">
        <v>75</v>
      </c>
      <c r="I5" s="214" t="s">
        <v>80</v>
      </c>
      <c r="J5" s="437" t="s">
        <v>12</v>
      </c>
      <c r="K5" s="215" t="s">
        <v>79</v>
      </c>
      <c r="L5" s="69" t="s">
        <v>75</v>
      </c>
      <c r="M5" s="214" t="s">
        <v>80</v>
      </c>
    </row>
    <row r="6" spans="1:16" s="1" customFormat="1" ht="15" customHeight="1" x14ac:dyDescent="0.25">
      <c r="A6" s="126">
        <v>1</v>
      </c>
      <c r="B6" s="126" t="s">
        <v>2</v>
      </c>
      <c r="C6" s="18" t="s">
        <v>64</v>
      </c>
      <c r="D6" s="499">
        <v>4.7545000000000002</v>
      </c>
      <c r="E6" s="31">
        <v>4.13</v>
      </c>
      <c r="F6" s="438" t="s">
        <v>2</v>
      </c>
      <c r="G6" s="18" t="s">
        <v>65</v>
      </c>
      <c r="H6" s="198">
        <v>4.6060606060606064</v>
      </c>
      <c r="I6" s="31">
        <v>3.86</v>
      </c>
      <c r="J6" s="438" t="s">
        <v>6</v>
      </c>
      <c r="K6" s="18" t="s">
        <v>53</v>
      </c>
      <c r="L6" s="198">
        <v>4.7474999999999996</v>
      </c>
      <c r="M6" s="31">
        <v>4.1399999999999997</v>
      </c>
    </row>
    <row r="7" spans="1:16" s="1" customFormat="1" ht="15" customHeight="1" x14ac:dyDescent="0.25">
      <c r="A7" s="124">
        <v>2</v>
      </c>
      <c r="B7" s="126" t="s">
        <v>1</v>
      </c>
      <c r="C7" s="18" t="s">
        <v>18</v>
      </c>
      <c r="D7" s="500">
        <v>4.7142999999999997</v>
      </c>
      <c r="E7" s="31">
        <v>4.13</v>
      </c>
      <c r="F7" s="438" t="s">
        <v>2</v>
      </c>
      <c r="G7" s="18" t="s">
        <v>64</v>
      </c>
      <c r="H7" s="198">
        <v>4.5348837209302326</v>
      </c>
      <c r="I7" s="31">
        <v>3.86</v>
      </c>
      <c r="J7" s="438" t="s">
        <v>2</v>
      </c>
      <c r="K7" s="18" t="s">
        <v>64</v>
      </c>
      <c r="L7" s="198">
        <v>4.7292000000000005</v>
      </c>
      <c r="M7" s="31">
        <v>4.1399999999999997</v>
      </c>
    </row>
    <row r="8" spans="1:16" s="1" customFormat="1" ht="15" customHeight="1" x14ac:dyDescent="0.25">
      <c r="A8" s="124">
        <v>3</v>
      </c>
      <c r="B8" s="124" t="s">
        <v>1</v>
      </c>
      <c r="C8" s="19" t="s">
        <v>19</v>
      </c>
      <c r="D8" s="501">
        <v>4.5766</v>
      </c>
      <c r="E8" s="127">
        <v>4.13</v>
      </c>
      <c r="F8" s="439" t="s">
        <v>6</v>
      </c>
      <c r="G8" s="19" t="s">
        <v>53</v>
      </c>
      <c r="H8" s="199">
        <v>4.4313725490196081</v>
      </c>
      <c r="I8" s="127">
        <v>3.86</v>
      </c>
      <c r="J8" s="439" t="s">
        <v>1</v>
      </c>
      <c r="K8" s="19" t="s">
        <v>19</v>
      </c>
      <c r="L8" s="199">
        <v>4.5663999999999998</v>
      </c>
      <c r="M8" s="127">
        <v>4.1399999999999997</v>
      </c>
    </row>
    <row r="9" spans="1:16" s="1" customFormat="1" ht="15" customHeight="1" x14ac:dyDescent="0.25">
      <c r="A9" s="124">
        <v>4</v>
      </c>
      <c r="B9" s="124" t="s">
        <v>1</v>
      </c>
      <c r="C9" s="19" t="s">
        <v>103</v>
      </c>
      <c r="D9" s="502">
        <v>4.5401999999999996</v>
      </c>
      <c r="E9" s="127">
        <v>4.13</v>
      </c>
      <c r="F9" s="439" t="s">
        <v>2</v>
      </c>
      <c r="G9" s="19" t="s">
        <v>149</v>
      </c>
      <c r="H9" s="199">
        <v>4.3975903614457827</v>
      </c>
      <c r="I9" s="127">
        <v>3.86</v>
      </c>
      <c r="J9" s="439" t="s">
        <v>3</v>
      </c>
      <c r="K9" s="19" t="s">
        <v>155</v>
      </c>
      <c r="L9" s="199">
        <v>4.5158000000000005</v>
      </c>
      <c r="M9" s="127">
        <v>4.1399999999999997</v>
      </c>
    </row>
    <row r="10" spans="1:16" s="1" customFormat="1" ht="15" customHeight="1" x14ac:dyDescent="0.25">
      <c r="A10" s="124">
        <v>5</v>
      </c>
      <c r="B10" s="124" t="s">
        <v>2</v>
      </c>
      <c r="C10" s="19" t="s">
        <v>66</v>
      </c>
      <c r="D10" s="502">
        <v>4.5190999999999999</v>
      </c>
      <c r="E10" s="127">
        <v>4.13</v>
      </c>
      <c r="F10" s="439" t="s">
        <v>7</v>
      </c>
      <c r="G10" s="19" t="s">
        <v>63</v>
      </c>
      <c r="H10" s="199">
        <v>4.3969465648854964</v>
      </c>
      <c r="I10" s="127">
        <v>3.86</v>
      </c>
      <c r="J10" s="439" t="s">
        <v>1</v>
      </c>
      <c r="K10" s="19" t="s">
        <v>18</v>
      </c>
      <c r="L10" s="199">
        <v>4.42</v>
      </c>
      <c r="M10" s="127">
        <v>4.1399999999999997</v>
      </c>
    </row>
    <row r="11" spans="1:16" s="1" customFormat="1" ht="15" customHeight="1" x14ac:dyDescent="0.25">
      <c r="A11" s="124">
        <v>6</v>
      </c>
      <c r="B11" s="124" t="s">
        <v>3</v>
      </c>
      <c r="C11" s="19" t="s">
        <v>22</v>
      </c>
      <c r="D11" s="502">
        <v>4.4723000000000006</v>
      </c>
      <c r="E11" s="127">
        <v>4.13</v>
      </c>
      <c r="F11" s="439" t="s">
        <v>1</v>
      </c>
      <c r="G11" s="19" t="s">
        <v>19</v>
      </c>
      <c r="H11" s="199">
        <v>4.3624161073825505</v>
      </c>
      <c r="I11" s="127">
        <v>3.86</v>
      </c>
      <c r="J11" s="439" t="s">
        <v>7</v>
      </c>
      <c r="K11" s="19" t="s">
        <v>98</v>
      </c>
      <c r="L11" s="199">
        <v>4.4127000000000001</v>
      </c>
      <c r="M11" s="127">
        <v>4.1399999999999997</v>
      </c>
    </row>
    <row r="12" spans="1:16" s="1" customFormat="1" ht="15" customHeight="1" x14ac:dyDescent="0.25">
      <c r="A12" s="124">
        <v>7</v>
      </c>
      <c r="B12" s="124" t="s">
        <v>3</v>
      </c>
      <c r="C12" s="19" t="s">
        <v>87</v>
      </c>
      <c r="D12" s="502">
        <v>4.4546000000000001</v>
      </c>
      <c r="E12" s="127">
        <v>4.13</v>
      </c>
      <c r="F12" s="439" t="s">
        <v>5</v>
      </c>
      <c r="G12" s="19" t="s">
        <v>100</v>
      </c>
      <c r="H12" s="199">
        <v>4.333333333333333</v>
      </c>
      <c r="I12" s="127">
        <v>3.86</v>
      </c>
      <c r="J12" s="439" t="s">
        <v>2</v>
      </c>
      <c r="K12" s="19" t="s">
        <v>156</v>
      </c>
      <c r="L12" s="199">
        <v>4.3948</v>
      </c>
      <c r="M12" s="127">
        <v>4.1399999999999997</v>
      </c>
    </row>
    <row r="13" spans="1:16" s="1" customFormat="1" ht="15" customHeight="1" x14ac:dyDescent="0.25">
      <c r="A13" s="124">
        <v>8</v>
      </c>
      <c r="B13" s="124" t="s">
        <v>5</v>
      </c>
      <c r="C13" s="19" t="s">
        <v>100</v>
      </c>
      <c r="D13" s="502">
        <v>4.4310999999999998</v>
      </c>
      <c r="E13" s="127">
        <v>4.13</v>
      </c>
      <c r="F13" s="439" t="s">
        <v>5</v>
      </c>
      <c r="G13" s="19" t="s">
        <v>119</v>
      </c>
      <c r="H13" s="199">
        <v>4.307017543859649</v>
      </c>
      <c r="I13" s="127">
        <v>3.86</v>
      </c>
      <c r="J13" s="439" t="s">
        <v>3</v>
      </c>
      <c r="K13" s="19" t="s">
        <v>27</v>
      </c>
      <c r="L13" s="199">
        <v>4.3898999999999999</v>
      </c>
      <c r="M13" s="127">
        <v>4.1399999999999997</v>
      </c>
    </row>
    <row r="14" spans="1:16" s="1" customFormat="1" ht="15" customHeight="1" x14ac:dyDescent="0.25">
      <c r="A14" s="124">
        <v>9</v>
      </c>
      <c r="B14" s="124" t="s">
        <v>6</v>
      </c>
      <c r="C14" s="19" t="s">
        <v>53</v>
      </c>
      <c r="D14" s="502">
        <v>4.4165999999999999</v>
      </c>
      <c r="E14" s="127">
        <v>4.13</v>
      </c>
      <c r="F14" s="439" t="s">
        <v>3</v>
      </c>
      <c r="G14" s="19" t="s">
        <v>87</v>
      </c>
      <c r="H14" s="199">
        <v>4.2949640287769775</v>
      </c>
      <c r="I14" s="127">
        <v>3.86</v>
      </c>
      <c r="J14" s="439" t="s">
        <v>7</v>
      </c>
      <c r="K14" s="19" t="s">
        <v>99</v>
      </c>
      <c r="L14" s="199">
        <v>4.3868999999999998</v>
      </c>
      <c r="M14" s="127">
        <v>4.1399999999999997</v>
      </c>
    </row>
    <row r="15" spans="1:16" s="1" customFormat="1" ht="15" customHeight="1" thickBot="1" x14ac:dyDescent="0.3">
      <c r="A15" s="211">
        <v>10</v>
      </c>
      <c r="B15" s="211" t="s">
        <v>6</v>
      </c>
      <c r="C15" s="21" t="s">
        <v>125</v>
      </c>
      <c r="D15" s="503">
        <v>4.3978000000000002</v>
      </c>
      <c r="E15" s="129">
        <v>4.13</v>
      </c>
      <c r="F15" s="440" t="s">
        <v>7</v>
      </c>
      <c r="G15" s="21" t="s">
        <v>147</v>
      </c>
      <c r="H15" s="200">
        <v>4.2579185520361991</v>
      </c>
      <c r="I15" s="129">
        <v>3.86</v>
      </c>
      <c r="J15" s="440" t="s">
        <v>2</v>
      </c>
      <c r="K15" s="21" t="s">
        <v>67</v>
      </c>
      <c r="L15" s="200">
        <v>4.3767999999999994</v>
      </c>
      <c r="M15" s="129">
        <v>4.1399999999999997</v>
      </c>
    </row>
    <row r="16" spans="1:16" s="1" customFormat="1" ht="15" customHeight="1" x14ac:dyDescent="0.25">
      <c r="A16" s="212">
        <v>11</v>
      </c>
      <c r="B16" s="212" t="s">
        <v>2</v>
      </c>
      <c r="C16" s="42" t="s">
        <v>67</v>
      </c>
      <c r="D16" s="499">
        <v>4.3936000000000002</v>
      </c>
      <c r="E16" s="44">
        <v>4.13</v>
      </c>
      <c r="F16" s="441" t="s">
        <v>7</v>
      </c>
      <c r="G16" s="42" t="s">
        <v>134</v>
      </c>
      <c r="H16" s="201">
        <v>4.2575757575757578</v>
      </c>
      <c r="I16" s="44">
        <v>3.86</v>
      </c>
      <c r="J16" s="441" t="s">
        <v>7</v>
      </c>
      <c r="K16" s="42" t="s">
        <v>157</v>
      </c>
      <c r="L16" s="201">
        <v>4.3809000000000005</v>
      </c>
      <c r="M16" s="44">
        <v>4.1399999999999997</v>
      </c>
    </row>
    <row r="17" spans="1:13" s="1" customFormat="1" ht="15" customHeight="1" x14ac:dyDescent="0.25">
      <c r="A17" s="124">
        <v>12</v>
      </c>
      <c r="B17" s="124" t="s">
        <v>2</v>
      </c>
      <c r="C17" s="19" t="s">
        <v>149</v>
      </c>
      <c r="D17" s="501">
        <v>4.3884999999999996</v>
      </c>
      <c r="E17" s="127">
        <v>4.13</v>
      </c>
      <c r="F17" s="439" t="s">
        <v>7</v>
      </c>
      <c r="G17" s="19" t="s">
        <v>146</v>
      </c>
      <c r="H17" s="199">
        <v>4.182978723404255</v>
      </c>
      <c r="I17" s="127">
        <v>3.86</v>
      </c>
      <c r="J17" s="439" t="s">
        <v>1</v>
      </c>
      <c r="K17" s="19" t="s">
        <v>20</v>
      </c>
      <c r="L17" s="199">
        <v>4.3841999999999999</v>
      </c>
      <c r="M17" s="127">
        <v>4.1399999999999997</v>
      </c>
    </row>
    <row r="18" spans="1:13" s="1" customFormat="1" ht="15" customHeight="1" x14ac:dyDescent="0.25">
      <c r="A18" s="124">
        <v>13</v>
      </c>
      <c r="B18" s="124" t="s">
        <v>6</v>
      </c>
      <c r="C18" s="19" t="s">
        <v>130</v>
      </c>
      <c r="D18" s="502">
        <v>4.3677999999999999</v>
      </c>
      <c r="E18" s="127">
        <v>4.13</v>
      </c>
      <c r="F18" s="439" t="s">
        <v>6</v>
      </c>
      <c r="G18" s="19" t="s">
        <v>126</v>
      </c>
      <c r="H18" s="199">
        <v>4.1568627450980387</v>
      </c>
      <c r="I18" s="127">
        <v>3.86</v>
      </c>
      <c r="J18" s="439" t="s">
        <v>3</v>
      </c>
      <c r="K18" s="19" t="s">
        <v>24</v>
      </c>
      <c r="L18" s="199">
        <v>4.3675999999999995</v>
      </c>
      <c r="M18" s="127">
        <v>4.1399999999999997</v>
      </c>
    </row>
    <row r="19" spans="1:13" s="1" customFormat="1" ht="15" customHeight="1" x14ac:dyDescent="0.25">
      <c r="A19" s="124">
        <v>14</v>
      </c>
      <c r="B19" s="124" t="s">
        <v>7</v>
      </c>
      <c r="C19" s="19" t="s">
        <v>97</v>
      </c>
      <c r="D19" s="502">
        <v>4.3651999999999997</v>
      </c>
      <c r="E19" s="127">
        <v>4.13</v>
      </c>
      <c r="F19" s="439" t="s">
        <v>4</v>
      </c>
      <c r="G19" s="19" t="s">
        <v>113</v>
      </c>
      <c r="H19" s="199">
        <v>4.1545454545454552</v>
      </c>
      <c r="I19" s="127">
        <v>3.86</v>
      </c>
      <c r="J19" s="439" t="s">
        <v>3</v>
      </c>
      <c r="K19" s="19" t="s">
        <v>22</v>
      </c>
      <c r="L19" s="199">
        <v>4.3614999999999995</v>
      </c>
      <c r="M19" s="127">
        <v>4.1399999999999997</v>
      </c>
    </row>
    <row r="20" spans="1:13" s="1" customFormat="1" ht="15" customHeight="1" x14ac:dyDescent="0.25">
      <c r="A20" s="124">
        <v>15</v>
      </c>
      <c r="B20" s="124" t="s">
        <v>6</v>
      </c>
      <c r="C20" s="19" t="s">
        <v>123</v>
      </c>
      <c r="D20" s="502">
        <v>4.3639999999999999</v>
      </c>
      <c r="E20" s="127">
        <v>4.13</v>
      </c>
      <c r="F20" s="439" t="s">
        <v>3</v>
      </c>
      <c r="G20" s="19" t="s">
        <v>23</v>
      </c>
      <c r="H20" s="199">
        <v>4.1492537313432836</v>
      </c>
      <c r="I20" s="127">
        <v>3.86</v>
      </c>
      <c r="J20" s="439" t="s">
        <v>7</v>
      </c>
      <c r="K20" s="19" t="s">
        <v>158</v>
      </c>
      <c r="L20" s="199">
        <v>4.3580000000000005</v>
      </c>
      <c r="M20" s="127">
        <v>4.1399999999999997</v>
      </c>
    </row>
    <row r="21" spans="1:13" s="1" customFormat="1" ht="15" customHeight="1" x14ac:dyDescent="0.25">
      <c r="A21" s="124">
        <v>16</v>
      </c>
      <c r="B21" s="124" t="s">
        <v>3</v>
      </c>
      <c r="C21" s="19" t="s">
        <v>23</v>
      </c>
      <c r="D21" s="502">
        <v>4.3627000000000002</v>
      </c>
      <c r="E21" s="127">
        <v>4.13</v>
      </c>
      <c r="F21" s="439" t="s">
        <v>5</v>
      </c>
      <c r="G21" s="19" t="s">
        <v>45</v>
      </c>
      <c r="H21" s="199">
        <v>4.1470588235294112</v>
      </c>
      <c r="I21" s="127">
        <v>3.86</v>
      </c>
      <c r="J21" s="439" t="s">
        <v>5</v>
      </c>
      <c r="K21" s="19" t="s">
        <v>159</v>
      </c>
      <c r="L21" s="199">
        <v>4.3633000000000006</v>
      </c>
      <c r="M21" s="127">
        <v>4.1399999999999997</v>
      </c>
    </row>
    <row r="22" spans="1:13" s="1" customFormat="1" ht="15" customHeight="1" x14ac:dyDescent="0.25">
      <c r="A22" s="124">
        <v>17</v>
      </c>
      <c r="B22" s="124" t="s">
        <v>5</v>
      </c>
      <c r="C22" s="19" t="s">
        <v>47</v>
      </c>
      <c r="D22" s="502">
        <v>4.3600000000000003</v>
      </c>
      <c r="E22" s="127">
        <v>4.13</v>
      </c>
      <c r="F22" s="439" t="s">
        <v>2</v>
      </c>
      <c r="G22" s="19" t="s">
        <v>67</v>
      </c>
      <c r="H22" s="199">
        <v>4.1222222222222227</v>
      </c>
      <c r="I22" s="127">
        <v>3.86</v>
      </c>
      <c r="J22" s="439" t="s">
        <v>7</v>
      </c>
      <c r="K22" s="19" t="s">
        <v>96</v>
      </c>
      <c r="L22" s="199">
        <v>4.3635999999999999</v>
      </c>
      <c r="M22" s="127">
        <v>4.1399999999999997</v>
      </c>
    </row>
    <row r="23" spans="1:13" s="1" customFormat="1" ht="15" customHeight="1" x14ac:dyDescent="0.25">
      <c r="A23" s="124">
        <v>18</v>
      </c>
      <c r="B23" s="124" t="s">
        <v>3</v>
      </c>
      <c r="C23" s="19" t="s">
        <v>27</v>
      </c>
      <c r="D23" s="502">
        <v>4.3519000000000005</v>
      </c>
      <c r="E23" s="127">
        <v>4.13</v>
      </c>
      <c r="F23" s="439" t="s">
        <v>4</v>
      </c>
      <c r="G23" s="19" t="s">
        <v>112</v>
      </c>
      <c r="H23" s="199">
        <v>4.1111111111111107</v>
      </c>
      <c r="I23" s="127">
        <v>3.86</v>
      </c>
      <c r="J23" s="439" t="s">
        <v>7</v>
      </c>
      <c r="K23" s="19" t="s">
        <v>97</v>
      </c>
      <c r="L23" s="199">
        <v>4.3461999999999996</v>
      </c>
      <c r="M23" s="127">
        <v>4.1399999999999997</v>
      </c>
    </row>
    <row r="24" spans="1:13" s="1" customFormat="1" ht="15" customHeight="1" x14ac:dyDescent="0.25">
      <c r="A24" s="124">
        <v>19</v>
      </c>
      <c r="B24" s="124" t="s">
        <v>6</v>
      </c>
      <c r="C24" s="19" t="s">
        <v>152</v>
      </c>
      <c r="D24" s="502">
        <v>4.3241999999999994</v>
      </c>
      <c r="E24" s="127">
        <v>4.13</v>
      </c>
      <c r="F24" s="439" t="s">
        <v>7</v>
      </c>
      <c r="G24" s="19" t="s">
        <v>138</v>
      </c>
      <c r="H24" s="199">
        <v>4.1052631578947363</v>
      </c>
      <c r="I24" s="127">
        <v>3.86</v>
      </c>
      <c r="J24" s="439" t="s">
        <v>2</v>
      </c>
      <c r="K24" s="19" t="s">
        <v>65</v>
      </c>
      <c r="L24" s="199">
        <v>4.3377999999999997</v>
      </c>
      <c r="M24" s="127">
        <v>4.1399999999999997</v>
      </c>
    </row>
    <row r="25" spans="1:13" s="1" customFormat="1" ht="15" customHeight="1" thickBot="1" x14ac:dyDescent="0.3">
      <c r="A25" s="125">
        <v>20</v>
      </c>
      <c r="B25" s="125" t="s">
        <v>7</v>
      </c>
      <c r="C25" s="28" t="s">
        <v>96</v>
      </c>
      <c r="D25" s="503">
        <v>4.3169000000000004</v>
      </c>
      <c r="E25" s="130">
        <v>4.13</v>
      </c>
      <c r="F25" s="442" t="s">
        <v>4</v>
      </c>
      <c r="G25" s="28" t="s">
        <v>35</v>
      </c>
      <c r="H25" s="202">
        <v>4.0792079207920793</v>
      </c>
      <c r="I25" s="130">
        <v>3.86</v>
      </c>
      <c r="J25" s="442" t="s">
        <v>1</v>
      </c>
      <c r="K25" s="28" t="s">
        <v>160</v>
      </c>
      <c r="L25" s="202">
        <v>4.3103999999999996</v>
      </c>
      <c r="M25" s="130">
        <v>4.1399999999999997</v>
      </c>
    </row>
    <row r="26" spans="1:13" s="1" customFormat="1" ht="15" customHeight="1" x14ac:dyDescent="0.25">
      <c r="A26" s="126">
        <v>21</v>
      </c>
      <c r="B26" s="126" t="s">
        <v>4</v>
      </c>
      <c r="C26" s="18" t="s">
        <v>112</v>
      </c>
      <c r="D26" s="499">
        <v>4.2846000000000002</v>
      </c>
      <c r="E26" s="31">
        <v>4.13</v>
      </c>
      <c r="F26" s="438" t="s">
        <v>5</v>
      </c>
      <c r="G26" s="18" t="s">
        <v>122</v>
      </c>
      <c r="H26" s="198">
        <v>4.0789473684210522</v>
      </c>
      <c r="I26" s="31">
        <v>3.86</v>
      </c>
      <c r="J26" s="438" t="s">
        <v>6</v>
      </c>
      <c r="K26" s="18" t="s">
        <v>56</v>
      </c>
      <c r="L26" s="198">
        <v>4.3019999999999996</v>
      </c>
      <c r="M26" s="31">
        <v>4.1399999999999997</v>
      </c>
    </row>
    <row r="27" spans="1:13" s="1" customFormat="1" ht="15" customHeight="1" x14ac:dyDescent="0.25">
      <c r="A27" s="124">
        <v>22</v>
      </c>
      <c r="B27" s="124" t="s">
        <v>6</v>
      </c>
      <c r="C27" s="19" t="s">
        <v>52</v>
      </c>
      <c r="D27" s="502">
        <v>4.2744</v>
      </c>
      <c r="E27" s="127">
        <v>4.13</v>
      </c>
      <c r="F27" s="439" t="s">
        <v>7</v>
      </c>
      <c r="G27" s="19" t="s">
        <v>99</v>
      </c>
      <c r="H27" s="199">
        <v>4.0703703703703704</v>
      </c>
      <c r="I27" s="127">
        <v>3.86</v>
      </c>
      <c r="J27" s="439" t="s">
        <v>5</v>
      </c>
      <c r="K27" s="19" t="s">
        <v>40</v>
      </c>
      <c r="L27" s="199">
        <v>4.2957000000000001</v>
      </c>
      <c r="M27" s="127">
        <v>4.1399999999999997</v>
      </c>
    </row>
    <row r="28" spans="1:13" s="1" customFormat="1" ht="15" customHeight="1" x14ac:dyDescent="0.25">
      <c r="A28" s="124">
        <v>23</v>
      </c>
      <c r="B28" s="124" t="s">
        <v>2</v>
      </c>
      <c r="C28" s="19" t="s">
        <v>68</v>
      </c>
      <c r="D28" s="501">
        <v>4.2731000000000003</v>
      </c>
      <c r="E28" s="127">
        <v>4.13</v>
      </c>
      <c r="F28" s="439" t="s">
        <v>6</v>
      </c>
      <c r="G28" s="19" t="s">
        <v>129</v>
      </c>
      <c r="H28" s="199">
        <v>4.0696202531645573</v>
      </c>
      <c r="I28" s="127">
        <v>3.86</v>
      </c>
      <c r="J28" s="439" t="s">
        <v>5</v>
      </c>
      <c r="K28" s="19" t="s">
        <v>51</v>
      </c>
      <c r="L28" s="199">
        <v>4.2861000000000002</v>
      </c>
      <c r="M28" s="127">
        <v>4.1399999999999997</v>
      </c>
    </row>
    <row r="29" spans="1:13" s="1" customFormat="1" ht="15" customHeight="1" x14ac:dyDescent="0.25">
      <c r="A29" s="124">
        <v>24</v>
      </c>
      <c r="B29" s="126" t="s">
        <v>5</v>
      </c>
      <c r="C29" s="18" t="s">
        <v>38</v>
      </c>
      <c r="D29" s="500">
        <v>4.2679999999999998</v>
      </c>
      <c r="E29" s="31">
        <v>4.13</v>
      </c>
      <c r="F29" s="438" t="s">
        <v>5</v>
      </c>
      <c r="G29" s="18" t="s">
        <v>40</v>
      </c>
      <c r="H29" s="198">
        <v>4.0569105691056917</v>
      </c>
      <c r="I29" s="31">
        <v>3.86</v>
      </c>
      <c r="J29" s="438" t="s">
        <v>5</v>
      </c>
      <c r="K29" s="18" t="s">
        <v>47</v>
      </c>
      <c r="L29" s="198">
        <v>4.2726999999999995</v>
      </c>
      <c r="M29" s="31">
        <v>4.1399999999999997</v>
      </c>
    </row>
    <row r="30" spans="1:13" s="1" customFormat="1" ht="15" customHeight="1" x14ac:dyDescent="0.25">
      <c r="A30" s="124">
        <v>25</v>
      </c>
      <c r="B30" s="126" t="s">
        <v>7</v>
      </c>
      <c r="C30" s="18" t="s">
        <v>132</v>
      </c>
      <c r="D30" s="500">
        <v>4.2665999999999995</v>
      </c>
      <c r="E30" s="31">
        <v>4.13</v>
      </c>
      <c r="F30" s="438" t="s">
        <v>1</v>
      </c>
      <c r="G30" s="18" t="s">
        <v>104</v>
      </c>
      <c r="H30" s="198">
        <v>4.0566037735849054</v>
      </c>
      <c r="I30" s="31">
        <v>3.86</v>
      </c>
      <c r="J30" s="438" t="s">
        <v>5</v>
      </c>
      <c r="K30" s="18" t="s">
        <v>42</v>
      </c>
      <c r="L30" s="198">
        <v>4.2591999999999999</v>
      </c>
      <c r="M30" s="31">
        <v>4.1399999999999997</v>
      </c>
    </row>
    <row r="31" spans="1:13" s="1" customFormat="1" ht="15" customHeight="1" x14ac:dyDescent="0.25">
      <c r="A31" s="124">
        <v>26</v>
      </c>
      <c r="B31" s="124" t="s">
        <v>7</v>
      </c>
      <c r="C31" s="19" t="s">
        <v>98</v>
      </c>
      <c r="D31" s="502">
        <v>4.2585000000000006</v>
      </c>
      <c r="E31" s="127">
        <v>4.13</v>
      </c>
      <c r="F31" s="439" t="s">
        <v>7</v>
      </c>
      <c r="G31" s="19" t="s">
        <v>141</v>
      </c>
      <c r="H31" s="199">
        <v>4.0540540540540544</v>
      </c>
      <c r="I31" s="127">
        <v>3.86</v>
      </c>
      <c r="J31" s="439" t="s">
        <v>5</v>
      </c>
      <c r="K31" s="19" t="s">
        <v>39</v>
      </c>
      <c r="L31" s="199">
        <v>4.2451999999999996</v>
      </c>
      <c r="M31" s="127">
        <v>4.1399999999999997</v>
      </c>
    </row>
    <row r="32" spans="1:13" s="1" customFormat="1" ht="15" customHeight="1" x14ac:dyDescent="0.25">
      <c r="A32" s="124">
        <v>27</v>
      </c>
      <c r="B32" s="124" t="s">
        <v>7</v>
      </c>
      <c r="C32" s="19" t="s">
        <v>133</v>
      </c>
      <c r="D32" s="502">
        <v>4.2539999999999996</v>
      </c>
      <c r="E32" s="127">
        <v>4.13</v>
      </c>
      <c r="F32" s="439" t="s">
        <v>1</v>
      </c>
      <c r="G32" s="19" t="s">
        <v>102</v>
      </c>
      <c r="H32" s="199">
        <v>4.0431034482758621</v>
      </c>
      <c r="I32" s="127">
        <v>3.86</v>
      </c>
      <c r="J32" s="439" t="s">
        <v>4</v>
      </c>
      <c r="K32" s="19" t="s">
        <v>37</v>
      </c>
      <c r="L32" s="199">
        <v>4.2377000000000002</v>
      </c>
      <c r="M32" s="127">
        <v>4.1399999999999997</v>
      </c>
    </row>
    <row r="33" spans="1:13" s="1" customFormat="1" ht="15" customHeight="1" x14ac:dyDescent="0.25">
      <c r="A33" s="124">
        <v>28</v>
      </c>
      <c r="B33" s="124" t="s">
        <v>2</v>
      </c>
      <c r="C33" s="19" t="s">
        <v>69</v>
      </c>
      <c r="D33" s="501">
        <v>4.25</v>
      </c>
      <c r="E33" s="127">
        <v>4.13</v>
      </c>
      <c r="F33" s="439" t="s">
        <v>2</v>
      </c>
      <c r="G33" s="19" t="s">
        <v>151</v>
      </c>
      <c r="H33" s="199">
        <v>4.0362694300518136</v>
      </c>
      <c r="I33" s="127">
        <v>3.86</v>
      </c>
      <c r="J33" s="439" t="s">
        <v>6</v>
      </c>
      <c r="K33" s="19" t="s">
        <v>52</v>
      </c>
      <c r="L33" s="199">
        <v>4.2324000000000002</v>
      </c>
      <c r="M33" s="127">
        <v>4.1399999999999997</v>
      </c>
    </row>
    <row r="34" spans="1:13" s="1" customFormat="1" ht="15" customHeight="1" x14ac:dyDescent="0.25">
      <c r="A34" s="124">
        <v>29</v>
      </c>
      <c r="B34" s="124" t="s">
        <v>5</v>
      </c>
      <c r="C34" s="19" t="s">
        <v>39</v>
      </c>
      <c r="D34" s="502">
        <v>4.2480000000000002</v>
      </c>
      <c r="E34" s="127">
        <v>4.13</v>
      </c>
      <c r="F34" s="439" t="s">
        <v>3</v>
      </c>
      <c r="G34" s="19" t="s">
        <v>22</v>
      </c>
      <c r="H34" s="199">
        <v>4.0194174757281553</v>
      </c>
      <c r="I34" s="127">
        <v>3.86</v>
      </c>
      <c r="J34" s="439" t="s">
        <v>7</v>
      </c>
      <c r="K34" s="19" t="s">
        <v>161</v>
      </c>
      <c r="L34" s="199">
        <v>4.2325999999999997</v>
      </c>
      <c r="M34" s="127">
        <v>4.1399999999999997</v>
      </c>
    </row>
    <row r="35" spans="1:13" s="1" customFormat="1" ht="15" customHeight="1" thickBot="1" x14ac:dyDescent="0.3">
      <c r="A35" s="211">
        <v>30</v>
      </c>
      <c r="B35" s="211" t="s">
        <v>7</v>
      </c>
      <c r="C35" s="21" t="s">
        <v>134</v>
      </c>
      <c r="D35" s="503">
        <v>4.2439999999999998</v>
      </c>
      <c r="E35" s="129">
        <v>4.13</v>
      </c>
      <c r="F35" s="440" t="s">
        <v>7</v>
      </c>
      <c r="G35" s="21" t="s">
        <v>145</v>
      </c>
      <c r="H35" s="200">
        <v>4.0111940298507465</v>
      </c>
      <c r="I35" s="129">
        <v>3.86</v>
      </c>
      <c r="J35" s="440" t="s">
        <v>6</v>
      </c>
      <c r="K35" s="21" t="s">
        <v>162</v>
      </c>
      <c r="L35" s="200">
        <v>4.2185000000000006</v>
      </c>
      <c r="M35" s="129">
        <v>4.1399999999999997</v>
      </c>
    </row>
    <row r="36" spans="1:13" s="1" customFormat="1" ht="15" customHeight="1" x14ac:dyDescent="0.25">
      <c r="A36" s="212">
        <v>31</v>
      </c>
      <c r="B36" s="212" t="s">
        <v>1</v>
      </c>
      <c r="C36" s="42" t="s">
        <v>21</v>
      </c>
      <c r="D36" s="499">
        <v>4.24</v>
      </c>
      <c r="E36" s="44">
        <v>4.13</v>
      </c>
      <c r="F36" s="441" t="s">
        <v>7</v>
      </c>
      <c r="G36" s="42" t="s">
        <v>98</v>
      </c>
      <c r="H36" s="201">
        <v>4.008658008658009</v>
      </c>
      <c r="I36" s="44">
        <v>3.86</v>
      </c>
      <c r="J36" s="441" t="s">
        <v>7</v>
      </c>
      <c r="K36" s="42" t="s">
        <v>60</v>
      </c>
      <c r="L36" s="201">
        <v>4.2143000000000006</v>
      </c>
      <c r="M36" s="44">
        <v>4.1399999999999997</v>
      </c>
    </row>
    <row r="37" spans="1:13" s="1" customFormat="1" ht="15" customHeight="1" x14ac:dyDescent="0.25">
      <c r="A37" s="124">
        <v>32</v>
      </c>
      <c r="B37" s="124" t="s">
        <v>5</v>
      </c>
      <c r="C37" s="19" t="s">
        <v>41</v>
      </c>
      <c r="D37" s="502">
        <v>4.2363</v>
      </c>
      <c r="E37" s="127">
        <v>4.13</v>
      </c>
      <c r="F37" s="439" t="s">
        <v>4</v>
      </c>
      <c r="G37" s="19" t="s">
        <v>33</v>
      </c>
      <c r="H37" s="199">
        <v>4</v>
      </c>
      <c r="I37" s="127">
        <v>3.86</v>
      </c>
      <c r="J37" s="439" t="s">
        <v>7</v>
      </c>
      <c r="K37" s="19" t="s">
        <v>163</v>
      </c>
      <c r="L37" s="199">
        <v>4.2104999999999997</v>
      </c>
      <c r="M37" s="127">
        <v>4.1399999999999997</v>
      </c>
    </row>
    <row r="38" spans="1:13" s="1" customFormat="1" ht="15" customHeight="1" x14ac:dyDescent="0.25">
      <c r="A38" s="124">
        <v>33</v>
      </c>
      <c r="B38" s="124" t="s">
        <v>1</v>
      </c>
      <c r="C38" s="19" t="s">
        <v>105</v>
      </c>
      <c r="D38" s="502">
        <v>4.2339000000000002</v>
      </c>
      <c r="E38" s="127">
        <v>4.13</v>
      </c>
      <c r="F38" s="439" t="s">
        <v>5</v>
      </c>
      <c r="G38" s="19" t="s">
        <v>51</v>
      </c>
      <c r="H38" s="199">
        <v>4</v>
      </c>
      <c r="I38" s="127">
        <v>3.86</v>
      </c>
      <c r="J38" s="439" t="s">
        <v>6</v>
      </c>
      <c r="K38" s="19" t="s">
        <v>164</v>
      </c>
      <c r="L38" s="199">
        <v>4.2055999999999996</v>
      </c>
      <c r="M38" s="127">
        <v>4.1399999999999997</v>
      </c>
    </row>
    <row r="39" spans="1:13" s="1" customFormat="1" ht="15" customHeight="1" x14ac:dyDescent="0.25">
      <c r="A39" s="124">
        <v>34</v>
      </c>
      <c r="B39" s="124" t="s">
        <v>4</v>
      </c>
      <c r="C39" s="19" t="s">
        <v>113</v>
      </c>
      <c r="D39" s="502">
        <v>4.2327000000000004</v>
      </c>
      <c r="E39" s="127">
        <v>4.13</v>
      </c>
      <c r="F39" s="439" t="s">
        <v>7</v>
      </c>
      <c r="G39" s="19" t="s">
        <v>135</v>
      </c>
      <c r="H39" s="199">
        <v>3.989795918367347</v>
      </c>
      <c r="I39" s="127">
        <v>3.86</v>
      </c>
      <c r="J39" s="439" t="s">
        <v>3</v>
      </c>
      <c r="K39" s="19" t="s">
        <v>25</v>
      </c>
      <c r="L39" s="199">
        <v>4.1981999999999999</v>
      </c>
      <c r="M39" s="127">
        <v>4.1399999999999997</v>
      </c>
    </row>
    <row r="40" spans="1:13" s="1" customFormat="1" ht="15" customHeight="1" x14ac:dyDescent="0.25">
      <c r="A40" s="124">
        <v>35</v>
      </c>
      <c r="B40" s="124" t="s">
        <v>6</v>
      </c>
      <c r="C40" s="19" t="s">
        <v>55</v>
      </c>
      <c r="D40" s="502">
        <v>4.2253999999999996</v>
      </c>
      <c r="E40" s="127">
        <v>4.13</v>
      </c>
      <c r="F40" s="439" t="s">
        <v>7</v>
      </c>
      <c r="G40" s="19" t="s">
        <v>101</v>
      </c>
      <c r="H40" s="199">
        <v>3.98780487804878</v>
      </c>
      <c r="I40" s="127">
        <v>3.86</v>
      </c>
      <c r="J40" s="439" t="s">
        <v>3</v>
      </c>
      <c r="K40" s="19" t="s">
        <v>23</v>
      </c>
      <c r="L40" s="199">
        <v>4.1911000000000005</v>
      </c>
      <c r="M40" s="127">
        <v>4.1399999999999997</v>
      </c>
    </row>
    <row r="41" spans="1:13" s="1" customFormat="1" ht="15" customHeight="1" x14ac:dyDescent="0.25">
      <c r="A41" s="124">
        <v>36</v>
      </c>
      <c r="B41" s="124" t="s">
        <v>5</v>
      </c>
      <c r="C41" s="19" t="s">
        <v>40</v>
      </c>
      <c r="D41" s="502">
        <v>4.2195999999999998</v>
      </c>
      <c r="E41" s="127">
        <v>4.13</v>
      </c>
      <c r="F41" s="439" t="s">
        <v>5</v>
      </c>
      <c r="G41" s="19" t="s">
        <v>120</v>
      </c>
      <c r="H41" s="199">
        <v>3.9677419354838706</v>
      </c>
      <c r="I41" s="127">
        <v>3.86</v>
      </c>
      <c r="J41" s="439" t="s">
        <v>6</v>
      </c>
      <c r="K41" s="19" t="s">
        <v>165</v>
      </c>
      <c r="L41" s="199">
        <v>4.1793000000000005</v>
      </c>
      <c r="M41" s="127">
        <v>4.1399999999999997</v>
      </c>
    </row>
    <row r="42" spans="1:13" s="1" customFormat="1" ht="15" customHeight="1" x14ac:dyDescent="0.25">
      <c r="A42" s="124">
        <v>37</v>
      </c>
      <c r="B42" s="124" t="s">
        <v>7</v>
      </c>
      <c r="C42" s="19" t="s">
        <v>99</v>
      </c>
      <c r="D42" s="502">
        <v>4.2183999999999999</v>
      </c>
      <c r="E42" s="127">
        <v>4.13</v>
      </c>
      <c r="F42" s="439" t="s">
        <v>5</v>
      </c>
      <c r="G42" s="19" t="s">
        <v>47</v>
      </c>
      <c r="H42" s="199">
        <v>3.9590643274853803</v>
      </c>
      <c r="I42" s="127">
        <v>3.86</v>
      </c>
      <c r="J42" s="439" t="s">
        <v>5</v>
      </c>
      <c r="K42" s="19" t="s">
        <v>41</v>
      </c>
      <c r="L42" s="199">
        <v>4.1835000000000004</v>
      </c>
      <c r="M42" s="127">
        <v>4.1399999999999997</v>
      </c>
    </row>
    <row r="43" spans="1:13" s="1" customFormat="1" ht="15" customHeight="1" x14ac:dyDescent="0.25">
      <c r="A43" s="124">
        <v>38</v>
      </c>
      <c r="B43" s="124" t="s">
        <v>7</v>
      </c>
      <c r="C43" s="19" t="s">
        <v>63</v>
      </c>
      <c r="D43" s="502">
        <v>4.2150999999999996</v>
      </c>
      <c r="E43" s="127">
        <v>4.13</v>
      </c>
      <c r="F43" s="439" t="s">
        <v>6</v>
      </c>
      <c r="G43" s="19" t="s">
        <v>127</v>
      </c>
      <c r="H43" s="199">
        <v>3.9312499999999999</v>
      </c>
      <c r="I43" s="127">
        <v>3.86</v>
      </c>
      <c r="J43" s="439" t="s">
        <v>1</v>
      </c>
      <c r="K43" s="19" t="s">
        <v>21</v>
      </c>
      <c r="L43" s="199">
        <v>4.1616</v>
      </c>
      <c r="M43" s="127">
        <v>4.1399999999999997</v>
      </c>
    </row>
    <row r="44" spans="1:13" s="1" customFormat="1" ht="15" customHeight="1" x14ac:dyDescent="0.25">
      <c r="A44" s="124">
        <v>39</v>
      </c>
      <c r="B44" s="124" t="s">
        <v>2</v>
      </c>
      <c r="C44" s="19" t="s">
        <v>65</v>
      </c>
      <c r="D44" s="502">
        <v>4.1956999999999995</v>
      </c>
      <c r="E44" s="127">
        <v>4.13</v>
      </c>
      <c r="F44" s="439" t="s">
        <v>4</v>
      </c>
      <c r="G44" s="19" t="s">
        <v>36</v>
      </c>
      <c r="H44" s="199">
        <v>3.9285714285714284</v>
      </c>
      <c r="I44" s="127">
        <v>3.86</v>
      </c>
      <c r="J44" s="439" t="s">
        <v>4</v>
      </c>
      <c r="K44" s="19" t="s">
        <v>166</v>
      </c>
      <c r="L44" s="199">
        <v>4.1628000000000007</v>
      </c>
      <c r="M44" s="127">
        <v>4.1399999999999997</v>
      </c>
    </row>
    <row r="45" spans="1:13" s="1" customFormat="1" ht="15" customHeight="1" thickBot="1" x14ac:dyDescent="0.3">
      <c r="A45" s="125">
        <v>40</v>
      </c>
      <c r="B45" s="125" t="s">
        <v>5</v>
      </c>
      <c r="C45" s="28" t="s">
        <v>49</v>
      </c>
      <c r="D45" s="503">
        <v>4.1950000000000003</v>
      </c>
      <c r="E45" s="130">
        <v>4.13</v>
      </c>
      <c r="F45" s="442" t="s">
        <v>7</v>
      </c>
      <c r="G45" s="28" t="s">
        <v>97</v>
      </c>
      <c r="H45" s="202">
        <v>3.9204545454545454</v>
      </c>
      <c r="I45" s="130">
        <v>3.86</v>
      </c>
      <c r="J45" s="442" t="s">
        <v>6</v>
      </c>
      <c r="K45" s="28" t="s">
        <v>167</v>
      </c>
      <c r="L45" s="202">
        <v>4.1547000000000001</v>
      </c>
      <c r="M45" s="130">
        <v>4.1399999999999997</v>
      </c>
    </row>
    <row r="46" spans="1:13" s="1" customFormat="1" ht="15" customHeight="1" x14ac:dyDescent="0.25">
      <c r="A46" s="126">
        <v>41</v>
      </c>
      <c r="B46" s="126" t="s">
        <v>3</v>
      </c>
      <c r="C46" s="18" t="s">
        <v>24</v>
      </c>
      <c r="D46" s="499">
        <v>4.1917999999999997</v>
      </c>
      <c r="E46" s="31">
        <v>4.13</v>
      </c>
      <c r="F46" s="438" t="s">
        <v>5</v>
      </c>
      <c r="G46" s="18" t="s">
        <v>49</v>
      </c>
      <c r="H46" s="198">
        <v>3.9102564102564101</v>
      </c>
      <c r="I46" s="31">
        <v>3.86</v>
      </c>
      <c r="J46" s="438" t="s">
        <v>4</v>
      </c>
      <c r="K46" s="18" t="s">
        <v>168</v>
      </c>
      <c r="L46" s="198">
        <v>4.1484999999999994</v>
      </c>
      <c r="M46" s="31">
        <v>4.1399999999999997</v>
      </c>
    </row>
    <row r="47" spans="1:13" s="1" customFormat="1" ht="15" customHeight="1" x14ac:dyDescent="0.25">
      <c r="A47" s="124">
        <v>42</v>
      </c>
      <c r="B47" s="124" t="s">
        <v>7</v>
      </c>
      <c r="C47" s="19" t="s">
        <v>138</v>
      </c>
      <c r="D47" s="502">
        <v>4.1886000000000001</v>
      </c>
      <c r="E47" s="127">
        <v>4.13</v>
      </c>
      <c r="F47" s="439" t="s">
        <v>7</v>
      </c>
      <c r="G47" s="19" t="s">
        <v>58</v>
      </c>
      <c r="H47" s="199">
        <v>3.9069767441860468</v>
      </c>
      <c r="I47" s="127">
        <v>3.86</v>
      </c>
      <c r="J47" s="439" t="s">
        <v>7</v>
      </c>
      <c r="K47" s="19" t="s">
        <v>169</v>
      </c>
      <c r="L47" s="199">
        <v>4.1467999999999998</v>
      </c>
      <c r="M47" s="127">
        <v>4.1399999999999997</v>
      </c>
    </row>
    <row r="48" spans="1:13" s="1" customFormat="1" ht="15" customHeight="1" x14ac:dyDescent="0.25">
      <c r="A48" s="124">
        <v>43</v>
      </c>
      <c r="B48" s="126" t="s">
        <v>5</v>
      </c>
      <c r="C48" s="18" t="s">
        <v>121</v>
      </c>
      <c r="D48" s="500">
        <v>4.1726999999999999</v>
      </c>
      <c r="E48" s="31">
        <v>4.13</v>
      </c>
      <c r="F48" s="438" t="s">
        <v>6</v>
      </c>
      <c r="G48" s="18" t="s">
        <v>54</v>
      </c>
      <c r="H48" s="198">
        <v>3.9012345679012346</v>
      </c>
      <c r="I48" s="31">
        <v>3.86</v>
      </c>
      <c r="J48" s="438" t="s">
        <v>1</v>
      </c>
      <c r="K48" s="18" t="s">
        <v>170</v>
      </c>
      <c r="L48" s="198">
        <v>4.1464999999999996</v>
      </c>
      <c r="M48" s="31">
        <v>4.1399999999999997</v>
      </c>
    </row>
    <row r="49" spans="1:13" s="1" customFormat="1" ht="15" customHeight="1" x14ac:dyDescent="0.25">
      <c r="A49" s="124">
        <v>44</v>
      </c>
      <c r="B49" s="124" t="s">
        <v>4</v>
      </c>
      <c r="C49" s="19" t="s">
        <v>31</v>
      </c>
      <c r="D49" s="502">
        <v>4.1704999999999997</v>
      </c>
      <c r="E49" s="127">
        <v>4.13</v>
      </c>
      <c r="F49" s="439" t="s">
        <v>4</v>
      </c>
      <c r="G49" s="19" t="s">
        <v>116</v>
      </c>
      <c r="H49" s="199">
        <v>3.8728813559322037</v>
      </c>
      <c r="I49" s="127">
        <v>3.86</v>
      </c>
      <c r="J49" s="439" t="s">
        <v>2</v>
      </c>
      <c r="K49" s="19" t="s">
        <v>69</v>
      </c>
      <c r="L49" s="199">
        <v>4.1347000000000005</v>
      </c>
      <c r="M49" s="127">
        <v>4.1399999999999997</v>
      </c>
    </row>
    <row r="50" spans="1:13" s="1" customFormat="1" ht="15" customHeight="1" x14ac:dyDescent="0.25">
      <c r="A50" s="124">
        <v>45</v>
      </c>
      <c r="B50" s="124" t="s">
        <v>5</v>
      </c>
      <c r="C50" s="19" t="s">
        <v>51</v>
      </c>
      <c r="D50" s="502">
        <v>4.17</v>
      </c>
      <c r="E50" s="127">
        <v>4.13</v>
      </c>
      <c r="F50" s="439" t="s">
        <v>3</v>
      </c>
      <c r="G50" s="19" t="s">
        <v>108</v>
      </c>
      <c r="H50" s="199">
        <v>3.8712871287128712</v>
      </c>
      <c r="I50" s="127">
        <v>3.86</v>
      </c>
      <c r="J50" s="439" t="s">
        <v>2</v>
      </c>
      <c r="K50" s="19" t="s">
        <v>68</v>
      </c>
      <c r="L50" s="199">
        <v>4.125</v>
      </c>
      <c r="M50" s="127">
        <v>4.1399999999999997</v>
      </c>
    </row>
    <row r="51" spans="1:13" s="1" customFormat="1" ht="15" customHeight="1" x14ac:dyDescent="0.25">
      <c r="A51" s="124">
        <v>46</v>
      </c>
      <c r="B51" s="124" t="s">
        <v>7</v>
      </c>
      <c r="C51" s="19" t="s">
        <v>145</v>
      </c>
      <c r="D51" s="502">
        <v>4.1692999999999998</v>
      </c>
      <c r="E51" s="127">
        <v>4.13</v>
      </c>
      <c r="F51" s="439" t="s">
        <v>3</v>
      </c>
      <c r="G51" s="19" t="s">
        <v>25</v>
      </c>
      <c r="H51" s="199">
        <v>3.8695652173913042</v>
      </c>
      <c r="I51" s="127">
        <v>3.86</v>
      </c>
      <c r="J51" s="439" t="s">
        <v>2</v>
      </c>
      <c r="K51" s="19" t="s">
        <v>66</v>
      </c>
      <c r="L51" s="199">
        <v>4.1298000000000004</v>
      </c>
      <c r="M51" s="127">
        <v>4.1399999999999997</v>
      </c>
    </row>
    <row r="52" spans="1:13" s="1" customFormat="1" ht="15" customHeight="1" x14ac:dyDescent="0.25">
      <c r="A52" s="124">
        <v>47</v>
      </c>
      <c r="B52" s="124" t="s">
        <v>2</v>
      </c>
      <c r="C52" s="19" t="s">
        <v>148</v>
      </c>
      <c r="D52" s="502">
        <v>4.1628000000000007</v>
      </c>
      <c r="E52" s="127">
        <v>4.13</v>
      </c>
      <c r="F52" s="439" t="s">
        <v>7</v>
      </c>
      <c r="G52" s="19" t="s">
        <v>142</v>
      </c>
      <c r="H52" s="199">
        <v>3.8606557377049184</v>
      </c>
      <c r="I52" s="127">
        <v>3.86</v>
      </c>
      <c r="J52" s="439" t="s">
        <v>7</v>
      </c>
      <c r="K52" s="19" t="s">
        <v>171</v>
      </c>
      <c r="L52" s="199">
        <v>4.1333000000000002</v>
      </c>
      <c r="M52" s="127">
        <v>4.1399999999999997</v>
      </c>
    </row>
    <row r="53" spans="1:13" s="1" customFormat="1" ht="15" customHeight="1" x14ac:dyDescent="0.25">
      <c r="A53" s="124">
        <v>48</v>
      </c>
      <c r="B53" s="124" t="s">
        <v>7</v>
      </c>
      <c r="C53" s="19" t="s">
        <v>59</v>
      </c>
      <c r="D53" s="502">
        <v>4.1500000000000004</v>
      </c>
      <c r="E53" s="127">
        <v>4.13</v>
      </c>
      <c r="F53" s="439" t="s">
        <v>2</v>
      </c>
      <c r="G53" s="19" t="s">
        <v>150</v>
      </c>
      <c r="H53" s="199">
        <v>3.8463855421686746</v>
      </c>
      <c r="I53" s="127">
        <v>3.86</v>
      </c>
      <c r="J53" s="439" t="s">
        <v>5</v>
      </c>
      <c r="K53" s="19" t="s">
        <v>100</v>
      </c>
      <c r="L53" s="199">
        <v>4.1187000000000005</v>
      </c>
      <c r="M53" s="127">
        <v>4.1399999999999997</v>
      </c>
    </row>
    <row r="54" spans="1:13" s="1" customFormat="1" ht="15" customHeight="1" x14ac:dyDescent="0.25">
      <c r="A54" s="124">
        <v>49</v>
      </c>
      <c r="B54" s="124" t="s">
        <v>6</v>
      </c>
      <c r="C54" s="19" t="s">
        <v>56</v>
      </c>
      <c r="D54" s="502">
        <v>4.1453999999999995</v>
      </c>
      <c r="E54" s="127">
        <v>4.13</v>
      </c>
      <c r="F54" s="439" t="s">
        <v>7</v>
      </c>
      <c r="G54" s="19" t="s">
        <v>62</v>
      </c>
      <c r="H54" s="199">
        <v>3.8412698412698409</v>
      </c>
      <c r="I54" s="127">
        <v>3.86</v>
      </c>
      <c r="J54" s="439" t="s">
        <v>6</v>
      </c>
      <c r="K54" s="19" t="s">
        <v>172</v>
      </c>
      <c r="L54" s="199">
        <v>4.1166</v>
      </c>
      <c r="M54" s="127">
        <v>4.1399999999999997</v>
      </c>
    </row>
    <row r="55" spans="1:13" s="1" customFormat="1" ht="15" customHeight="1" thickBot="1" x14ac:dyDescent="0.3">
      <c r="A55" s="211">
        <v>50</v>
      </c>
      <c r="B55" s="211" t="s">
        <v>4</v>
      </c>
      <c r="C55" s="21" t="s">
        <v>35</v>
      </c>
      <c r="D55" s="503">
        <v>4.1429</v>
      </c>
      <c r="E55" s="129">
        <v>4.13</v>
      </c>
      <c r="F55" s="440" t="s">
        <v>6</v>
      </c>
      <c r="G55" s="21" t="s">
        <v>152</v>
      </c>
      <c r="H55" s="200">
        <v>3.8378378378378373</v>
      </c>
      <c r="I55" s="129">
        <v>3.86</v>
      </c>
      <c r="J55" s="440" t="s">
        <v>7</v>
      </c>
      <c r="K55" s="21" t="s">
        <v>61</v>
      </c>
      <c r="L55" s="200">
        <v>4.1097000000000001</v>
      </c>
      <c r="M55" s="129">
        <v>4.1399999999999997</v>
      </c>
    </row>
    <row r="56" spans="1:13" s="1" customFormat="1" ht="15" customHeight="1" x14ac:dyDescent="0.25">
      <c r="A56" s="212">
        <v>51</v>
      </c>
      <c r="B56" s="212" t="s">
        <v>7</v>
      </c>
      <c r="C56" s="42" t="s">
        <v>146</v>
      </c>
      <c r="D56" s="499">
        <v>4.1421999999999999</v>
      </c>
      <c r="E56" s="44">
        <v>4.13</v>
      </c>
      <c r="F56" s="441" t="s">
        <v>6</v>
      </c>
      <c r="G56" s="42" t="s">
        <v>130</v>
      </c>
      <c r="H56" s="201">
        <v>3.8309859154929575</v>
      </c>
      <c r="I56" s="44">
        <v>3.86</v>
      </c>
      <c r="J56" s="441" t="s">
        <v>3</v>
      </c>
      <c r="K56" s="42" t="s">
        <v>173</v>
      </c>
      <c r="L56" s="201">
        <v>4.1101999999999999</v>
      </c>
      <c r="M56" s="44">
        <v>4.1399999999999997</v>
      </c>
    </row>
    <row r="57" spans="1:13" s="1" customFormat="1" ht="15" customHeight="1" x14ac:dyDescent="0.25">
      <c r="A57" s="124">
        <v>52</v>
      </c>
      <c r="B57" s="124" t="s">
        <v>3</v>
      </c>
      <c r="C57" s="19" t="s">
        <v>26</v>
      </c>
      <c r="D57" s="502">
        <v>4.1375000000000002</v>
      </c>
      <c r="E57" s="127">
        <v>4.13</v>
      </c>
      <c r="F57" s="439" t="s">
        <v>6</v>
      </c>
      <c r="G57" s="19" t="s">
        <v>56</v>
      </c>
      <c r="H57" s="199">
        <v>3.8292682926829271</v>
      </c>
      <c r="I57" s="127">
        <v>3.86</v>
      </c>
      <c r="J57" s="439" t="s">
        <v>6</v>
      </c>
      <c r="K57" s="19" t="s">
        <v>174</v>
      </c>
      <c r="L57" s="199">
        <v>4.1067</v>
      </c>
      <c r="M57" s="127">
        <v>4.1399999999999997</v>
      </c>
    </row>
    <row r="58" spans="1:13" s="1" customFormat="1" ht="15" customHeight="1" x14ac:dyDescent="0.25">
      <c r="A58" s="124">
        <v>53</v>
      </c>
      <c r="B58" s="124" t="s">
        <v>5</v>
      </c>
      <c r="C58" s="19" t="s">
        <v>122</v>
      </c>
      <c r="D58" s="502">
        <v>4.1350999999999996</v>
      </c>
      <c r="E58" s="127">
        <v>4.13</v>
      </c>
      <c r="F58" s="439" t="s">
        <v>5</v>
      </c>
      <c r="G58" s="19" t="s">
        <v>44</v>
      </c>
      <c r="H58" s="199">
        <v>3.8181818181818183</v>
      </c>
      <c r="I58" s="127">
        <v>3.86</v>
      </c>
      <c r="J58" s="439" t="s">
        <v>7</v>
      </c>
      <c r="K58" s="19" t="s">
        <v>58</v>
      </c>
      <c r="L58" s="199">
        <v>4.0999999999999996</v>
      </c>
      <c r="M58" s="127">
        <v>4.1399999999999997</v>
      </c>
    </row>
    <row r="59" spans="1:13" s="1" customFormat="1" ht="15" customHeight="1" x14ac:dyDescent="0.25">
      <c r="A59" s="124">
        <v>54</v>
      </c>
      <c r="B59" s="124" t="s">
        <v>7</v>
      </c>
      <c r="C59" s="19" t="s">
        <v>60</v>
      </c>
      <c r="D59" s="502">
        <v>4.1345000000000001</v>
      </c>
      <c r="E59" s="127">
        <v>4.13</v>
      </c>
      <c r="F59" s="439" t="s">
        <v>7</v>
      </c>
      <c r="G59" s="19" t="s">
        <v>61</v>
      </c>
      <c r="H59" s="199">
        <v>3.816901408450704</v>
      </c>
      <c r="I59" s="127">
        <v>3.86</v>
      </c>
      <c r="J59" s="439" t="s">
        <v>1</v>
      </c>
      <c r="K59" s="19" t="s">
        <v>175</v>
      </c>
      <c r="L59" s="199">
        <v>4.0904999999999996</v>
      </c>
      <c r="M59" s="127">
        <v>4.1399999999999997</v>
      </c>
    </row>
    <row r="60" spans="1:13" s="1" customFormat="1" ht="15" customHeight="1" x14ac:dyDescent="0.25">
      <c r="A60" s="124">
        <v>55</v>
      </c>
      <c r="B60" s="124" t="s">
        <v>7</v>
      </c>
      <c r="C60" s="19" t="s">
        <v>142</v>
      </c>
      <c r="D60" s="502">
        <v>4.1311</v>
      </c>
      <c r="E60" s="127">
        <v>4.13</v>
      </c>
      <c r="F60" s="439" t="s">
        <v>3</v>
      </c>
      <c r="G60" s="19" t="s">
        <v>27</v>
      </c>
      <c r="H60" s="199">
        <v>3.810526315789474</v>
      </c>
      <c r="I60" s="127">
        <v>3.86</v>
      </c>
      <c r="J60" s="439" t="s">
        <v>7</v>
      </c>
      <c r="K60" s="19" t="s">
        <v>59</v>
      </c>
      <c r="L60" s="199">
        <v>4.0804999999999998</v>
      </c>
      <c r="M60" s="127">
        <v>4.1399999999999997</v>
      </c>
    </row>
    <row r="61" spans="1:13" s="1" customFormat="1" ht="15" customHeight="1" x14ac:dyDescent="0.25">
      <c r="A61" s="124">
        <v>56</v>
      </c>
      <c r="B61" s="124" t="s">
        <v>7</v>
      </c>
      <c r="C61" s="19" t="s">
        <v>131</v>
      </c>
      <c r="D61" s="502">
        <v>4.13</v>
      </c>
      <c r="E61" s="127">
        <v>4.13</v>
      </c>
      <c r="F61" s="439" t="s">
        <v>4</v>
      </c>
      <c r="G61" s="19" t="s">
        <v>28</v>
      </c>
      <c r="H61" s="199">
        <v>3.8041958041958037</v>
      </c>
      <c r="I61" s="127">
        <v>3.86</v>
      </c>
      <c r="J61" s="439" t="s">
        <v>4</v>
      </c>
      <c r="K61" s="19" t="s">
        <v>32</v>
      </c>
      <c r="L61" s="199">
        <v>4.0796999999999999</v>
      </c>
      <c r="M61" s="127">
        <v>4.1399999999999997</v>
      </c>
    </row>
    <row r="62" spans="1:13" s="1" customFormat="1" ht="15" customHeight="1" x14ac:dyDescent="0.25">
      <c r="A62" s="124">
        <v>57</v>
      </c>
      <c r="B62" s="124" t="s">
        <v>7</v>
      </c>
      <c r="C62" s="19" t="s">
        <v>140</v>
      </c>
      <c r="D62" s="502">
        <v>4.1290999999999993</v>
      </c>
      <c r="E62" s="127">
        <v>4.13</v>
      </c>
      <c r="F62" s="439" t="s">
        <v>5</v>
      </c>
      <c r="G62" s="19" t="s">
        <v>41</v>
      </c>
      <c r="H62" s="199">
        <v>3.8</v>
      </c>
      <c r="I62" s="127">
        <v>3.86</v>
      </c>
      <c r="J62" s="439" t="s">
        <v>7</v>
      </c>
      <c r="K62" s="19" t="s">
        <v>176</v>
      </c>
      <c r="L62" s="199">
        <v>4.0689000000000002</v>
      </c>
      <c r="M62" s="127">
        <v>4.1399999999999997</v>
      </c>
    </row>
    <row r="63" spans="1:13" s="1" customFormat="1" ht="15" customHeight="1" x14ac:dyDescent="0.25">
      <c r="A63" s="124">
        <v>58</v>
      </c>
      <c r="B63" s="124" t="s">
        <v>4</v>
      </c>
      <c r="C63" s="19" t="s">
        <v>32</v>
      </c>
      <c r="D63" s="502">
        <v>4.1261999999999999</v>
      </c>
      <c r="E63" s="127">
        <v>4.13</v>
      </c>
      <c r="F63" s="439" t="s">
        <v>7</v>
      </c>
      <c r="G63" s="19" t="s">
        <v>132</v>
      </c>
      <c r="H63" s="199">
        <v>3.78494623655914</v>
      </c>
      <c r="I63" s="127">
        <v>3.86</v>
      </c>
      <c r="J63" s="439" t="s">
        <v>5</v>
      </c>
      <c r="K63" s="19" t="s">
        <v>38</v>
      </c>
      <c r="L63" s="199">
        <v>4.0653999999999995</v>
      </c>
      <c r="M63" s="127">
        <v>4.1399999999999997</v>
      </c>
    </row>
    <row r="64" spans="1:13" s="1" customFormat="1" ht="15" customHeight="1" x14ac:dyDescent="0.25">
      <c r="A64" s="124">
        <v>59</v>
      </c>
      <c r="B64" s="124" t="s">
        <v>5</v>
      </c>
      <c r="C64" s="19" t="s">
        <v>120</v>
      </c>
      <c r="D64" s="502">
        <v>4.1254</v>
      </c>
      <c r="E64" s="127">
        <v>4.13</v>
      </c>
      <c r="F64" s="439" t="s">
        <v>7</v>
      </c>
      <c r="G64" s="19" t="s">
        <v>59</v>
      </c>
      <c r="H64" s="199">
        <v>3.7808219178082192</v>
      </c>
      <c r="I64" s="127">
        <v>3.86</v>
      </c>
      <c r="J64" s="124" t="s">
        <v>5</v>
      </c>
      <c r="K64" s="19" t="s">
        <v>177</v>
      </c>
      <c r="L64" s="199">
        <v>4.0541</v>
      </c>
      <c r="M64" s="127">
        <v>4.1399999999999997</v>
      </c>
    </row>
    <row r="65" spans="1:13" s="1" customFormat="1" ht="15" customHeight="1" thickBot="1" x14ac:dyDescent="0.3">
      <c r="A65" s="125">
        <v>60</v>
      </c>
      <c r="B65" s="125" t="s">
        <v>6</v>
      </c>
      <c r="C65" s="28" t="s">
        <v>126</v>
      </c>
      <c r="D65" s="503">
        <v>4.1233000000000004</v>
      </c>
      <c r="E65" s="130">
        <v>4.13</v>
      </c>
      <c r="F65" s="442" t="s">
        <v>5</v>
      </c>
      <c r="G65" s="28" t="s">
        <v>43</v>
      </c>
      <c r="H65" s="202">
        <v>3.7749999999999999</v>
      </c>
      <c r="I65" s="130">
        <v>3.86</v>
      </c>
      <c r="J65" s="125" t="s">
        <v>7</v>
      </c>
      <c r="K65" s="28" t="s">
        <v>178</v>
      </c>
      <c r="L65" s="202">
        <v>4.0335000000000001</v>
      </c>
      <c r="M65" s="130">
        <v>4.1399999999999997</v>
      </c>
    </row>
    <row r="66" spans="1:13" s="1" customFormat="1" ht="15" customHeight="1" x14ac:dyDescent="0.25">
      <c r="A66" s="126">
        <v>61</v>
      </c>
      <c r="B66" s="126" t="s">
        <v>3</v>
      </c>
      <c r="C66" s="18" t="s">
        <v>108</v>
      </c>
      <c r="D66" s="499">
        <v>4.1185999999999998</v>
      </c>
      <c r="E66" s="31">
        <v>4.13</v>
      </c>
      <c r="F66" s="438" t="s">
        <v>4</v>
      </c>
      <c r="G66" s="18" t="s">
        <v>34</v>
      </c>
      <c r="H66" s="198">
        <v>3.7746478873239435</v>
      </c>
      <c r="I66" s="31">
        <v>3.86</v>
      </c>
      <c r="J66" s="126" t="s">
        <v>4</v>
      </c>
      <c r="K66" s="18" t="s">
        <v>35</v>
      </c>
      <c r="L66" s="198">
        <v>4.0281000000000002</v>
      </c>
      <c r="M66" s="31">
        <v>4.1399999999999997</v>
      </c>
    </row>
    <row r="67" spans="1:13" s="1" customFormat="1" ht="15" customHeight="1" x14ac:dyDescent="0.25">
      <c r="A67" s="124">
        <v>62</v>
      </c>
      <c r="B67" s="126" t="s">
        <v>7</v>
      </c>
      <c r="C67" s="18" t="s">
        <v>136</v>
      </c>
      <c r="D67" s="500">
        <v>4.1147</v>
      </c>
      <c r="E67" s="31">
        <v>4.13</v>
      </c>
      <c r="F67" s="438" t="s">
        <v>2</v>
      </c>
      <c r="G67" s="18" t="s">
        <v>66</v>
      </c>
      <c r="H67" s="198">
        <v>3.7714285714285718</v>
      </c>
      <c r="I67" s="31">
        <v>3.86</v>
      </c>
      <c r="J67" s="126" t="s">
        <v>7</v>
      </c>
      <c r="K67" s="18" t="s">
        <v>63</v>
      </c>
      <c r="L67" s="198">
        <v>4.0252999999999997</v>
      </c>
      <c r="M67" s="31">
        <v>4.1399999999999997</v>
      </c>
    </row>
    <row r="68" spans="1:13" s="1" customFormat="1" ht="15" customHeight="1" x14ac:dyDescent="0.25">
      <c r="A68" s="124">
        <v>63</v>
      </c>
      <c r="B68" s="124" t="s">
        <v>7</v>
      </c>
      <c r="C68" s="19" t="s">
        <v>144</v>
      </c>
      <c r="D68" s="502">
        <v>4.1100000000000003</v>
      </c>
      <c r="E68" s="127">
        <v>4.13</v>
      </c>
      <c r="F68" s="439" t="s">
        <v>5</v>
      </c>
      <c r="G68" s="19" t="s">
        <v>39</v>
      </c>
      <c r="H68" s="199">
        <v>3.7592592592592591</v>
      </c>
      <c r="I68" s="127">
        <v>3.86</v>
      </c>
      <c r="J68" s="124" t="s">
        <v>3</v>
      </c>
      <c r="K68" s="19" t="s">
        <v>179</v>
      </c>
      <c r="L68" s="199">
        <v>4.0193999999999992</v>
      </c>
      <c r="M68" s="127">
        <v>4.1399999999999997</v>
      </c>
    </row>
    <row r="69" spans="1:13" s="1" customFormat="1" ht="15" customHeight="1" x14ac:dyDescent="0.25">
      <c r="A69" s="124">
        <v>64</v>
      </c>
      <c r="B69" s="124" t="s">
        <v>1</v>
      </c>
      <c r="C69" s="19" t="s">
        <v>104</v>
      </c>
      <c r="D69" s="502">
        <v>4.0944000000000003</v>
      </c>
      <c r="E69" s="127">
        <v>4.13</v>
      </c>
      <c r="F69" s="439" t="s">
        <v>4</v>
      </c>
      <c r="G69" s="19" t="s">
        <v>32</v>
      </c>
      <c r="H69" s="199">
        <v>3.7428571428571433</v>
      </c>
      <c r="I69" s="127">
        <v>3.86</v>
      </c>
      <c r="J69" s="124" t="s">
        <v>4</v>
      </c>
      <c r="K69" s="19" t="s">
        <v>28</v>
      </c>
      <c r="L69" s="199">
        <v>4.0222999999999995</v>
      </c>
      <c r="M69" s="127">
        <v>4.1399999999999997</v>
      </c>
    </row>
    <row r="70" spans="1:13" s="1" customFormat="1" ht="15" customHeight="1" x14ac:dyDescent="0.25">
      <c r="A70" s="124">
        <v>65</v>
      </c>
      <c r="B70" s="124" t="s">
        <v>7</v>
      </c>
      <c r="C70" s="19" t="s">
        <v>135</v>
      </c>
      <c r="D70" s="502">
        <v>4.0913000000000004</v>
      </c>
      <c r="E70" s="127">
        <v>4.13</v>
      </c>
      <c r="F70" s="439" t="s">
        <v>3</v>
      </c>
      <c r="G70" s="19" t="s">
        <v>107</v>
      </c>
      <c r="H70" s="199">
        <v>3.7395833333333339</v>
      </c>
      <c r="I70" s="127">
        <v>3.86</v>
      </c>
      <c r="J70" s="124" t="s">
        <v>7</v>
      </c>
      <c r="K70" s="19" t="s">
        <v>180</v>
      </c>
      <c r="L70" s="199">
        <v>4.0211000000000006</v>
      </c>
      <c r="M70" s="127">
        <v>4.1399999999999997</v>
      </c>
    </row>
    <row r="71" spans="1:13" s="1" customFormat="1" ht="15" customHeight="1" x14ac:dyDescent="0.25">
      <c r="A71" s="124">
        <v>66</v>
      </c>
      <c r="B71" s="124" t="s">
        <v>6</v>
      </c>
      <c r="C71" s="19" t="s">
        <v>127</v>
      </c>
      <c r="D71" s="502">
        <v>4.0842999999999998</v>
      </c>
      <c r="E71" s="127">
        <v>4.13</v>
      </c>
      <c r="F71" s="439" t="s">
        <v>6</v>
      </c>
      <c r="G71" s="19" t="s">
        <v>52</v>
      </c>
      <c r="H71" s="199">
        <v>3.7383177570093453</v>
      </c>
      <c r="I71" s="127">
        <v>3.86</v>
      </c>
      <c r="J71" s="124" t="s">
        <v>7</v>
      </c>
      <c r="K71" s="19" t="s">
        <v>181</v>
      </c>
      <c r="L71" s="199">
        <v>4.0129999999999999</v>
      </c>
      <c r="M71" s="127">
        <v>4.1399999999999997</v>
      </c>
    </row>
    <row r="72" spans="1:13" s="1" customFormat="1" ht="15" customHeight="1" x14ac:dyDescent="0.25">
      <c r="A72" s="124">
        <v>67</v>
      </c>
      <c r="B72" s="124" t="s">
        <v>4</v>
      </c>
      <c r="C72" s="19" t="s">
        <v>29</v>
      </c>
      <c r="D72" s="502">
        <v>4.0783999999999994</v>
      </c>
      <c r="E72" s="127">
        <v>4.13</v>
      </c>
      <c r="F72" s="439" t="s">
        <v>3</v>
      </c>
      <c r="G72" s="19" t="s">
        <v>24</v>
      </c>
      <c r="H72" s="199">
        <v>3.7355371900826451</v>
      </c>
      <c r="I72" s="127">
        <v>3.86</v>
      </c>
      <c r="J72" s="124" t="s">
        <v>7</v>
      </c>
      <c r="K72" s="19" t="s">
        <v>182</v>
      </c>
      <c r="L72" s="199">
        <v>4.0091000000000001</v>
      </c>
      <c r="M72" s="127">
        <v>4.1399999999999997</v>
      </c>
    </row>
    <row r="73" spans="1:13" s="1" customFormat="1" ht="15" customHeight="1" x14ac:dyDescent="0.25">
      <c r="A73" s="124">
        <v>68</v>
      </c>
      <c r="B73" s="124" t="s">
        <v>3</v>
      </c>
      <c r="C73" s="19" t="s">
        <v>25</v>
      </c>
      <c r="D73" s="501">
        <v>4.0744000000000007</v>
      </c>
      <c r="E73" s="127">
        <v>4.13</v>
      </c>
      <c r="F73" s="439" t="s">
        <v>7</v>
      </c>
      <c r="G73" s="19" t="s">
        <v>139</v>
      </c>
      <c r="H73" s="199">
        <v>3.7345132743362832</v>
      </c>
      <c r="I73" s="127">
        <v>3.86</v>
      </c>
      <c r="J73" s="124" t="s">
        <v>5</v>
      </c>
      <c r="K73" s="19" t="s">
        <v>48</v>
      </c>
      <c r="L73" s="199">
        <v>4</v>
      </c>
      <c r="M73" s="127">
        <v>4.1399999999999997</v>
      </c>
    </row>
    <row r="74" spans="1:13" s="1" customFormat="1" ht="15" customHeight="1" x14ac:dyDescent="0.25">
      <c r="A74" s="124">
        <v>69</v>
      </c>
      <c r="B74" s="124" t="s">
        <v>7</v>
      </c>
      <c r="C74" s="19" t="s">
        <v>141</v>
      </c>
      <c r="D74" s="502">
        <v>4.0738000000000003</v>
      </c>
      <c r="E74" s="127">
        <v>4.13</v>
      </c>
      <c r="F74" s="439" t="s">
        <v>7</v>
      </c>
      <c r="G74" s="19" t="s">
        <v>96</v>
      </c>
      <c r="H74" s="199">
        <v>3.7268292682926831</v>
      </c>
      <c r="I74" s="127">
        <v>3.86</v>
      </c>
      <c r="J74" s="124" t="s">
        <v>2</v>
      </c>
      <c r="K74" s="19" t="s">
        <v>183</v>
      </c>
      <c r="L74" s="199">
        <v>4.0026000000000002</v>
      </c>
      <c r="M74" s="127">
        <v>4.1399999999999997</v>
      </c>
    </row>
    <row r="75" spans="1:13" s="1" customFormat="1" ht="15" customHeight="1" thickBot="1" x14ac:dyDescent="0.3">
      <c r="A75" s="211">
        <v>70</v>
      </c>
      <c r="B75" s="211" t="s">
        <v>4</v>
      </c>
      <c r="C75" s="21" t="s">
        <v>114</v>
      </c>
      <c r="D75" s="503">
        <v>4.0717999999999996</v>
      </c>
      <c r="E75" s="129">
        <v>4.13</v>
      </c>
      <c r="F75" s="440" t="s">
        <v>6</v>
      </c>
      <c r="G75" s="21" t="s">
        <v>123</v>
      </c>
      <c r="H75" s="200">
        <v>3.7124183006535945</v>
      </c>
      <c r="I75" s="129">
        <v>3.86</v>
      </c>
      <c r="J75" s="211" t="s">
        <v>3</v>
      </c>
      <c r="K75" s="21" t="s">
        <v>26</v>
      </c>
      <c r="L75" s="200">
        <v>3.9908000000000006</v>
      </c>
      <c r="M75" s="129">
        <v>4.1399999999999997</v>
      </c>
    </row>
    <row r="76" spans="1:13" s="1" customFormat="1" ht="15" customHeight="1" x14ac:dyDescent="0.25">
      <c r="A76" s="212">
        <v>71</v>
      </c>
      <c r="B76" s="212" t="s">
        <v>2</v>
      </c>
      <c r="C76" s="42" t="s">
        <v>151</v>
      </c>
      <c r="D76" s="499">
        <v>4.0651999999999999</v>
      </c>
      <c r="E76" s="44">
        <v>4.13</v>
      </c>
      <c r="F76" s="441" t="s">
        <v>4</v>
      </c>
      <c r="G76" s="42" t="s">
        <v>37</v>
      </c>
      <c r="H76" s="201">
        <v>3.7040000000000002</v>
      </c>
      <c r="I76" s="44">
        <v>3.86</v>
      </c>
      <c r="J76" s="212" t="s">
        <v>7</v>
      </c>
      <c r="K76" s="42" t="s">
        <v>184</v>
      </c>
      <c r="L76" s="201">
        <v>3.9854000000000003</v>
      </c>
      <c r="M76" s="44">
        <v>4.1399999999999997</v>
      </c>
    </row>
    <row r="77" spans="1:13" s="1" customFormat="1" ht="15" customHeight="1" x14ac:dyDescent="0.25">
      <c r="A77" s="124">
        <v>72</v>
      </c>
      <c r="B77" s="124" t="s">
        <v>5</v>
      </c>
      <c r="C77" s="19" t="s">
        <v>44</v>
      </c>
      <c r="D77" s="501">
        <v>4.0625</v>
      </c>
      <c r="E77" s="127">
        <v>4.13</v>
      </c>
      <c r="F77" s="439" t="s">
        <v>1</v>
      </c>
      <c r="G77" s="19" t="s">
        <v>21</v>
      </c>
      <c r="H77" s="199">
        <v>3.7023809523809517</v>
      </c>
      <c r="I77" s="127">
        <v>3.86</v>
      </c>
      <c r="J77" s="124" t="s">
        <v>3</v>
      </c>
      <c r="K77" s="19" t="s">
        <v>185</v>
      </c>
      <c r="L77" s="199">
        <v>3.9824999999999999</v>
      </c>
      <c r="M77" s="127">
        <v>4.1399999999999997</v>
      </c>
    </row>
    <row r="78" spans="1:13" s="1" customFormat="1" ht="15" customHeight="1" x14ac:dyDescent="0.25">
      <c r="A78" s="124">
        <v>73</v>
      </c>
      <c r="B78" s="124" t="s">
        <v>5</v>
      </c>
      <c r="C78" s="19" t="s">
        <v>42</v>
      </c>
      <c r="D78" s="502">
        <v>4.0546000000000006</v>
      </c>
      <c r="E78" s="127">
        <v>4.13</v>
      </c>
      <c r="F78" s="439" t="s">
        <v>3</v>
      </c>
      <c r="G78" s="19" t="s">
        <v>111</v>
      </c>
      <c r="H78" s="199">
        <v>3.695652173913043</v>
      </c>
      <c r="I78" s="127">
        <v>3.86</v>
      </c>
      <c r="J78" s="124" t="s">
        <v>3</v>
      </c>
      <c r="K78" s="19" t="s">
        <v>186</v>
      </c>
      <c r="L78" s="199">
        <v>3.9750000000000001</v>
      </c>
      <c r="M78" s="127">
        <v>4.1399999999999997</v>
      </c>
    </row>
    <row r="79" spans="1:13" s="1" customFormat="1" ht="15" customHeight="1" x14ac:dyDescent="0.25">
      <c r="A79" s="124">
        <v>74</v>
      </c>
      <c r="B79" s="124" t="s">
        <v>7</v>
      </c>
      <c r="C79" s="19" t="s">
        <v>61</v>
      </c>
      <c r="D79" s="502">
        <v>4.0545000000000009</v>
      </c>
      <c r="E79" s="127">
        <v>4.13</v>
      </c>
      <c r="F79" s="439" t="s">
        <v>1</v>
      </c>
      <c r="G79" s="19" t="s">
        <v>103</v>
      </c>
      <c r="H79" s="199">
        <v>3.6923076923076916</v>
      </c>
      <c r="I79" s="127">
        <v>3.86</v>
      </c>
      <c r="J79" s="124" t="s">
        <v>5</v>
      </c>
      <c r="K79" s="19" t="s">
        <v>49</v>
      </c>
      <c r="L79" s="199">
        <v>3.9768000000000008</v>
      </c>
      <c r="M79" s="127">
        <v>4.1399999999999997</v>
      </c>
    </row>
    <row r="80" spans="1:13" s="1" customFormat="1" ht="15" customHeight="1" x14ac:dyDescent="0.25">
      <c r="A80" s="124">
        <v>75</v>
      </c>
      <c r="B80" s="124" t="s">
        <v>2</v>
      </c>
      <c r="C80" s="19" t="s">
        <v>101</v>
      </c>
      <c r="D80" s="502">
        <v>4.0520000000000005</v>
      </c>
      <c r="E80" s="127">
        <v>4.13</v>
      </c>
      <c r="F80" s="439" t="s">
        <v>7</v>
      </c>
      <c r="G80" s="19" t="s">
        <v>133</v>
      </c>
      <c r="H80" s="199">
        <v>3.6864406779661021</v>
      </c>
      <c r="I80" s="127">
        <v>3.86</v>
      </c>
      <c r="J80" s="124" t="s">
        <v>7</v>
      </c>
      <c r="K80" s="19" t="s">
        <v>62</v>
      </c>
      <c r="L80" s="199">
        <v>3.9808999999999997</v>
      </c>
      <c r="M80" s="127">
        <v>4.1399999999999997</v>
      </c>
    </row>
    <row r="81" spans="1:13" s="1" customFormat="1" ht="15" customHeight="1" x14ac:dyDescent="0.25">
      <c r="A81" s="124">
        <v>76</v>
      </c>
      <c r="B81" s="124" t="s">
        <v>5</v>
      </c>
      <c r="C81" s="19" t="s">
        <v>119</v>
      </c>
      <c r="D81" s="502">
        <v>4.0453999999999999</v>
      </c>
      <c r="E81" s="127">
        <v>4.13</v>
      </c>
      <c r="F81" s="439" t="s">
        <v>6</v>
      </c>
      <c r="G81" s="19" t="s">
        <v>124</v>
      </c>
      <c r="H81" s="199">
        <v>3.6756756756756754</v>
      </c>
      <c r="I81" s="127">
        <v>3.86</v>
      </c>
      <c r="J81" s="124" t="s">
        <v>7</v>
      </c>
      <c r="K81" s="19" t="s">
        <v>187</v>
      </c>
      <c r="L81" s="199">
        <v>3.9826999999999999</v>
      </c>
      <c r="M81" s="127">
        <v>4.1399999999999997</v>
      </c>
    </row>
    <row r="82" spans="1:13" s="1" customFormat="1" ht="15" customHeight="1" x14ac:dyDescent="0.25">
      <c r="A82" s="124">
        <v>77</v>
      </c>
      <c r="B82" s="126" t="s">
        <v>1</v>
      </c>
      <c r="C82" s="18" t="s">
        <v>102</v>
      </c>
      <c r="D82" s="500">
        <v>4.0303000000000004</v>
      </c>
      <c r="E82" s="31">
        <v>4.13</v>
      </c>
      <c r="F82" s="438" t="s">
        <v>3</v>
      </c>
      <c r="G82" s="18" t="s">
        <v>26</v>
      </c>
      <c r="H82" s="198">
        <v>3.666666666666667</v>
      </c>
      <c r="I82" s="31">
        <v>3.86</v>
      </c>
      <c r="J82" s="126" t="s">
        <v>7</v>
      </c>
      <c r="K82" s="18" t="s">
        <v>188</v>
      </c>
      <c r="L82" s="198">
        <v>3.9767999999999999</v>
      </c>
      <c r="M82" s="31">
        <v>4.1399999999999997</v>
      </c>
    </row>
    <row r="83" spans="1:13" s="1" customFormat="1" ht="15" customHeight="1" x14ac:dyDescent="0.25">
      <c r="A83" s="124">
        <v>78</v>
      </c>
      <c r="B83" s="124" t="s">
        <v>4</v>
      </c>
      <c r="C83" s="19" t="s">
        <v>36</v>
      </c>
      <c r="D83" s="502">
        <v>4.0276999999999994</v>
      </c>
      <c r="E83" s="127">
        <v>4.13</v>
      </c>
      <c r="F83" s="439" t="s">
        <v>5</v>
      </c>
      <c r="G83" s="19" t="s">
        <v>42</v>
      </c>
      <c r="H83" s="199">
        <v>3.6627906976744184</v>
      </c>
      <c r="I83" s="127">
        <v>3.86</v>
      </c>
      <c r="J83" s="124" t="s">
        <v>5</v>
      </c>
      <c r="K83" s="19" t="s">
        <v>46</v>
      </c>
      <c r="L83" s="199">
        <v>3.9709999999999996</v>
      </c>
      <c r="M83" s="127">
        <v>4.1399999999999997</v>
      </c>
    </row>
    <row r="84" spans="1:13" s="1" customFormat="1" ht="15" customHeight="1" x14ac:dyDescent="0.25">
      <c r="A84" s="124">
        <v>79</v>
      </c>
      <c r="B84" s="124" t="s">
        <v>6</v>
      </c>
      <c r="C84" s="19" t="s">
        <v>129</v>
      </c>
      <c r="D84" s="502">
        <v>4.0225</v>
      </c>
      <c r="E84" s="127">
        <v>4.13</v>
      </c>
      <c r="F84" s="439" t="s">
        <v>1</v>
      </c>
      <c r="G84" s="19" t="s">
        <v>20</v>
      </c>
      <c r="H84" s="199">
        <v>3.6624203821656049</v>
      </c>
      <c r="I84" s="127">
        <v>3.86</v>
      </c>
      <c r="J84" s="124" t="s">
        <v>5</v>
      </c>
      <c r="K84" s="19" t="s">
        <v>50</v>
      </c>
      <c r="L84" s="199">
        <v>3.9649999999999999</v>
      </c>
      <c r="M84" s="127">
        <v>4.1399999999999997</v>
      </c>
    </row>
    <row r="85" spans="1:13" s="1" customFormat="1" ht="15" customHeight="1" thickBot="1" x14ac:dyDescent="0.3">
      <c r="A85" s="125">
        <v>80</v>
      </c>
      <c r="B85" s="125" t="s">
        <v>3</v>
      </c>
      <c r="C85" s="28" t="s">
        <v>111</v>
      </c>
      <c r="D85" s="503">
        <v>4.0004</v>
      </c>
      <c r="E85" s="130">
        <v>4.13</v>
      </c>
      <c r="F85" s="442" t="s">
        <v>4</v>
      </c>
      <c r="G85" s="28" t="s">
        <v>117</v>
      </c>
      <c r="H85" s="202">
        <v>3.6617647058823533</v>
      </c>
      <c r="I85" s="130">
        <v>3.86</v>
      </c>
      <c r="J85" s="125" t="s">
        <v>7</v>
      </c>
      <c r="K85" s="28" t="s">
        <v>189</v>
      </c>
      <c r="L85" s="202">
        <v>3.9567999999999994</v>
      </c>
      <c r="M85" s="130">
        <v>4.1399999999999997</v>
      </c>
    </row>
    <row r="86" spans="1:13" s="1" customFormat="1" ht="15" customHeight="1" x14ac:dyDescent="0.25">
      <c r="A86" s="126">
        <v>81</v>
      </c>
      <c r="B86" s="126" t="s">
        <v>6</v>
      </c>
      <c r="C86" s="18" t="s">
        <v>54</v>
      </c>
      <c r="D86" s="499">
        <v>4.0004</v>
      </c>
      <c r="E86" s="31">
        <v>4.13</v>
      </c>
      <c r="F86" s="438" t="s">
        <v>6</v>
      </c>
      <c r="G86" s="18" t="s">
        <v>125</v>
      </c>
      <c r="H86" s="198">
        <v>3.6451612903225805</v>
      </c>
      <c r="I86" s="31">
        <v>3.86</v>
      </c>
      <c r="J86" s="126" t="s">
        <v>5</v>
      </c>
      <c r="K86" s="18" t="s">
        <v>44</v>
      </c>
      <c r="L86" s="198">
        <v>3.9487000000000001</v>
      </c>
      <c r="M86" s="31">
        <v>4.1399999999999997</v>
      </c>
    </row>
    <row r="87" spans="1:13" s="1" customFormat="1" ht="15" customHeight="1" x14ac:dyDescent="0.25">
      <c r="A87" s="124">
        <v>82</v>
      </c>
      <c r="B87" s="124" t="s">
        <v>7</v>
      </c>
      <c r="C87" s="19" t="s">
        <v>58</v>
      </c>
      <c r="D87" s="502">
        <v>4.0004</v>
      </c>
      <c r="E87" s="127">
        <v>4.13</v>
      </c>
      <c r="F87" s="439" t="s">
        <v>5</v>
      </c>
      <c r="G87" s="19" t="s">
        <v>38</v>
      </c>
      <c r="H87" s="199">
        <v>3.6061946902654869</v>
      </c>
      <c r="I87" s="127">
        <v>3.86</v>
      </c>
      <c r="J87" s="124" t="s">
        <v>4</v>
      </c>
      <c r="K87" s="19" t="s">
        <v>190</v>
      </c>
      <c r="L87" s="199">
        <v>3.9424999999999999</v>
      </c>
      <c r="M87" s="127">
        <v>4.1399999999999997</v>
      </c>
    </row>
    <row r="88" spans="1:13" s="1" customFormat="1" ht="15" customHeight="1" x14ac:dyDescent="0.25">
      <c r="A88" s="124">
        <v>83</v>
      </c>
      <c r="B88" s="124" t="s">
        <v>6</v>
      </c>
      <c r="C88" s="19" t="s">
        <v>124</v>
      </c>
      <c r="D88" s="502">
        <v>4</v>
      </c>
      <c r="E88" s="127">
        <v>4.13</v>
      </c>
      <c r="F88" s="439" t="s">
        <v>7</v>
      </c>
      <c r="G88" s="19" t="s">
        <v>136</v>
      </c>
      <c r="H88" s="199">
        <v>3.5942028985507251</v>
      </c>
      <c r="I88" s="127">
        <v>3.86</v>
      </c>
      <c r="J88" s="124" t="s">
        <v>1</v>
      </c>
      <c r="K88" s="19" t="s">
        <v>191</v>
      </c>
      <c r="L88" s="199">
        <v>3.9186000000000001</v>
      </c>
      <c r="M88" s="127">
        <v>4.1399999999999997</v>
      </c>
    </row>
    <row r="89" spans="1:13" s="1" customFormat="1" ht="15" customHeight="1" x14ac:dyDescent="0.25">
      <c r="A89" s="124">
        <v>84</v>
      </c>
      <c r="B89" s="124" t="s">
        <v>3</v>
      </c>
      <c r="C89" s="19" t="s">
        <v>110</v>
      </c>
      <c r="D89" s="502">
        <v>3.9874000000000001</v>
      </c>
      <c r="E89" s="127">
        <v>4.13</v>
      </c>
      <c r="F89" s="439" t="s">
        <v>5</v>
      </c>
      <c r="G89" s="19" t="s">
        <v>121</v>
      </c>
      <c r="H89" s="199">
        <v>3.5871559633027523</v>
      </c>
      <c r="I89" s="127">
        <v>3.86</v>
      </c>
      <c r="J89" s="124" t="s">
        <v>4</v>
      </c>
      <c r="K89" s="19" t="s">
        <v>33</v>
      </c>
      <c r="L89" s="199">
        <v>3.9091000000000005</v>
      </c>
      <c r="M89" s="127">
        <v>4.1399999999999997</v>
      </c>
    </row>
    <row r="90" spans="1:13" s="1" customFormat="1" ht="15" customHeight="1" x14ac:dyDescent="0.25">
      <c r="A90" s="124">
        <v>85</v>
      </c>
      <c r="B90" s="124" t="s">
        <v>7</v>
      </c>
      <c r="C90" s="19" t="s">
        <v>62</v>
      </c>
      <c r="D90" s="502">
        <v>3.9714</v>
      </c>
      <c r="E90" s="127">
        <v>4.13</v>
      </c>
      <c r="F90" s="439" t="s">
        <v>7</v>
      </c>
      <c r="G90" s="19" t="s">
        <v>60</v>
      </c>
      <c r="H90" s="199">
        <v>3.5822784810126582</v>
      </c>
      <c r="I90" s="127">
        <v>3.86</v>
      </c>
      <c r="J90" s="124" t="s">
        <v>6</v>
      </c>
      <c r="K90" s="19" t="s">
        <v>54</v>
      </c>
      <c r="L90" s="199">
        <v>3.9135000000000004</v>
      </c>
      <c r="M90" s="127">
        <v>4.1399999999999997</v>
      </c>
    </row>
    <row r="91" spans="1:13" s="1" customFormat="1" ht="15" customHeight="1" x14ac:dyDescent="0.25">
      <c r="A91" s="124">
        <v>86</v>
      </c>
      <c r="B91" s="124" t="s">
        <v>6</v>
      </c>
      <c r="C91" s="19" t="s">
        <v>128</v>
      </c>
      <c r="D91" s="502">
        <v>3.9695999999999998</v>
      </c>
      <c r="E91" s="127">
        <v>4.13</v>
      </c>
      <c r="F91" s="439" t="s">
        <v>6</v>
      </c>
      <c r="G91" s="19" t="s">
        <v>128</v>
      </c>
      <c r="H91" s="199">
        <v>3.5652173913043477</v>
      </c>
      <c r="I91" s="127">
        <v>3.86</v>
      </c>
      <c r="J91" s="124" t="s">
        <v>4</v>
      </c>
      <c r="K91" s="19" t="s">
        <v>192</v>
      </c>
      <c r="L91" s="199">
        <v>3.9048000000000003</v>
      </c>
      <c r="M91" s="127">
        <v>4.1399999999999997</v>
      </c>
    </row>
    <row r="92" spans="1:13" s="1" customFormat="1" ht="15" customHeight="1" x14ac:dyDescent="0.25">
      <c r="A92" s="124">
        <v>87</v>
      </c>
      <c r="B92" s="124" t="s">
        <v>4</v>
      </c>
      <c r="C92" s="19" t="s">
        <v>33</v>
      </c>
      <c r="D92" s="502">
        <v>3.9604000000000004</v>
      </c>
      <c r="E92" s="127">
        <v>4.13</v>
      </c>
      <c r="F92" s="439" t="s">
        <v>4</v>
      </c>
      <c r="G92" s="19" t="s">
        <v>118</v>
      </c>
      <c r="H92" s="199">
        <v>3.563380281690141</v>
      </c>
      <c r="I92" s="127">
        <v>3.86</v>
      </c>
      <c r="J92" s="124" t="s">
        <v>7</v>
      </c>
      <c r="K92" s="19" t="s">
        <v>193</v>
      </c>
      <c r="L92" s="199">
        <v>3.9043000000000001</v>
      </c>
      <c r="M92" s="127">
        <v>4.1399999999999997</v>
      </c>
    </row>
    <row r="93" spans="1:13" s="1" customFormat="1" ht="15" customHeight="1" x14ac:dyDescent="0.25">
      <c r="A93" s="124">
        <v>88</v>
      </c>
      <c r="B93" s="124" t="s">
        <v>4</v>
      </c>
      <c r="C93" s="19" t="s">
        <v>37</v>
      </c>
      <c r="D93" s="502">
        <v>3.9594999999999998</v>
      </c>
      <c r="E93" s="127">
        <v>4.13</v>
      </c>
      <c r="F93" s="439" t="s">
        <v>1</v>
      </c>
      <c r="G93" s="19" t="s">
        <v>106</v>
      </c>
      <c r="H93" s="199">
        <v>3.5444444444444447</v>
      </c>
      <c r="I93" s="127">
        <v>3.86</v>
      </c>
      <c r="J93" s="124" t="s">
        <v>1</v>
      </c>
      <c r="K93" s="19" t="s">
        <v>194</v>
      </c>
      <c r="L93" s="199">
        <v>3.9010000000000002</v>
      </c>
      <c r="M93" s="127">
        <v>4.1399999999999997</v>
      </c>
    </row>
    <row r="94" spans="1:13" s="1" customFormat="1" ht="15" customHeight="1" x14ac:dyDescent="0.25">
      <c r="A94" s="124">
        <v>89</v>
      </c>
      <c r="B94" s="124" t="s">
        <v>7</v>
      </c>
      <c r="C94" s="19" t="s">
        <v>139</v>
      </c>
      <c r="D94" s="502">
        <v>3.9539</v>
      </c>
      <c r="E94" s="127">
        <v>4.13</v>
      </c>
      <c r="F94" s="439" t="s">
        <v>7</v>
      </c>
      <c r="G94" s="19" t="s">
        <v>144</v>
      </c>
      <c r="H94" s="199">
        <v>3.5301204819277103</v>
      </c>
      <c r="I94" s="127">
        <v>3.86</v>
      </c>
      <c r="J94" s="124" t="s">
        <v>5</v>
      </c>
      <c r="K94" s="19" t="s">
        <v>195</v>
      </c>
      <c r="L94" s="199">
        <v>3.8928000000000003</v>
      </c>
      <c r="M94" s="127">
        <v>4.1399999999999997</v>
      </c>
    </row>
    <row r="95" spans="1:13" s="1" customFormat="1" ht="15" customHeight="1" thickBot="1" x14ac:dyDescent="0.3">
      <c r="A95" s="211">
        <v>90</v>
      </c>
      <c r="B95" s="211" t="s">
        <v>5</v>
      </c>
      <c r="C95" s="21" t="s">
        <v>45</v>
      </c>
      <c r="D95" s="503">
        <v>3.9319000000000002</v>
      </c>
      <c r="E95" s="129">
        <v>4.13</v>
      </c>
      <c r="F95" s="440" t="s">
        <v>1</v>
      </c>
      <c r="G95" s="21" t="s">
        <v>105</v>
      </c>
      <c r="H95" s="200">
        <v>3.5254237288135588</v>
      </c>
      <c r="I95" s="129">
        <v>3.86</v>
      </c>
      <c r="J95" s="211" t="s">
        <v>4</v>
      </c>
      <c r="K95" s="21" t="s">
        <v>34</v>
      </c>
      <c r="L95" s="200">
        <v>3.8867000000000003</v>
      </c>
      <c r="M95" s="129">
        <v>4.1399999999999997</v>
      </c>
    </row>
    <row r="96" spans="1:13" s="1" customFormat="1" ht="15" customHeight="1" x14ac:dyDescent="0.25">
      <c r="A96" s="212">
        <v>91</v>
      </c>
      <c r="B96" s="212" t="s">
        <v>5</v>
      </c>
      <c r="C96" s="42" t="s">
        <v>153</v>
      </c>
      <c r="D96" s="499">
        <v>3.9262000000000001</v>
      </c>
      <c r="E96" s="44">
        <v>4.13</v>
      </c>
      <c r="F96" s="441" t="s">
        <v>7</v>
      </c>
      <c r="G96" s="42" t="s">
        <v>143</v>
      </c>
      <c r="H96" s="201">
        <v>3.5188679245283021</v>
      </c>
      <c r="I96" s="44">
        <v>3.86</v>
      </c>
      <c r="J96" s="212" t="s">
        <v>4</v>
      </c>
      <c r="K96" s="42" t="s">
        <v>36</v>
      </c>
      <c r="L96" s="201">
        <v>3.8910999999999998</v>
      </c>
      <c r="M96" s="44">
        <v>4.1399999999999997</v>
      </c>
    </row>
    <row r="97" spans="1:13" s="1" customFormat="1" ht="15" customHeight="1" x14ac:dyDescent="0.25">
      <c r="A97" s="124">
        <v>92</v>
      </c>
      <c r="B97" s="124" t="s">
        <v>1</v>
      </c>
      <c r="C97" s="19" t="s">
        <v>20</v>
      </c>
      <c r="D97" s="502">
        <v>3.9083000000000006</v>
      </c>
      <c r="E97" s="127">
        <v>4.13</v>
      </c>
      <c r="F97" s="439" t="s">
        <v>3</v>
      </c>
      <c r="G97" s="19" t="s">
        <v>110</v>
      </c>
      <c r="H97" s="199">
        <v>3.5098039215686274</v>
      </c>
      <c r="I97" s="127">
        <v>3.86</v>
      </c>
      <c r="J97" s="124" t="s">
        <v>5</v>
      </c>
      <c r="K97" s="19" t="s">
        <v>45</v>
      </c>
      <c r="L97" s="199">
        <v>3.8525</v>
      </c>
      <c r="M97" s="127">
        <v>4.1399999999999997</v>
      </c>
    </row>
    <row r="98" spans="1:13" s="1" customFormat="1" ht="15" customHeight="1" x14ac:dyDescent="0.25">
      <c r="A98" s="124">
        <v>93</v>
      </c>
      <c r="B98" s="124" t="s">
        <v>1</v>
      </c>
      <c r="C98" s="19" t="s">
        <v>106</v>
      </c>
      <c r="D98" s="502">
        <v>3.8787000000000003</v>
      </c>
      <c r="E98" s="127">
        <v>4.13</v>
      </c>
      <c r="F98" s="439" t="s">
        <v>3</v>
      </c>
      <c r="G98" s="19" t="s">
        <v>109</v>
      </c>
      <c r="H98" s="199">
        <v>3.5045871559633026</v>
      </c>
      <c r="I98" s="127">
        <v>3.86</v>
      </c>
      <c r="J98" s="124" t="s">
        <v>4</v>
      </c>
      <c r="K98" s="19" t="s">
        <v>30</v>
      </c>
      <c r="L98" s="199">
        <v>3.8489000000000004</v>
      </c>
      <c r="M98" s="127">
        <v>4.1399999999999997</v>
      </c>
    </row>
    <row r="99" spans="1:13" s="1" customFormat="1" ht="15" customHeight="1" x14ac:dyDescent="0.25">
      <c r="A99" s="124">
        <v>94</v>
      </c>
      <c r="B99" s="124" t="s">
        <v>2</v>
      </c>
      <c r="C99" s="19" t="s">
        <v>150</v>
      </c>
      <c r="D99" s="502">
        <v>3.8776999999999999</v>
      </c>
      <c r="E99" s="127">
        <v>4.13</v>
      </c>
      <c r="F99" s="439" t="s">
        <v>7</v>
      </c>
      <c r="G99" s="19" t="s">
        <v>131</v>
      </c>
      <c r="H99" s="199">
        <v>3.5</v>
      </c>
      <c r="I99" s="127">
        <v>3.86</v>
      </c>
      <c r="J99" s="124" t="s">
        <v>7</v>
      </c>
      <c r="K99" s="19" t="s">
        <v>196</v>
      </c>
      <c r="L99" s="199">
        <v>3.8465999999999996</v>
      </c>
      <c r="M99" s="127">
        <v>4.1399999999999997</v>
      </c>
    </row>
    <row r="100" spans="1:13" s="1" customFormat="1" ht="15" customHeight="1" x14ac:dyDescent="0.25">
      <c r="A100" s="124">
        <v>95</v>
      </c>
      <c r="B100" s="124" t="s">
        <v>5</v>
      </c>
      <c r="C100" s="19" t="s">
        <v>48</v>
      </c>
      <c r="D100" s="502">
        <v>3.8708999999999998</v>
      </c>
      <c r="E100" s="127">
        <v>4.13</v>
      </c>
      <c r="F100" s="439" t="s">
        <v>6</v>
      </c>
      <c r="G100" s="19" t="s">
        <v>55</v>
      </c>
      <c r="H100" s="199">
        <v>3.4666666666666668</v>
      </c>
      <c r="I100" s="127">
        <v>3.86</v>
      </c>
      <c r="J100" s="124" t="s">
        <v>7</v>
      </c>
      <c r="K100" s="19" t="s">
        <v>57</v>
      </c>
      <c r="L100" s="199">
        <v>3.8394999999999997</v>
      </c>
      <c r="M100" s="127">
        <v>4.1399999999999997</v>
      </c>
    </row>
    <row r="101" spans="1:13" s="1" customFormat="1" ht="15" customHeight="1" x14ac:dyDescent="0.25">
      <c r="A101" s="124">
        <v>96</v>
      </c>
      <c r="B101" s="124" t="s">
        <v>3</v>
      </c>
      <c r="C101" s="19" t="s">
        <v>107</v>
      </c>
      <c r="D101" s="502">
        <v>3.8669000000000007</v>
      </c>
      <c r="E101" s="127">
        <v>4.13</v>
      </c>
      <c r="F101" s="439" t="s">
        <v>7</v>
      </c>
      <c r="G101" s="19" t="s">
        <v>137</v>
      </c>
      <c r="H101" s="199">
        <v>3.4666666666666663</v>
      </c>
      <c r="I101" s="127">
        <v>3.86</v>
      </c>
      <c r="J101" s="124" t="s">
        <v>4</v>
      </c>
      <c r="K101" s="19" t="s">
        <v>197</v>
      </c>
      <c r="L101" s="199">
        <v>3.8376999999999999</v>
      </c>
      <c r="M101" s="127">
        <v>4.1399999999999997</v>
      </c>
    </row>
    <row r="102" spans="1:13" s="1" customFormat="1" ht="15" customHeight="1" x14ac:dyDescent="0.25">
      <c r="A102" s="124">
        <v>97</v>
      </c>
      <c r="B102" s="124" t="s">
        <v>7</v>
      </c>
      <c r="C102" s="19" t="s">
        <v>147</v>
      </c>
      <c r="D102" s="501">
        <v>3.8645</v>
      </c>
      <c r="E102" s="127">
        <v>4.13</v>
      </c>
      <c r="F102" s="439" t="s">
        <v>7</v>
      </c>
      <c r="G102" s="19" t="s">
        <v>57</v>
      </c>
      <c r="H102" s="199">
        <v>3.4655172413793105</v>
      </c>
      <c r="I102" s="127">
        <v>3.86</v>
      </c>
      <c r="J102" s="124" t="s">
        <v>5</v>
      </c>
      <c r="K102" s="19" t="s">
        <v>198</v>
      </c>
      <c r="L102" s="199">
        <v>3.8313999999999999</v>
      </c>
      <c r="M102" s="127">
        <v>4.1399999999999997</v>
      </c>
    </row>
    <row r="103" spans="1:13" s="1" customFormat="1" ht="15" customHeight="1" x14ac:dyDescent="0.25">
      <c r="A103" s="124">
        <v>98</v>
      </c>
      <c r="B103" s="124" t="s">
        <v>4</v>
      </c>
      <c r="C103" s="19" t="s">
        <v>28</v>
      </c>
      <c r="D103" s="502">
        <v>3.8642000000000003</v>
      </c>
      <c r="E103" s="127">
        <v>4.13</v>
      </c>
      <c r="F103" s="439" t="s">
        <v>4</v>
      </c>
      <c r="G103" s="19" t="s">
        <v>31</v>
      </c>
      <c r="H103" s="199">
        <v>3.4155844155844157</v>
      </c>
      <c r="I103" s="127">
        <v>3.86</v>
      </c>
      <c r="J103" s="124" t="s">
        <v>6</v>
      </c>
      <c r="K103" s="19" t="s">
        <v>55</v>
      </c>
      <c r="L103" s="199">
        <v>3.8239000000000005</v>
      </c>
      <c r="M103" s="127">
        <v>4.1399999999999997</v>
      </c>
    </row>
    <row r="104" spans="1:13" s="1" customFormat="1" ht="15" customHeight="1" x14ac:dyDescent="0.25">
      <c r="A104" s="124">
        <v>99</v>
      </c>
      <c r="B104" s="124" t="s">
        <v>5</v>
      </c>
      <c r="C104" s="19" t="s">
        <v>46</v>
      </c>
      <c r="D104" s="504">
        <v>3.8595999999999999</v>
      </c>
      <c r="E104" s="127">
        <v>4.13</v>
      </c>
      <c r="F104" s="439" t="s">
        <v>7</v>
      </c>
      <c r="G104" s="19" t="s">
        <v>148</v>
      </c>
      <c r="H104" s="199">
        <v>3.4067164179104474</v>
      </c>
      <c r="I104" s="127">
        <v>3.86</v>
      </c>
      <c r="J104" s="124" t="s">
        <v>2</v>
      </c>
      <c r="K104" s="19" t="s">
        <v>199</v>
      </c>
      <c r="L104" s="199">
        <v>3.8151999999999999</v>
      </c>
      <c r="M104" s="127">
        <v>4.1399999999999997</v>
      </c>
    </row>
    <row r="105" spans="1:13" s="1" customFormat="1" ht="15" customHeight="1" thickBot="1" x14ac:dyDescent="0.3">
      <c r="A105" s="125">
        <v>100</v>
      </c>
      <c r="B105" s="125" t="s">
        <v>7</v>
      </c>
      <c r="C105" s="28" t="s">
        <v>137</v>
      </c>
      <c r="D105" s="503">
        <v>3.8508</v>
      </c>
      <c r="E105" s="130">
        <v>4.13</v>
      </c>
      <c r="F105" s="442" t="s">
        <v>2</v>
      </c>
      <c r="G105" s="28" t="s">
        <v>68</v>
      </c>
      <c r="H105" s="202">
        <v>3.3962264150943393</v>
      </c>
      <c r="I105" s="130">
        <v>3.86</v>
      </c>
      <c r="J105" s="125" t="s">
        <v>7</v>
      </c>
      <c r="K105" s="28" t="s">
        <v>200</v>
      </c>
      <c r="L105" s="202">
        <v>3.8211999999999993</v>
      </c>
      <c r="M105" s="130">
        <v>4.1399999999999997</v>
      </c>
    </row>
    <row r="106" spans="1:13" s="1" customFormat="1" ht="15" customHeight="1" x14ac:dyDescent="0.25">
      <c r="A106" s="212">
        <v>101</v>
      </c>
      <c r="B106" s="212" t="s">
        <v>5</v>
      </c>
      <c r="C106" s="42" t="s">
        <v>43</v>
      </c>
      <c r="D106" s="499">
        <v>3.8412999999999999</v>
      </c>
      <c r="E106" s="44">
        <v>4.13</v>
      </c>
      <c r="F106" s="212" t="s">
        <v>5</v>
      </c>
      <c r="G106" s="42" t="s">
        <v>46</v>
      </c>
      <c r="H106" s="201">
        <v>3.3734939759036151</v>
      </c>
      <c r="I106" s="44">
        <v>3.86</v>
      </c>
      <c r="J106" s="212" t="s">
        <v>6</v>
      </c>
      <c r="K106" s="42" t="s">
        <v>201</v>
      </c>
      <c r="L106" s="201">
        <v>3.8144000000000005</v>
      </c>
      <c r="M106" s="44">
        <v>4.1399999999999997</v>
      </c>
    </row>
    <row r="107" spans="1:13" s="1" customFormat="1" ht="15" customHeight="1" x14ac:dyDescent="0.25">
      <c r="A107" s="124">
        <v>102</v>
      </c>
      <c r="B107" s="124" t="s">
        <v>4</v>
      </c>
      <c r="C107" s="19" t="s">
        <v>117</v>
      </c>
      <c r="D107" s="502">
        <v>3.8283</v>
      </c>
      <c r="E107" s="127">
        <v>4.13</v>
      </c>
      <c r="F107" s="124" t="s">
        <v>7</v>
      </c>
      <c r="G107" s="19" t="s">
        <v>140</v>
      </c>
      <c r="H107" s="199">
        <v>3.3536585365853657</v>
      </c>
      <c r="I107" s="127">
        <v>3.86</v>
      </c>
      <c r="J107" s="124" t="s">
        <v>4</v>
      </c>
      <c r="K107" s="19" t="s">
        <v>202</v>
      </c>
      <c r="L107" s="199">
        <v>3.7749000000000001</v>
      </c>
      <c r="M107" s="127">
        <v>4.1399999999999997</v>
      </c>
    </row>
    <row r="108" spans="1:13" s="1" customFormat="1" ht="15" customHeight="1" x14ac:dyDescent="0.25">
      <c r="A108" s="124">
        <v>103</v>
      </c>
      <c r="B108" s="124" t="s">
        <v>4</v>
      </c>
      <c r="C108" s="19" t="s">
        <v>116</v>
      </c>
      <c r="D108" s="502">
        <v>3.7888999999999999</v>
      </c>
      <c r="E108" s="127">
        <v>4.13</v>
      </c>
      <c r="F108" s="124" t="s">
        <v>4</v>
      </c>
      <c r="G108" s="19" t="s">
        <v>115</v>
      </c>
      <c r="H108" s="199">
        <v>3.3461538461538463</v>
      </c>
      <c r="I108" s="127">
        <v>3.86</v>
      </c>
      <c r="J108" s="124" t="s">
        <v>6</v>
      </c>
      <c r="K108" s="19" t="s">
        <v>203</v>
      </c>
      <c r="L108" s="199">
        <v>3.7467999999999995</v>
      </c>
      <c r="M108" s="127">
        <v>4.1399999999999997</v>
      </c>
    </row>
    <row r="109" spans="1:13" s="1" customFormat="1" ht="15" customHeight="1" x14ac:dyDescent="0.25">
      <c r="A109" s="124">
        <v>104</v>
      </c>
      <c r="B109" s="211" t="s">
        <v>7</v>
      </c>
      <c r="C109" s="21" t="s">
        <v>57</v>
      </c>
      <c r="D109" s="505">
        <v>3.7711999999999999</v>
      </c>
      <c r="E109" s="129">
        <v>4.13</v>
      </c>
      <c r="F109" s="211" t="s">
        <v>5</v>
      </c>
      <c r="G109" s="21" t="s">
        <v>48</v>
      </c>
      <c r="H109" s="200">
        <v>3.333333333333333</v>
      </c>
      <c r="I109" s="129">
        <v>3.86</v>
      </c>
      <c r="J109" s="211" t="s">
        <v>4</v>
      </c>
      <c r="K109" s="21" t="s">
        <v>204</v>
      </c>
      <c r="L109" s="200">
        <v>3.6949999999999998</v>
      </c>
      <c r="M109" s="129">
        <v>4.1399999999999997</v>
      </c>
    </row>
    <row r="110" spans="1:13" s="1" customFormat="1" ht="15" customHeight="1" x14ac:dyDescent="0.25">
      <c r="A110" s="124">
        <v>105</v>
      </c>
      <c r="B110" s="124" t="s">
        <v>4</v>
      </c>
      <c r="C110" s="19" t="s">
        <v>118</v>
      </c>
      <c r="D110" s="502">
        <v>3.7643</v>
      </c>
      <c r="E110" s="127">
        <v>4.13</v>
      </c>
      <c r="F110" s="124" t="s">
        <v>4</v>
      </c>
      <c r="G110" s="19" t="s">
        <v>30</v>
      </c>
      <c r="H110" s="199">
        <v>3.3283582089552239</v>
      </c>
      <c r="I110" s="127">
        <v>3.86</v>
      </c>
      <c r="J110" s="124" t="s">
        <v>7</v>
      </c>
      <c r="K110" s="19" t="s">
        <v>205</v>
      </c>
      <c r="L110" s="199">
        <v>3.6968999999999999</v>
      </c>
      <c r="M110" s="127">
        <v>4.1399999999999997</v>
      </c>
    </row>
    <row r="111" spans="1:13" s="1" customFormat="1" ht="15" customHeight="1" x14ac:dyDescent="0.25">
      <c r="A111" s="124">
        <v>106</v>
      </c>
      <c r="B111" s="124" t="s">
        <v>4</v>
      </c>
      <c r="C111" s="19" t="s">
        <v>34</v>
      </c>
      <c r="D111" s="502">
        <v>3.75</v>
      </c>
      <c r="E111" s="127">
        <v>4.13</v>
      </c>
      <c r="F111" s="124" t="s">
        <v>4</v>
      </c>
      <c r="G111" s="19" t="s">
        <v>114</v>
      </c>
      <c r="H111" s="199">
        <v>3.2924528301886791</v>
      </c>
      <c r="I111" s="127">
        <v>3.86</v>
      </c>
      <c r="J111" s="124" t="s">
        <v>6</v>
      </c>
      <c r="K111" s="19" t="s">
        <v>206</v>
      </c>
      <c r="L111" s="199">
        <v>3.6254000000000004</v>
      </c>
      <c r="M111" s="127">
        <v>4.1399999999999997</v>
      </c>
    </row>
    <row r="112" spans="1:13" s="1" customFormat="1" ht="15" customHeight="1" x14ac:dyDescent="0.25">
      <c r="A112" s="124">
        <v>107</v>
      </c>
      <c r="B112" s="126" t="s">
        <v>5</v>
      </c>
      <c r="C112" s="18" t="s">
        <v>50</v>
      </c>
      <c r="D112" s="500">
        <v>3.7324000000000002</v>
      </c>
      <c r="E112" s="31">
        <v>4.13</v>
      </c>
      <c r="F112" s="126" t="s">
        <v>2</v>
      </c>
      <c r="G112" s="18" t="s">
        <v>69</v>
      </c>
      <c r="H112" s="198">
        <v>3.2708333333333339</v>
      </c>
      <c r="I112" s="31">
        <v>3.86</v>
      </c>
      <c r="J112" s="126" t="s">
        <v>4</v>
      </c>
      <c r="K112" s="18" t="s">
        <v>31</v>
      </c>
      <c r="L112" s="198">
        <v>3.5976999999999997</v>
      </c>
      <c r="M112" s="31">
        <v>4.1399999999999997</v>
      </c>
    </row>
    <row r="113" spans="1:13" s="1" customFormat="1" ht="15" customHeight="1" x14ac:dyDescent="0.25">
      <c r="A113" s="124">
        <v>108</v>
      </c>
      <c r="B113" s="124" t="s">
        <v>7</v>
      </c>
      <c r="C113" s="19" t="s">
        <v>143</v>
      </c>
      <c r="D113" s="500">
        <v>3.7319999999999998</v>
      </c>
      <c r="E113" s="127">
        <v>4.13</v>
      </c>
      <c r="F113" s="124" t="s">
        <v>4</v>
      </c>
      <c r="G113" s="19" t="s">
        <v>29</v>
      </c>
      <c r="H113" s="199">
        <v>3.1428571428571428</v>
      </c>
      <c r="I113" s="127">
        <v>3.86</v>
      </c>
      <c r="J113" s="124" t="s">
        <v>3</v>
      </c>
      <c r="K113" s="19" t="s">
        <v>207</v>
      </c>
      <c r="L113" s="199">
        <v>3.5448000000000004</v>
      </c>
      <c r="M113" s="127">
        <v>4.1399999999999997</v>
      </c>
    </row>
    <row r="114" spans="1:13" s="1" customFormat="1" ht="15" customHeight="1" x14ac:dyDescent="0.25">
      <c r="A114" s="124">
        <v>109</v>
      </c>
      <c r="B114" s="211" t="s">
        <v>3</v>
      </c>
      <c r="C114" s="21" t="s">
        <v>109</v>
      </c>
      <c r="D114" s="500">
        <v>3.7281999999999997</v>
      </c>
      <c r="E114" s="129">
        <v>4.13</v>
      </c>
      <c r="F114" s="124" t="s">
        <v>5</v>
      </c>
      <c r="G114" s="19" t="s">
        <v>50</v>
      </c>
      <c r="H114" s="199">
        <v>3.0961538461538463</v>
      </c>
      <c r="I114" s="127">
        <v>3.86</v>
      </c>
      <c r="J114" s="124" t="s">
        <v>4</v>
      </c>
      <c r="K114" s="19" t="s">
        <v>29</v>
      </c>
      <c r="L114" s="199">
        <v>3.4141000000000004</v>
      </c>
      <c r="M114" s="127">
        <v>4.1399999999999997</v>
      </c>
    </row>
    <row r="115" spans="1:13" s="1" customFormat="1" ht="15" customHeight="1" x14ac:dyDescent="0.25">
      <c r="A115" s="211">
        <v>110</v>
      </c>
      <c r="B115" s="211" t="s">
        <v>4</v>
      </c>
      <c r="C115" s="21" t="s">
        <v>30</v>
      </c>
      <c r="D115" s="502">
        <v>3.6995999999999998</v>
      </c>
      <c r="E115" s="129">
        <v>4.13</v>
      </c>
      <c r="F115" s="211"/>
      <c r="G115" s="21"/>
      <c r="H115" s="200"/>
      <c r="I115" s="129"/>
      <c r="J115" s="124" t="s">
        <v>5</v>
      </c>
      <c r="K115" s="19" t="s">
        <v>43</v>
      </c>
      <c r="L115" s="200">
        <v>3.2044000000000001</v>
      </c>
      <c r="M115" s="129">
        <v>4.1399999999999997</v>
      </c>
    </row>
    <row r="116" spans="1:13" s="1" customFormat="1" ht="15" customHeight="1" thickBot="1" x14ac:dyDescent="0.3">
      <c r="A116" s="125">
        <v>111</v>
      </c>
      <c r="B116" s="125" t="s">
        <v>4</v>
      </c>
      <c r="C116" s="28" t="s">
        <v>115</v>
      </c>
      <c r="D116" s="503">
        <v>3.6956000000000002</v>
      </c>
      <c r="E116" s="130">
        <v>4.13</v>
      </c>
      <c r="F116" s="125"/>
      <c r="G116" s="28"/>
      <c r="H116" s="202"/>
      <c r="I116" s="130"/>
      <c r="J116" s="125"/>
      <c r="K116" s="28"/>
      <c r="L116" s="202"/>
      <c r="M116" s="130"/>
    </row>
    <row r="117" spans="1:13" s="1" customFormat="1" ht="15" customHeight="1" x14ac:dyDescent="0.25">
      <c r="A117" s="23"/>
      <c r="B117" s="23"/>
      <c r="C117" s="49" t="s">
        <v>77</v>
      </c>
      <c r="D117" s="51">
        <f>AVERAGE(D6:D116)</f>
        <v>4.1247288288288297</v>
      </c>
      <c r="E117" s="23"/>
      <c r="F117" s="23"/>
      <c r="G117" s="49"/>
      <c r="H117" s="51">
        <f>AVERAGE(H6:H116)</f>
        <v>3.821326569377212</v>
      </c>
      <c r="I117" s="23"/>
      <c r="J117" s="23"/>
      <c r="K117" s="23"/>
      <c r="L117" s="51">
        <f>AVERAGE(L6:L116)</f>
        <v>4.0780481818181826</v>
      </c>
      <c r="M117" s="23"/>
    </row>
  </sheetData>
  <mergeCells count="5">
    <mergeCell ref="G2:I2"/>
    <mergeCell ref="A4:A5"/>
    <mergeCell ref="F4:I4"/>
    <mergeCell ref="B4:E4"/>
    <mergeCell ref="J4:M4"/>
  </mergeCells>
  <conditionalFormatting sqref="H6:H116">
    <cfRule type="containsBlanks" dxfId="698" priority="12">
      <formula>LEN(TRIM(H6))=0</formula>
    </cfRule>
    <cfRule type="cellIs" dxfId="697" priority="13" operator="between">
      <formula>$H$117</formula>
      <formula>3.816</formula>
    </cfRule>
    <cfRule type="cellIs" dxfId="696" priority="14" operator="lessThan">
      <formula>3.5</formula>
    </cfRule>
    <cfRule type="cellIs" dxfId="695" priority="15" operator="between">
      <formula>$H$117</formula>
      <formula>3.5</formula>
    </cfRule>
    <cfRule type="cellIs" dxfId="694" priority="16" operator="between">
      <formula>4.5</formula>
      <formula>$H$117</formula>
    </cfRule>
    <cfRule type="cellIs" dxfId="693" priority="17" operator="greaterThanOrEqual">
      <formula>4.5</formula>
    </cfRule>
  </conditionalFormatting>
  <conditionalFormatting sqref="L6:L116">
    <cfRule type="containsBlanks" dxfId="692" priority="6">
      <formula>LEN(TRIM(L6))=0</formula>
    </cfRule>
    <cfRule type="cellIs" dxfId="691" priority="7" operator="between">
      <formula>$L$117</formula>
      <formula>4.076</formula>
    </cfRule>
    <cfRule type="cellIs" dxfId="690" priority="8" operator="lessThan">
      <formula>3.5</formula>
    </cfRule>
    <cfRule type="cellIs" dxfId="689" priority="9" operator="between">
      <formula>$L$117</formula>
      <formula>3.5</formula>
    </cfRule>
    <cfRule type="cellIs" dxfId="688" priority="10" operator="between">
      <formula>4.5</formula>
      <formula>$L$117</formula>
    </cfRule>
    <cfRule type="cellIs" dxfId="687" priority="11" operator="greaterThanOrEqual">
      <formula>4.5</formula>
    </cfRule>
  </conditionalFormatting>
  <conditionalFormatting sqref="D6:D116">
    <cfRule type="cellIs" dxfId="686" priority="1" stopIfTrue="1" operator="between">
      <formula>$D$117</formula>
      <formula>4.116</formula>
    </cfRule>
    <cfRule type="cellIs" dxfId="685" priority="2" stopIfTrue="1" operator="lessThan">
      <formula>3.5</formula>
    </cfRule>
    <cfRule type="cellIs" dxfId="684" priority="3" stopIfTrue="1" operator="between">
      <formula>$D$117</formula>
      <formula>3.5</formula>
    </cfRule>
    <cfRule type="cellIs" dxfId="683" priority="4" stopIfTrue="1" operator="between">
      <formula>4.5</formula>
      <formula>$D$117</formula>
    </cfRule>
    <cfRule type="cellIs" dxfId="682" priority="5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5" width="7.7109375" customWidth="1"/>
    <col min="16" max="16" width="8.7109375" customWidth="1"/>
    <col min="17" max="17" width="7.7109375" customWidth="1"/>
  </cols>
  <sheetData>
    <row r="1" spans="1:19" x14ac:dyDescent="0.25">
      <c r="R1" s="131"/>
      <c r="S1" s="3" t="s">
        <v>8</v>
      </c>
    </row>
    <row r="2" spans="1:19" x14ac:dyDescent="0.25">
      <c r="C2" s="59" t="s">
        <v>71</v>
      </c>
      <c r="D2" s="419"/>
      <c r="E2" s="419"/>
      <c r="F2" s="419"/>
      <c r="G2" s="203"/>
      <c r="H2" s="203"/>
      <c r="I2" s="203"/>
      <c r="J2" s="450"/>
      <c r="K2" s="450"/>
      <c r="L2" s="450"/>
      <c r="M2" s="450"/>
      <c r="N2" s="419"/>
      <c r="R2" s="63"/>
      <c r="S2" s="3" t="s">
        <v>9</v>
      </c>
    </row>
    <row r="3" spans="1:19" ht="15.75" thickBot="1" x14ac:dyDescent="0.3">
      <c r="R3" s="164"/>
      <c r="S3" s="3" t="s">
        <v>10</v>
      </c>
    </row>
    <row r="4" spans="1:19" ht="15.75" customHeight="1" thickBot="1" x14ac:dyDescent="0.3">
      <c r="A4" s="475" t="s">
        <v>0</v>
      </c>
      <c r="B4" s="479" t="s">
        <v>12</v>
      </c>
      <c r="C4" s="477" t="s">
        <v>13</v>
      </c>
      <c r="D4" s="481">
        <v>2023</v>
      </c>
      <c r="E4" s="482"/>
      <c r="F4" s="483"/>
      <c r="G4" s="481">
        <v>2022</v>
      </c>
      <c r="H4" s="482"/>
      <c r="I4" s="483"/>
      <c r="J4" s="481">
        <v>2021</v>
      </c>
      <c r="K4" s="482"/>
      <c r="L4" s="483"/>
      <c r="M4" s="484" t="s">
        <v>72</v>
      </c>
      <c r="N4" s="513"/>
      <c r="O4" s="485"/>
      <c r="P4" s="472" t="s">
        <v>73</v>
      </c>
      <c r="R4" s="6"/>
      <c r="S4" s="3" t="s">
        <v>17</v>
      </c>
    </row>
    <row r="5" spans="1:19" ht="39" thickBot="1" x14ac:dyDescent="0.3">
      <c r="A5" s="476"/>
      <c r="B5" s="480"/>
      <c r="C5" s="478"/>
      <c r="D5" s="217" t="s">
        <v>74</v>
      </c>
      <c r="E5" s="424" t="s">
        <v>75</v>
      </c>
      <c r="F5" s="218" t="s">
        <v>76</v>
      </c>
      <c r="G5" s="217" t="s">
        <v>74</v>
      </c>
      <c r="H5" s="216" t="s">
        <v>75</v>
      </c>
      <c r="I5" s="218" t="s">
        <v>76</v>
      </c>
      <c r="J5" s="217" t="s">
        <v>74</v>
      </c>
      <c r="K5" s="216" t="s">
        <v>75</v>
      </c>
      <c r="L5" s="218" t="s">
        <v>76</v>
      </c>
      <c r="M5" s="431">
        <v>2023</v>
      </c>
      <c r="N5" s="514">
        <v>2022</v>
      </c>
      <c r="O5" s="425">
        <v>2021</v>
      </c>
      <c r="P5" s="473"/>
    </row>
    <row r="6" spans="1:19" s="1" customFormat="1" ht="15" customHeight="1" x14ac:dyDescent="0.25">
      <c r="A6" s="41">
        <v>1</v>
      </c>
      <c r="B6" s="42" t="s">
        <v>2</v>
      </c>
      <c r="C6" s="45" t="s">
        <v>64</v>
      </c>
      <c r="D6" s="556">
        <v>110</v>
      </c>
      <c r="E6" s="499">
        <v>4.7545000000000002</v>
      </c>
      <c r="F6" s="506">
        <v>4.13</v>
      </c>
      <c r="G6" s="194">
        <v>86</v>
      </c>
      <c r="H6" s="195">
        <v>4.5348837209302326</v>
      </c>
      <c r="I6" s="135">
        <v>3.86</v>
      </c>
      <c r="J6" s="194">
        <v>96</v>
      </c>
      <c r="K6" s="195">
        <v>4.7292000000000005</v>
      </c>
      <c r="L6" s="135">
        <v>4.1399999999999997</v>
      </c>
      <c r="M6" s="526">
        <v>1</v>
      </c>
      <c r="N6" s="519">
        <v>2</v>
      </c>
      <c r="O6" s="426">
        <v>2</v>
      </c>
      <c r="P6" s="46">
        <f>O6+N6+M6</f>
        <v>5</v>
      </c>
    </row>
    <row r="7" spans="1:19" s="1" customFormat="1" ht="15" customHeight="1" x14ac:dyDescent="0.25">
      <c r="A7" s="26">
        <v>2</v>
      </c>
      <c r="B7" s="19" t="s">
        <v>1</v>
      </c>
      <c r="C7" s="35" t="s">
        <v>19</v>
      </c>
      <c r="D7" s="557">
        <v>111</v>
      </c>
      <c r="E7" s="569">
        <v>4.5766</v>
      </c>
      <c r="F7" s="507">
        <v>4.13</v>
      </c>
      <c r="G7" s="412">
        <v>149</v>
      </c>
      <c r="H7" s="408">
        <v>4.3624161073825505</v>
      </c>
      <c r="I7" s="407">
        <v>3.86</v>
      </c>
      <c r="J7" s="412">
        <v>113</v>
      </c>
      <c r="K7" s="408">
        <v>4.5663999999999998</v>
      </c>
      <c r="L7" s="407">
        <v>4.1399999999999997</v>
      </c>
      <c r="M7" s="527">
        <v>3</v>
      </c>
      <c r="N7" s="520">
        <v>6</v>
      </c>
      <c r="O7" s="427">
        <v>3</v>
      </c>
      <c r="P7" s="187">
        <f>O7+N7+M7</f>
        <v>12</v>
      </c>
    </row>
    <row r="8" spans="1:19" s="1" customFormat="1" ht="15" customHeight="1" x14ac:dyDescent="0.25">
      <c r="A8" s="26">
        <v>3</v>
      </c>
      <c r="B8" s="19" t="s">
        <v>6</v>
      </c>
      <c r="C8" s="36" t="s">
        <v>53</v>
      </c>
      <c r="D8" s="557">
        <v>144</v>
      </c>
      <c r="E8" s="502">
        <v>4.4165999999999999</v>
      </c>
      <c r="F8" s="508">
        <v>4.13</v>
      </c>
      <c r="G8" s="196">
        <v>102</v>
      </c>
      <c r="H8" s="197">
        <v>4.4313725490196081</v>
      </c>
      <c r="I8" s="134">
        <v>3.86</v>
      </c>
      <c r="J8" s="196">
        <v>99</v>
      </c>
      <c r="K8" s="197">
        <v>4.7474999999999996</v>
      </c>
      <c r="L8" s="134">
        <v>4.1399999999999997</v>
      </c>
      <c r="M8" s="528">
        <v>9</v>
      </c>
      <c r="N8" s="521">
        <v>3</v>
      </c>
      <c r="O8" s="428">
        <v>1</v>
      </c>
      <c r="P8" s="33">
        <f>O8+N8+M8</f>
        <v>13</v>
      </c>
    </row>
    <row r="9" spans="1:19" s="1" customFormat="1" ht="15" customHeight="1" x14ac:dyDescent="0.25">
      <c r="A9" s="26">
        <v>4</v>
      </c>
      <c r="B9" s="19" t="s">
        <v>3</v>
      </c>
      <c r="C9" s="39" t="s">
        <v>87</v>
      </c>
      <c r="D9" s="557">
        <v>187</v>
      </c>
      <c r="E9" s="502">
        <v>4.4546000000000001</v>
      </c>
      <c r="F9" s="508">
        <v>4.13</v>
      </c>
      <c r="G9" s="196">
        <v>139</v>
      </c>
      <c r="H9" s="197">
        <v>4.2949640287769775</v>
      </c>
      <c r="I9" s="134">
        <v>3.86</v>
      </c>
      <c r="J9" s="196">
        <v>159</v>
      </c>
      <c r="K9" s="197">
        <v>4.5158000000000005</v>
      </c>
      <c r="L9" s="134">
        <v>4.1399999999999997</v>
      </c>
      <c r="M9" s="528">
        <v>7</v>
      </c>
      <c r="N9" s="521">
        <v>9</v>
      </c>
      <c r="O9" s="428">
        <v>4</v>
      </c>
      <c r="P9" s="33">
        <f>O9+N9+M9</f>
        <v>20</v>
      </c>
    </row>
    <row r="10" spans="1:19" s="1" customFormat="1" ht="15" customHeight="1" x14ac:dyDescent="0.25">
      <c r="A10" s="26">
        <v>5</v>
      </c>
      <c r="B10" s="19" t="s">
        <v>2</v>
      </c>
      <c r="C10" s="36" t="s">
        <v>65</v>
      </c>
      <c r="D10" s="557">
        <v>90</v>
      </c>
      <c r="E10" s="501">
        <v>4.3884999999999996</v>
      </c>
      <c r="F10" s="509">
        <v>4.13</v>
      </c>
      <c r="G10" s="188">
        <v>66</v>
      </c>
      <c r="H10" s="190">
        <v>4.6060606060606064</v>
      </c>
      <c r="I10" s="133">
        <v>3.86</v>
      </c>
      <c r="J10" s="188">
        <v>68</v>
      </c>
      <c r="K10" s="190">
        <v>4.3377999999999997</v>
      </c>
      <c r="L10" s="133">
        <v>4.1399999999999997</v>
      </c>
      <c r="M10" s="529">
        <v>12</v>
      </c>
      <c r="N10" s="522">
        <v>1</v>
      </c>
      <c r="O10" s="428">
        <v>19</v>
      </c>
      <c r="P10" s="187">
        <f>O10+N10+M10</f>
        <v>32</v>
      </c>
    </row>
    <row r="11" spans="1:19" s="1" customFormat="1" ht="15" customHeight="1" x14ac:dyDescent="0.25">
      <c r="A11" s="26">
        <v>6</v>
      </c>
      <c r="B11" s="19" t="s">
        <v>3</v>
      </c>
      <c r="C11" s="138" t="s">
        <v>22</v>
      </c>
      <c r="D11" s="557">
        <v>108</v>
      </c>
      <c r="E11" s="502">
        <v>4.4723000000000006</v>
      </c>
      <c r="F11" s="511">
        <v>4.13</v>
      </c>
      <c r="G11" s="411">
        <v>103</v>
      </c>
      <c r="H11" s="22">
        <v>4.0194174757281553</v>
      </c>
      <c r="I11" s="166">
        <v>3.86</v>
      </c>
      <c r="J11" s="411">
        <v>83</v>
      </c>
      <c r="K11" s="22">
        <v>4.3614999999999995</v>
      </c>
      <c r="L11" s="166">
        <v>4.1399999999999997</v>
      </c>
      <c r="M11" s="531">
        <v>6</v>
      </c>
      <c r="N11" s="524">
        <v>29</v>
      </c>
      <c r="O11" s="428">
        <v>14</v>
      </c>
      <c r="P11" s="33">
        <f>O11+N11+M11</f>
        <v>49</v>
      </c>
    </row>
    <row r="12" spans="1:19" s="1" customFormat="1" ht="15" customHeight="1" x14ac:dyDescent="0.25">
      <c r="A12" s="26">
        <v>7</v>
      </c>
      <c r="B12" s="19" t="s">
        <v>5</v>
      </c>
      <c r="C12" s="35" t="s">
        <v>100</v>
      </c>
      <c r="D12" s="557">
        <v>58</v>
      </c>
      <c r="E12" s="502">
        <v>4.4310999999999998</v>
      </c>
      <c r="F12" s="510">
        <v>4.13</v>
      </c>
      <c r="G12" s="192">
        <v>54</v>
      </c>
      <c r="H12" s="193">
        <v>4.333333333333333</v>
      </c>
      <c r="I12" s="132">
        <v>3.86</v>
      </c>
      <c r="J12" s="192">
        <v>59</v>
      </c>
      <c r="K12" s="193">
        <v>4.1187000000000005</v>
      </c>
      <c r="L12" s="132">
        <v>4.1399999999999997</v>
      </c>
      <c r="M12" s="530">
        <v>8</v>
      </c>
      <c r="N12" s="523">
        <v>7</v>
      </c>
      <c r="O12" s="428">
        <v>48</v>
      </c>
      <c r="P12" s="33">
        <f>O12+N12+M12</f>
        <v>63</v>
      </c>
    </row>
    <row r="13" spans="1:19" s="1" customFormat="1" ht="15" customHeight="1" x14ac:dyDescent="0.25">
      <c r="A13" s="26">
        <v>8</v>
      </c>
      <c r="B13" s="19" t="s">
        <v>7</v>
      </c>
      <c r="C13" s="36" t="s">
        <v>98</v>
      </c>
      <c r="D13" s="557">
        <v>282</v>
      </c>
      <c r="E13" s="502">
        <v>4.2585000000000006</v>
      </c>
      <c r="F13" s="510">
        <v>4.13</v>
      </c>
      <c r="G13" s="192">
        <v>231</v>
      </c>
      <c r="H13" s="193">
        <v>4.008658008658009</v>
      </c>
      <c r="I13" s="132">
        <v>3.86</v>
      </c>
      <c r="J13" s="192">
        <v>259</v>
      </c>
      <c r="K13" s="193">
        <v>4.4127000000000001</v>
      </c>
      <c r="L13" s="132">
        <v>4.1399999999999997</v>
      </c>
      <c r="M13" s="530">
        <v>26</v>
      </c>
      <c r="N13" s="523">
        <v>31</v>
      </c>
      <c r="O13" s="428">
        <v>6</v>
      </c>
      <c r="P13" s="33">
        <f>O13+N13+M13</f>
        <v>63</v>
      </c>
    </row>
    <row r="14" spans="1:19" s="1" customFormat="1" ht="15" customHeight="1" x14ac:dyDescent="0.25">
      <c r="A14" s="26">
        <v>9</v>
      </c>
      <c r="B14" s="19" t="s">
        <v>3</v>
      </c>
      <c r="C14" s="36" t="s">
        <v>23</v>
      </c>
      <c r="D14" s="558">
        <v>69</v>
      </c>
      <c r="E14" s="502">
        <v>4.3627000000000002</v>
      </c>
      <c r="F14" s="510">
        <v>4.13</v>
      </c>
      <c r="G14" s="192">
        <v>67</v>
      </c>
      <c r="H14" s="193">
        <v>4.1492537313432836</v>
      </c>
      <c r="I14" s="132">
        <v>3.86</v>
      </c>
      <c r="J14" s="192">
        <v>68</v>
      </c>
      <c r="K14" s="193">
        <v>4.1911000000000005</v>
      </c>
      <c r="L14" s="132">
        <v>4.1399999999999997</v>
      </c>
      <c r="M14" s="530">
        <v>16</v>
      </c>
      <c r="N14" s="523">
        <v>15</v>
      </c>
      <c r="O14" s="428">
        <v>35</v>
      </c>
      <c r="P14" s="33">
        <f>O14+N14+M14</f>
        <v>66</v>
      </c>
    </row>
    <row r="15" spans="1:19" s="1" customFormat="1" ht="15" customHeight="1" thickBot="1" x14ac:dyDescent="0.3">
      <c r="A15" s="37">
        <v>10</v>
      </c>
      <c r="B15" s="21" t="s">
        <v>2</v>
      </c>
      <c r="C15" s="47" t="s">
        <v>67</v>
      </c>
      <c r="D15" s="559">
        <v>51</v>
      </c>
      <c r="E15" s="503">
        <v>4.1956999999999995</v>
      </c>
      <c r="F15" s="535">
        <v>4.13</v>
      </c>
      <c r="G15" s="410">
        <v>90</v>
      </c>
      <c r="H15" s="413">
        <v>4.1222222222222227</v>
      </c>
      <c r="I15" s="409">
        <v>3.86</v>
      </c>
      <c r="J15" s="410">
        <v>69</v>
      </c>
      <c r="K15" s="413">
        <v>4.3767999999999994</v>
      </c>
      <c r="L15" s="409">
        <v>4.1399999999999997</v>
      </c>
      <c r="M15" s="527">
        <v>39</v>
      </c>
      <c r="N15" s="520">
        <v>17</v>
      </c>
      <c r="O15" s="429">
        <v>10</v>
      </c>
      <c r="P15" s="40">
        <f>O15+N15+M15</f>
        <v>66</v>
      </c>
    </row>
    <row r="16" spans="1:19" s="1" customFormat="1" ht="15" customHeight="1" x14ac:dyDescent="0.25">
      <c r="A16" s="41">
        <v>11</v>
      </c>
      <c r="B16" s="42" t="s">
        <v>7</v>
      </c>
      <c r="C16" s="45" t="s">
        <v>99</v>
      </c>
      <c r="D16" s="556">
        <v>288</v>
      </c>
      <c r="E16" s="499">
        <v>4.2183999999999999</v>
      </c>
      <c r="F16" s="506">
        <v>4.13</v>
      </c>
      <c r="G16" s="194">
        <v>270</v>
      </c>
      <c r="H16" s="195">
        <v>4.0703703703703704</v>
      </c>
      <c r="I16" s="135">
        <v>3.86</v>
      </c>
      <c r="J16" s="194">
        <v>243</v>
      </c>
      <c r="K16" s="195">
        <v>4.3868999999999998</v>
      </c>
      <c r="L16" s="135">
        <v>4.1399999999999997</v>
      </c>
      <c r="M16" s="526">
        <v>37</v>
      </c>
      <c r="N16" s="519">
        <v>22</v>
      </c>
      <c r="O16" s="426">
        <v>9</v>
      </c>
      <c r="P16" s="46">
        <f>O16+N16+M16</f>
        <v>68</v>
      </c>
    </row>
    <row r="17" spans="1:16" s="1" customFormat="1" ht="15" customHeight="1" x14ac:dyDescent="0.25">
      <c r="A17" s="26">
        <v>12</v>
      </c>
      <c r="B17" s="19" t="s">
        <v>7</v>
      </c>
      <c r="C17" s="36" t="s">
        <v>97</v>
      </c>
      <c r="D17" s="560">
        <v>178</v>
      </c>
      <c r="E17" s="502">
        <v>4.3651999999999997</v>
      </c>
      <c r="F17" s="509">
        <v>4.13</v>
      </c>
      <c r="G17" s="188">
        <v>176</v>
      </c>
      <c r="H17" s="190">
        <v>3.9204545454545454</v>
      </c>
      <c r="I17" s="133">
        <v>3.86</v>
      </c>
      <c r="J17" s="188">
        <v>156</v>
      </c>
      <c r="K17" s="190">
        <v>4.3461999999999996</v>
      </c>
      <c r="L17" s="133">
        <v>4.1399999999999997</v>
      </c>
      <c r="M17" s="529">
        <v>14</v>
      </c>
      <c r="N17" s="522">
        <v>40</v>
      </c>
      <c r="O17" s="428">
        <v>18</v>
      </c>
      <c r="P17" s="33">
        <f>O17+N17+M17</f>
        <v>72</v>
      </c>
    </row>
    <row r="18" spans="1:16" s="1" customFormat="1" ht="15" customHeight="1" x14ac:dyDescent="0.25">
      <c r="A18" s="26">
        <v>13</v>
      </c>
      <c r="B18" s="19" t="s">
        <v>5</v>
      </c>
      <c r="C18" s="36" t="s">
        <v>47</v>
      </c>
      <c r="D18" s="560">
        <v>200</v>
      </c>
      <c r="E18" s="502">
        <v>4.3600000000000003</v>
      </c>
      <c r="F18" s="509">
        <v>4.13</v>
      </c>
      <c r="G18" s="188">
        <v>171</v>
      </c>
      <c r="H18" s="190">
        <v>3.9590643274853803</v>
      </c>
      <c r="I18" s="133">
        <v>3.86</v>
      </c>
      <c r="J18" s="188">
        <v>187</v>
      </c>
      <c r="K18" s="190">
        <v>4.2726999999999995</v>
      </c>
      <c r="L18" s="133">
        <v>4.1399999999999997</v>
      </c>
      <c r="M18" s="529">
        <v>17</v>
      </c>
      <c r="N18" s="522">
        <v>37</v>
      </c>
      <c r="O18" s="428">
        <v>24</v>
      </c>
      <c r="P18" s="33">
        <f>O18+N18+M18</f>
        <v>78</v>
      </c>
    </row>
    <row r="19" spans="1:16" s="1" customFormat="1" ht="15" customHeight="1" x14ac:dyDescent="0.25">
      <c r="A19" s="26">
        <v>14</v>
      </c>
      <c r="B19" s="19" t="s">
        <v>4</v>
      </c>
      <c r="C19" s="35" t="s">
        <v>112</v>
      </c>
      <c r="D19" s="560">
        <v>123</v>
      </c>
      <c r="E19" s="502">
        <v>4.2846000000000002</v>
      </c>
      <c r="F19" s="510">
        <v>4.13</v>
      </c>
      <c r="G19" s="192">
        <v>126</v>
      </c>
      <c r="H19" s="193">
        <v>4.1111111111111107</v>
      </c>
      <c r="I19" s="132">
        <v>3.86</v>
      </c>
      <c r="J19" s="192">
        <v>117</v>
      </c>
      <c r="K19" s="193">
        <v>4.1628000000000007</v>
      </c>
      <c r="L19" s="132">
        <v>4.1399999999999997</v>
      </c>
      <c r="M19" s="530">
        <v>21</v>
      </c>
      <c r="N19" s="523">
        <v>18</v>
      </c>
      <c r="O19" s="428">
        <v>39</v>
      </c>
      <c r="P19" s="33">
        <f>O19+N19+M19</f>
        <v>78</v>
      </c>
    </row>
    <row r="20" spans="1:16" s="1" customFormat="1" ht="15" customHeight="1" x14ac:dyDescent="0.25">
      <c r="A20" s="26">
        <v>15</v>
      </c>
      <c r="B20" s="19" t="s">
        <v>3</v>
      </c>
      <c r="C20" s="36" t="s">
        <v>27</v>
      </c>
      <c r="D20" s="560">
        <v>108</v>
      </c>
      <c r="E20" s="502">
        <v>4.3519000000000005</v>
      </c>
      <c r="F20" s="509">
        <v>4.13</v>
      </c>
      <c r="G20" s="188">
        <v>95</v>
      </c>
      <c r="H20" s="190">
        <v>3.810526315789474</v>
      </c>
      <c r="I20" s="133">
        <v>3.86</v>
      </c>
      <c r="J20" s="188">
        <v>95</v>
      </c>
      <c r="K20" s="190">
        <v>4.3898999999999999</v>
      </c>
      <c r="L20" s="133">
        <v>4.1399999999999997</v>
      </c>
      <c r="M20" s="529">
        <v>18</v>
      </c>
      <c r="N20" s="522">
        <v>55</v>
      </c>
      <c r="O20" s="428">
        <v>8</v>
      </c>
      <c r="P20" s="33">
        <f>O20+N20+M20</f>
        <v>81</v>
      </c>
    </row>
    <row r="21" spans="1:16" s="1" customFormat="1" ht="15" customHeight="1" x14ac:dyDescent="0.25">
      <c r="A21" s="26">
        <v>16</v>
      </c>
      <c r="B21" s="19" t="s">
        <v>5</v>
      </c>
      <c r="C21" s="36" t="s">
        <v>40</v>
      </c>
      <c r="D21" s="560">
        <v>150</v>
      </c>
      <c r="E21" s="502">
        <v>4.2195999999999998</v>
      </c>
      <c r="F21" s="509">
        <v>4.13</v>
      </c>
      <c r="G21" s="188">
        <v>123</v>
      </c>
      <c r="H21" s="190">
        <v>4.0569105691056917</v>
      </c>
      <c r="I21" s="133">
        <v>3.86</v>
      </c>
      <c r="J21" s="188">
        <v>149</v>
      </c>
      <c r="K21" s="190">
        <v>4.2957000000000001</v>
      </c>
      <c r="L21" s="133">
        <v>4.1399999999999997</v>
      </c>
      <c r="M21" s="529">
        <v>36</v>
      </c>
      <c r="N21" s="522">
        <v>24</v>
      </c>
      <c r="O21" s="428">
        <v>22</v>
      </c>
      <c r="P21" s="33">
        <f>O21+N21+M21</f>
        <v>82</v>
      </c>
    </row>
    <row r="22" spans="1:16" s="1" customFormat="1" ht="15" customHeight="1" x14ac:dyDescent="0.25">
      <c r="A22" s="26">
        <v>17</v>
      </c>
      <c r="B22" s="19" t="s">
        <v>2</v>
      </c>
      <c r="C22" s="36" t="s">
        <v>149</v>
      </c>
      <c r="D22" s="560">
        <v>322</v>
      </c>
      <c r="E22" s="502">
        <v>4.0651999999999999</v>
      </c>
      <c r="F22" s="509">
        <v>4.13</v>
      </c>
      <c r="G22" s="188">
        <v>83</v>
      </c>
      <c r="H22" s="190">
        <v>4.3975903614457827</v>
      </c>
      <c r="I22" s="133">
        <v>3.86</v>
      </c>
      <c r="J22" s="188">
        <v>76</v>
      </c>
      <c r="K22" s="190">
        <v>4.3948</v>
      </c>
      <c r="L22" s="133">
        <v>4.1399999999999997</v>
      </c>
      <c r="M22" s="529">
        <v>71</v>
      </c>
      <c r="N22" s="522">
        <v>4</v>
      </c>
      <c r="O22" s="428">
        <v>7</v>
      </c>
      <c r="P22" s="33">
        <f>O22+N22+M22</f>
        <v>82</v>
      </c>
    </row>
    <row r="23" spans="1:16" s="1" customFormat="1" ht="15" customHeight="1" x14ac:dyDescent="0.25">
      <c r="A23" s="26">
        <v>18</v>
      </c>
      <c r="B23" s="19" t="s">
        <v>4</v>
      </c>
      <c r="C23" s="36" t="s">
        <v>113</v>
      </c>
      <c r="D23" s="565">
        <v>116</v>
      </c>
      <c r="E23" s="502">
        <v>4.2327000000000004</v>
      </c>
      <c r="F23" s="509">
        <v>4.13</v>
      </c>
      <c r="G23" s="188">
        <v>110</v>
      </c>
      <c r="H23" s="190">
        <v>4.1545454545454552</v>
      </c>
      <c r="I23" s="133">
        <v>3.86</v>
      </c>
      <c r="J23" s="188">
        <v>101</v>
      </c>
      <c r="K23" s="190">
        <v>4.1484999999999994</v>
      </c>
      <c r="L23" s="133">
        <v>4.1399999999999997</v>
      </c>
      <c r="M23" s="529">
        <v>34</v>
      </c>
      <c r="N23" s="522">
        <v>14</v>
      </c>
      <c r="O23" s="428">
        <v>41</v>
      </c>
      <c r="P23" s="33">
        <f>O23+N23+M23</f>
        <v>89</v>
      </c>
    </row>
    <row r="24" spans="1:16" s="1" customFormat="1" ht="15" customHeight="1" x14ac:dyDescent="0.25">
      <c r="A24" s="26">
        <v>19</v>
      </c>
      <c r="B24" s="19" t="s">
        <v>7</v>
      </c>
      <c r="C24" s="36" t="s">
        <v>146</v>
      </c>
      <c r="D24" s="560">
        <v>246</v>
      </c>
      <c r="E24" s="502">
        <v>4.1421999999999999</v>
      </c>
      <c r="F24" s="509">
        <v>4.13</v>
      </c>
      <c r="G24" s="188">
        <v>235</v>
      </c>
      <c r="H24" s="190">
        <v>4.182978723404255</v>
      </c>
      <c r="I24" s="133">
        <v>3.86</v>
      </c>
      <c r="J24" s="188">
        <v>215</v>
      </c>
      <c r="K24" s="190">
        <v>4.2325999999999997</v>
      </c>
      <c r="L24" s="133">
        <v>4.1399999999999997</v>
      </c>
      <c r="M24" s="529">
        <v>51</v>
      </c>
      <c r="N24" s="522">
        <v>12</v>
      </c>
      <c r="O24" s="428">
        <v>29</v>
      </c>
      <c r="P24" s="33">
        <f>O24+N24+M24</f>
        <v>92</v>
      </c>
    </row>
    <row r="25" spans="1:16" s="1" customFormat="1" ht="15" customHeight="1" thickBot="1" x14ac:dyDescent="0.3">
      <c r="A25" s="27">
        <v>20</v>
      </c>
      <c r="B25" s="28" t="s">
        <v>1</v>
      </c>
      <c r="C25" s="47" t="s">
        <v>103</v>
      </c>
      <c r="D25" s="562">
        <v>87</v>
      </c>
      <c r="E25" s="503">
        <v>4.5401999999999996</v>
      </c>
      <c r="F25" s="512">
        <v>4.13</v>
      </c>
      <c r="G25" s="189">
        <v>78</v>
      </c>
      <c r="H25" s="191">
        <v>3.6923076923076916</v>
      </c>
      <c r="I25" s="136">
        <v>3.86</v>
      </c>
      <c r="J25" s="189">
        <v>74</v>
      </c>
      <c r="K25" s="191">
        <v>4.3103999999999996</v>
      </c>
      <c r="L25" s="136">
        <v>4.1399999999999997</v>
      </c>
      <c r="M25" s="528">
        <v>4</v>
      </c>
      <c r="N25" s="521">
        <v>74</v>
      </c>
      <c r="O25" s="429">
        <v>20</v>
      </c>
      <c r="P25" s="34">
        <f>O25+N25+M25</f>
        <v>98</v>
      </c>
    </row>
    <row r="26" spans="1:16" s="1" customFormat="1" ht="15" customHeight="1" x14ac:dyDescent="0.25">
      <c r="A26" s="41">
        <v>21</v>
      </c>
      <c r="B26" s="42" t="s">
        <v>5</v>
      </c>
      <c r="C26" s="139" t="s">
        <v>119</v>
      </c>
      <c r="D26" s="556">
        <v>262</v>
      </c>
      <c r="E26" s="499">
        <v>4.0453999999999999</v>
      </c>
      <c r="F26" s="506">
        <v>4.13</v>
      </c>
      <c r="G26" s="432">
        <v>228</v>
      </c>
      <c r="H26" s="195">
        <v>4.307017543859649</v>
      </c>
      <c r="I26" s="135">
        <v>3.86</v>
      </c>
      <c r="J26" s="194">
        <v>245</v>
      </c>
      <c r="K26" s="195">
        <v>4.3633000000000006</v>
      </c>
      <c r="L26" s="135">
        <v>4.1399999999999997</v>
      </c>
      <c r="M26" s="526">
        <v>76</v>
      </c>
      <c r="N26" s="519">
        <v>8</v>
      </c>
      <c r="O26" s="426">
        <v>16</v>
      </c>
      <c r="P26" s="46">
        <f>O26+N26+M26</f>
        <v>100</v>
      </c>
    </row>
    <row r="27" spans="1:16" s="1" customFormat="1" ht="15" customHeight="1" x14ac:dyDescent="0.25">
      <c r="A27" s="26">
        <v>22</v>
      </c>
      <c r="B27" s="19" t="s">
        <v>5</v>
      </c>
      <c r="C27" s="36" t="s">
        <v>51</v>
      </c>
      <c r="D27" s="560">
        <v>135</v>
      </c>
      <c r="E27" s="502">
        <v>4.17</v>
      </c>
      <c r="F27" s="510">
        <v>4.13</v>
      </c>
      <c r="G27" s="192">
        <v>121</v>
      </c>
      <c r="H27" s="193">
        <v>4</v>
      </c>
      <c r="I27" s="132">
        <v>3.86</v>
      </c>
      <c r="J27" s="192">
        <v>119</v>
      </c>
      <c r="K27" s="193">
        <v>4.2861000000000002</v>
      </c>
      <c r="L27" s="132">
        <v>4.1399999999999997</v>
      </c>
      <c r="M27" s="530">
        <v>45</v>
      </c>
      <c r="N27" s="523">
        <v>33</v>
      </c>
      <c r="O27" s="428">
        <v>23</v>
      </c>
      <c r="P27" s="33">
        <f>O27+N27+M27</f>
        <v>101</v>
      </c>
    </row>
    <row r="28" spans="1:16" s="1" customFormat="1" ht="15" customHeight="1" x14ac:dyDescent="0.25">
      <c r="A28" s="26">
        <v>23</v>
      </c>
      <c r="B28" s="19" t="s">
        <v>7</v>
      </c>
      <c r="C28" s="36" t="s">
        <v>63</v>
      </c>
      <c r="D28" s="560">
        <v>186</v>
      </c>
      <c r="E28" s="502">
        <v>4.2150999999999996</v>
      </c>
      <c r="F28" s="509">
        <v>4.13</v>
      </c>
      <c r="G28" s="188">
        <v>131</v>
      </c>
      <c r="H28" s="190">
        <v>4.3969465648854964</v>
      </c>
      <c r="I28" s="133">
        <v>3.86</v>
      </c>
      <c r="J28" s="188">
        <v>118</v>
      </c>
      <c r="K28" s="190">
        <v>4.0252999999999997</v>
      </c>
      <c r="L28" s="133">
        <v>4.1399999999999997</v>
      </c>
      <c r="M28" s="529">
        <v>38</v>
      </c>
      <c r="N28" s="522">
        <v>5</v>
      </c>
      <c r="O28" s="428">
        <v>62</v>
      </c>
      <c r="P28" s="33">
        <f>O28+N28+M28</f>
        <v>105</v>
      </c>
    </row>
    <row r="29" spans="1:16" s="1" customFormat="1" ht="15" customHeight="1" x14ac:dyDescent="0.25">
      <c r="A29" s="26">
        <v>24</v>
      </c>
      <c r="B29" s="19" t="s">
        <v>7</v>
      </c>
      <c r="C29" s="36" t="s">
        <v>96</v>
      </c>
      <c r="D29" s="563">
        <v>265</v>
      </c>
      <c r="E29" s="500">
        <v>4.3169000000000004</v>
      </c>
      <c r="F29" s="509">
        <v>4.13</v>
      </c>
      <c r="G29" s="188">
        <v>205</v>
      </c>
      <c r="H29" s="190">
        <v>3.7268292682926831</v>
      </c>
      <c r="I29" s="133">
        <v>3.86</v>
      </c>
      <c r="J29" s="188">
        <v>261</v>
      </c>
      <c r="K29" s="190">
        <v>4.3635999999999999</v>
      </c>
      <c r="L29" s="133">
        <v>4.1399999999999997</v>
      </c>
      <c r="M29" s="529">
        <v>20</v>
      </c>
      <c r="N29" s="522">
        <v>69</v>
      </c>
      <c r="O29" s="428">
        <v>17</v>
      </c>
      <c r="P29" s="33">
        <f>O29+N29+M29</f>
        <v>106</v>
      </c>
    </row>
    <row r="30" spans="1:16" s="1" customFormat="1" ht="15" customHeight="1" x14ac:dyDescent="0.25">
      <c r="A30" s="26">
        <v>25</v>
      </c>
      <c r="B30" s="20" t="s">
        <v>6</v>
      </c>
      <c r="C30" s="36" t="s">
        <v>126</v>
      </c>
      <c r="D30" s="563">
        <v>97</v>
      </c>
      <c r="E30" s="500">
        <v>4.1233000000000004</v>
      </c>
      <c r="F30" s="510">
        <v>4.13</v>
      </c>
      <c r="G30" s="192">
        <v>102</v>
      </c>
      <c r="H30" s="193">
        <v>4.1568627450980387</v>
      </c>
      <c r="I30" s="132">
        <v>3.86</v>
      </c>
      <c r="J30" s="192">
        <v>106</v>
      </c>
      <c r="K30" s="193">
        <v>4.1793000000000005</v>
      </c>
      <c r="L30" s="132">
        <v>4.1399999999999997</v>
      </c>
      <c r="M30" s="530">
        <v>60</v>
      </c>
      <c r="N30" s="523">
        <v>13</v>
      </c>
      <c r="O30" s="428">
        <v>36</v>
      </c>
      <c r="P30" s="33">
        <f>O30+N30+M30</f>
        <v>109</v>
      </c>
    </row>
    <row r="31" spans="1:16" s="1" customFormat="1" ht="15" customHeight="1" x14ac:dyDescent="0.25">
      <c r="A31" s="26">
        <v>26</v>
      </c>
      <c r="B31" s="19" t="s">
        <v>7</v>
      </c>
      <c r="C31" s="36" t="s">
        <v>135</v>
      </c>
      <c r="D31" s="560">
        <v>220</v>
      </c>
      <c r="E31" s="502">
        <v>4.0913000000000004</v>
      </c>
      <c r="F31" s="510">
        <v>4.13</v>
      </c>
      <c r="G31" s="192">
        <v>196</v>
      </c>
      <c r="H31" s="193">
        <v>3.989795918367347</v>
      </c>
      <c r="I31" s="132">
        <v>3.86</v>
      </c>
      <c r="J31" s="192">
        <v>105</v>
      </c>
      <c r="K31" s="193">
        <v>4.3809000000000005</v>
      </c>
      <c r="L31" s="132">
        <v>4.1399999999999997</v>
      </c>
      <c r="M31" s="530">
        <v>65</v>
      </c>
      <c r="N31" s="523">
        <v>34</v>
      </c>
      <c r="O31" s="428">
        <v>11</v>
      </c>
      <c r="P31" s="33">
        <f>O31+N31+M31</f>
        <v>110</v>
      </c>
    </row>
    <row r="32" spans="1:16" s="1" customFormat="1" ht="15" customHeight="1" x14ac:dyDescent="0.25">
      <c r="A32" s="26">
        <v>27</v>
      </c>
      <c r="B32" s="19" t="s">
        <v>7</v>
      </c>
      <c r="C32" s="36" t="s">
        <v>138</v>
      </c>
      <c r="D32" s="560">
        <v>122</v>
      </c>
      <c r="E32" s="502">
        <v>4.1886000000000001</v>
      </c>
      <c r="F32" s="509">
        <v>4.13</v>
      </c>
      <c r="G32" s="188">
        <v>114</v>
      </c>
      <c r="H32" s="190">
        <v>4.1052631578947363</v>
      </c>
      <c r="I32" s="133">
        <v>3.86</v>
      </c>
      <c r="J32" s="188">
        <v>82</v>
      </c>
      <c r="K32" s="190">
        <v>4.1097000000000001</v>
      </c>
      <c r="L32" s="133">
        <v>4.1399999999999997</v>
      </c>
      <c r="M32" s="529">
        <v>42</v>
      </c>
      <c r="N32" s="522">
        <v>19</v>
      </c>
      <c r="O32" s="428">
        <v>50</v>
      </c>
      <c r="P32" s="33">
        <f>O32+N32+M32</f>
        <v>111</v>
      </c>
    </row>
    <row r="33" spans="1:16" s="1" customFormat="1" ht="15" customHeight="1" x14ac:dyDescent="0.25">
      <c r="A33" s="26">
        <v>28</v>
      </c>
      <c r="B33" s="19" t="s">
        <v>2</v>
      </c>
      <c r="C33" s="36" t="s">
        <v>66</v>
      </c>
      <c r="D33" s="560">
        <v>77</v>
      </c>
      <c r="E33" s="502">
        <v>4.5190999999999999</v>
      </c>
      <c r="F33" s="509">
        <v>4.13</v>
      </c>
      <c r="G33" s="188">
        <v>70</v>
      </c>
      <c r="H33" s="190">
        <v>3.7714285714285718</v>
      </c>
      <c r="I33" s="133">
        <v>3.86</v>
      </c>
      <c r="J33" s="188">
        <v>77</v>
      </c>
      <c r="K33" s="190">
        <v>4.1298000000000004</v>
      </c>
      <c r="L33" s="133">
        <v>4.1399999999999997</v>
      </c>
      <c r="M33" s="529">
        <v>5</v>
      </c>
      <c r="N33" s="522">
        <v>62</v>
      </c>
      <c r="O33" s="428">
        <v>46</v>
      </c>
      <c r="P33" s="33">
        <f>O33+N33+M33</f>
        <v>113</v>
      </c>
    </row>
    <row r="34" spans="1:16" s="1" customFormat="1" ht="15" customHeight="1" x14ac:dyDescent="0.25">
      <c r="A34" s="26">
        <v>29</v>
      </c>
      <c r="B34" s="19" t="s">
        <v>6</v>
      </c>
      <c r="C34" s="36" t="s">
        <v>130</v>
      </c>
      <c r="D34" s="560">
        <v>87</v>
      </c>
      <c r="E34" s="502">
        <v>4.3677999999999999</v>
      </c>
      <c r="F34" s="509">
        <v>4.13</v>
      </c>
      <c r="G34" s="188">
        <v>71</v>
      </c>
      <c r="H34" s="190">
        <v>3.8309859154929575</v>
      </c>
      <c r="I34" s="133">
        <v>3.86</v>
      </c>
      <c r="J34" s="188">
        <v>94</v>
      </c>
      <c r="K34" s="190">
        <v>4.1166</v>
      </c>
      <c r="L34" s="133">
        <v>4.1399999999999997</v>
      </c>
      <c r="M34" s="529">
        <v>13</v>
      </c>
      <c r="N34" s="522">
        <v>51</v>
      </c>
      <c r="O34" s="428">
        <v>49</v>
      </c>
      <c r="P34" s="33">
        <f>O34+N34+M34</f>
        <v>113</v>
      </c>
    </row>
    <row r="35" spans="1:16" s="1" customFormat="1" ht="15" customHeight="1" thickBot="1" x14ac:dyDescent="0.3">
      <c r="A35" s="27">
        <v>30</v>
      </c>
      <c r="B35" s="28" t="s">
        <v>6</v>
      </c>
      <c r="C35" s="47" t="s">
        <v>52</v>
      </c>
      <c r="D35" s="562">
        <v>113</v>
      </c>
      <c r="E35" s="503">
        <v>4.2744</v>
      </c>
      <c r="F35" s="512">
        <v>4.13</v>
      </c>
      <c r="G35" s="189">
        <v>107</v>
      </c>
      <c r="H35" s="191">
        <v>3.7383177570093453</v>
      </c>
      <c r="I35" s="136">
        <v>3.86</v>
      </c>
      <c r="J35" s="189">
        <v>116</v>
      </c>
      <c r="K35" s="191">
        <v>4.2324000000000002</v>
      </c>
      <c r="L35" s="136">
        <v>4.1399999999999997</v>
      </c>
      <c r="M35" s="532">
        <v>22</v>
      </c>
      <c r="N35" s="525">
        <v>66</v>
      </c>
      <c r="O35" s="430">
        <v>28</v>
      </c>
      <c r="P35" s="34">
        <f>O35+N35+M35</f>
        <v>116</v>
      </c>
    </row>
    <row r="36" spans="1:16" s="1" customFormat="1" ht="15" customHeight="1" x14ac:dyDescent="0.25">
      <c r="A36" s="25">
        <v>31</v>
      </c>
      <c r="B36" s="18" t="s">
        <v>1</v>
      </c>
      <c r="C36" s="35" t="s">
        <v>154</v>
      </c>
      <c r="D36" s="556">
        <v>49</v>
      </c>
      <c r="E36" s="499">
        <v>4.7142999999999997</v>
      </c>
      <c r="F36" s="510">
        <v>4.13</v>
      </c>
      <c r="G36" s="192"/>
      <c r="H36" s="193"/>
      <c r="I36" s="132">
        <v>3.86</v>
      </c>
      <c r="J36" s="192">
        <v>50</v>
      </c>
      <c r="K36" s="193">
        <v>4.42</v>
      </c>
      <c r="L36" s="132">
        <v>4.1399999999999997</v>
      </c>
      <c r="M36" s="530">
        <v>2</v>
      </c>
      <c r="N36" s="523">
        <v>110</v>
      </c>
      <c r="O36" s="427">
        <v>5</v>
      </c>
      <c r="P36" s="32">
        <f>O36+N36+M36</f>
        <v>117</v>
      </c>
    </row>
    <row r="37" spans="1:16" s="1" customFormat="1" ht="15" customHeight="1" x14ac:dyDescent="0.25">
      <c r="A37" s="26">
        <v>32</v>
      </c>
      <c r="B37" s="19" t="s">
        <v>6</v>
      </c>
      <c r="C37" s="36" t="s">
        <v>123</v>
      </c>
      <c r="D37" s="560">
        <v>209</v>
      </c>
      <c r="E37" s="502">
        <v>4.3639999999999999</v>
      </c>
      <c r="F37" s="510">
        <v>4.13</v>
      </c>
      <c r="G37" s="192">
        <v>153</v>
      </c>
      <c r="H37" s="193">
        <v>3.7124183006535945</v>
      </c>
      <c r="I37" s="132">
        <v>3.86</v>
      </c>
      <c r="J37" s="192">
        <v>180</v>
      </c>
      <c r="K37" s="193">
        <v>4.2055999999999996</v>
      </c>
      <c r="L37" s="132">
        <v>4.1399999999999997</v>
      </c>
      <c r="M37" s="530">
        <v>15</v>
      </c>
      <c r="N37" s="523">
        <v>70</v>
      </c>
      <c r="O37" s="428">
        <v>33</v>
      </c>
      <c r="P37" s="33">
        <f>O37+N37+M37</f>
        <v>118</v>
      </c>
    </row>
    <row r="38" spans="1:16" s="1" customFormat="1" ht="15" customHeight="1" x14ac:dyDescent="0.25">
      <c r="A38" s="26">
        <v>33</v>
      </c>
      <c r="B38" s="19" t="s">
        <v>5</v>
      </c>
      <c r="C38" s="36" t="s">
        <v>39</v>
      </c>
      <c r="D38" s="560">
        <v>117</v>
      </c>
      <c r="E38" s="502">
        <v>4.2480000000000002</v>
      </c>
      <c r="F38" s="509">
        <v>4.13</v>
      </c>
      <c r="G38" s="188">
        <v>108</v>
      </c>
      <c r="H38" s="190">
        <v>3.7592592592592591</v>
      </c>
      <c r="I38" s="133">
        <v>3.86</v>
      </c>
      <c r="J38" s="188">
        <v>114</v>
      </c>
      <c r="K38" s="190">
        <v>4.2451999999999996</v>
      </c>
      <c r="L38" s="133">
        <v>4.1399999999999997</v>
      </c>
      <c r="M38" s="529">
        <v>29</v>
      </c>
      <c r="N38" s="522">
        <v>63</v>
      </c>
      <c r="O38" s="428">
        <v>26</v>
      </c>
      <c r="P38" s="33">
        <f>O38+N38+M38</f>
        <v>118</v>
      </c>
    </row>
    <row r="39" spans="1:16" s="1" customFormat="1" ht="15" customHeight="1" x14ac:dyDescent="0.25">
      <c r="A39" s="26">
        <v>34</v>
      </c>
      <c r="B39" s="19" t="s">
        <v>7</v>
      </c>
      <c r="C39" s="36" t="s">
        <v>134</v>
      </c>
      <c r="D39" s="560">
        <v>168</v>
      </c>
      <c r="E39" s="502">
        <v>4.2439999999999998</v>
      </c>
      <c r="F39" s="509">
        <v>4.13</v>
      </c>
      <c r="G39" s="188">
        <v>132</v>
      </c>
      <c r="H39" s="190">
        <v>4.2575757575757578</v>
      </c>
      <c r="I39" s="133">
        <v>3.86</v>
      </c>
      <c r="J39" s="188">
        <v>162</v>
      </c>
      <c r="K39" s="190">
        <v>3.9567999999999994</v>
      </c>
      <c r="L39" s="133">
        <v>4.1399999999999997</v>
      </c>
      <c r="M39" s="529">
        <v>30</v>
      </c>
      <c r="N39" s="522">
        <v>11</v>
      </c>
      <c r="O39" s="428">
        <v>80</v>
      </c>
      <c r="P39" s="33">
        <f>O39+N39+M39</f>
        <v>121</v>
      </c>
    </row>
    <row r="40" spans="1:16" s="1" customFormat="1" ht="15" customHeight="1" x14ac:dyDescent="0.25">
      <c r="A40" s="26">
        <v>35</v>
      </c>
      <c r="B40" s="19" t="s">
        <v>3</v>
      </c>
      <c r="C40" s="36" t="s">
        <v>24</v>
      </c>
      <c r="D40" s="560">
        <v>162</v>
      </c>
      <c r="E40" s="502">
        <v>4.1917999999999997</v>
      </c>
      <c r="F40" s="509">
        <v>4.13</v>
      </c>
      <c r="G40" s="188">
        <v>121</v>
      </c>
      <c r="H40" s="190">
        <v>3.7355371900826451</v>
      </c>
      <c r="I40" s="133">
        <v>3.86</v>
      </c>
      <c r="J40" s="188">
        <v>136</v>
      </c>
      <c r="K40" s="190">
        <v>4.3675999999999995</v>
      </c>
      <c r="L40" s="133">
        <v>4.1399999999999997</v>
      </c>
      <c r="M40" s="529">
        <v>41</v>
      </c>
      <c r="N40" s="522">
        <v>67</v>
      </c>
      <c r="O40" s="428">
        <v>13</v>
      </c>
      <c r="P40" s="33">
        <f>O40+N40+M40</f>
        <v>121</v>
      </c>
    </row>
    <row r="41" spans="1:16" s="1" customFormat="1" ht="15" customHeight="1" x14ac:dyDescent="0.25">
      <c r="A41" s="26">
        <v>36</v>
      </c>
      <c r="B41" s="19" t="s">
        <v>6</v>
      </c>
      <c r="C41" s="36" t="s">
        <v>56</v>
      </c>
      <c r="D41" s="560">
        <v>110</v>
      </c>
      <c r="E41" s="502">
        <v>4.1453999999999995</v>
      </c>
      <c r="F41" s="509">
        <v>4.13</v>
      </c>
      <c r="G41" s="188">
        <v>82</v>
      </c>
      <c r="H41" s="190">
        <v>3.8292682926829271</v>
      </c>
      <c r="I41" s="133">
        <v>3.86</v>
      </c>
      <c r="J41" s="188">
        <v>126</v>
      </c>
      <c r="K41" s="190">
        <v>4.3019999999999996</v>
      </c>
      <c r="L41" s="133">
        <v>4.1399999999999997</v>
      </c>
      <c r="M41" s="529">
        <v>49</v>
      </c>
      <c r="N41" s="522">
        <v>52</v>
      </c>
      <c r="O41" s="428">
        <v>21</v>
      </c>
      <c r="P41" s="33">
        <f>O41+N41+M41</f>
        <v>122</v>
      </c>
    </row>
    <row r="42" spans="1:16" s="1" customFormat="1" ht="15" customHeight="1" x14ac:dyDescent="0.25">
      <c r="A42" s="26">
        <v>37</v>
      </c>
      <c r="B42" s="19" t="s">
        <v>5</v>
      </c>
      <c r="C42" s="36" t="s">
        <v>41</v>
      </c>
      <c r="D42" s="560">
        <v>110</v>
      </c>
      <c r="E42" s="502">
        <v>4.2363</v>
      </c>
      <c r="F42" s="509">
        <v>4.13</v>
      </c>
      <c r="G42" s="188">
        <v>105</v>
      </c>
      <c r="H42" s="190">
        <v>3.8</v>
      </c>
      <c r="I42" s="133">
        <v>3.86</v>
      </c>
      <c r="J42" s="188">
        <v>109</v>
      </c>
      <c r="K42" s="190">
        <v>4.1835000000000004</v>
      </c>
      <c r="L42" s="133">
        <v>4.1399999999999997</v>
      </c>
      <c r="M42" s="529">
        <v>32</v>
      </c>
      <c r="N42" s="522">
        <v>57</v>
      </c>
      <c r="O42" s="428">
        <v>37</v>
      </c>
      <c r="P42" s="33">
        <f>O42+N42+M42</f>
        <v>126</v>
      </c>
    </row>
    <row r="43" spans="1:16" s="1" customFormat="1" ht="15" customHeight="1" x14ac:dyDescent="0.25">
      <c r="A43" s="26">
        <v>38</v>
      </c>
      <c r="B43" s="19" t="s">
        <v>6</v>
      </c>
      <c r="C43" s="36" t="s">
        <v>125</v>
      </c>
      <c r="D43" s="560">
        <v>88</v>
      </c>
      <c r="E43" s="502">
        <v>4.3978000000000002</v>
      </c>
      <c r="F43" s="509">
        <v>4.13</v>
      </c>
      <c r="G43" s="188">
        <v>93</v>
      </c>
      <c r="H43" s="190">
        <v>3.6451612903225805</v>
      </c>
      <c r="I43" s="133">
        <v>3.86</v>
      </c>
      <c r="J43" s="188">
        <v>84</v>
      </c>
      <c r="K43" s="190">
        <v>4.1547000000000001</v>
      </c>
      <c r="L43" s="133">
        <v>4.1399999999999997</v>
      </c>
      <c r="M43" s="529">
        <v>10</v>
      </c>
      <c r="N43" s="522">
        <v>81</v>
      </c>
      <c r="O43" s="428">
        <v>40</v>
      </c>
      <c r="P43" s="33">
        <f>O43+N43+M43</f>
        <v>131</v>
      </c>
    </row>
    <row r="44" spans="1:16" s="1" customFormat="1" ht="15" customHeight="1" x14ac:dyDescent="0.25">
      <c r="A44" s="26">
        <v>39</v>
      </c>
      <c r="B44" s="19" t="s">
        <v>4</v>
      </c>
      <c r="C44" s="538" t="s">
        <v>35</v>
      </c>
      <c r="D44" s="560">
        <v>98</v>
      </c>
      <c r="E44" s="502">
        <v>4.1429</v>
      </c>
      <c r="F44" s="539">
        <v>4.13</v>
      </c>
      <c r="G44" s="541">
        <v>101</v>
      </c>
      <c r="H44" s="542">
        <v>4.0792079207920793</v>
      </c>
      <c r="I44" s="543">
        <v>3.86</v>
      </c>
      <c r="J44" s="541">
        <v>107</v>
      </c>
      <c r="K44" s="542">
        <v>4.0281000000000002</v>
      </c>
      <c r="L44" s="543">
        <v>4.1399999999999997</v>
      </c>
      <c r="M44" s="544">
        <v>50</v>
      </c>
      <c r="N44" s="204">
        <v>20</v>
      </c>
      <c r="O44" s="428">
        <v>61</v>
      </c>
      <c r="P44" s="33">
        <f>O44+N44+M44</f>
        <v>131</v>
      </c>
    </row>
    <row r="45" spans="1:16" s="1" customFormat="1" ht="15" customHeight="1" thickBot="1" x14ac:dyDescent="0.3">
      <c r="A45" s="37">
        <v>40</v>
      </c>
      <c r="B45" s="21" t="s">
        <v>2</v>
      </c>
      <c r="C45" s="39" t="s">
        <v>199</v>
      </c>
      <c r="D45" s="562">
        <v>94</v>
      </c>
      <c r="E45" s="503">
        <v>4.3936000000000002</v>
      </c>
      <c r="F45" s="508">
        <v>4.13</v>
      </c>
      <c r="G45" s="196">
        <v>193</v>
      </c>
      <c r="H45" s="197">
        <v>4.0362694300518136</v>
      </c>
      <c r="I45" s="134">
        <v>3.86</v>
      </c>
      <c r="J45" s="196">
        <v>103</v>
      </c>
      <c r="K45" s="197">
        <v>3.8151999999999999</v>
      </c>
      <c r="L45" s="134">
        <v>4.1399999999999997</v>
      </c>
      <c r="M45" s="528">
        <v>11</v>
      </c>
      <c r="N45" s="521">
        <v>28</v>
      </c>
      <c r="O45" s="429">
        <v>99</v>
      </c>
      <c r="P45" s="40">
        <f>O45+N45+M45</f>
        <v>138</v>
      </c>
    </row>
    <row r="46" spans="1:16" s="1" customFormat="1" ht="15" customHeight="1" x14ac:dyDescent="0.25">
      <c r="A46" s="41">
        <v>41</v>
      </c>
      <c r="B46" s="42" t="s">
        <v>1</v>
      </c>
      <c r="C46" s="45" t="s">
        <v>21</v>
      </c>
      <c r="D46" s="556">
        <v>96</v>
      </c>
      <c r="E46" s="499">
        <v>4.24</v>
      </c>
      <c r="F46" s="506">
        <v>4.13</v>
      </c>
      <c r="G46" s="194">
        <v>84</v>
      </c>
      <c r="H46" s="195">
        <v>3.7023809523809517</v>
      </c>
      <c r="I46" s="135">
        <v>3.86</v>
      </c>
      <c r="J46" s="194">
        <v>99</v>
      </c>
      <c r="K46" s="195">
        <v>4.1616</v>
      </c>
      <c r="L46" s="135">
        <v>4.1399999999999997</v>
      </c>
      <c r="M46" s="526">
        <v>31</v>
      </c>
      <c r="N46" s="519">
        <v>72</v>
      </c>
      <c r="O46" s="426">
        <v>38</v>
      </c>
      <c r="P46" s="46">
        <f>O46+N46+M46</f>
        <v>141</v>
      </c>
    </row>
    <row r="47" spans="1:16" s="1" customFormat="1" ht="15" customHeight="1" x14ac:dyDescent="0.25">
      <c r="A47" s="26">
        <v>42</v>
      </c>
      <c r="B47" s="19" t="s">
        <v>3</v>
      </c>
      <c r="C47" s="36" t="s">
        <v>25</v>
      </c>
      <c r="D47" s="561">
        <v>81</v>
      </c>
      <c r="E47" s="501">
        <v>4.0744000000000007</v>
      </c>
      <c r="F47" s="510">
        <v>4.13</v>
      </c>
      <c r="G47" s="192">
        <v>46</v>
      </c>
      <c r="H47" s="193">
        <v>3.8695652173913042</v>
      </c>
      <c r="I47" s="132">
        <v>3.86</v>
      </c>
      <c r="J47" s="192">
        <v>91</v>
      </c>
      <c r="K47" s="193">
        <v>4.1981999999999999</v>
      </c>
      <c r="L47" s="132">
        <v>4.1399999999999997</v>
      </c>
      <c r="M47" s="530">
        <v>68</v>
      </c>
      <c r="N47" s="523">
        <v>46</v>
      </c>
      <c r="O47" s="428">
        <v>34</v>
      </c>
      <c r="P47" s="33">
        <f>O47+N47+M47</f>
        <v>148</v>
      </c>
    </row>
    <row r="48" spans="1:16" s="1" customFormat="1" ht="15" customHeight="1" x14ac:dyDescent="0.25">
      <c r="A48" s="26">
        <v>43</v>
      </c>
      <c r="B48" s="19" t="s">
        <v>7</v>
      </c>
      <c r="C48" s="36" t="s">
        <v>141</v>
      </c>
      <c r="D48" s="563">
        <v>109</v>
      </c>
      <c r="E48" s="500">
        <v>4.0738000000000003</v>
      </c>
      <c r="F48" s="509">
        <v>4.13</v>
      </c>
      <c r="G48" s="188">
        <v>74</v>
      </c>
      <c r="H48" s="190">
        <v>4.0540540540540544</v>
      </c>
      <c r="I48" s="133">
        <v>3.86</v>
      </c>
      <c r="J48" s="188">
        <v>73</v>
      </c>
      <c r="K48" s="190">
        <v>4.0689000000000002</v>
      </c>
      <c r="L48" s="133">
        <v>4.1399999999999997</v>
      </c>
      <c r="M48" s="529">
        <v>69</v>
      </c>
      <c r="N48" s="522">
        <v>26</v>
      </c>
      <c r="O48" s="428">
        <v>57</v>
      </c>
      <c r="P48" s="33">
        <f>O48+N48+M48</f>
        <v>152</v>
      </c>
    </row>
    <row r="49" spans="1:16" s="1" customFormat="1" ht="15" customHeight="1" x14ac:dyDescent="0.25">
      <c r="A49" s="26">
        <v>44</v>
      </c>
      <c r="B49" s="19" t="s">
        <v>5</v>
      </c>
      <c r="C49" s="36" t="s">
        <v>49</v>
      </c>
      <c r="D49" s="560">
        <v>87</v>
      </c>
      <c r="E49" s="502">
        <v>4.1950000000000003</v>
      </c>
      <c r="F49" s="510">
        <v>4.13</v>
      </c>
      <c r="G49" s="192">
        <v>78</v>
      </c>
      <c r="H49" s="193">
        <v>3.9102564102564101</v>
      </c>
      <c r="I49" s="132">
        <v>3.86</v>
      </c>
      <c r="J49" s="192">
        <v>86</v>
      </c>
      <c r="K49" s="193">
        <v>3.9768000000000008</v>
      </c>
      <c r="L49" s="132">
        <v>4.1399999999999997</v>
      </c>
      <c r="M49" s="530">
        <v>40</v>
      </c>
      <c r="N49" s="523">
        <v>41</v>
      </c>
      <c r="O49" s="428">
        <v>74</v>
      </c>
      <c r="P49" s="33">
        <f>O49+N49+M49</f>
        <v>155</v>
      </c>
    </row>
    <row r="50" spans="1:16" s="1" customFormat="1" ht="15" customHeight="1" x14ac:dyDescent="0.25">
      <c r="A50" s="26">
        <v>45</v>
      </c>
      <c r="B50" s="19" t="s">
        <v>6</v>
      </c>
      <c r="C50" s="36" t="s">
        <v>127</v>
      </c>
      <c r="D50" s="560">
        <v>178</v>
      </c>
      <c r="E50" s="502">
        <v>4.0842999999999998</v>
      </c>
      <c r="F50" s="509">
        <v>4.13</v>
      </c>
      <c r="G50" s="188">
        <v>160</v>
      </c>
      <c r="H50" s="190">
        <v>3.9312499999999999</v>
      </c>
      <c r="I50" s="133">
        <v>3.86</v>
      </c>
      <c r="J50" s="188">
        <v>160</v>
      </c>
      <c r="K50" s="190">
        <v>4.1067</v>
      </c>
      <c r="L50" s="133">
        <v>4.1399999999999997</v>
      </c>
      <c r="M50" s="529">
        <v>66</v>
      </c>
      <c r="N50" s="522">
        <v>38</v>
      </c>
      <c r="O50" s="428">
        <v>52</v>
      </c>
      <c r="P50" s="33">
        <f>O50+N50+M50</f>
        <v>156</v>
      </c>
    </row>
    <row r="51" spans="1:16" s="1" customFormat="1" ht="15" customHeight="1" x14ac:dyDescent="0.25">
      <c r="A51" s="26">
        <v>46</v>
      </c>
      <c r="B51" s="19" t="s">
        <v>1</v>
      </c>
      <c r="C51" s="36" t="s">
        <v>102</v>
      </c>
      <c r="D51" s="560">
        <v>99</v>
      </c>
      <c r="E51" s="502">
        <v>4.0303000000000004</v>
      </c>
      <c r="F51" s="509">
        <v>4.13</v>
      </c>
      <c r="G51" s="188">
        <v>116</v>
      </c>
      <c r="H51" s="190">
        <v>4.0431034482758621</v>
      </c>
      <c r="I51" s="133">
        <v>3.86</v>
      </c>
      <c r="J51" s="188">
        <v>99</v>
      </c>
      <c r="K51" s="190">
        <v>4.0904999999999996</v>
      </c>
      <c r="L51" s="133">
        <v>4.1399999999999997</v>
      </c>
      <c r="M51" s="529">
        <v>77</v>
      </c>
      <c r="N51" s="522">
        <v>27</v>
      </c>
      <c r="O51" s="428">
        <v>54</v>
      </c>
      <c r="P51" s="33">
        <f>O51+N51+M51</f>
        <v>158</v>
      </c>
    </row>
    <row r="52" spans="1:16" s="1" customFormat="1" ht="15" customHeight="1" x14ac:dyDescent="0.25">
      <c r="A52" s="26">
        <v>47</v>
      </c>
      <c r="B52" s="20" t="s">
        <v>7</v>
      </c>
      <c r="C52" s="36" t="s">
        <v>59</v>
      </c>
      <c r="D52" s="560">
        <v>80</v>
      </c>
      <c r="E52" s="502">
        <v>4.1500000000000004</v>
      </c>
      <c r="F52" s="509">
        <v>4.13</v>
      </c>
      <c r="G52" s="188">
        <v>73</v>
      </c>
      <c r="H52" s="190">
        <v>3.7808219178082192</v>
      </c>
      <c r="I52" s="133">
        <v>3.86</v>
      </c>
      <c r="J52" s="188">
        <v>87</v>
      </c>
      <c r="K52" s="190">
        <v>4.0804999999999998</v>
      </c>
      <c r="L52" s="133">
        <v>4.1399999999999997</v>
      </c>
      <c r="M52" s="529">
        <v>48</v>
      </c>
      <c r="N52" s="522">
        <v>59</v>
      </c>
      <c r="O52" s="428">
        <v>55</v>
      </c>
      <c r="P52" s="33">
        <f>O52+N52+M52</f>
        <v>162</v>
      </c>
    </row>
    <row r="53" spans="1:16" s="1" customFormat="1" ht="15" customHeight="1" x14ac:dyDescent="0.25">
      <c r="A53" s="26">
        <v>48</v>
      </c>
      <c r="B53" s="20" t="s">
        <v>5</v>
      </c>
      <c r="C53" s="36" t="s">
        <v>38</v>
      </c>
      <c r="D53" s="560">
        <v>250</v>
      </c>
      <c r="E53" s="502">
        <v>4.2679999999999998</v>
      </c>
      <c r="F53" s="509">
        <v>4.13</v>
      </c>
      <c r="G53" s="188">
        <v>226</v>
      </c>
      <c r="H53" s="190">
        <v>3.6061946902654869</v>
      </c>
      <c r="I53" s="133">
        <v>3.86</v>
      </c>
      <c r="J53" s="188">
        <v>231</v>
      </c>
      <c r="K53" s="190">
        <v>4.0653999999999995</v>
      </c>
      <c r="L53" s="133">
        <v>4.1399999999999997</v>
      </c>
      <c r="M53" s="529">
        <v>24</v>
      </c>
      <c r="N53" s="522">
        <v>82</v>
      </c>
      <c r="O53" s="428">
        <v>58</v>
      </c>
      <c r="P53" s="33">
        <f>O53+N53+M53</f>
        <v>164</v>
      </c>
    </row>
    <row r="54" spans="1:16" s="1" customFormat="1" ht="15" customHeight="1" x14ac:dyDescent="0.25">
      <c r="A54" s="26">
        <v>49</v>
      </c>
      <c r="B54" s="20" t="s">
        <v>1</v>
      </c>
      <c r="C54" s="36" t="s">
        <v>105</v>
      </c>
      <c r="D54" s="560">
        <v>124</v>
      </c>
      <c r="E54" s="502">
        <v>4.2339000000000002</v>
      </c>
      <c r="F54" s="509">
        <v>4.13</v>
      </c>
      <c r="G54" s="188">
        <v>118</v>
      </c>
      <c r="H54" s="190">
        <v>3.5254237288135588</v>
      </c>
      <c r="I54" s="133">
        <v>3.86</v>
      </c>
      <c r="J54" s="188">
        <v>116</v>
      </c>
      <c r="K54" s="190">
        <v>4.1464999999999996</v>
      </c>
      <c r="L54" s="133">
        <v>4.1399999999999997</v>
      </c>
      <c r="M54" s="529">
        <v>33</v>
      </c>
      <c r="N54" s="522">
        <v>90</v>
      </c>
      <c r="O54" s="428">
        <v>43</v>
      </c>
      <c r="P54" s="33">
        <f>O54+N54+M54</f>
        <v>166</v>
      </c>
    </row>
    <row r="55" spans="1:16" s="1" customFormat="1" ht="15" customHeight="1" thickBot="1" x14ac:dyDescent="0.3">
      <c r="A55" s="27">
        <v>50</v>
      </c>
      <c r="B55" s="128" t="s">
        <v>7</v>
      </c>
      <c r="C55" s="47" t="s">
        <v>142</v>
      </c>
      <c r="D55" s="562">
        <v>153</v>
      </c>
      <c r="E55" s="503">
        <v>4.1311</v>
      </c>
      <c r="F55" s="512">
        <v>4.13</v>
      </c>
      <c r="G55" s="189">
        <v>122</v>
      </c>
      <c r="H55" s="191">
        <v>3.8606557377049184</v>
      </c>
      <c r="I55" s="136">
        <v>3.86</v>
      </c>
      <c r="J55" s="189">
        <v>142</v>
      </c>
      <c r="K55" s="191">
        <v>4.0211000000000006</v>
      </c>
      <c r="L55" s="136">
        <v>4.1399999999999997</v>
      </c>
      <c r="M55" s="532">
        <v>55</v>
      </c>
      <c r="N55" s="525">
        <v>47</v>
      </c>
      <c r="O55" s="430">
        <v>65</v>
      </c>
      <c r="P55" s="34">
        <f>O55+N55+M55</f>
        <v>167</v>
      </c>
    </row>
    <row r="56" spans="1:16" s="1" customFormat="1" ht="15" customHeight="1" x14ac:dyDescent="0.25">
      <c r="A56" s="41">
        <v>51</v>
      </c>
      <c r="B56" s="213" t="s">
        <v>2</v>
      </c>
      <c r="C56" s="45" t="s">
        <v>68</v>
      </c>
      <c r="D56" s="556">
        <v>66</v>
      </c>
      <c r="E56" s="566">
        <v>4.2731000000000003</v>
      </c>
      <c r="F56" s="506">
        <v>4.13</v>
      </c>
      <c r="G56" s="194">
        <v>53</v>
      </c>
      <c r="H56" s="195">
        <v>3.3962264150943393</v>
      </c>
      <c r="I56" s="135">
        <v>3.86</v>
      </c>
      <c r="J56" s="194">
        <v>72</v>
      </c>
      <c r="K56" s="195">
        <v>4.125</v>
      </c>
      <c r="L56" s="135">
        <v>4.1399999999999997</v>
      </c>
      <c r="M56" s="526">
        <v>23</v>
      </c>
      <c r="N56" s="519">
        <v>100</v>
      </c>
      <c r="O56" s="426">
        <v>45</v>
      </c>
      <c r="P56" s="46">
        <f>O56+N56+M56</f>
        <v>168</v>
      </c>
    </row>
    <row r="57" spans="1:16" s="1" customFormat="1" ht="15" customHeight="1" x14ac:dyDescent="0.25">
      <c r="A57" s="26">
        <v>52</v>
      </c>
      <c r="B57" s="20" t="s">
        <v>3</v>
      </c>
      <c r="C57" s="36" t="s">
        <v>108</v>
      </c>
      <c r="D57" s="560">
        <v>110</v>
      </c>
      <c r="E57" s="502">
        <v>4.1185999999999998</v>
      </c>
      <c r="F57" s="510">
        <v>4.13</v>
      </c>
      <c r="G57" s="192">
        <v>101</v>
      </c>
      <c r="H57" s="193">
        <v>3.8712871287128712</v>
      </c>
      <c r="I57" s="132">
        <v>3.86</v>
      </c>
      <c r="J57" s="192">
        <v>103</v>
      </c>
      <c r="K57" s="193">
        <v>4.0193999999999992</v>
      </c>
      <c r="L57" s="132">
        <v>4.1399999999999997</v>
      </c>
      <c r="M57" s="530">
        <v>61</v>
      </c>
      <c r="N57" s="523">
        <v>45</v>
      </c>
      <c r="O57" s="428">
        <v>63</v>
      </c>
      <c r="P57" s="33">
        <f>O57+N57+M57</f>
        <v>169</v>
      </c>
    </row>
    <row r="58" spans="1:16" s="1" customFormat="1" ht="15" customHeight="1" x14ac:dyDescent="0.25">
      <c r="A58" s="26">
        <v>53</v>
      </c>
      <c r="B58" s="20" t="s">
        <v>7</v>
      </c>
      <c r="C58" s="36" t="s">
        <v>60</v>
      </c>
      <c r="D58" s="560">
        <v>82</v>
      </c>
      <c r="E58" s="502">
        <v>4.1345000000000001</v>
      </c>
      <c r="F58" s="509">
        <v>4.13</v>
      </c>
      <c r="G58" s="188">
        <v>79</v>
      </c>
      <c r="H58" s="190">
        <v>3.5822784810126582</v>
      </c>
      <c r="I58" s="133">
        <v>3.86</v>
      </c>
      <c r="J58" s="188">
        <v>84</v>
      </c>
      <c r="K58" s="190">
        <v>4.2143000000000006</v>
      </c>
      <c r="L58" s="133">
        <v>4.1399999999999997</v>
      </c>
      <c r="M58" s="529">
        <v>54</v>
      </c>
      <c r="N58" s="522">
        <v>85</v>
      </c>
      <c r="O58" s="428">
        <v>31</v>
      </c>
      <c r="P58" s="33">
        <f>O58+N58+M58</f>
        <v>170</v>
      </c>
    </row>
    <row r="59" spans="1:16" s="1" customFormat="1" ht="15" customHeight="1" x14ac:dyDescent="0.25">
      <c r="A59" s="26">
        <v>54</v>
      </c>
      <c r="B59" s="20" t="s">
        <v>5</v>
      </c>
      <c r="C59" s="36" t="s">
        <v>122</v>
      </c>
      <c r="D59" s="560">
        <v>111</v>
      </c>
      <c r="E59" s="502">
        <v>4.1350999999999996</v>
      </c>
      <c r="F59" s="509">
        <v>4.13</v>
      </c>
      <c r="G59" s="188">
        <v>76</v>
      </c>
      <c r="H59" s="190">
        <v>4.0789473684210522</v>
      </c>
      <c r="I59" s="133">
        <v>3.86</v>
      </c>
      <c r="J59" s="188">
        <v>95</v>
      </c>
      <c r="K59" s="190">
        <v>3.8313999999999999</v>
      </c>
      <c r="L59" s="133">
        <v>4.1399999999999997</v>
      </c>
      <c r="M59" s="529">
        <v>53</v>
      </c>
      <c r="N59" s="522">
        <v>21</v>
      </c>
      <c r="O59" s="428">
        <v>97</v>
      </c>
      <c r="P59" s="33">
        <f>O59+N59+M59</f>
        <v>171</v>
      </c>
    </row>
    <row r="60" spans="1:16" s="1" customFormat="1" ht="15" customHeight="1" x14ac:dyDescent="0.25">
      <c r="A60" s="26">
        <v>55</v>
      </c>
      <c r="B60" s="19" t="s">
        <v>1</v>
      </c>
      <c r="C60" s="36" t="s">
        <v>104</v>
      </c>
      <c r="D60" s="565">
        <v>95</v>
      </c>
      <c r="E60" s="502">
        <v>4.0944000000000003</v>
      </c>
      <c r="F60" s="509">
        <v>4.13</v>
      </c>
      <c r="G60" s="188">
        <v>106</v>
      </c>
      <c r="H60" s="190">
        <v>4.0566037735849054</v>
      </c>
      <c r="I60" s="133">
        <v>3.86</v>
      </c>
      <c r="J60" s="188">
        <v>86</v>
      </c>
      <c r="K60" s="190">
        <v>3.9186000000000001</v>
      </c>
      <c r="L60" s="133">
        <v>4.1399999999999997</v>
      </c>
      <c r="M60" s="529">
        <v>64</v>
      </c>
      <c r="N60" s="522">
        <v>25</v>
      </c>
      <c r="O60" s="428">
        <v>83</v>
      </c>
      <c r="P60" s="33">
        <f>O60+N60+M60</f>
        <v>172</v>
      </c>
    </row>
    <row r="61" spans="1:16" s="1" customFormat="1" ht="15" customHeight="1" x14ac:dyDescent="0.25">
      <c r="A61" s="26">
        <v>56</v>
      </c>
      <c r="B61" s="19" t="s">
        <v>7</v>
      </c>
      <c r="C61" s="36" t="s">
        <v>139</v>
      </c>
      <c r="D61" s="560">
        <v>152</v>
      </c>
      <c r="E61" s="502">
        <v>3.9539</v>
      </c>
      <c r="F61" s="509">
        <v>4.13</v>
      </c>
      <c r="G61" s="188">
        <v>113</v>
      </c>
      <c r="H61" s="190">
        <v>3.7345132743362832</v>
      </c>
      <c r="I61" s="133">
        <v>3.86</v>
      </c>
      <c r="J61" s="188">
        <v>162</v>
      </c>
      <c r="K61" s="190">
        <v>4.3580000000000005</v>
      </c>
      <c r="L61" s="133">
        <v>4.1399999999999997</v>
      </c>
      <c r="M61" s="529">
        <v>89</v>
      </c>
      <c r="N61" s="522">
        <v>68</v>
      </c>
      <c r="O61" s="428">
        <v>15</v>
      </c>
      <c r="P61" s="33">
        <f>O61+N61+M61</f>
        <v>172</v>
      </c>
    </row>
    <row r="62" spans="1:16" s="1" customFormat="1" ht="15" customHeight="1" x14ac:dyDescent="0.25">
      <c r="A62" s="26">
        <v>57</v>
      </c>
      <c r="B62" s="19" t="s">
        <v>6</v>
      </c>
      <c r="C62" s="138" t="s">
        <v>152</v>
      </c>
      <c r="D62" s="560">
        <v>191</v>
      </c>
      <c r="E62" s="502">
        <v>4.3241999999999994</v>
      </c>
      <c r="F62" s="511">
        <v>4.13</v>
      </c>
      <c r="G62" s="411">
        <v>185</v>
      </c>
      <c r="H62" s="22">
        <v>3.8378378378378373</v>
      </c>
      <c r="I62" s="166">
        <v>3.86</v>
      </c>
      <c r="J62" s="411">
        <v>24</v>
      </c>
      <c r="K62" s="22">
        <v>3.6254000000000004</v>
      </c>
      <c r="L62" s="166">
        <v>4.1399999999999997</v>
      </c>
      <c r="M62" s="531">
        <v>19</v>
      </c>
      <c r="N62" s="524">
        <v>50</v>
      </c>
      <c r="O62" s="428">
        <v>106</v>
      </c>
      <c r="P62" s="33">
        <f>O62+N62+M62</f>
        <v>175</v>
      </c>
    </row>
    <row r="63" spans="1:16" s="1" customFormat="1" ht="15" customHeight="1" x14ac:dyDescent="0.25">
      <c r="A63" s="26">
        <v>58</v>
      </c>
      <c r="B63" s="19" t="s">
        <v>7</v>
      </c>
      <c r="C63" s="36" t="s">
        <v>145</v>
      </c>
      <c r="D63" s="560">
        <v>277</v>
      </c>
      <c r="E63" s="502">
        <v>4.1692999999999998</v>
      </c>
      <c r="F63" s="509">
        <v>4.13</v>
      </c>
      <c r="G63" s="188">
        <v>268</v>
      </c>
      <c r="H63" s="190">
        <v>4.0111940298507465</v>
      </c>
      <c r="I63" s="133">
        <v>3.86</v>
      </c>
      <c r="J63" s="188">
        <v>274</v>
      </c>
      <c r="K63" s="190">
        <v>3.8211999999999993</v>
      </c>
      <c r="L63" s="133">
        <v>4.1399999999999997</v>
      </c>
      <c r="M63" s="529">
        <v>46</v>
      </c>
      <c r="N63" s="522">
        <v>30</v>
      </c>
      <c r="O63" s="428">
        <v>100</v>
      </c>
      <c r="P63" s="33">
        <f>O63+N63+M63</f>
        <v>176</v>
      </c>
    </row>
    <row r="64" spans="1:16" s="1" customFormat="1" ht="15" customHeight="1" x14ac:dyDescent="0.25">
      <c r="A64" s="26">
        <v>59</v>
      </c>
      <c r="B64" s="19" t="s">
        <v>5</v>
      </c>
      <c r="C64" s="36" t="s">
        <v>42</v>
      </c>
      <c r="D64" s="560">
        <v>110</v>
      </c>
      <c r="E64" s="502">
        <v>4.0546000000000006</v>
      </c>
      <c r="F64" s="509">
        <v>4.13</v>
      </c>
      <c r="G64" s="188">
        <v>86</v>
      </c>
      <c r="H64" s="190">
        <v>3.6627906976744184</v>
      </c>
      <c r="I64" s="133">
        <v>3.86</v>
      </c>
      <c r="J64" s="188">
        <v>108</v>
      </c>
      <c r="K64" s="190">
        <v>4.2591999999999999</v>
      </c>
      <c r="L64" s="133">
        <v>4.1399999999999997</v>
      </c>
      <c r="M64" s="529">
        <v>73</v>
      </c>
      <c r="N64" s="522">
        <v>78</v>
      </c>
      <c r="O64" s="428">
        <v>25</v>
      </c>
      <c r="P64" s="33">
        <f>O64+N64+M64</f>
        <v>176</v>
      </c>
    </row>
    <row r="65" spans="1:16" s="1" customFormat="1" ht="15" customHeight="1" thickBot="1" x14ac:dyDescent="0.3">
      <c r="A65" s="27">
        <v>60</v>
      </c>
      <c r="B65" s="28" t="s">
        <v>7</v>
      </c>
      <c r="C65" s="47" t="s">
        <v>58</v>
      </c>
      <c r="D65" s="567">
        <v>51</v>
      </c>
      <c r="E65" s="503">
        <v>4.0004</v>
      </c>
      <c r="F65" s="512">
        <v>4.13</v>
      </c>
      <c r="G65" s="189">
        <v>43</v>
      </c>
      <c r="H65" s="191">
        <v>3.9069767441860468</v>
      </c>
      <c r="I65" s="136">
        <v>3.86</v>
      </c>
      <c r="J65" s="189">
        <v>50</v>
      </c>
      <c r="K65" s="191">
        <v>4.0999999999999996</v>
      </c>
      <c r="L65" s="136">
        <v>4.1399999999999997</v>
      </c>
      <c r="M65" s="532">
        <v>82</v>
      </c>
      <c r="N65" s="525">
        <v>42</v>
      </c>
      <c r="O65" s="430">
        <v>53</v>
      </c>
      <c r="P65" s="34">
        <f>O65+N65+M65</f>
        <v>177</v>
      </c>
    </row>
    <row r="66" spans="1:16" s="1" customFormat="1" ht="15" customHeight="1" x14ac:dyDescent="0.25">
      <c r="A66" s="25">
        <v>61</v>
      </c>
      <c r="B66" s="18" t="s">
        <v>7</v>
      </c>
      <c r="C66" s="35" t="s">
        <v>133</v>
      </c>
      <c r="D66" s="556">
        <v>126</v>
      </c>
      <c r="E66" s="499">
        <v>4.2539999999999996</v>
      </c>
      <c r="F66" s="510">
        <v>4.13</v>
      </c>
      <c r="G66" s="192">
        <v>118</v>
      </c>
      <c r="H66" s="193">
        <v>3.6864406779661021</v>
      </c>
      <c r="I66" s="132">
        <v>3.86</v>
      </c>
      <c r="J66" s="192">
        <v>116</v>
      </c>
      <c r="K66" s="193">
        <v>3.9826999999999999</v>
      </c>
      <c r="L66" s="132">
        <v>4.1399999999999997</v>
      </c>
      <c r="M66" s="530">
        <v>27</v>
      </c>
      <c r="N66" s="523">
        <v>75</v>
      </c>
      <c r="O66" s="427">
        <v>76</v>
      </c>
      <c r="P66" s="32">
        <f>O66+N66+M66</f>
        <v>178</v>
      </c>
    </row>
    <row r="67" spans="1:16" s="1" customFormat="1" ht="15" customHeight="1" x14ac:dyDescent="0.25">
      <c r="A67" s="26">
        <v>62</v>
      </c>
      <c r="B67" s="19" t="s">
        <v>4</v>
      </c>
      <c r="C67" s="36" t="s">
        <v>32</v>
      </c>
      <c r="D67" s="563">
        <v>166</v>
      </c>
      <c r="E67" s="500">
        <v>4.1261999999999999</v>
      </c>
      <c r="F67" s="510">
        <v>4.13</v>
      </c>
      <c r="G67" s="192">
        <v>140</v>
      </c>
      <c r="H67" s="193">
        <v>3.7428571428571433</v>
      </c>
      <c r="I67" s="132">
        <v>3.86</v>
      </c>
      <c r="J67" s="192">
        <v>113</v>
      </c>
      <c r="K67" s="193">
        <v>4.0796999999999999</v>
      </c>
      <c r="L67" s="132">
        <v>4.1399999999999997</v>
      </c>
      <c r="M67" s="530">
        <v>58</v>
      </c>
      <c r="N67" s="523">
        <v>64</v>
      </c>
      <c r="O67" s="428">
        <v>56</v>
      </c>
      <c r="P67" s="33">
        <f>O67+N67+M67</f>
        <v>178</v>
      </c>
    </row>
    <row r="68" spans="1:16" s="1" customFormat="1" ht="15" customHeight="1" x14ac:dyDescent="0.25">
      <c r="A68" s="26">
        <v>63</v>
      </c>
      <c r="B68" s="19" t="s">
        <v>2</v>
      </c>
      <c r="C68" s="36" t="s">
        <v>69</v>
      </c>
      <c r="D68" s="560">
        <v>40</v>
      </c>
      <c r="E68" s="501">
        <v>4.25</v>
      </c>
      <c r="F68" s="510">
        <v>4.13</v>
      </c>
      <c r="G68" s="192">
        <v>48</v>
      </c>
      <c r="H68" s="193">
        <v>3.2708333333333339</v>
      </c>
      <c r="I68" s="132">
        <v>3.86</v>
      </c>
      <c r="J68" s="192">
        <v>52</v>
      </c>
      <c r="K68" s="193">
        <v>4.1347000000000005</v>
      </c>
      <c r="L68" s="132">
        <v>4.1399999999999997</v>
      </c>
      <c r="M68" s="530">
        <v>28</v>
      </c>
      <c r="N68" s="523">
        <v>107</v>
      </c>
      <c r="O68" s="428">
        <v>44</v>
      </c>
      <c r="P68" s="33">
        <f>O68+N68+M68</f>
        <v>179</v>
      </c>
    </row>
    <row r="69" spans="1:16" s="1" customFormat="1" ht="15" customHeight="1" x14ac:dyDescent="0.25">
      <c r="A69" s="26">
        <v>64</v>
      </c>
      <c r="B69" s="19" t="s">
        <v>7</v>
      </c>
      <c r="C69" s="36" t="s">
        <v>101</v>
      </c>
      <c r="D69" s="560">
        <v>154</v>
      </c>
      <c r="E69" s="502">
        <v>4.0520000000000005</v>
      </c>
      <c r="F69" s="509">
        <v>4.13</v>
      </c>
      <c r="G69" s="188">
        <v>164</v>
      </c>
      <c r="H69" s="190">
        <v>3.98780487804878</v>
      </c>
      <c r="I69" s="133">
        <v>3.86</v>
      </c>
      <c r="J69" s="188">
        <v>137</v>
      </c>
      <c r="K69" s="190">
        <v>3.9854000000000003</v>
      </c>
      <c r="L69" s="133">
        <v>4.1399999999999997</v>
      </c>
      <c r="M69" s="529">
        <v>75</v>
      </c>
      <c r="N69" s="522">
        <v>35</v>
      </c>
      <c r="O69" s="428">
        <v>71</v>
      </c>
      <c r="P69" s="33">
        <f>O69+N69+M69</f>
        <v>181</v>
      </c>
    </row>
    <row r="70" spans="1:16" s="1" customFormat="1" ht="15" customHeight="1" x14ac:dyDescent="0.25">
      <c r="A70" s="26">
        <v>65</v>
      </c>
      <c r="B70" s="19" t="s">
        <v>1</v>
      </c>
      <c r="C70" s="36" t="s">
        <v>20</v>
      </c>
      <c r="D70" s="560">
        <v>163</v>
      </c>
      <c r="E70" s="502">
        <v>3.9083000000000006</v>
      </c>
      <c r="F70" s="509">
        <v>4.13</v>
      </c>
      <c r="G70" s="188">
        <v>157</v>
      </c>
      <c r="H70" s="190">
        <v>3.6624203821656049</v>
      </c>
      <c r="I70" s="133">
        <v>3.86</v>
      </c>
      <c r="J70" s="188">
        <v>182</v>
      </c>
      <c r="K70" s="190">
        <v>4.3841999999999999</v>
      </c>
      <c r="L70" s="133">
        <v>4.1399999999999997</v>
      </c>
      <c r="M70" s="529">
        <v>92</v>
      </c>
      <c r="N70" s="522">
        <v>79</v>
      </c>
      <c r="O70" s="428">
        <v>12</v>
      </c>
      <c r="P70" s="33">
        <f>O70+N70+M70</f>
        <v>183</v>
      </c>
    </row>
    <row r="71" spans="1:16" s="1" customFormat="1" ht="15" customHeight="1" x14ac:dyDescent="0.25">
      <c r="A71" s="26">
        <v>66</v>
      </c>
      <c r="B71" s="19" t="s">
        <v>5</v>
      </c>
      <c r="C71" s="36" t="s">
        <v>120</v>
      </c>
      <c r="D71" s="560">
        <v>32</v>
      </c>
      <c r="E71" s="502">
        <v>4.1254</v>
      </c>
      <c r="F71" s="509">
        <v>4.13</v>
      </c>
      <c r="G71" s="188">
        <v>31</v>
      </c>
      <c r="H71" s="190">
        <v>3.9677419354838706</v>
      </c>
      <c r="I71" s="133">
        <v>3.86</v>
      </c>
      <c r="J71" s="188">
        <v>28</v>
      </c>
      <c r="K71" s="190">
        <v>3.8928000000000003</v>
      </c>
      <c r="L71" s="133">
        <v>4.1399999999999997</v>
      </c>
      <c r="M71" s="529">
        <v>59</v>
      </c>
      <c r="N71" s="522">
        <v>36</v>
      </c>
      <c r="O71" s="428">
        <v>89</v>
      </c>
      <c r="P71" s="33">
        <f>O71+N71+M71</f>
        <v>184</v>
      </c>
    </row>
    <row r="72" spans="1:16" s="1" customFormat="1" ht="15" customHeight="1" x14ac:dyDescent="0.25">
      <c r="A72" s="26">
        <v>67</v>
      </c>
      <c r="B72" s="19" t="s">
        <v>7</v>
      </c>
      <c r="C72" s="36" t="s">
        <v>144</v>
      </c>
      <c r="D72" s="560">
        <v>100</v>
      </c>
      <c r="E72" s="502">
        <v>4.1100000000000003</v>
      </c>
      <c r="F72" s="509">
        <v>4.13</v>
      </c>
      <c r="G72" s="188">
        <v>83</v>
      </c>
      <c r="H72" s="190">
        <v>3.5301204819277103</v>
      </c>
      <c r="I72" s="133">
        <v>3.86</v>
      </c>
      <c r="J72" s="188">
        <v>95</v>
      </c>
      <c r="K72" s="190">
        <v>4.2104999999999997</v>
      </c>
      <c r="L72" s="133">
        <v>4.1399999999999997</v>
      </c>
      <c r="M72" s="529">
        <v>63</v>
      </c>
      <c r="N72" s="522">
        <v>89</v>
      </c>
      <c r="O72" s="428">
        <v>32</v>
      </c>
      <c r="P72" s="33">
        <f>O72+N72+M72</f>
        <v>184</v>
      </c>
    </row>
    <row r="73" spans="1:16" s="1" customFormat="1" ht="15" customHeight="1" x14ac:dyDescent="0.25">
      <c r="A73" s="26">
        <v>68</v>
      </c>
      <c r="B73" s="19" t="s">
        <v>7</v>
      </c>
      <c r="C73" s="36" t="s">
        <v>147</v>
      </c>
      <c r="D73" s="560">
        <v>222</v>
      </c>
      <c r="E73" s="501">
        <v>3.8645</v>
      </c>
      <c r="F73" s="509">
        <v>4.13</v>
      </c>
      <c r="G73" s="188">
        <v>221</v>
      </c>
      <c r="H73" s="190">
        <v>4.2579185520361991</v>
      </c>
      <c r="I73" s="133">
        <v>3.86</v>
      </c>
      <c r="J73" s="188">
        <v>131</v>
      </c>
      <c r="K73" s="190">
        <v>3.9767999999999999</v>
      </c>
      <c r="L73" s="133">
        <v>4.1399999999999997</v>
      </c>
      <c r="M73" s="529">
        <v>97</v>
      </c>
      <c r="N73" s="522">
        <v>10</v>
      </c>
      <c r="O73" s="428">
        <v>77</v>
      </c>
      <c r="P73" s="33">
        <f>O73+N73+M73</f>
        <v>184</v>
      </c>
    </row>
    <row r="74" spans="1:16" s="1" customFormat="1" ht="15" customHeight="1" x14ac:dyDescent="0.25">
      <c r="A74" s="26">
        <v>69</v>
      </c>
      <c r="B74" s="19" t="s">
        <v>5</v>
      </c>
      <c r="C74" s="36" t="s">
        <v>121</v>
      </c>
      <c r="D74" s="560">
        <v>110</v>
      </c>
      <c r="E74" s="502">
        <v>4.1726999999999999</v>
      </c>
      <c r="F74" s="509">
        <v>4.13</v>
      </c>
      <c r="G74" s="188">
        <v>109</v>
      </c>
      <c r="H74" s="190">
        <v>3.5871559633027523</v>
      </c>
      <c r="I74" s="133">
        <v>3.86</v>
      </c>
      <c r="J74" s="188">
        <v>111</v>
      </c>
      <c r="K74" s="190">
        <v>4.0541</v>
      </c>
      <c r="L74" s="133">
        <v>4.1399999999999997</v>
      </c>
      <c r="M74" s="529">
        <v>43</v>
      </c>
      <c r="N74" s="522">
        <v>84</v>
      </c>
      <c r="O74" s="428">
        <v>59</v>
      </c>
      <c r="P74" s="33">
        <f>O74+N74+M74</f>
        <v>186</v>
      </c>
    </row>
    <row r="75" spans="1:16" s="1" customFormat="1" ht="15" customHeight="1" thickBot="1" x14ac:dyDescent="0.3">
      <c r="A75" s="27">
        <v>70</v>
      </c>
      <c r="B75" s="28" t="s">
        <v>4</v>
      </c>
      <c r="C75" s="47" t="s">
        <v>37</v>
      </c>
      <c r="D75" s="562">
        <v>148</v>
      </c>
      <c r="E75" s="503">
        <v>3.9594999999999998</v>
      </c>
      <c r="F75" s="512">
        <v>4.13</v>
      </c>
      <c r="G75" s="189">
        <v>125</v>
      </c>
      <c r="H75" s="191">
        <v>3.7040000000000002</v>
      </c>
      <c r="I75" s="136">
        <v>3.86</v>
      </c>
      <c r="J75" s="189">
        <v>105</v>
      </c>
      <c r="K75" s="191">
        <v>4.2377000000000002</v>
      </c>
      <c r="L75" s="136">
        <v>4.1399999999999997</v>
      </c>
      <c r="M75" s="532">
        <v>88</v>
      </c>
      <c r="N75" s="525">
        <v>71</v>
      </c>
      <c r="O75" s="430">
        <v>27</v>
      </c>
      <c r="P75" s="34">
        <f>O75+N75+M75</f>
        <v>186</v>
      </c>
    </row>
    <row r="76" spans="1:16" s="1" customFormat="1" ht="15" customHeight="1" x14ac:dyDescent="0.25">
      <c r="A76" s="25">
        <v>71</v>
      </c>
      <c r="B76" s="18" t="s">
        <v>7</v>
      </c>
      <c r="C76" s="35" t="s">
        <v>132</v>
      </c>
      <c r="D76" s="556">
        <v>120</v>
      </c>
      <c r="E76" s="499">
        <v>4.2665999999999995</v>
      </c>
      <c r="F76" s="510">
        <v>4.13</v>
      </c>
      <c r="G76" s="192">
        <v>93</v>
      </c>
      <c r="H76" s="193">
        <v>3.78494623655914</v>
      </c>
      <c r="I76" s="132">
        <v>3.86</v>
      </c>
      <c r="J76" s="192">
        <v>66</v>
      </c>
      <c r="K76" s="193">
        <v>3.6968999999999999</v>
      </c>
      <c r="L76" s="132">
        <v>4.1399999999999997</v>
      </c>
      <c r="M76" s="530">
        <v>25</v>
      </c>
      <c r="N76" s="523">
        <v>58</v>
      </c>
      <c r="O76" s="427">
        <v>105</v>
      </c>
      <c r="P76" s="32">
        <f>O76+N76+M76</f>
        <v>188</v>
      </c>
    </row>
    <row r="77" spans="1:16" s="1" customFormat="1" ht="15" customHeight="1" x14ac:dyDescent="0.25">
      <c r="A77" s="26">
        <v>72</v>
      </c>
      <c r="B77" s="20" t="s">
        <v>7</v>
      </c>
      <c r="C77" s="36" t="s">
        <v>62</v>
      </c>
      <c r="D77" s="560">
        <v>140</v>
      </c>
      <c r="E77" s="502">
        <v>3.9714</v>
      </c>
      <c r="F77" s="509">
        <v>4.13</v>
      </c>
      <c r="G77" s="188">
        <v>126</v>
      </c>
      <c r="H77" s="190">
        <v>3.8412698412698409</v>
      </c>
      <c r="I77" s="133">
        <v>3.86</v>
      </c>
      <c r="J77" s="188">
        <v>59</v>
      </c>
      <c r="K77" s="190">
        <v>4.0335000000000001</v>
      </c>
      <c r="L77" s="133">
        <v>4.1399999999999997</v>
      </c>
      <c r="M77" s="529">
        <v>85</v>
      </c>
      <c r="N77" s="522">
        <v>49</v>
      </c>
      <c r="O77" s="428">
        <v>60</v>
      </c>
      <c r="P77" s="33">
        <f>O77+N77+M77</f>
        <v>194</v>
      </c>
    </row>
    <row r="78" spans="1:16" s="1" customFormat="1" ht="15" customHeight="1" x14ac:dyDescent="0.25">
      <c r="A78" s="26">
        <v>73</v>
      </c>
      <c r="B78" s="20" t="s">
        <v>7</v>
      </c>
      <c r="C78" s="36" t="s">
        <v>131</v>
      </c>
      <c r="D78" s="560">
        <v>100</v>
      </c>
      <c r="E78" s="502">
        <v>4.13</v>
      </c>
      <c r="F78" s="510">
        <v>4.13</v>
      </c>
      <c r="G78" s="192">
        <v>86</v>
      </c>
      <c r="H78" s="193">
        <v>3.5</v>
      </c>
      <c r="I78" s="132">
        <v>3.86</v>
      </c>
      <c r="J78" s="192">
        <v>90</v>
      </c>
      <c r="K78" s="193">
        <v>4.1333000000000002</v>
      </c>
      <c r="L78" s="132">
        <v>4.1399999999999997</v>
      </c>
      <c r="M78" s="530">
        <v>56</v>
      </c>
      <c r="N78" s="523">
        <v>94</v>
      </c>
      <c r="O78" s="428">
        <v>47</v>
      </c>
      <c r="P78" s="33">
        <f>O78+N78+M78</f>
        <v>197</v>
      </c>
    </row>
    <row r="79" spans="1:16" s="1" customFormat="1" ht="15" customHeight="1" x14ac:dyDescent="0.25">
      <c r="A79" s="26">
        <v>74</v>
      </c>
      <c r="B79" s="20" t="s">
        <v>5</v>
      </c>
      <c r="C79" s="36" t="s">
        <v>45</v>
      </c>
      <c r="D79" s="560">
        <v>59</v>
      </c>
      <c r="E79" s="502">
        <v>3.9319000000000002</v>
      </c>
      <c r="F79" s="509">
        <v>4.13</v>
      </c>
      <c r="G79" s="188">
        <v>34</v>
      </c>
      <c r="H79" s="190">
        <v>4.1470588235294112</v>
      </c>
      <c r="I79" s="133">
        <v>3.86</v>
      </c>
      <c r="J79" s="188">
        <v>34</v>
      </c>
      <c r="K79" s="190">
        <v>3.8525</v>
      </c>
      <c r="L79" s="133">
        <v>4.1399999999999997</v>
      </c>
      <c r="M79" s="529">
        <v>90</v>
      </c>
      <c r="N79" s="522">
        <v>16</v>
      </c>
      <c r="O79" s="428">
        <v>92</v>
      </c>
      <c r="P79" s="33">
        <f>O79+N79+M79</f>
        <v>198</v>
      </c>
    </row>
    <row r="80" spans="1:16" s="1" customFormat="1" ht="15" customHeight="1" x14ac:dyDescent="0.25">
      <c r="A80" s="26">
        <v>75</v>
      </c>
      <c r="B80" s="19" t="s">
        <v>3</v>
      </c>
      <c r="C80" s="36" t="s">
        <v>26</v>
      </c>
      <c r="D80" s="560">
        <v>87</v>
      </c>
      <c r="E80" s="502">
        <v>4.1375000000000002</v>
      </c>
      <c r="F80" s="509">
        <v>4.13</v>
      </c>
      <c r="G80" s="188">
        <v>69</v>
      </c>
      <c r="H80" s="190">
        <v>3.666666666666667</v>
      </c>
      <c r="I80" s="133">
        <v>3.86</v>
      </c>
      <c r="J80" s="188">
        <v>108</v>
      </c>
      <c r="K80" s="190">
        <v>3.9908000000000006</v>
      </c>
      <c r="L80" s="133">
        <v>4.1399999999999997</v>
      </c>
      <c r="M80" s="529">
        <v>52</v>
      </c>
      <c r="N80" s="522">
        <v>77</v>
      </c>
      <c r="O80" s="428">
        <v>70</v>
      </c>
      <c r="P80" s="33">
        <f>O80+N80+M80</f>
        <v>199</v>
      </c>
    </row>
    <row r="81" spans="1:16" s="1" customFormat="1" ht="15" customHeight="1" x14ac:dyDescent="0.25">
      <c r="A81" s="26">
        <v>76</v>
      </c>
      <c r="B81" s="19" t="s">
        <v>6</v>
      </c>
      <c r="C81" s="36" t="s">
        <v>128</v>
      </c>
      <c r="D81" s="560">
        <v>197</v>
      </c>
      <c r="E81" s="502">
        <v>3.9695999999999998</v>
      </c>
      <c r="F81" s="509">
        <v>4.13</v>
      </c>
      <c r="G81" s="188">
        <v>115</v>
      </c>
      <c r="H81" s="190">
        <v>3.5652173913043477</v>
      </c>
      <c r="I81" s="133">
        <v>3.86</v>
      </c>
      <c r="J81" s="188">
        <v>233</v>
      </c>
      <c r="K81" s="190">
        <v>4.2185000000000006</v>
      </c>
      <c r="L81" s="133">
        <v>4.1399999999999997</v>
      </c>
      <c r="M81" s="529">
        <v>86</v>
      </c>
      <c r="N81" s="522">
        <v>86</v>
      </c>
      <c r="O81" s="428">
        <v>30</v>
      </c>
      <c r="P81" s="33">
        <f>O81+N81+M81</f>
        <v>202</v>
      </c>
    </row>
    <row r="82" spans="1:16" s="1" customFormat="1" ht="15" customHeight="1" x14ac:dyDescent="0.25">
      <c r="A82" s="26">
        <v>77</v>
      </c>
      <c r="B82" s="19" t="s">
        <v>7</v>
      </c>
      <c r="C82" s="36" t="s">
        <v>61</v>
      </c>
      <c r="D82" s="564">
        <v>55</v>
      </c>
      <c r="E82" s="500">
        <v>4.0545000000000009</v>
      </c>
      <c r="F82" s="509">
        <v>4.13</v>
      </c>
      <c r="G82" s="188">
        <v>71</v>
      </c>
      <c r="H82" s="190">
        <v>3.816901408450704</v>
      </c>
      <c r="I82" s="133">
        <v>3.86</v>
      </c>
      <c r="J82" s="188">
        <v>105</v>
      </c>
      <c r="K82" s="190">
        <v>3.9808999999999997</v>
      </c>
      <c r="L82" s="133">
        <v>4.1399999999999997</v>
      </c>
      <c r="M82" s="529">
        <v>74</v>
      </c>
      <c r="N82" s="522">
        <v>54</v>
      </c>
      <c r="O82" s="428">
        <v>75</v>
      </c>
      <c r="P82" s="33">
        <f>O82+N82+M82</f>
        <v>203</v>
      </c>
    </row>
    <row r="83" spans="1:16" s="1" customFormat="1" ht="15" customHeight="1" x14ac:dyDescent="0.25">
      <c r="A83" s="26">
        <v>78</v>
      </c>
      <c r="B83" s="19" t="s">
        <v>6</v>
      </c>
      <c r="C83" s="36" t="s">
        <v>129</v>
      </c>
      <c r="D83" s="560">
        <v>178</v>
      </c>
      <c r="E83" s="502">
        <v>4.0225</v>
      </c>
      <c r="F83" s="509">
        <v>4.13</v>
      </c>
      <c r="G83" s="188">
        <v>158</v>
      </c>
      <c r="H83" s="190">
        <v>4.0696202531645573</v>
      </c>
      <c r="I83" s="133">
        <v>3.86</v>
      </c>
      <c r="J83" s="188">
        <v>156</v>
      </c>
      <c r="K83" s="190">
        <v>3.8144000000000005</v>
      </c>
      <c r="L83" s="133">
        <v>4.1399999999999997</v>
      </c>
      <c r="M83" s="529">
        <v>79</v>
      </c>
      <c r="N83" s="522">
        <v>23</v>
      </c>
      <c r="O83" s="428">
        <v>101</v>
      </c>
      <c r="P83" s="33">
        <f>O83+N83+M83</f>
        <v>203</v>
      </c>
    </row>
    <row r="84" spans="1:16" s="1" customFormat="1" ht="15" customHeight="1" x14ac:dyDescent="0.25">
      <c r="A84" s="26">
        <v>79</v>
      </c>
      <c r="B84" s="19" t="s">
        <v>4</v>
      </c>
      <c r="C84" s="36" t="s">
        <v>33</v>
      </c>
      <c r="D84" s="560">
        <v>75</v>
      </c>
      <c r="E84" s="502">
        <v>3.9604000000000004</v>
      </c>
      <c r="F84" s="510">
        <v>4.13</v>
      </c>
      <c r="G84" s="192">
        <v>94</v>
      </c>
      <c r="H84" s="193">
        <v>4</v>
      </c>
      <c r="I84" s="132">
        <v>3.86</v>
      </c>
      <c r="J84" s="192">
        <v>99</v>
      </c>
      <c r="K84" s="193">
        <v>3.9091000000000005</v>
      </c>
      <c r="L84" s="132">
        <v>4.1399999999999997</v>
      </c>
      <c r="M84" s="530">
        <v>87</v>
      </c>
      <c r="N84" s="523">
        <v>32</v>
      </c>
      <c r="O84" s="428">
        <v>84</v>
      </c>
      <c r="P84" s="33">
        <f>O84+N84+M84</f>
        <v>203</v>
      </c>
    </row>
    <row r="85" spans="1:16" s="1" customFormat="1" ht="15" customHeight="1" thickBot="1" x14ac:dyDescent="0.3">
      <c r="A85" s="37">
        <v>80</v>
      </c>
      <c r="B85" s="21" t="s">
        <v>5</v>
      </c>
      <c r="C85" s="39" t="s">
        <v>44</v>
      </c>
      <c r="D85" s="562">
        <v>32</v>
      </c>
      <c r="E85" s="570">
        <v>4.0625</v>
      </c>
      <c r="F85" s="508">
        <v>4.13</v>
      </c>
      <c r="G85" s="196">
        <v>22</v>
      </c>
      <c r="H85" s="197">
        <v>3.8181818181818183</v>
      </c>
      <c r="I85" s="134">
        <v>3.86</v>
      </c>
      <c r="J85" s="196">
        <v>39</v>
      </c>
      <c r="K85" s="197">
        <v>3.9487000000000001</v>
      </c>
      <c r="L85" s="134">
        <v>4.1399999999999997</v>
      </c>
      <c r="M85" s="528">
        <v>72</v>
      </c>
      <c r="N85" s="521">
        <v>53</v>
      </c>
      <c r="O85" s="429">
        <v>81</v>
      </c>
      <c r="P85" s="40">
        <f>O85+N85+M85</f>
        <v>206</v>
      </c>
    </row>
    <row r="86" spans="1:16" s="1" customFormat="1" ht="15" customHeight="1" x14ac:dyDescent="0.25">
      <c r="A86" s="41">
        <v>81</v>
      </c>
      <c r="B86" s="42" t="s">
        <v>4</v>
      </c>
      <c r="C86" s="45" t="s">
        <v>36</v>
      </c>
      <c r="D86" s="556">
        <v>72</v>
      </c>
      <c r="E86" s="499">
        <v>4.0276999999999994</v>
      </c>
      <c r="F86" s="506">
        <v>4.13</v>
      </c>
      <c r="G86" s="194">
        <v>98</v>
      </c>
      <c r="H86" s="195">
        <v>3.9285714285714284</v>
      </c>
      <c r="I86" s="135">
        <v>3.86</v>
      </c>
      <c r="J86" s="194">
        <v>101</v>
      </c>
      <c r="K86" s="195">
        <v>3.8910999999999998</v>
      </c>
      <c r="L86" s="135">
        <v>4.1399999999999997</v>
      </c>
      <c r="M86" s="526">
        <v>78</v>
      </c>
      <c r="N86" s="519">
        <v>39</v>
      </c>
      <c r="O86" s="426">
        <v>91</v>
      </c>
      <c r="P86" s="46">
        <f>O86+N86+M86</f>
        <v>208</v>
      </c>
    </row>
    <row r="87" spans="1:16" s="1" customFormat="1" ht="15" customHeight="1" x14ac:dyDescent="0.25">
      <c r="A87" s="26">
        <v>82</v>
      </c>
      <c r="B87" s="19" t="s">
        <v>6</v>
      </c>
      <c r="C87" s="36" t="s">
        <v>54</v>
      </c>
      <c r="D87" s="560">
        <v>95</v>
      </c>
      <c r="E87" s="502">
        <v>4.0004</v>
      </c>
      <c r="F87" s="509">
        <v>4.13</v>
      </c>
      <c r="G87" s="188">
        <v>81</v>
      </c>
      <c r="H87" s="190">
        <v>3.9012345679012346</v>
      </c>
      <c r="I87" s="133">
        <v>3.86</v>
      </c>
      <c r="J87" s="188">
        <v>104</v>
      </c>
      <c r="K87" s="190">
        <v>3.9135000000000004</v>
      </c>
      <c r="L87" s="133">
        <v>4.1399999999999997</v>
      </c>
      <c r="M87" s="529">
        <v>81</v>
      </c>
      <c r="N87" s="522">
        <v>43</v>
      </c>
      <c r="O87" s="428">
        <v>85</v>
      </c>
      <c r="P87" s="33">
        <f>O87+N87+M87</f>
        <v>209</v>
      </c>
    </row>
    <row r="88" spans="1:16" s="1" customFormat="1" ht="15" customHeight="1" x14ac:dyDescent="0.25">
      <c r="A88" s="26">
        <v>83</v>
      </c>
      <c r="B88" s="19" t="s">
        <v>2</v>
      </c>
      <c r="C88" s="36" t="s">
        <v>150</v>
      </c>
      <c r="D88" s="560">
        <v>410</v>
      </c>
      <c r="E88" s="502">
        <v>3.8776999999999999</v>
      </c>
      <c r="F88" s="510">
        <v>4.13</v>
      </c>
      <c r="G88" s="192">
        <v>332</v>
      </c>
      <c r="H88" s="193">
        <v>3.8463855421686746</v>
      </c>
      <c r="I88" s="132">
        <v>3.86</v>
      </c>
      <c r="J88" s="192">
        <v>395</v>
      </c>
      <c r="K88" s="193">
        <v>4.0026000000000002</v>
      </c>
      <c r="L88" s="132">
        <v>4.1399999999999997</v>
      </c>
      <c r="M88" s="530">
        <v>94</v>
      </c>
      <c r="N88" s="523">
        <v>48</v>
      </c>
      <c r="O88" s="428">
        <v>69</v>
      </c>
      <c r="P88" s="33">
        <f>O88+N88+M88</f>
        <v>211</v>
      </c>
    </row>
    <row r="89" spans="1:16" s="1" customFormat="1" ht="15" customHeight="1" x14ac:dyDescent="0.25">
      <c r="A89" s="26">
        <v>84</v>
      </c>
      <c r="B89" s="19" t="s">
        <v>4</v>
      </c>
      <c r="C89" s="36" t="s">
        <v>28</v>
      </c>
      <c r="D89" s="560">
        <v>140</v>
      </c>
      <c r="E89" s="502">
        <v>3.8642000000000003</v>
      </c>
      <c r="F89" s="509">
        <v>4.13</v>
      </c>
      <c r="G89" s="188">
        <v>143</v>
      </c>
      <c r="H89" s="190">
        <v>3.8041958041958037</v>
      </c>
      <c r="I89" s="133">
        <v>3.86</v>
      </c>
      <c r="J89" s="188">
        <v>134</v>
      </c>
      <c r="K89" s="190">
        <v>4.0222999999999995</v>
      </c>
      <c r="L89" s="133">
        <v>4.1399999999999997</v>
      </c>
      <c r="M89" s="529">
        <v>98</v>
      </c>
      <c r="N89" s="522">
        <v>56</v>
      </c>
      <c r="O89" s="428">
        <v>64</v>
      </c>
      <c r="P89" s="33">
        <f>O89+N89+M89</f>
        <v>218</v>
      </c>
    </row>
    <row r="90" spans="1:16" s="1" customFormat="1" ht="15" customHeight="1" x14ac:dyDescent="0.25">
      <c r="A90" s="26">
        <v>85</v>
      </c>
      <c r="B90" s="19" t="s">
        <v>7</v>
      </c>
      <c r="C90" s="36" t="s">
        <v>140</v>
      </c>
      <c r="D90" s="560">
        <v>124</v>
      </c>
      <c r="E90" s="502">
        <v>4.1290999999999993</v>
      </c>
      <c r="F90" s="509">
        <v>4.13</v>
      </c>
      <c r="G90" s="188">
        <v>82</v>
      </c>
      <c r="H90" s="190">
        <v>3.3536585365853657</v>
      </c>
      <c r="I90" s="133">
        <v>3.86</v>
      </c>
      <c r="J90" s="188">
        <v>77</v>
      </c>
      <c r="K90" s="190">
        <v>4.0129999999999999</v>
      </c>
      <c r="L90" s="133">
        <v>4.1399999999999997</v>
      </c>
      <c r="M90" s="529">
        <v>57</v>
      </c>
      <c r="N90" s="522">
        <v>102</v>
      </c>
      <c r="O90" s="428">
        <v>66</v>
      </c>
      <c r="P90" s="33">
        <f>O90+N90+M90</f>
        <v>225</v>
      </c>
    </row>
    <row r="91" spans="1:16" s="1" customFormat="1" ht="15" customHeight="1" x14ac:dyDescent="0.25">
      <c r="A91" s="26">
        <v>86</v>
      </c>
      <c r="B91" s="19" t="s">
        <v>3</v>
      </c>
      <c r="C91" s="36" t="s">
        <v>111</v>
      </c>
      <c r="D91" s="560">
        <v>92</v>
      </c>
      <c r="E91" s="502">
        <v>4.0004</v>
      </c>
      <c r="F91" s="509">
        <v>4.13</v>
      </c>
      <c r="G91" s="188">
        <v>69</v>
      </c>
      <c r="H91" s="190">
        <v>3.695652173913043</v>
      </c>
      <c r="I91" s="133">
        <v>3.86</v>
      </c>
      <c r="J91" s="188">
        <v>57</v>
      </c>
      <c r="K91" s="190">
        <v>3.9824999999999999</v>
      </c>
      <c r="L91" s="133">
        <v>4.1399999999999997</v>
      </c>
      <c r="M91" s="529">
        <v>80</v>
      </c>
      <c r="N91" s="522">
        <v>73</v>
      </c>
      <c r="O91" s="428">
        <v>72</v>
      </c>
      <c r="P91" s="33">
        <f>O91+N91+M91</f>
        <v>225</v>
      </c>
    </row>
    <row r="92" spans="1:16" s="1" customFormat="1" ht="15" customHeight="1" x14ac:dyDescent="0.25">
      <c r="A92" s="26">
        <v>87</v>
      </c>
      <c r="B92" s="19" t="s">
        <v>3</v>
      </c>
      <c r="C92" s="36" t="s">
        <v>110</v>
      </c>
      <c r="D92" s="560">
        <v>155</v>
      </c>
      <c r="E92" s="502">
        <v>3.9874000000000001</v>
      </c>
      <c r="F92" s="509">
        <v>4.13</v>
      </c>
      <c r="G92" s="188">
        <v>102</v>
      </c>
      <c r="H92" s="190">
        <v>3.5098039215686274</v>
      </c>
      <c r="I92" s="133">
        <v>3.86</v>
      </c>
      <c r="J92" s="188">
        <v>127</v>
      </c>
      <c r="K92" s="190">
        <v>4.1101999999999999</v>
      </c>
      <c r="L92" s="133">
        <v>4.1399999999999997</v>
      </c>
      <c r="M92" s="529">
        <v>84</v>
      </c>
      <c r="N92" s="522">
        <v>92</v>
      </c>
      <c r="O92" s="428">
        <v>51</v>
      </c>
      <c r="P92" s="33">
        <f>O92+N92+M92</f>
        <v>227</v>
      </c>
    </row>
    <row r="93" spans="1:16" s="1" customFormat="1" ht="15" customHeight="1" x14ac:dyDescent="0.25">
      <c r="A93" s="26">
        <v>88</v>
      </c>
      <c r="B93" s="19" t="s">
        <v>6</v>
      </c>
      <c r="C93" s="138" t="s">
        <v>55</v>
      </c>
      <c r="D93" s="560">
        <v>71</v>
      </c>
      <c r="E93" s="502">
        <v>4.2253999999999996</v>
      </c>
      <c r="F93" s="511">
        <v>4.13</v>
      </c>
      <c r="G93" s="411">
        <v>75</v>
      </c>
      <c r="H93" s="22">
        <v>3.4666666666666668</v>
      </c>
      <c r="I93" s="166">
        <v>3.86</v>
      </c>
      <c r="J93" s="411">
        <v>74</v>
      </c>
      <c r="K93" s="22">
        <v>3.8239000000000005</v>
      </c>
      <c r="L93" s="166">
        <v>4.1399999999999997</v>
      </c>
      <c r="M93" s="531">
        <v>35</v>
      </c>
      <c r="N93" s="524">
        <v>95</v>
      </c>
      <c r="O93" s="428">
        <v>98</v>
      </c>
      <c r="P93" s="33">
        <f>O93+N93+M93</f>
        <v>228</v>
      </c>
    </row>
    <row r="94" spans="1:16" s="1" customFormat="1" ht="15" customHeight="1" x14ac:dyDescent="0.25">
      <c r="A94" s="26">
        <v>89</v>
      </c>
      <c r="B94" s="19" t="s">
        <v>7</v>
      </c>
      <c r="C94" s="36" t="s">
        <v>136</v>
      </c>
      <c r="D94" s="560">
        <v>105</v>
      </c>
      <c r="E94" s="502">
        <v>4.1147</v>
      </c>
      <c r="F94" s="509">
        <v>4.13</v>
      </c>
      <c r="G94" s="188">
        <v>69</v>
      </c>
      <c r="H94" s="190">
        <v>3.5942028985507251</v>
      </c>
      <c r="I94" s="133">
        <v>3.86</v>
      </c>
      <c r="J94" s="188">
        <v>94</v>
      </c>
      <c r="K94" s="190">
        <v>3.9043000000000001</v>
      </c>
      <c r="L94" s="133">
        <v>4.1399999999999997</v>
      </c>
      <c r="M94" s="529">
        <v>62</v>
      </c>
      <c r="N94" s="522">
        <v>83</v>
      </c>
      <c r="O94" s="428">
        <v>87</v>
      </c>
      <c r="P94" s="33">
        <f>O94+N94+M94</f>
        <v>232</v>
      </c>
    </row>
    <row r="95" spans="1:16" s="1" customFormat="1" ht="15" customHeight="1" thickBot="1" x14ac:dyDescent="0.3">
      <c r="A95" s="27">
        <v>90</v>
      </c>
      <c r="B95" s="28" t="s">
        <v>3</v>
      </c>
      <c r="C95" s="47" t="s">
        <v>107</v>
      </c>
      <c r="D95" s="562">
        <v>113</v>
      </c>
      <c r="E95" s="503">
        <v>3.8669000000000007</v>
      </c>
      <c r="F95" s="508">
        <v>4.13</v>
      </c>
      <c r="G95" s="196">
        <v>96</v>
      </c>
      <c r="H95" s="197">
        <v>3.7395833333333339</v>
      </c>
      <c r="I95" s="134">
        <v>3.86</v>
      </c>
      <c r="J95" s="196">
        <v>80</v>
      </c>
      <c r="K95" s="197">
        <v>3.9750000000000001</v>
      </c>
      <c r="L95" s="134">
        <v>4.1399999999999997</v>
      </c>
      <c r="M95" s="528">
        <v>96</v>
      </c>
      <c r="N95" s="521">
        <v>65</v>
      </c>
      <c r="O95" s="430">
        <v>73</v>
      </c>
      <c r="P95" s="34">
        <f>O95+N95+M95</f>
        <v>234</v>
      </c>
    </row>
    <row r="96" spans="1:16" s="1" customFormat="1" ht="15" customHeight="1" x14ac:dyDescent="0.25">
      <c r="A96" s="41">
        <v>91</v>
      </c>
      <c r="B96" s="42" t="s">
        <v>7</v>
      </c>
      <c r="C96" s="45" t="s">
        <v>137</v>
      </c>
      <c r="D96" s="556">
        <v>114</v>
      </c>
      <c r="E96" s="499">
        <v>3.8508</v>
      </c>
      <c r="F96" s="506">
        <v>4.13</v>
      </c>
      <c r="G96" s="194">
        <v>105</v>
      </c>
      <c r="H96" s="195">
        <v>3.4666666666666663</v>
      </c>
      <c r="I96" s="135">
        <v>3.86</v>
      </c>
      <c r="J96" s="194">
        <v>109</v>
      </c>
      <c r="K96" s="195">
        <v>4.1467999999999998</v>
      </c>
      <c r="L96" s="135">
        <v>4.1399999999999997</v>
      </c>
      <c r="M96" s="526">
        <v>100</v>
      </c>
      <c r="N96" s="519">
        <v>96</v>
      </c>
      <c r="O96" s="426">
        <v>42</v>
      </c>
      <c r="P96" s="46">
        <f>O96+N96+M96</f>
        <v>238</v>
      </c>
    </row>
    <row r="97" spans="1:16" s="1" customFormat="1" ht="15" customHeight="1" x14ac:dyDescent="0.25">
      <c r="A97" s="26">
        <v>92</v>
      </c>
      <c r="B97" s="19" t="s">
        <v>7</v>
      </c>
      <c r="C97" s="36" t="s">
        <v>148</v>
      </c>
      <c r="D97" s="560">
        <v>381</v>
      </c>
      <c r="E97" s="502">
        <v>4.1628000000000007</v>
      </c>
      <c r="F97" s="509">
        <v>4.13</v>
      </c>
      <c r="G97" s="188">
        <v>268</v>
      </c>
      <c r="H97" s="190">
        <v>3.4067164179104474</v>
      </c>
      <c r="I97" s="133">
        <v>3.86</v>
      </c>
      <c r="J97" s="188">
        <v>176</v>
      </c>
      <c r="K97" s="190">
        <v>3.8465999999999996</v>
      </c>
      <c r="L97" s="133">
        <v>4.1399999999999997</v>
      </c>
      <c r="M97" s="529">
        <v>47</v>
      </c>
      <c r="N97" s="522">
        <v>99</v>
      </c>
      <c r="O97" s="428">
        <v>94</v>
      </c>
      <c r="P97" s="33">
        <f>O97+N97+M97</f>
        <v>240</v>
      </c>
    </row>
    <row r="98" spans="1:16" s="1" customFormat="1" ht="15" customHeight="1" x14ac:dyDescent="0.25">
      <c r="A98" s="26">
        <v>93</v>
      </c>
      <c r="B98" s="19" t="s">
        <v>4</v>
      </c>
      <c r="C98" s="36" t="s">
        <v>31</v>
      </c>
      <c r="D98" s="560">
        <v>88</v>
      </c>
      <c r="E98" s="502">
        <v>4.1704999999999997</v>
      </c>
      <c r="F98" s="510">
        <v>4.13</v>
      </c>
      <c r="G98" s="192">
        <v>77</v>
      </c>
      <c r="H98" s="193">
        <v>3.4155844155844157</v>
      </c>
      <c r="I98" s="132">
        <v>3.86</v>
      </c>
      <c r="J98" s="192">
        <v>87</v>
      </c>
      <c r="K98" s="193">
        <v>3.5976999999999997</v>
      </c>
      <c r="L98" s="132">
        <v>4.1399999999999997</v>
      </c>
      <c r="M98" s="530">
        <v>44</v>
      </c>
      <c r="N98" s="523">
        <v>98</v>
      </c>
      <c r="O98" s="428">
        <v>107</v>
      </c>
      <c r="P98" s="33">
        <f>O98+N98+M98</f>
        <v>249</v>
      </c>
    </row>
    <row r="99" spans="1:16" s="1" customFormat="1" ht="15" customHeight="1" x14ac:dyDescent="0.25">
      <c r="A99" s="26">
        <v>94</v>
      </c>
      <c r="B99" s="19" t="s">
        <v>4</v>
      </c>
      <c r="C99" s="36" t="s">
        <v>116</v>
      </c>
      <c r="D99" s="560">
        <v>199</v>
      </c>
      <c r="E99" s="502">
        <v>3.7888999999999999</v>
      </c>
      <c r="F99" s="509">
        <v>4.13</v>
      </c>
      <c r="G99" s="188">
        <v>118</v>
      </c>
      <c r="H99" s="190">
        <v>3.8728813559322037</v>
      </c>
      <c r="I99" s="133">
        <v>3.86</v>
      </c>
      <c r="J99" s="188">
        <v>151</v>
      </c>
      <c r="K99" s="190">
        <v>3.7749000000000001</v>
      </c>
      <c r="L99" s="133">
        <v>4.1399999999999997</v>
      </c>
      <c r="M99" s="529">
        <v>103</v>
      </c>
      <c r="N99" s="522">
        <v>44</v>
      </c>
      <c r="O99" s="428">
        <v>102</v>
      </c>
      <c r="P99" s="33">
        <f>O99+N99+M99</f>
        <v>249</v>
      </c>
    </row>
    <row r="100" spans="1:16" s="1" customFormat="1" ht="15" customHeight="1" x14ac:dyDescent="0.25">
      <c r="A100" s="26">
        <v>95</v>
      </c>
      <c r="B100" s="19" t="s">
        <v>4</v>
      </c>
      <c r="C100" s="36" t="s">
        <v>34</v>
      </c>
      <c r="D100" s="560">
        <v>100</v>
      </c>
      <c r="E100" s="502">
        <v>3.75</v>
      </c>
      <c r="F100" s="509">
        <v>4.13</v>
      </c>
      <c r="G100" s="188">
        <v>71</v>
      </c>
      <c r="H100" s="190">
        <v>3.7746478873239435</v>
      </c>
      <c r="I100" s="133">
        <v>3.86</v>
      </c>
      <c r="J100" s="188">
        <v>88</v>
      </c>
      <c r="K100" s="190">
        <v>3.8867000000000003</v>
      </c>
      <c r="L100" s="133">
        <v>4.1399999999999997</v>
      </c>
      <c r="M100" s="529">
        <v>106</v>
      </c>
      <c r="N100" s="522">
        <v>61</v>
      </c>
      <c r="O100" s="428">
        <v>90</v>
      </c>
      <c r="P100" s="33">
        <f>O100+N100+M100</f>
        <v>257</v>
      </c>
    </row>
    <row r="101" spans="1:16" s="1" customFormat="1" ht="15" customHeight="1" x14ac:dyDescent="0.25">
      <c r="A101" s="26">
        <v>96</v>
      </c>
      <c r="B101" s="19" t="s">
        <v>6</v>
      </c>
      <c r="C101" s="36" t="s">
        <v>124</v>
      </c>
      <c r="D101" s="560">
        <v>100</v>
      </c>
      <c r="E101" s="502">
        <v>4</v>
      </c>
      <c r="F101" s="509">
        <v>4.13</v>
      </c>
      <c r="G101" s="188">
        <v>74</v>
      </c>
      <c r="H101" s="190">
        <v>3.6756756756756754</v>
      </c>
      <c r="I101" s="133">
        <v>3.86</v>
      </c>
      <c r="J101" s="188">
        <v>71</v>
      </c>
      <c r="K101" s="190">
        <v>3.7467999999999995</v>
      </c>
      <c r="L101" s="133">
        <v>4.1399999999999997</v>
      </c>
      <c r="M101" s="529">
        <v>83</v>
      </c>
      <c r="N101" s="522">
        <v>76</v>
      </c>
      <c r="O101" s="428">
        <v>103</v>
      </c>
      <c r="P101" s="33">
        <f>O101+N101+M101</f>
        <v>262</v>
      </c>
    </row>
    <row r="102" spans="1:16" s="1" customFormat="1" ht="15" customHeight="1" x14ac:dyDescent="0.25">
      <c r="A102" s="26">
        <v>97</v>
      </c>
      <c r="B102" s="19" t="s">
        <v>4</v>
      </c>
      <c r="C102" s="36" t="s">
        <v>117</v>
      </c>
      <c r="D102" s="560">
        <v>134</v>
      </c>
      <c r="E102" s="502">
        <v>3.8283</v>
      </c>
      <c r="F102" s="509">
        <v>4.13</v>
      </c>
      <c r="G102" s="188">
        <v>68</v>
      </c>
      <c r="H102" s="190">
        <v>3.6617647058823533</v>
      </c>
      <c r="I102" s="133">
        <v>3.86</v>
      </c>
      <c r="J102" s="188">
        <v>105</v>
      </c>
      <c r="K102" s="190">
        <v>3.9424999999999999</v>
      </c>
      <c r="L102" s="133">
        <v>4.1399999999999997</v>
      </c>
      <c r="M102" s="529">
        <v>102</v>
      </c>
      <c r="N102" s="522">
        <v>80</v>
      </c>
      <c r="O102" s="428">
        <v>82</v>
      </c>
      <c r="P102" s="33">
        <f>O102+N102+M102</f>
        <v>264</v>
      </c>
    </row>
    <row r="103" spans="1:16" s="1" customFormat="1" ht="15" customHeight="1" x14ac:dyDescent="0.25">
      <c r="A103" s="26">
        <v>98</v>
      </c>
      <c r="B103" s="19" t="s">
        <v>7</v>
      </c>
      <c r="C103" s="36" t="s">
        <v>143</v>
      </c>
      <c r="D103" s="565">
        <v>97</v>
      </c>
      <c r="E103" s="502">
        <v>3.7319999999999998</v>
      </c>
      <c r="F103" s="509">
        <v>4.13</v>
      </c>
      <c r="G103" s="188">
        <v>106</v>
      </c>
      <c r="H103" s="190">
        <v>3.5188679245283021</v>
      </c>
      <c r="I103" s="133">
        <v>3.86</v>
      </c>
      <c r="J103" s="188">
        <v>108</v>
      </c>
      <c r="K103" s="190">
        <v>4.0091000000000001</v>
      </c>
      <c r="L103" s="133">
        <v>4.1399999999999997</v>
      </c>
      <c r="M103" s="529">
        <v>108</v>
      </c>
      <c r="N103" s="522">
        <v>91</v>
      </c>
      <c r="O103" s="428">
        <v>67</v>
      </c>
      <c r="P103" s="33">
        <f>O103+N103+M103</f>
        <v>266</v>
      </c>
    </row>
    <row r="104" spans="1:16" s="1" customFormat="1" ht="15" customHeight="1" x14ac:dyDescent="0.25">
      <c r="A104" s="26">
        <v>99</v>
      </c>
      <c r="B104" s="19" t="s">
        <v>5</v>
      </c>
      <c r="C104" s="36" t="s">
        <v>48</v>
      </c>
      <c r="D104" s="560">
        <v>31</v>
      </c>
      <c r="E104" s="502">
        <v>3.8708999999999998</v>
      </c>
      <c r="F104" s="509">
        <v>4.13</v>
      </c>
      <c r="G104" s="188">
        <v>18</v>
      </c>
      <c r="H104" s="190">
        <v>3.333333333333333</v>
      </c>
      <c r="I104" s="133">
        <v>3.86</v>
      </c>
      <c r="J104" s="188">
        <v>33</v>
      </c>
      <c r="K104" s="190">
        <v>4</v>
      </c>
      <c r="L104" s="133">
        <v>4.1399999999999997</v>
      </c>
      <c r="M104" s="529">
        <v>95</v>
      </c>
      <c r="N104" s="522">
        <v>104</v>
      </c>
      <c r="O104" s="428">
        <v>68</v>
      </c>
      <c r="P104" s="33">
        <f>O104+N104+M104</f>
        <v>267</v>
      </c>
    </row>
    <row r="105" spans="1:16" s="1" customFormat="1" ht="15" customHeight="1" thickBot="1" x14ac:dyDescent="0.3">
      <c r="A105" s="27">
        <v>100</v>
      </c>
      <c r="B105" s="28" t="s">
        <v>1</v>
      </c>
      <c r="C105" s="47" t="s">
        <v>106</v>
      </c>
      <c r="D105" s="562">
        <v>91</v>
      </c>
      <c r="E105" s="503">
        <v>3.8787000000000003</v>
      </c>
      <c r="F105" s="512">
        <v>4.13</v>
      </c>
      <c r="G105" s="189">
        <v>90</v>
      </c>
      <c r="H105" s="191">
        <v>3.5444444444444447</v>
      </c>
      <c r="I105" s="136">
        <v>3.86</v>
      </c>
      <c r="J105" s="189">
        <v>101</v>
      </c>
      <c r="K105" s="191">
        <v>3.9010000000000002</v>
      </c>
      <c r="L105" s="136">
        <v>4.1399999999999997</v>
      </c>
      <c r="M105" s="532">
        <v>93</v>
      </c>
      <c r="N105" s="525">
        <v>88</v>
      </c>
      <c r="O105" s="430">
        <v>88</v>
      </c>
      <c r="P105" s="34">
        <f>O105+N105+M105</f>
        <v>269</v>
      </c>
    </row>
    <row r="106" spans="1:16" s="1" customFormat="1" ht="15" customHeight="1" x14ac:dyDescent="0.25">
      <c r="A106" s="41">
        <v>101</v>
      </c>
      <c r="B106" s="42" t="s">
        <v>5</v>
      </c>
      <c r="C106" s="45" t="s">
        <v>43</v>
      </c>
      <c r="D106" s="556">
        <v>44</v>
      </c>
      <c r="E106" s="499">
        <v>3.8412999999999999</v>
      </c>
      <c r="F106" s="506">
        <v>4.13</v>
      </c>
      <c r="G106" s="194">
        <v>40</v>
      </c>
      <c r="H106" s="195">
        <v>3.7749999999999999</v>
      </c>
      <c r="I106" s="135">
        <v>3.86</v>
      </c>
      <c r="J106" s="194">
        <v>49</v>
      </c>
      <c r="K106" s="195">
        <v>3.2044000000000001</v>
      </c>
      <c r="L106" s="135">
        <v>4.1399999999999997</v>
      </c>
      <c r="M106" s="526">
        <v>101</v>
      </c>
      <c r="N106" s="519">
        <v>60</v>
      </c>
      <c r="O106" s="426">
        <v>110</v>
      </c>
      <c r="P106" s="46">
        <f>O106+N106+M106</f>
        <v>271</v>
      </c>
    </row>
    <row r="107" spans="1:16" s="1" customFormat="1" ht="15" customHeight="1" x14ac:dyDescent="0.25">
      <c r="A107" s="26">
        <v>102</v>
      </c>
      <c r="B107" s="19" t="s">
        <v>4</v>
      </c>
      <c r="C107" s="36" t="s">
        <v>114</v>
      </c>
      <c r="D107" s="560">
        <v>154</v>
      </c>
      <c r="E107" s="502">
        <v>4.0717999999999996</v>
      </c>
      <c r="F107" s="509">
        <v>4.13</v>
      </c>
      <c r="G107" s="188">
        <v>106</v>
      </c>
      <c r="H107" s="190">
        <v>3.2924528301886791</v>
      </c>
      <c r="I107" s="133">
        <v>3.86</v>
      </c>
      <c r="J107" s="188">
        <v>154</v>
      </c>
      <c r="K107" s="190">
        <v>3.8376999999999999</v>
      </c>
      <c r="L107" s="133">
        <v>4.1399999999999997</v>
      </c>
      <c r="M107" s="529">
        <v>70</v>
      </c>
      <c r="N107" s="522">
        <v>106</v>
      </c>
      <c r="O107" s="428">
        <v>96</v>
      </c>
      <c r="P107" s="33">
        <f>O107+N107+M107</f>
        <v>272</v>
      </c>
    </row>
    <row r="108" spans="1:16" s="1" customFormat="1" ht="15" customHeight="1" x14ac:dyDescent="0.25">
      <c r="A108" s="26">
        <v>103</v>
      </c>
      <c r="B108" s="19" t="s">
        <v>5</v>
      </c>
      <c r="C108" s="538" t="s">
        <v>46</v>
      </c>
      <c r="D108" s="560">
        <v>57</v>
      </c>
      <c r="E108" s="504">
        <v>3.8595999999999999</v>
      </c>
      <c r="F108" s="546">
        <v>4.13</v>
      </c>
      <c r="G108" s="548">
        <v>83</v>
      </c>
      <c r="H108" s="550">
        <v>3.3734939759036151</v>
      </c>
      <c r="I108" s="552">
        <v>3.86</v>
      </c>
      <c r="J108" s="548">
        <v>69</v>
      </c>
      <c r="K108" s="550">
        <v>3.9709999999999996</v>
      </c>
      <c r="L108" s="552">
        <v>4.1399999999999997</v>
      </c>
      <c r="M108" s="554">
        <v>99</v>
      </c>
      <c r="N108" s="205">
        <v>101</v>
      </c>
      <c r="O108" s="428">
        <v>78</v>
      </c>
      <c r="P108" s="33">
        <f>O108+N108+M108</f>
        <v>278</v>
      </c>
    </row>
    <row r="109" spans="1:16" s="1" customFormat="1" ht="15" customHeight="1" x14ac:dyDescent="0.25">
      <c r="A109" s="26">
        <v>104</v>
      </c>
      <c r="B109" s="19" t="s">
        <v>4</v>
      </c>
      <c r="C109" s="36" t="s">
        <v>29</v>
      </c>
      <c r="D109" s="571">
        <v>51</v>
      </c>
      <c r="E109" s="505">
        <v>4.0783999999999994</v>
      </c>
      <c r="F109" s="509">
        <v>4.13</v>
      </c>
      <c r="G109" s="188">
        <v>56</v>
      </c>
      <c r="H109" s="190">
        <v>3.1428571428571428</v>
      </c>
      <c r="I109" s="133">
        <v>3.86</v>
      </c>
      <c r="J109" s="188">
        <v>58</v>
      </c>
      <c r="K109" s="190">
        <v>3.4141000000000004</v>
      </c>
      <c r="L109" s="133">
        <v>4.1399999999999997</v>
      </c>
      <c r="M109" s="529">
        <v>67</v>
      </c>
      <c r="N109" s="522">
        <v>108</v>
      </c>
      <c r="O109" s="428">
        <v>109</v>
      </c>
      <c r="P109" s="33">
        <f>O109+N109+M109</f>
        <v>284</v>
      </c>
    </row>
    <row r="110" spans="1:16" s="1" customFormat="1" ht="15" customHeight="1" x14ac:dyDescent="0.25">
      <c r="A110" s="26">
        <v>105</v>
      </c>
      <c r="B110" s="19" t="s">
        <v>5</v>
      </c>
      <c r="C110" s="36" t="s">
        <v>50</v>
      </c>
      <c r="D110" s="560">
        <v>116</v>
      </c>
      <c r="E110" s="502">
        <v>3.7324000000000002</v>
      </c>
      <c r="F110" s="509">
        <v>4.13</v>
      </c>
      <c r="G110" s="188">
        <v>104</v>
      </c>
      <c r="H110" s="190">
        <v>3.0961538461538463</v>
      </c>
      <c r="I110" s="133">
        <v>3.86</v>
      </c>
      <c r="J110" s="188">
        <v>85</v>
      </c>
      <c r="K110" s="190">
        <v>3.9649999999999999</v>
      </c>
      <c r="L110" s="133">
        <v>4.1399999999999997</v>
      </c>
      <c r="M110" s="529">
        <v>107</v>
      </c>
      <c r="N110" s="522">
        <v>109</v>
      </c>
      <c r="O110" s="428">
        <v>79</v>
      </c>
      <c r="P110" s="33">
        <f>O110+N110+M110</f>
        <v>295</v>
      </c>
    </row>
    <row r="111" spans="1:16" s="1" customFormat="1" ht="15" customHeight="1" x14ac:dyDescent="0.25">
      <c r="A111" s="26">
        <v>106</v>
      </c>
      <c r="B111" s="19" t="s">
        <v>7</v>
      </c>
      <c r="C111" s="138" t="s">
        <v>57</v>
      </c>
      <c r="D111" s="565">
        <v>83</v>
      </c>
      <c r="E111" s="502">
        <v>3.7711999999999999</v>
      </c>
      <c r="F111" s="545">
        <v>4.13</v>
      </c>
      <c r="G111" s="547">
        <v>58</v>
      </c>
      <c r="H111" s="549">
        <v>3.4655172413793105</v>
      </c>
      <c r="I111" s="551">
        <v>3.86</v>
      </c>
      <c r="J111" s="547">
        <v>81</v>
      </c>
      <c r="K111" s="549">
        <v>3.8394999999999997</v>
      </c>
      <c r="L111" s="551">
        <v>4.1399999999999997</v>
      </c>
      <c r="M111" s="553">
        <v>104</v>
      </c>
      <c r="N111" s="555">
        <v>97</v>
      </c>
      <c r="O111" s="428">
        <v>95</v>
      </c>
      <c r="P111" s="33">
        <f>O111+N111+M111</f>
        <v>296</v>
      </c>
    </row>
    <row r="112" spans="1:16" s="1" customFormat="1" ht="15" customHeight="1" x14ac:dyDescent="0.25">
      <c r="A112" s="26">
        <v>107</v>
      </c>
      <c r="B112" s="19" t="s">
        <v>4</v>
      </c>
      <c r="C112" s="36" t="s">
        <v>118</v>
      </c>
      <c r="D112" s="563">
        <v>68</v>
      </c>
      <c r="E112" s="500">
        <v>3.7643</v>
      </c>
      <c r="F112" s="509">
        <v>4.13</v>
      </c>
      <c r="G112" s="188">
        <v>71</v>
      </c>
      <c r="H112" s="190">
        <v>3.563380281690141</v>
      </c>
      <c r="I112" s="133">
        <v>3.86</v>
      </c>
      <c r="J112" s="188">
        <v>59</v>
      </c>
      <c r="K112" s="190">
        <v>3.6949999999999998</v>
      </c>
      <c r="L112" s="133">
        <v>4.1399999999999997</v>
      </c>
      <c r="M112" s="529">
        <v>105</v>
      </c>
      <c r="N112" s="522">
        <v>87</v>
      </c>
      <c r="O112" s="428">
        <v>104</v>
      </c>
      <c r="P112" s="33">
        <f>O112+N112+M112</f>
        <v>296</v>
      </c>
    </row>
    <row r="113" spans="1:16" s="1" customFormat="1" ht="15" customHeight="1" x14ac:dyDescent="0.25">
      <c r="A113" s="26">
        <v>108</v>
      </c>
      <c r="B113" s="19" t="s">
        <v>4</v>
      </c>
      <c r="C113" s="36" t="s">
        <v>115</v>
      </c>
      <c r="D113" s="563">
        <v>23</v>
      </c>
      <c r="E113" s="500">
        <v>3.6956000000000002</v>
      </c>
      <c r="F113" s="509">
        <v>4.13</v>
      </c>
      <c r="G113" s="188">
        <v>26</v>
      </c>
      <c r="H113" s="190">
        <v>3.3461538461538463</v>
      </c>
      <c r="I113" s="133">
        <v>3.86</v>
      </c>
      <c r="J113" s="188">
        <v>42</v>
      </c>
      <c r="K113" s="190">
        <v>3.9048000000000003</v>
      </c>
      <c r="L113" s="133">
        <v>4.1399999999999997</v>
      </c>
      <c r="M113" s="529">
        <v>111</v>
      </c>
      <c r="N113" s="522">
        <v>103</v>
      </c>
      <c r="O113" s="428">
        <v>86</v>
      </c>
      <c r="P113" s="33">
        <f>O113+N113+M113</f>
        <v>300</v>
      </c>
    </row>
    <row r="114" spans="1:16" s="1" customFormat="1" ht="15" customHeight="1" x14ac:dyDescent="0.25">
      <c r="A114" s="37">
        <v>109</v>
      </c>
      <c r="B114" s="21" t="s">
        <v>4</v>
      </c>
      <c r="C114" s="39" t="s">
        <v>30</v>
      </c>
      <c r="D114" s="563">
        <v>60</v>
      </c>
      <c r="E114" s="500">
        <v>3.6995999999999998</v>
      </c>
      <c r="F114" s="508">
        <v>4.13</v>
      </c>
      <c r="G114" s="196">
        <v>67</v>
      </c>
      <c r="H114" s="197">
        <v>3.3283582089552239</v>
      </c>
      <c r="I114" s="134">
        <v>3.86</v>
      </c>
      <c r="J114" s="196">
        <v>66</v>
      </c>
      <c r="K114" s="197">
        <v>3.8489000000000004</v>
      </c>
      <c r="L114" s="134">
        <v>4.1399999999999997</v>
      </c>
      <c r="M114" s="528">
        <v>110</v>
      </c>
      <c r="N114" s="521">
        <v>105</v>
      </c>
      <c r="O114" s="429">
        <v>93</v>
      </c>
      <c r="P114" s="40">
        <f>O114+N114+M114</f>
        <v>308</v>
      </c>
    </row>
    <row r="115" spans="1:16" s="1" customFormat="1" ht="15" customHeight="1" x14ac:dyDescent="0.25">
      <c r="A115" s="37">
        <v>110</v>
      </c>
      <c r="B115" s="21" t="s">
        <v>3</v>
      </c>
      <c r="C115" s="39" t="s">
        <v>109</v>
      </c>
      <c r="D115" s="560">
        <v>103</v>
      </c>
      <c r="E115" s="502">
        <v>3.7281999999999997</v>
      </c>
      <c r="F115" s="508">
        <v>4.13</v>
      </c>
      <c r="G115" s="196">
        <v>109</v>
      </c>
      <c r="H115" s="197">
        <v>3.5045871559633026</v>
      </c>
      <c r="I115" s="134">
        <v>3.86</v>
      </c>
      <c r="J115" s="196">
        <v>90</v>
      </c>
      <c r="K115" s="197">
        <v>3.5448000000000004</v>
      </c>
      <c r="L115" s="134">
        <v>4.1399999999999997</v>
      </c>
      <c r="M115" s="528">
        <v>109</v>
      </c>
      <c r="N115" s="521">
        <v>93</v>
      </c>
      <c r="O115" s="429">
        <v>108</v>
      </c>
      <c r="P115" s="40">
        <f>O115+N115+M115</f>
        <v>310</v>
      </c>
    </row>
    <row r="116" spans="1:16" s="1" customFormat="1" ht="15" customHeight="1" thickBot="1" x14ac:dyDescent="0.3">
      <c r="A116" s="27">
        <v>111</v>
      </c>
      <c r="B116" s="28" t="s">
        <v>5</v>
      </c>
      <c r="C116" s="47" t="s">
        <v>153</v>
      </c>
      <c r="D116" s="562">
        <v>109</v>
      </c>
      <c r="E116" s="503">
        <v>3.9262000000000001</v>
      </c>
      <c r="F116" s="512">
        <v>4.13</v>
      </c>
      <c r="G116" s="189"/>
      <c r="H116" s="191"/>
      <c r="I116" s="136">
        <v>3.86</v>
      </c>
      <c r="J116" s="189"/>
      <c r="K116" s="191"/>
      <c r="L116" s="136">
        <v>4.1399999999999997</v>
      </c>
      <c r="M116" s="532">
        <v>91</v>
      </c>
      <c r="N116" s="525">
        <v>110</v>
      </c>
      <c r="O116" s="430">
        <v>111</v>
      </c>
      <c r="P116" s="34">
        <f>O116+N116+M116</f>
        <v>312</v>
      </c>
    </row>
    <row r="117" spans="1:16" s="1" customFormat="1" ht="15" customHeight="1" x14ac:dyDescent="0.25">
      <c r="A117" s="23"/>
      <c r="B117" s="23"/>
      <c r="C117" s="49" t="s">
        <v>77</v>
      </c>
      <c r="D117" s="49"/>
      <c r="E117" s="137">
        <f>AVERAGE(E6:E116)</f>
        <v>4.1247288288288297</v>
      </c>
      <c r="F117" s="49"/>
      <c r="G117" s="49"/>
      <c r="H117" s="137">
        <f>AVERAGE(H6:H116)</f>
        <v>3.8213265693772103</v>
      </c>
      <c r="I117" s="49"/>
      <c r="J117" s="49"/>
      <c r="K117" s="137">
        <f>AVERAGE(K6:K116)</f>
        <v>4.0780481818181835</v>
      </c>
      <c r="L117" s="49"/>
      <c r="M117" s="49"/>
      <c r="N117" s="49"/>
      <c r="O117" s="13"/>
      <c r="P117" s="13"/>
    </row>
    <row r="118" spans="1:16" s="1" customFormat="1" ht="15" customHeight="1" x14ac:dyDescent="0.25">
      <c r="A118" s="23"/>
      <c r="B118" s="23"/>
      <c r="C118" s="50" t="s">
        <v>78</v>
      </c>
      <c r="D118" s="50"/>
      <c r="E118" s="50">
        <v>4.13</v>
      </c>
      <c r="F118" s="50"/>
      <c r="G118" s="50"/>
      <c r="H118" s="50">
        <v>3.86</v>
      </c>
      <c r="I118" s="50"/>
      <c r="J118" s="50"/>
      <c r="K118" s="50">
        <v>4.1399999999999997</v>
      </c>
      <c r="L118" s="50"/>
      <c r="M118" s="50"/>
      <c r="N118" s="50"/>
      <c r="O118" s="13"/>
      <c r="P118" s="13"/>
    </row>
    <row r="119" spans="1:16" x14ac:dyDescent="0.25">
      <c r="A119" s="4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4"/>
      <c r="P119" s="4"/>
    </row>
    <row r="120" spans="1:16" x14ac:dyDescent="0.25">
      <c r="A120" s="4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4"/>
      <c r="P120" s="4"/>
    </row>
    <row r="121" spans="1:1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x14ac:dyDescent="0.25">
      <c r="B122" s="474"/>
      <c r="C122" s="474"/>
      <c r="D122" s="474"/>
      <c r="E122" s="474"/>
      <c r="F122" s="474"/>
      <c r="G122" s="474"/>
      <c r="H122" s="474"/>
      <c r="I122" s="474"/>
      <c r="J122" s="451"/>
      <c r="K122" s="451"/>
      <c r="L122" s="451"/>
      <c r="M122" s="451"/>
      <c r="N122" s="420"/>
    </row>
    <row r="123" spans="1:16" x14ac:dyDescent="0.25">
      <c r="B123" s="474"/>
      <c r="C123" s="474"/>
      <c r="D123" s="474"/>
      <c r="E123" s="474"/>
      <c r="F123" s="474"/>
      <c r="G123" s="474"/>
      <c r="H123" s="474"/>
      <c r="I123" s="474"/>
      <c r="J123" s="451"/>
      <c r="K123" s="451"/>
      <c r="L123" s="451"/>
      <c r="M123" s="451"/>
      <c r="N123" s="420"/>
    </row>
  </sheetData>
  <mergeCells count="9">
    <mergeCell ref="P4:P5"/>
    <mergeCell ref="B122:I123"/>
    <mergeCell ref="A4:A5"/>
    <mergeCell ref="C4:C5"/>
    <mergeCell ref="B4:B5"/>
    <mergeCell ref="G4:I4"/>
    <mergeCell ref="D4:F4"/>
    <mergeCell ref="J4:L4"/>
    <mergeCell ref="M4:O4"/>
  </mergeCells>
  <conditionalFormatting sqref="H6:H118">
    <cfRule type="cellIs" dxfId="681" priority="629" operator="between">
      <formula>$H$117</formula>
      <formula>3.816</formula>
    </cfRule>
    <cfRule type="containsBlanks" dxfId="680" priority="630">
      <formula>LEN(TRIM(H6))=0</formula>
    </cfRule>
    <cfRule type="cellIs" dxfId="679" priority="631" operator="lessThan">
      <formula>3.5</formula>
    </cfRule>
    <cfRule type="cellIs" dxfId="678" priority="632" operator="between">
      <formula>$H$117</formula>
      <formula>3.5</formula>
    </cfRule>
    <cfRule type="cellIs" dxfId="677" priority="633" operator="between">
      <formula>4.5</formula>
      <formula>$H$117</formula>
    </cfRule>
    <cfRule type="cellIs" dxfId="676" priority="634" operator="greaterThanOrEqual">
      <formula>4.5</formula>
    </cfRule>
  </conditionalFormatting>
  <conditionalFormatting sqref="K6:K118">
    <cfRule type="cellIs" dxfId="675" priority="31" operator="between">
      <formula>$K$117</formula>
      <formula>4.076</formula>
    </cfRule>
    <cfRule type="containsBlanks" dxfId="674" priority="32">
      <formula>LEN(TRIM(K6))=0</formula>
    </cfRule>
    <cfRule type="cellIs" dxfId="673" priority="33" operator="lessThan">
      <formula>3.5</formula>
    </cfRule>
    <cfRule type="cellIs" dxfId="672" priority="34" operator="between">
      <formula>$K$117</formula>
      <formula>3.5</formula>
    </cfRule>
    <cfRule type="cellIs" dxfId="671" priority="35" operator="between">
      <formula>4.5</formula>
      <formula>$K$117</formula>
    </cfRule>
    <cfRule type="cellIs" dxfId="670" priority="36" operator="greaterThanOrEqual">
      <formula>4.5</formula>
    </cfRule>
  </conditionalFormatting>
  <conditionalFormatting sqref="E6:E22">
    <cfRule type="cellIs" dxfId="669" priority="26" stopIfTrue="1" operator="between">
      <formula>$E$119</formula>
      <formula>4.116</formula>
    </cfRule>
    <cfRule type="cellIs" dxfId="668" priority="27" stopIfTrue="1" operator="lessThan">
      <formula>3.5</formula>
    </cfRule>
    <cfRule type="cellIs" dxfId="667" priority="28" stopIfTrue="1" operator="between">
      <formula>$E$119</formula>
      <formula>3.5</formula>
    </cfRule>
    <cfRule type="cellIs" dxfId="666" priority="29" stopIfTrue="1" operator="between">
      <formula>4.5</formula>
      <formula>$E$119</formula>
    </cfRule>
    <cfRule type="cellIs" dxfId="665" priority="30" stopIfTrue="1" operator="greaterThanOrEqual">
      <formula>4.5</formula>
    </cfRule>
  </conditionalFormatting>
  <conditionalFormatting sqref="E23:E40">
    <cfRule type="cellIs" dxfId="664" priority="21" stopIfTrue="1" operator="between">
      <formula>$E$119</formula>
      <formula>4.116</formula>
    </cfRule>
    <cfRule type="cellIs" dxfId="663" priority="22" stopIfTrue="1" operator="lessThan">
      <formula>3.5</formula>
    </cfRule>
    <cfRule type="cellIs" dxfId="662" priority="23" stopIfTrue="1" operator="between">
      <formula>$E$119</formula>
      <formula>3.5</formula>
    </cfRule>
    <cfRule type="cellIs" dxfId="661" priority="24" stopIfTrue="1" operator="between">
      <formula>4.5</formula>
      <formula>$E$119</formula>
    </cfRule>
    <cfRule type="cellIs" dxfId="660" priority="25" stopIfTrue="1" operator="greaterThanOrEqual">
      <formula>4.5</formula>
    </cfRule>
  </conditionalFormatting>
  <conditionalFormatting sqref="E41:E58">
    <cfRule type="cellIs" dxfId="659" priority="16" stopIfTrue="1" operator="between">
      <formula>$E$119</formula>
      <formula>4.116</formula>
    </cfRule>
    <cfRule type="cellIs" dxfId="658" priority="17" stopIfTrue="1" operator="lessThan">
      <formula>3.5</formula>
    </cfRule>
    <cfRule type="cellIs" dxfId="657" priority="18" stopIfTrue="1" operator="between">
      <formula>$E$119</formula>
      <formula>3.5</formula>
    </cfRule>
    <cfRule type="cellIs" dxfId="656" priority="19" stopIfTrue="1" operator="between">
      <formula>4.5</formula>
      <formula>$E$119</formula>
    </cfRule>
    <cfRule type="cellIs" dxfId="655" priority="20" stopIfTrue="1" operator="greaterThanOrEqual">
      <formula>4.5</formula>
    </cfRule>
  </conditionalFormatting>
  <conditionalFormatting sqref="E59:E77">
    <cfRule type="cellIs" dxfId="654" priority="11" stopIfTrue="1" operator="between">
      <formula>$E$119</formula>
      <formula>4.116</formula>
    </cfRule>
    <cfRule type="cellIs" dxfId="653" priority="12" stopIfTrue="1" operator="lessThan">
      <formula>3.5</formula>
    </cfRule>
    <cfRule type="cellIs" dxfId="652" priority="13" stopIfTrue="1" operator="between">
      <formula>$E$119</formula>
      <formula>3.5</formula>
    </cfRule>
    <cfRule type="cellIs" dxfId="651" priority="14" stopIfTrue="1" operator="between">
      <formula>4.5</formula>
      <formula>$E$119</formula>
    </cfRule>
    <cfRule type="cellIs" dxfId="650" priority="15" stopIfTrue="1" operator="greaterThanOrEqual">
      <formula>4.5</formula>
    </cfRule>
  </conditionalFormatting>
  <conditionalFormatting sqref="E78:E95">
    <cfRule type="cellIs" dxfId="649" priority="6" stopIfTrue="1" operator="between">
      <formula>$E$119</formula>
      <formula>4.116</formula>
    </cfRule>
    <cfRule type="cellIs" dxfId="648" priority="7" stopIfTrue="1" operator="lessThan">
      <formula>3.5</formula>
    </cfRule>
    <cfRule type="cellIs" dxfId="647" priority="8" stopIfTrue="1" operator="between">
      <formula>$E$119</formula>
      <formula>3.5</formula>
    </cfRule>
    <cfRule type="cellIs" dxfId="646" priority="9" stopIfTrue="1" operator="between">
      <formula>4.5</formula>
      <formula>$E$119</formula>
    </cfRule>
    <cfRule type="cellIs" dxfId="645" priority="10" stopIfTrue="1" operator="greaterThanOrEqual">
      <formula>4.5</formula>
    </cfRule>
  </conditionalFormatting>
  <conditionalFormatting sqref="E6:E118">
    <cfRule type="cellIs" dxfId="644" priority="1" stopIfTrue="1" operator="between">
      <formula>$E$117</formula>
      <formula>4.116</formula>
    </cfRule>
    <cfRule type="cellIs" dxfId="643" priority="2" stopIfTrue="1" operator="lessThan">
      <formula>3.5</formula>
    </cfRule>
    <cfRule type="cellIs" dxfId="642" priority="3" stopIfTrue="1" operator="between">
      <formula>$E$117</formula>
      <formula>3.5</formula>
    </cfRule>
    <cfRule type="cellIs" dxfId="641" priority="4" stopIfTrue="1" operator="between">
      <formula>4.5</formula>
      <formula>$E$117</formula>
    </cfRule>
    <cfRule type="cellIs" dxfId="640" priority="5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4" width="8.7109375" customWidth="1"/>
    <col min="5" max="5" width="8.7109375" style="2" customWidth="1"/>
  </cols>
  <sheetData>
    <row r="1" spans="1:11" ht="15" customHeight="1" x14ac:dyDescent="0.25">
      <c r="G1" s="62"/>
      <c r="H1" s="3" t="s">
        <v>8</v>
      </c>
    </row>
    <row r="2" spans="1:11" ht="15" customHeight="1" x14ac:dyDescent="0.25">
      <c r="A2" s="4"/>
      <c r="B2" s="4"/>
      <c r="C2" s="59" t="s">
        <v>71</v>
      </c>
      <c r="D2" s="48"/>
      <c r="E2" s="61">
        <v>2023</v>
      </c>
      <c r="F2" s="4"/>
      <c r="G2" s="63"/>
      <c r="H2" s="3" t="s">
        <v>9</v>
      </c>
    </row>
    <row r="3" spans="1:11" ht="15" customHeight="1" thickBot="1" x14ac:dyDescent="0.3">
      <c r="A3" s="4"/>
      <c r="B3" s="4"/>
      <c r="C3" s="4"/>
      <c r="D3" s="4"/>
      <c r="E3" s="5"/>
      <c r="F3" s="4"/>
      <c r="G3" s="164"/>
      <c r="H3" s="3" t="s">
        <v>10</v>
      </c>
    </row>
    <row r="4" spans="1:11" ht="15" customHeight="1" x14ac:dyDescent="0.25">
      <c r="A4" s="475" t="s">
        <v>0</v>
      </c>
      <c r="B4" s="488" t="s">
        <v>12</v>
      </c>
      <c r="C4" s="488" t="s">
        <v>13</v>
      </c>
      <c r="D4" s="479" t="s">
        <v>14</v>
      </c>
      <c r="E4" s="477" t="s">
        <v>16</v>
      </c>
      <c r="F4" s="4"/>
      <c r="G4" s="6"/>
      <c r="H4" s="3" t="s">
        <v>17</v>
      </c>
    </row>
    <row r="5" spans="1:11" ht="21" customHeight="1" thickBot="1" x14ac:dyDescent="0.3">
      <c r="A5" s="487"/>
      <c r="B5" s="489"/>
      <c r="C5" s="489"/>
      <c r="D5" s="490"/>
      <c r="E5" s="486"/>
    </row>
    <row r="6" spans="1:11" ht="15" customHeight="1" thickBot="1" x14ac:dyDescent="0.3">
      <c r="A6" s="72"/>
      <c r="B6" s="73"/>
      <c r="C6" s="65" t="s">
        <v>93</v>
      </c>
      <c r="D6" s="74">
        <f>SUM(D7:D117)</f>
        <v>14183</v>
      </c>
      <c r="E6" s="119">
        <f>AVERAGE(E7:E117)</f>
        <v>4.1247288288288297</v>
      </c>
    </row>
    <row r="7" spans="1:11" ht="15" customHeight="1" x14ac:dyDescent="0.25">
      <c r="A7" s="116">
        <v>1</v>
      </c>
      <c r="B7" s="7" t="s">
        <v>2</v>
      </c>
      <c r="C7" s="29" t="s">
        <v>64</v>
      </c>
      <c r="D7" s="93">
        <v>110</v>
      </c>
      <c r="E7" s="83">
        <v>4.7545000000000002</v>
      </c>
    </row>
    <row r="8" spans="1:11" s="1" customFormat="1" ht="15" customHeight="1" x14ac:dyDescent="0.25">
      <c r="A8" s="102">
        <v>2</v>
      </c>
      <c r="B8" s="58" t="s">
        <v>1</v>
      </c>
      <c r="C8" s="24" t="s">
        <v>18</v>
      </c>
      <c r="D8" s="186">
        <v>49</v>
      </c>
      <c r="E8" s="87">
        <v>4.7142999999999997</v>
      </c>
      <c r="F8"/>
      <c r="G8"/>
      <c r="H8"/>
      <c r="I8"/>
      <c r="J8"/>
      <c r="K8"/>
    </row>
    <row r="9" spans="1:11" s="1" customFormat="1" ht="15" customHeight="1" x14ac:dyDescent="0.25">
      <c r="A9" s="104">
        <v>3</v>
      </c>
      <c r="B9" s="9" t="s">
        <v>1</v>
      </c>
      <c r="C9" s="24" t="s">
        <v>19</v>
      </c>
      <c r="D9" s="186">
        <v>111</v>
      </c>
      <c r="E9" s="99">
        <v>4.5766</v>
      </c>
      <c r="F9" s="8"/>
    </row>
    <row r="10" spans="1:11" s="1" customFormat="1" ht="15" customHeight="1" x14ac:dyDescent="0.25">
      <c r="A10" s="104">
        <v>4</v>
      </c>
      <c r="B10" s="9" t="s">
        <v>1</v>
      </c>
      <c r="C10" s="24" t="s">
        <v>103</v>
      </c>
      <c r="D10" s="186">
        <v>87</v>
      </c>
      <c r="E10" s="84">
        <v>4.5401999999999996</v>
      </c>
      <c r="F10" s="8"/>
    </row>
    <row r="11" spans="1:11" s="1" customFormat="1" ht="15" customHeight="1" x14ac:dyDescent="0.25">
      <c r="A11" s="104">
        <v>5</v>
      </c>
      <c r="B11" s="79" t="s">
        <v>2</v>
      </c>
      <c r="C11" s="24" t="s">
        <v>66</v>
      </c>
      <c r="D11" s="186">
        <v>77</v>
      </c>
      <c r="E11" s="84">
        <v>4.5190999999999999</v>
      </c>
      <c r="F11" s="8"/>
    </row>
    <row r="12" spans="1:11" s="1" customFormat="1" ht="15" customHeight="1" x14ac:dyDescent="0.25">
      <c r="A12" s="104">
        <v>6</v>
      </c>
      <c r="B12" s="9" t="s">
        <v>3</v>
      </c>
      <c r="C12" s="24" t="s">
        <v>22</v>
      </c>
      <c r="D12" s="186">
        <v>108</v>
      </c>
      <c r="E12" s="84">
        <v>4.4723000000000006</v>
      </c>
      <c r="F12" s="8"/>
    </row>
    <row r="13" spans="1:11" s="1" customFormat="1" ht="15" customHeight="1" x14ac:dyDescent="0.25">
      <c r="A13" s="104">
        <v>7</v>
      </c>
      <c r="B13" s="9" t="s">
        <v>3</v>
      </c>
      <c r="C13" s="24" t="s">
        <v>87</v>
      </c>
      <c r="D13" s="186">
        <v>187</v>
      </c>
      <c r="E13" s="84">
        <v>4.4546000000000001</v>
      </c>
      <c r="F13" s="8"/>
    </row>
    <row r="14" spans="1:11" s="1" customFormat="1" ht="15" customHeight="1" x14ac:dyDescent="0.25">
      <c r="A14" s="104">
        <v>8</v>
      </c>
      <c r="B14" s="9" t="s">
        <v>5</v>
      </c>
      <c r="C14" s="24" t="s">
        <v>100</v>
      </c>
      <c r="D14" s="186">
        <v>58</v>
      </c>
      <c r="E14" s="84">
        <v>4.4310999999999998</v>
      </c>
      <c r="F14" s="8"/>
    </row>
    <row r="15" spans="1:11" s="1" customFormat="1" ht="15" customHeight="1" x14ac:dyDescent="0.25">
      <c r="A15" s="104">
        <v>9</v>
      </c>
      <c r="B15" s="9" t="s">
        <v>6</v>
      </c>
      <c r="C15" s="38" t="s">
        <v>53</v>
      </c>
      <c r="D15" s="417">
        <v>144</v>
      </c>
      <c r="E15" s="84">
        <v>4.4165999999999999</v>
      </c>
      <c r="F15" s="8"/>
    </row>
    <row r="16" spans="1:11" s="1" customFormat="1" ht="15" customHeight="1" thickBot="1" x14ac:dyDescent="0.3">
      <c r="A16" s="123">
        <v>10</v>
      </c>
      <c r="B16" s="11" t="s">
        <v>6</v>
      </c>
      <c r="C16" s="30" t="s">
        <v>125</v>
      </c>
      <c r="D16" s="185">
        <v>88</v>
      </c>
      <c r="E16" s="85">
        <v>4.3978000000000002</v>
      </c>
      <c r="F16" s="8"/>
    </row>
    <row r="17" spans="1:6" s="1" customFormat="1" ht="15" customHeight="1" x14ac:dyDescent="0.25">
      <c r="A17" s="116">
        <v>11</v>
      </c>
      <c r="B17" s="496" t="s">
        <v>2</v>
      </c>
      <c r="C17" s="165" t="s">
        <v>67</v>
      </c>
      <c r="D17" s="93">
        <v>94</v>
      </c>
      <c r="E17" s="83">
        <v>4.3936000000000002</v>
      </c>
      <c r="F17" s="8"/>
    </row>
    <row r="18" spans="1:6" s="1" customFormat="1" ht="15" customHeight="1" x14ac:dyDescent="0.25">
      <c r="A18" s="104">
        <v>12</v>
      </c>
      <c r="B18" s="79" t="s">
        <v>2</v>
      </c>
      <c r="C18" s="24" t="s">
        <v>149</v>
      </c>
      <c r="D18" s="94">
        <v>90</v>
      </c>
      <c r="E18" s="99">
        <v>4.3884999999999996</v>
      </c>
      <c r="F18" s="8"/>
    </row>
    <row r="19" spans="1:6" s="1" customFormat="1" ht="15" customHeight="1" x14ac:dyDescent="0.25">
      <c r="A19" s="104">
        <v>13</v>
      </c>
      <c r="B19" s="9" t="s">
        <v>6</v>
      </c>
      <c r="C19" s="24" t="s">
        <v>130</v>
      </c>
      <c r="D19" s="94">
        <v>87</v>
      </c>
      <c r="E19" s="84">
        <v>4.3677999999999999</v>
      </c>
      <c r="F19" s="8"/>
    </row>
    <row r="20" spans="1:6" s="1" customFormat="1" ht="15" customHeight="1" x14ac:dyDescent="0.25">
      <c r="A20" s="104">
        <v>14</v>
      </c>
      <c r="B20" s="9" t="s">
        <v>7</v>
      </c>
      <c r="C20" s="29" t="s">
        <v>97</v>
      </c>
      <c r="D20" s="94">
        <v>178</v>
      </c>
      <c r="E20" s="84">
        <v>4.3651999999999997</v>
      </c>
      <c r="F20" s="8"/>
    </row>
    <row r="21" spans="1:6" s="1" customFormat="1" ht="15" customHeight="1" x14ac:dyDescent="0.25">
      <c r="A21" s="104">
        <v>15</v>
      </c>
      <c r="B21" s="9" t="s">
        <v>6</v>
      </c>
      <c r="C21" s="24" t="s">
        <v>123</v>
      </c>
      <c r="D21" s="94">
        <v>209</v>
      </c>
      <c r="E21" s="84">
        <v>4.3639999999999999</v>
      </c>
      <c r="F21" s="8"/>
    </row>
    <row r="22" spans="1:6" s="1" customFormat="1" ht="15" customHeight="1" x14ac:dyDescent="0.25">
      <c r="A22" s="104">
        <v>16</v>
      </c>
      <c r="B22" s="9" t="s">
        <v>3</v>
      </c>
      <c r="C22" s="66" t="s">
        <v>23</v>
      </c>
      <c r="D22" s="94">
        <v>69</v>
      </c>
      <c r="E22" s="84">
        <v>4.3627000000000002</v>
      </c>
      <c r="F22" s="8"/>
    </row>
    <row r="23" spans="1:6" s="1" customFormat="1" ht="15" customHeight="1" x14ac:dyDescent="0.25">
      <c r="A23" s="104">
        <v>17</v>
      </c>
      <c r="B23" s="9" t="s">
        <v>5</v>
      </c>
      <c r="C23" s="24" t="s">
        <v>47</v>
      </c>
      <c r="D23" s="94">
        <v>200</v>
      </c>
      <c r="E23" s="84">
        <v>4.3600000000000003</v>
      </c>
      <c r="F23" s="8"/>
    </row>
    <row r="24" spans="1:6" s="1" customFormat="1" ht="15" customHeight="1" x14ac:dyDescent="0.25">
      <c r="A24" s="104">
        <v>18</v>
      </c>
      <c r="B24" s="9" t="s">
        <v>3</v>
      </c>
      <c r="C24" s="24" t="s">
        <v>27</v>
      </c>
      <c r="D24" s="94">
        <v>108</v>
      </c>
      <c r="E24" s="84">
        <v>4.3519000000000005</v>
      </c>
      <c r="F24" s="8"/>
    </row>
    <row r="25" spans="1:6" s="1" customFormat="1" ht="15" customHeight="1" x14ac:dyDescent="0.25">
      <c r="A25" s="104">
        <v>19</v>
      </c>
      <c r="B25" s="9" t="s">
        <v>6</v>
      </c>
      <c r="C25" s="24" t="s">
        <v>152</v>
      </c>
      <c r="D25" s="94">
        <v>191</v>
      </c>
      <c r="E25" s="84">
        <v>4.3241999999999994</v>
      </c>
      <c r="F25" s="8"/>
    </row>
    <row r="26" spans="1:6" s="1" customFormat="1" ht="15" customHeight="1" thickBot="1" x14ac:dyDescent="0.3">
      <c r="A26" s="123">
        <v>20</v>
      </c>
      <c r="B26" s="11" t="s">
        <v>7</v>
      </c>
      <c r="C26" s="30" t="s">
        <v>96</v>
      </c>
      <c r="D26" s="95">
        <v>265</v>
      </c>
      <c r="E26" s="85">
        <v>4.3169000000000004</v>
      </c>
      <c r="F26" s="8"/>
    </row>
    <row r="27" spans="1:6" s="1" customFormat="1" ht="15" customHeight="1" x14ac:dyDescent="0.25">
      <c r="A27" s="116">
        <v>21</v>
      </c>
      <c r="B27" s="7" t="s">
        <v>4</v>
      </c>
      <c r="C27" s="43" t="s">
        <v>112</v>
      </c>
      <c r="D27" s="93">
        <v>123</v>
      </c>
      <c r="E27" s="83">
        <v>4.2846000000000002</v>
      </c>
      <c r="F27" s="8"/>
    </row>
    <row r="28" spans="1:6" s="1" customFormat="1" ht="15" customHeight="1" x14ac:dyDescent="0.25">
      <c r="A28" s="104">
        <v>22</v>
      </c>
      <c r="B28" s="9" t="s">
        <v>6</v>
      </c>
      <c r="C28" s="24" t="s">
        <v>52</v>
      </c>
      <c r="D28" s="94">
        <v>113</v>
      </c>
      <c r="E28" s="84">
        <v>4.2744</v>
      </c>
      <c r="F28" s="8"/>
    </row>
    <row r="29" spans="1:6" s="1" customFormat="1" ht="15" customHeight="1" x14ac:dyDescent="0.25">
      <c r="A29" s="104">
        <v>23</v>
      </c>
      <c r="B29" s="79" t="s">
        <v>2</v>
      </c>
      <c r="C29" s="24" t="s">
        <v>68</v>
      </c>
      <c r="D29" s="94">
        <v>66</v>
      </c>
      <c r="E29" s="99">
        <v>4.2731000000000003</v>
      </c>
      <c r="F29" s="8"/>
    </row>
    <row r="30" spans="1:6" s="1" customFormat="1" ht="15" customHeight="1" x14ac:dyDescent="0.25">
      <c r="A30" s="102">
        <v>24</v>
      </c>
      <c r="B30" s="58" t="s">
        <v>5</v>
      </c>
      <c r="C30" s="29" t="s">
        <v>38</v>
      </c>
      <c r="D30" s="97">
        <v>250</v>
      </c>
      <c r="E30" s="87">
        <v>4.2679999999999998</v>
      </c>
      <c r="F30" s="8"/>
    </row>
    <row r="31" spans="1:6" s="1" customFormat="1" ht="15" customHeight="1" x14ac:dyDescent="0.25">
      <c r="A31" s="104">
        <v>25</v>
      </c>
      <c r="B31" s="58" t="s">
        <v>7</v>
      </c>
      <c r="C31" s="29" t="s">
        <v>132</v>
      </c>
      <c r="D31" s="97">
        <v>120</v>
      </c>
      <c r="E31" s="87">
        <v>4.2665999999999995</v>
      </c>
      <c r="F31" s="8"/>
    </row>
    <row r="32" spans="1:6" s="1" customFormat="1" ht="15" customHeight="1" x14ac:dyDescent="0.25">
      <c r="A32" s="104">
        <v>26</v>
      </c>
      <c r="B32" s="9" t="s">
        <v>7</v>
      </c>
      <c r="C32" s="24" t="s">
        <v>98</v>
      </c>
      <c r="D32" s="94">
        <v>282</v>
      </c>
      <c r="E32" s="84">
        <v>4.2585000000000006</v>
      </c>
      <c r="F32" s="8"/>
    </row>
    <row r="33" spans="1:6" s="1" customFormat="1" ht="15" customHeight="1" x14ac:dyDescent="0.25">
      <c r="A33" s="104">
        <v>27</v>
      </c>
      <c r="B33" s="9" t="s">
        <v>7</v>
      </c>
      <c r="C33" s="24" t="s">
        <v>133</v>
      </c>
      <c r="D33" s="94">
        <v>126</v>
      </c>
      <c r="E33" s="84">
        <v>4.2539999999999996</v>
      </c>
      <c r="F33" s="8"/>
    </row>
    <row r="34" spans="1:6" s="1" customFormat="1" ht="15" customHeight="1" x14ac:dyDescent="0.25">
      <c r="A34" s="104">
        <v>28</v>
      </c>
      <c r="B34" s="79" t="s">
        <v>2</v>
      </c>
      <c r="C34" s="24" t="s">
        <v>69</v>
      </c>
      <c r="D34" s="94">
        <v>40</v>
      </c>
      <c r="E34" s="99">
        <v>4.25</v>
      </c>
      <c r="F34" s="8"/>
    </row>
    <row r="35" spans="1:6" s="1" customFormat="1" ht="15" customHeight="1" x14ac:dyDescent="0.25">
      <c r="A35" s="104">
        <v>29</v>
      </c>
      <c r="B35" s="9" t="s">
        <v>5</v>
      </c>
      <c r="C35" s="24" t="s">
        <v>39</v>
      </c>
      <c r="D35" s="94">
        <v>117</v>
      </c>
      <c r="E35" s="84">
        <v>4.2480000000000002</v>
      </c>
      <c r="F35" s="8"/>
    </row>
    <row r="36" spans="1:6" s="1" customFormat="1" ht="15" customHeight="1" thickBot="1" x14ac:dyDescent="0.3">
      <c r="A36" s="123">
        <v>30</v>
      </c>
      <c r="B36" s="11" t="s">
        <v>7</v>
      </c>
      <c r="C36" s="30" t="s">
        <v>134</v>
      </c>
      <c r="D36" s="95">
        <v>168</v>
      </c>
      <c r="E36" s="85">
        <v>4.2439999999999998</v>
      </c>
      <c r="F36" s="8"/>
    </row>
    <row r="37" spans="1:6" s="1" customFormat="1" ht="15" customHeight="1" x14ac:dyDescent="0.25">
      <c r="A37" s="116">
        <v>31</v>
      </c>
      <c r="B37" s="7" t="s">
        <v>1</v>
      </c>
      <c r="C37" s="43" t="s">
        <v>21</v>
      </c>
      <c r="D37" s="93">
        <v>96</v>
      </c>
      <c r="E37" s="83">
        <v>4.24</v>
      </c>
      <c r="F37" s="8"/>
    </row>
    <row r="38" spans="1:6" s="1" customFormat="1" ht="15" customHeight="1" x14ac:dyDescent="0.25">
      <c r="A38" s="104">
        <v>32</v>
      </c>
      <c r="B38" s="9" t="s">
        <v>5</v>
      </c>
      <c r="C38" s="24" t="s">
        <v>41</v>
      </c>
      <c r="D38" s="94">
        <v>110</v>
      </c>
      <c r="E38" s="84">
        <v>4.2363</v>
      </c>
      <c r="F38" s="8"/>
    </row>
    <row r="39" spans="1:6" s="1" customFormat="1" ht="15" customHeight="1" x14ac:dyDescent="0.25">
      <c r="A39" s="104">
        <v>33</v>
      </c>
      <c r="B39" s="64" t="s">
        <v>1</v>
      </c>
      <c r="C39" s="24" t="s">
        <v>105</v>
      </c>
      <c r="D39" s="94">
        <v>124</v>
      </c>
      <c r="E39" s="84">
        <v>4.2339000000000002</v>
      </c>
      <c r="F39" s="8"/>
    </row>
    <row r="40" spans="1:6" s="1" customFormat="1" ht="15" customHeight="1" x14ac:dyDescent="0.25">
      <c r="A40" s="104">
        <v>34</v>
      </c>
      <c r="B40" s="9" t="s">
        <v>4</v>
      </c>
      <c r="C40" s="24" t="s">
        <v>113</v>
      </c>
      <c r="D40" s="416">
        <v>116</v>
      </c>
      <c r="E40" s="84">
        <v>4.2327000000000004</v>
      </c>
      <c r="F40" s="8"/>
    </row>
    <row r="41" spans="1:6" s="1" customFormat="1" ht="15" customHeight="1" x14ac:dyDescent="0.25">
      <c r="A41" s="104">
        <v>35</v>
      </c>
      <c r="B41" s="9" t="s">
        <v>6</v>
      </c>
      <c r="C41" s="24" t="s">
        <v>55</v>
      </c>
      <c r="D41" s="94">
        <v>71</v>
      </c>
      <c r="E41" s="84">
        <v>4.2253999999999996</v>
      </c>
      <c r="F41" s="8"/>
    </row>
    <row r="42" spans="1:6" s="1" customFormat="1" ht="15" customHeight="1" x14ac:dyDescent="0.25">
      <c r="A42" s="104">
        <v>36</v>
      </c>
      <c r="B42" s="9" t="s">
        <v>5</v>
      </c>
      <c r="C42" s="24" t="s">
        <v>40</v>
      </c>
      <c r="D42" s="94">
        <v>150</v>
      </c>
      <c r="E42" s="84">
        <v>4.2195999999999998</v>
      </c>
      <c r="F42" s="8"/>
    </row>
    <row r="43" spans="1:6" s="1" customFormat="1" ht="15" customHeight="1" x14ac:dyDescent="0.25">
      <c r="A43" s="104">
        <v>37</v>
      </c>
      <c r="B43" s="9" t="s">
        <v>7</v>
      </c>
      <c r="C43" s="24" t="s">
        <v>99</v>
      </c>
      <c r="D43" s="94">
        <v>288</v>
      </c>
      <c r="E43" s="84">
        <v>4.2183999999999999</v>
      </c>
      <c r="F43" s="8"/>
    </row>
    <row r="44" spans="1:6" s="1" customFormat="1" ht="15" customHeight="1" x14ac:dyDescent="0.25">
      <c r="A44" s="104">
        <v>38</v>
      </c>
      <c r="B44" s="9" t="s">
        <v>7</v>
      </c>
      <c r="C44" s="68" t="s">
        <v>63</v>
      </c>
      <c r="D44" s="94">
        <v>186</v>
      </c>
      <c r="E44" s="84">
        <v>4.2150999999999996</v>
      </c>
      <c r="F44" s="8"/>
    </row>
    <row r="45" spans="1:6" s="1" customFormat="1" ht="15" customHeight="1" x14ac:dyDescent="0.25">
      <c r="A45" s="104">
        <v>39</v>
      </c>
      <c r="B45" s="79" t="s">
        <v>2</v>
      </c>
      <c r="C45" s="24" t="s">
        <v>65</v>
      </c>
      <c r="D45" s="94">
        <v>51</v>
      </c>
      <c r="E45" s="84">
        <v>4.1956999999999995</v>
      </c>
      <c r="F45" s="8"/>
    </row>
    <row r="46" spans="1:6" s="1" customFormat="1" ht="15" customHeight="1" thickBot="1" x14ac:dyDescent="0.3">
      <c r="A46" s="123">
        <v>40</v>
      </c>
      <c r="B46" s="11" t="s">
        <v>5</v>
      </c>
      <c r="C46" s="30" t="s">
        <v>49</v>
      </c>
      <c r="D46" s="95">
        <v>87</v>
      </c>
      <c r="E46" s="85">
        <v>4.1950000000000003</v>
      </c>
      <c r="F46" s="8"/>
    </row>
    <row r="47" spans="1:6" s="1" customFormat="1" ht="15" customHeight="1" x14ac:dyDescent="0.25">
      <c r="A47" s="116">
        <v>41</v>
      </c>
      <c r="B47" s="7" t="s">
        <v>3</v>
      </c>
      <c r="C47" s="43" t="s">
        <v>24</v>
      </c>
      <c r="D47" s="93">
        <v>162</v>
      </c>
      <c r="E47" s="83">
        <v>4.1917999999999997</v>
      </c>
      <c r="F47" s="8"/>
    </row>
    <row r="48" spans="1:6" s="1" customFormat="1" ht="15" customHeight="1" x14ac:dyDescent="0.25">
      <c r="A48" s="104">
        <v>42</v>
      </c>
      <c r="B48" s="9" t="s">
        <v>7</v>
      </c>
      <c r="C48" s="24" t="s">
        <v>138</v>
      </c>
      <c r="D48" s="94">
        <v>122</v>
      </c>
      <c r="E48" s="84">
        <v>4.1886000000000001</v>
      </c>
      <c r="F48" s="8"/>
    </row>
    <row r="49" spans="1:6" s="1" customFormat="1" ht="15" customHeight="1" x14ac:dyDescent="0.25">
      <c r="A49" s="102">
        <v>43</v>
      </c>
      <c r="B49" s="58" t="s">
        <v>5</v>
      </c>
      <c r="C49" s="29" t="s">
        <v>121</v>
      </c>
      <c r="D49" s="97">
        <v>110</v>
      </c>
      <c r="E49" s="87">
        <v>4.1726999999999999</v>
      </c>
      <c r="F49" s="8"/>
    </row>
    <row r="50" spans="1:6" s="1" customFormat="1" ht="15" customHeight="1" x14ac:dyDescent="0.25">
      <c r="A50" s="104">
        <v>44</v>
      </c>
      <c r="B50" s="9" t="s">
        <v>4</v>
      </c>
      <c r="C50" s="24" t="s">
        <v>31</v>
      </c>
      <c r="D50" s="94">
        <v>88</v>
      </c>
      <c r="E50" s="84">
        <v>4.1704999999999997</v>
      </c>
      <c r="F50" s="8"/>
    </row>
    <row r="51" spans="1:6" s="1" customFormat="1" ht="15" customHeight="1" x14ac:dyDescent="0.25">
      <c r="A51" s="104">
        <v>45</v>
      </c>
      <c r="B51" s="9" t="s">
        <v>5</v>
      </c>
      <c r="C51" s="66" t="s">
        <v>51</v>
      </c>
      <c r="D51" s="94">
        <v>135</v>
      </c>
      <c r="E51" s="84">
        <v>4.17</v>
      </c>
      <c r="F51" s="8"/>
    </row>
    <row r="52" spans="1:6" s="1" customFormat="1" ht="15" customHeight="1" x14ac:dyDescent="0.25">
      <c r="A52" s="104">
        <v>46</v>
      </c>
      <c r="B52" s="9" t="s">
        <v>7</v>
      </c>
      <c r="C52" s="24" t="s">
        <v>145</v>
      </c>
      <c r="D52" s="94">
        <v>277</v>
      </c>
      <c r="E52" s="84">
        <v>4.1692999999999998</v>
      </c>
      <c r="F52" s="8"/>
    </row>
    <row r="53" spans="1:6" s="1" customFormat="1" ht="15" customHeight="1" x14ac:dyDescent="0.25">
      <c r="A53" s="104">
        <v>47</v>
      </c>
      <c r="B53" s="79" t="s">
        <v>7</v>
      </c>
      <c r="C53" s="24" t="s">
        <v>148</v>
      </c>
      <c r="D53" s="94">
        <v>381</v>
      </c>
      <c r="E53" s="84">
        <v>4.1628000000000007</v>
      </c>
      <c r="F53" s="8"/>
    </row>
    <row r="54" spans="1:6" s="1" customFormat="1" ht="15" customHeight="1" x14ac:dyDescent="0.25">
      <c r="A54" s="104">
        <v>48</v>
      </c>
      <c r="B54" s="9" t="s">
        <v>7</v>
      </c>
      <c r="C54" s="24" t="s">
        <v>59</v>
      </c>
      <c r="D54" s="94">
        <v>80</v>
      </c>
      <c r="E54" s="84">
        <v>4.1500000000000004</v>
      </c>
      <c r="F54" s="8"/>
    </row>
    <row r="55" spans="1:6" s="1" customFormat="1" ht="15" customHeight="1" x14ac:dyDescent="0.25">
      <c r="A55" s="104">
        <v>49</v>
      </c>
      <c r="B55" s="9" t="s">
        <v>6</v>
      </c>
      <c r="C55" s="24" t="s">
        <v>56</v>
      </c>
      <c r="D55" s="94">
        <v>110</v>
      </c>
      <c r="E55" s="84">
        <v>4.1453999999999995</v>
      </c>
      <c r="F55" s="8"/>
    </row>
    <row r="56" spans="1:6" s="1" customFormat="1" ht="15" customHeight="1" thickBot="1" x14ac:dyDescent="0.3">
      <c r="A56" s="123">
        <v>50</v>
      </c>
      <c r="B56" s="11" t="s">
        <v>4</v>
      </c>
      <c r="C56" s="30" t="s">
        <v>35</v>
      </c>
      <c r="D56" s="95">
        <v>98</v>
      </c>
      <c r="E56" s="85">
        <v>4.1429</v>
      </c>
      <c r="F56" s="8"/>
    </row>
    <row r="57" spans="1:6" s="1" customFormat="1" ht="15" customHeight="1" x14ac:dyDescent="0.25">
      <c r="A57" s="116">
        <v>51</v>
      </c>
      <c r="B57" s="7" t="s">
        <v>7</v>
      </c>
      <c r="C57" s="43" t="s">
        <v>146</v>
      </c>
      <c r="D57" s="93">
        <v>246</v>
      </c>
      <c r="E57" s="83">
        <v>4.1421999999999999</v>
      </c>
      <c r="F57" s="8"/>
    </row>
    <row r="58" spans="1:6" s="1" customFormat="1" ht="15" customHeight="1" x14ac:dyDescent="0.25">
      <c r="A58" s="104">
        <v>52</v>
      </c>
      <c r="B58" s="9" t="s">
        <v>3</v>
      </c>
      <c r="C58" s="29" t="s">
        <v>26</v>
      </c>
      <c r="D58" s="94">
        <v>87</v>
      </c>
      <c r="E58" s="84">
        <v>4.1375000000000002</v>
      </c>
      <c r="F58" s="8"/>
    </row>
    <row r="59" spans="1:6" s="1" customFormat="1" ht="15" customHeight="1" x14ac:dyDescent="0.25">
      <c r="A59" s="104">
        <v>53</v>
      </c>
      <c r="B59" s="9" t="s">
        <v>5</v>
      </c>
      <c r="C59" s="66" t="s">
        <v>122</v>
      </c>
      <c r="D59" s="94">
        <v>111</v>
      </c>
      <c r="E59" s="84">
        <v>4.1350999999999996</v>
      </c>
      <c r="F59" s="8"/>
    </row>
    <row r="60" spans="1:6" s="1" customFormat="1" ht="15" customHeight="1" x14ac:dyDescent="0.25">
      <c r="A60" s="104">
        <v>54</v>
      </c>
      <c r="B60" s="9" t="s">
        <v>7</v>
      </c>
      <c r="C60" s="24" t="s">
        <v>60</v>
      </c>
      <c r="D60" s="94">
        <v>82</v>
      </c>
      <c r="E60" s="84">
        <v>4.1345000000000001</v>
      </c>
      <c r="F60" s="8"/>
    </row>
    <row r="61" spans="1:6" s="1" customFormat="1" ht="15" customHeight="1" x14ac:dyDescent="0.25">
      <c r="A61" s="104">
        <v>55</v>
      </c>
      <c r="B61" s="9" t="s">
        <v>7</v>
      </c>
      <c r="C61" s="24" t="s">
        <v>142</v>
      </c>
      <c r="D61" s="94">
        <v>153</v>
      </c>
      <c r="E61" s="84">
        <v>4.1311</v>
      </c>
      <c r="F61" s="8"/>
    </row>
    <row r="62" spans="1:6" s="1" customFormat="1" ht="15" customHeight="1" x14ac:dyDescent="0.25">
      <c r="A62" s="104">
        <v>56</v>
      </c>
      <c r="B62" s="9" t="s">
        <v>7</v>
      </c>
      <c r="C62" s="24" t="s">
        <v>131</v>
      </c>
      <c r="D62" s="94">
        <v>100</v>
      </c>
      <c r="E62" s="84">
        <v>4.13</v>
      </c>
      <c r="F62" s="8"/>
    </row>
    <row r="63" spans="1:6" s="1" customFormat="1" ht="15" customHeight="1" x14ac:dyDescent="0.25">
      <c r="A63" s="104">
        <v>57</v>
      </c>
      <c r="B63" s="9" t="s">
        <v>7</v>
      </c>
      <c r="C63" s="24" t="s">
        <v>140</v>
      </c>
      <c r="D63" s="94">
        <v>124</v>
      </c>
      <c r="E63" s="84">
        <v>4.1290999999999993</v>
      </c>
      <c r="F63" s="8"/>
    </row>
    <row r="64" spans="1:6" s="1" customFormat="1" ht="15" customHeight="1" x14ac:dyDescent="0.25">
      <c r="A64" s="104">
        <v>58</v>
      </c>
      <c r="B64" s="9" t="s">
        <v>4</v>
      </c>
      <c r="C64" s="24" t="s">
        <v>32</v>
      </c>
      <c r="D64" s="94">
        <v>166</v>
      </c>
      <c r="E64" s="84">
        <v>4.1261999999999999</v>
      </c>
      <c r="F64" s="8"/>
    </row>
    <row r="65" spans="1:6" s="1" customFormat="1" ht="15" customHeight="1" x14ac:dyDescent="0.25">
      <c r="A65" s="104">
        <v>59</v>
      </c>
      <c r="B65" s="9" t="s">
        <v>5</v>
      </c>
      <c r="C65" s="24" t="s">
        <v>120</v>
      </c>
      <c r="D65" s="94">
        <v>32</v>
      </c>
      <c r="E65" s="84">
        <v>4.1254</v>
      </c>
      <c r="F65" s="8"/>
    </row>
    <row r="66" spans="1:6" s="1" customFormat="1" ht="15" customHeight="1" thickBot="1" x14ac:dyDescent="0.3">
      <c r="A66" s="123">
        <v>60</v>
      </c>
      <c r="B66" s="11" t="s">
        <v>6</v>
      </c>
      <c r="C66" s="30" t="s">
        <v>126</v>
      </c>
      <c r="D66" s="95">
        <v>97</v>
      </c>
      <c r="E66" s="85">
        <v>4.1233000000000004</v>
      </c>
      <c r="F66" s="8"/>
    </row>
    <row r="67" spans="1:6" s="1" customFormat="1" ht="15" customHeight="1" x14ac:dyDescent="0.25">
      <c r="A67" s="116">
        <v>61</v>
      </c>
      <c r="B67" s="7" t="s">
        <v>3</v>
      </c>
      <c r="C67" s="43" t="s">
        <v>108</v>
      </c>
      <c r="D67" s="93">
        <v>110</v>
      </c>
      <c r="E67" s="83">
        <v>4.1185999999999998</v>
      </c>
      <c r="F67" s="8"/>
    </row>
    <row r="68" spans="1:6" s="1" customFormat="1" ht="15" customHeight="1" x14ac:dyDescent="0.25">
      <c r="A68" s="102">
        <v>62</v>
      </c>
      <c r="B68" s="58" t="s">
        <v>7</v>
      </c>
      <c r="C68" s="29" t="s">
        <v>136</v>
      </c>
      <c r="D68" s="97">
        <v>105</v>
      </c>
      <c r="E68" s="87">
        <v>4.1147</v>
      </c>
      <c r="F68" s="8"/>
    </row>
    <row r="69" spans="1:6" s="1" customFormat="1" ht="15" customHeight="1" x14ac:dyDescent="0.25">
      <c r="A69" s="104">
        <v>63</v>
      </c>
      <c r="B69" s="9" t="s">
        <v>7</v>
      </c>
      <c r="C69" s="24" t="s">
        <v>144</v>
      </c>
      <c r="D69" s="94">
        <v>100</v>
      </c>
      <c r="E69" s="84">
        <v>4.1100000000000003</v>
      </c>
      <c r="F69" s="8"/>
    </row>
    <row r="70" spans="1:6" s="1" customFormat="1" ht="15" customHeight="1" x14ac:dyDescent="0.25">
      <c r="A70" s="104">
        <v>64</v>
      </c>
      <c r="B70" s="9" t="s">
        <v>1</v>
      </c>
      <c r="C70" s="24" t="s">
        <v>104</v>
      </c>
      <c r="D70" s="416">
        <v>95</v>
      </c>
      <c r="E70" s="84">
        <v>4.0944000000000003</v>
      </c>
      <c r="F70" s="8"/>
    </row>
    <row r="71" spans="1:6" s="1" customFormat="1" ht="15" customHeight="1" x14ac:dyDescent="0.25">
      <c r="A71" s="104">
        <v>65</v>
      </c>
      <c r="B71" s="9" t="s">
        <v>7</v>
      </c>
      <c r="C71" s="24" t="s">
        <v>135</v>
      </c>
      <c r="D71" s="94">
        <v>220</v>
      </c>
      <c r="E71" s="84">
        <v>4.0913000000000004</v>
      </c>
      <c r="F71" s="8"/>
    </row>
    <row r="72" spans="1:6" s="1" customFormat="1" ht="15" customHeight="1" x14ac:dyDescent="0.25">
      <c r="A72" s="104">
        <v>66</v>
      </c>
      <c r="B72" s="9" t="s">
        <v>6</v>
      </c>
      <c r="C72" s="24" t="s">
        <v>127</v>
      </c>
      <c r="D72" s="94">
        <v>178</v>
      </c>
      <c r="E72" s="84">
        <v>4.0842999999999998</v>
      </c>
      <c r="F72" s="8"/>
    </row>
    <row r="73" spans="1:6" s="1" customFormat="1" ht="15" customHeight="1" x14ac:dyDescent="0.25">
      <c r="A73" s="104">
        <v>67</v>
      </c>
      <c r="B73" s="9" t="s">
        <v>4</v>
      </c>
      <c r="C73" s="24" t="s">
        <v>29</v>
      </c>
      <c r="D73" s="416">
        <v>51</v>
      </c>
      <c r="E73" s="84">
        <v>4.0783999999999994</v>
      </c>
      <c r="F73" s="8"/>
    </row>
    <row r="74" spans="1:6" s="1" customFormat="1" ht="15" customHeight="1" x14ac:dyDescent="0.25">
      <c r="A74" s="104">
        <v>68</v>
      </c>
      <c r="B74" s="9" t="s">
        <v>3</v>
      </c>
      <c r="C74" s="24" t="s">
        <v>25</v>
      </c>
      <c r="D74" s="415">
        <v>81</v>
      </c>
      <c r="E74" s="99">
        <v>4.0744000000000007</v>
      </c>
      <c r="F74" s="8"/>
    </row>
    <row r="75" spans="1:6" s="1" customFormat="1" ht="15" customHeight="1" x14ac:dyDescent="0.25">
      <c r="A75" s="104">
        <v>69</v>
      </c>
      <c r="B75" s="9" t="s">
        <v>7</v>
      </c>
      <c r="C75" s="29" t="s">
        <v>141</v>
      </c>
      <c r="D75" s="94">
        <v>109</v>
      </c>
      <c r="E75" s="84">
        <v>4.0738000000000003</v>
      </c>
      <c r="F75" s="8"/>
    </row>
    <row r="76" spans="1:6" s="1" customFormat="1" ht="15" customHeight="1" thickBot="1" x14ac:dyDescent="0.3">
      <c r="A76" s="123">
        <v>70</v>
      </c>
      <c r="B76" s="11" t="s">
        <v>4</v>
      </c>
      <c r="C76" s="30" t="s">
        <v>114</v>
      </c>
      <c r="D76" s="95">
        <v>154</v>
      </c>
      <c r="E76" s="85">
        <v>4.0717999999999996</v>
      </c>
      <c r="F76" s="8"/>
    </row>
    <row r="77" spans="1:6" s="1" customFormat="1" ht="15" customHeight="1" x14ac:dyDescent="0.25">
      <c r="A77" s="116">
        <v>71</v>
      </c>
      <c r="B77" s="219" t="s">
        <v>2</v>
      </c>
      <c r="C77" s="43" t="s">
        <v>151</v>
      </c>
      <c r="D77" s="93">
        <v>322</v>
      </c>
      <c r="E77" s="83">
        <v>4.0651999999999999</v>
      </c>
      <c r="F77" s="8"/>
    </row>
    <row r="78" spans="1:6" s="1" customFormat="1" ht="15" customHeight="1" x14ac:dyDescent="0.25">
      <c r="A78" s="104">
        <v>72</v>
      </c>
      <c r="B78" s="9" t="s">
        <v>5</v>
      </c>
      <c r="C78" s="24" t="s">
        <v>44</v>
      </c>
      <c r="D78" s="94">
        <v>32</v>
      </c>
      <c r="E78" s="99">
        <v>4.0625</v>
      </c>
      <c r="F78" s="8"/>
    </row>
    <row r="79" spans="1:6" s="1" customFormat="1" ht="15" customHeight="1" x14ac:dyDescent="0.25">
      <c r="A79" s="104">
        <v>73</v>
      </c>
      <c r="B79" s="58" t="s">
        <v>5</v>
      </c>
      <c r="C79" s="24" t="s">
        <v>42</v>
      </c>
      <c r="D79" s="94">
        <v>110</v>
      </c>
      <c r="E79" s="84">
        <v>4.0546000000000006</v>
      </c>
      <c r="F79" s="8"/>
    </row>
    <row r="80" spans="1:6" s="1" customFormat="1" ht="15" customHeight="1" x14ac:dyDescent="0.25">
      <c r="A80" s="104">
        <v>74</v>
      </c>
      <c r="B80" s="58" t="s">
        <v>7</v>
      </c>
      <c r="C80" s="24" t="s">
        <v>61</v>
      </c>
      <c r="D80" s="416">
        <v>55</v>
      </c>
      <c r="E80" s="84">
        <v>4.0545000000000009</v>
      </c>
      <c r="F80" s="8"/>
    </row>
    <row r="81" spans="1:6" s="1" customFormat="1" ht="15" customHeight="1" x14ac:dyDescent="0.25">
      <c r="A81" s="104">
        <v>75</v>
      </c>
      <c r="B81" s="58" t="s">
        <v>7</v>
      </c>
      <c r="C81" s="24" t="s">
        <v>101</v>
      </c>
      <c r="D81" s="94">
        <v>154</v>
      </c>
      <c r="E81" s="84">
        <v>4.0520000000000005</v>
      </c>
      <c r="F81" s="8"/>
    </row>
    <row r="82" spans="1:6" s="1" customFormat="1" ht="15" customHeight="1" x14ac:dyDescent="0.25">
      <c r="A82" s="104">
        <v>76</v>
      </c>
      <c r="B82" s="58" t="s">
        <v>5</v>
      </c>
      <c r="C82" s="24" t="s">
        <v>119</v>
      </c>
      <c r="D82" s="94">
        <v>262</v>
      </c>
      <c r="E82" s="84">
        <v>4.0453999999999999</v>
      </c>
      <c r="F82" s="8"/>
    </row>
    <row r="83" spans="1:6" s="1" customFormat="1" ht="15" customHeight="1" x14ac:dyDescent="0.25">
      <c r="A83" s="102">
        <v>77</v>
      </c>
      <c r="B83" s="58" t="s">
        <v>1</v>
      </c>
      <c r="C83" s="29" t="s">
        <v>102</v>
      </c>
      <c r="D83" s="97">
        <v>99</v>
      </c>
      <c r="E83" s="87">
        <v>4.0303000000000004</v>
      </c>
      <c r="F83" s="8"/>
    </row>
    <row r="84" spans="1:6" s="1" customFormat="1" ht="15" customHeight="1" x14ac:dyDescent="0.25">
      <c r="A84" s="104">
        <v>78</v>
      </c>
      <c r="B84" s="9" t="s">
        <v>4</v>
      </c>
      <c r="C84" s="24" t="s">
        <v>36</v>
      </c>
      <c r="D84" s="94">
        <v>72</v>
      </c>
      <c r="E84" s="84">
        <v>4.0276999999999994</v>
      </c>
      <c r="F84" s="8"/>
    </row>
    <row r="85" spans="1:6" s="1" customFormat="1" ht="15" customHeight="1" x14ac:dyDescent="0.25">
      <c r="A85" s="104">
        <v>79</v>
      </c>
      <c r="B85" s="9" t="s">
        <v>6</v>
      </c>
      <c r="C85" s="24" t="s">
        <v>129</v>
      </c>
      <c r="D85" s="94">
        <v>178</v>
      </c>
      <c r="E85" s="84">
        <v>4.0225</v>
      </c>
      <c r="F85" s="8"/>
    </row>
    <row r="86" spans="1:6" s="1" customFormat="1" ht="15" customHeight="1" thickBot="1" x14ac:dyDescent="0.3">
      <c r="A86" s="123">
        <v>80</v>
      </c>
      <c r="B86" s="11" t="s">
        <v>3</v>
      </c>
      <c r="C86" s="30" t="s">
        <v>111</v>
      </c>
      <c r="D86" s="95">
        <v>92</v>
      </c>
      <c r="E86" s="85">
        <v>4.0004</v>
      </c>
      <c r="F86" s="8"/>
    </row>
    <row r="87" spans="1:6" s="1" customFormat="1" ht="15" customHeight="1" x14ac:dyDescent="0.25">
      <c r="A87" s="116">
        <v>81</v>
      </c>
      <c r="B87" s="7" t="s">
        <v>6</v>
      </c>
      <c r="C87" s="43" t="s">
        <v>54</v>
      </c>
      <c r="D87" s="93">
        <v>95</v>
      </c>
      <c r="E87" s="83">
        <v>4.0004</v>
      </c>
      <c r="F87" s="8"/>
    </row>
    <row r="88" spans="1:6" s="1" customFormat="1" ht="15" customHeight="1" x14ac:dyDescent="0.25">
      <c r="A88" s="104">
        <v>82</v>
      </c>
      <c r="B88" s="9" t="s">
        <v>7</v>
      </c>
      <c r="C88" s="24" t="s">
        <v>58</v>
      </c>
      <c r="D88" s="416">
        <v>51</v>
      </c>
      <c r="E88" s="84">
        <v>4.0004</v>
      </c>
      <c r="F88" s="8"/>
    </row>
    <row r="89" spans="1:6" s="1" customFormat="1" ht="15" customHeight="1" x14ac:dyDescent="0.25">
      <c r="A89" s="104">
        <v>83</v>
      </c>
      <c r="B89" s="495" t="s">
        <v>6</v>
      </c>
      <c r="C89" s="120" t="s">
        <v>124</v>
      </c>
      <c r="D89" s="94">
        <v>100</v>
      </c>
      <c r="E89" s="84">
        <v>4</v>
      </c>
      <c r="F89" s="8"/>
    </row>
    <row r="90" spans="1:6" s="1" customFormat="1" ht="15" customHeight="1" x14ac:dyDescent="0.25">
      <c r="A90" s="104">
        <v>84</v>
      </c>
      <c r="B90" s="9" t="s">
        <v>3</v>
      </c>
      <c r="C90" s="24" t="s">
        <v>110</v>
      </c>
      <c r="D90" s="94">
        <v>155</v>
      </c>
      <c r="E90" s="84">
        <v>3.9874000000000001</v>
      </c>
      <c r="F90" s="8"/>
    </row>
    <row r="91" spans="1:6" s="1" customFormat="1" ht="15" customHeight="1" x14ac:dyDescent="0.25">
      <c r="A91" s="104">
        <v>85</v>
      </c>
      <c r="B91" s="9" t="s">
        <v>7</v>
      </c>
      <c r="C91" s="24" t="s">
        <v>62</v>
      </c>
      <c r="D91" s="94">
        <v>140</v>
      </c>
      <c r="E91" s="84">
        <v>3.9714</v>
      </c>
      <c r="F91" s="8"/>
    </row>
    <row r="92" spans="1:6" s="1" customFormat="1" ht="15" customHeight="1" x14ac:dyDescent="0.25">
      <c r="A92" s="104">
        <v>86</v>
      </c>
      <c r="B92" s="9" t="s">
        <v>6</v>
      </c>
      <c r="C92" s="24" t="s">
        <v>128</v>
      </c>
      <c r="D92" s="94">
        <v>197</v>
      </c>
      <c r="E92" s="84">
        <v>3.9695999999999998</v>
      </c>
      <c r="F92" s="8"/>
    </row>
    <row r="93" spans="1:6" s="1" customFormat="1" ht="15" customHeight="1" x14ac:dyDescent="0.25">
      <c r="A93" s="104">
        <v>87</v>
      </c>
      <c r="B93" s="9" t="s">
        <v>4</v>
      </c>
      <c r="C93" s="24" t="s">
        <v>33</v>
      </c>
      <c r="D93" s="94">
        <v>75</v>
      </c>
      <c r="E93" s="84">
        <v>3.9604000000000004</v>
      </c>
      <c r="F93" s="8"/>
    </row>
    <row r="94" spans="1:6" s="1" customFormat="1" ht="15" customHeight="1" x14ac:dyDescent="0.25">
      <c r="A94" s="104">
        <v>88</v>
      </c>
      <c r="B94" s="9" t="s">
        <v>4</v>
      </c>
      <c r="C94" s="24" t="s">
        <v>37</v>
      </c>
      <c r="D94" s="94">
        <v>148</v>
      </c>
      <c r="E94" s="84">
        <v>3.9594999999999998</v>
      </c>
      <c r="F94" s="8"/>
    </row>
    <row r="95" spans="1:6" s="1" customFormat="1" ht="15" customHeight="1" x14ac:dyDescent="0.25">
      <c r="A95" s="104">
        <v>89</v>
      </c>
      <c r="B95" s="9" t="s">
        <v>7</v>
      </c>
      <c r="C95" s="24" t="s">
        <v>139</v>
      </c>
      <c r="D95" s="94">
        <v>152</v>
      </c>
      <c r="E95" s="84">
        <v>3.9539</v>
      </c>
      <c r="F95" s="8"/>
    </row>
    <row r="96" spans="1:6" s="1" customFormat="1" ht="15" customHeight="1" thickBot="1" x14ac:dyDescent="0.3">
      <c r="A96" s="123">
        <v>90</v>
      </c>
      <c r="B96" s="11" t="s">
        <v>5</v>
      </c>
      <c r="C96" s="30" t="s">
        <v>45</v>
      </c>
      <c r="D96" s="95">
        <v>59</v>
      </c>
      <c r="E96" s="85">
        <v>3.9319000000000002</v>
      </c>
      <c r="F96" s="8"/>
    </row>
    <row r="97" spans="1:6" s="1" customFormat="1" ht="15" customHeight="1" x14ac:dyDescent="0.25">
      <c r="A97" s="116">
        <v>91</v>
      </c>
      <c r="B97" s="7" t="s">
        <v>5</v>
      </c>
      <c r="C97" s="43" t="s">
        <v>153</v>
      </c>
      <c r="D97" s="93">
        <v>109</v>
      </c>
      <c r="E97" s="83">
        <v>3.9262000000000001</v>
      </c>
      <c r="F97" s="8"/>
    </row>
    <row r="98" spans="1:6" s="1" customFormat="1" ht="15" customHeight="1" x14ac:dyDescent="0.25">
      <c r="A98" s="104">
        <v>92</v>
      </c>
      <c r="B98" s="9" t="s">
        <v>1</v>
      </c>
      <c r="C98" s="24" t="s">
        <v>20</v>
      </c>
      <c r="D98" s="94">
        <v>163</v>
      </c>
      <c r="E98" s="84">
        <v>3.9083000000000006</v>
      </c>
      <c r="F98" s="8"/>
    </row>
    <row r="99" spans="1:6" s="1" customFormat="1" ht="15" customHeight="1" x14ac:dyDescent="0.25">
      <c r="A99" s="104">
        <v>93</v>
      </c>
      <c r="B99" s="9" t="s">
        <v>1</v>
      </c>
      <c r="C99" s="24" t="s">
        <v>106</v>
      </c>
      <c r="D99" s="94">
        <v>91</v>
      </c>
      <c r="E99" s="84">
        <v>3.8787000000000003</v>
      </c>
      <c r="F99" s="8"/>
    </row>
    <row r="100" spans="1:6" s="1" customFormat="1" ht="15" customHeight="1" x14ac:dyDescent="0.25">
      <c r="A100" s="104">
        <v>94</v>
      </c>
      <c r="B100" s="9" t="s">
        <v>2</v>
      </c>
      <c r="C100" s="24" t="s">
        <v>150</v>
      </c>
      <c r="D100" s="94">
        <v>410</v>
      </c>
      <c r="E100" s="84">
        <v>3.8776999999999999</v>
      </c>
      <c r="F100" s="8"/>
    </row>
    <row r="101" spans="1:6" s="1" customFormat="1" ht="15" customHeight="1" x14ac:dyDescent="0.25">
      <c r="A101" s="104">
        <v>95</v>
      </c>
      <c r="B101" s="9" t="s">
        <v>5</v>
      </c>
      <c r="C101" s="24" t="s">
        <v>48</v>
      </c>
      <c r="D101" s="94">
        <v>31</v>
      </c>
      <c r="E101" s="84">
        <v>3.8708999999999998</v>
      </c>
      <c r="F101" s="8"/>
    </row>
    <row r="102" spans="1:6" s="1" customFormat="1" ht="15" customHeight="1" x14ac:dyDescent="0.25">
      <c r="A102" s="104">
        <v>96</v>
      </c>
      <c r="B102" s="9" t="s">
        <v>3</v>
      </c>
      <c r="C102" s="24" t="s">
        <v>107</v>
      </c>
      <c r="D102" s="94">
        <v>113</v>
      </c>
      <c r="E102" s="84">
        <v>3.8669000000000007</v>
      </c>
      <c r="F102" s="8"/>
    </row>
    <row r="103" spans="1:6" s="1" customFormat="1" ht="15" customHeight="1" x14ac:dyDescent="0.25">
      <c r="A103" s="104">
        <v>97</v>
      </c>
      <c r="B103" s="9" t="s">
        <v>7</v>
      </c>
      <c r="C103" s="24" t="s">
        <v>147</v>
      </c>
      <c r="D103" s="94">
        <v>222</v>
      </c>
      <c r="E103" s="99">
        <v>3.8645</v>
      </c>
      <c r="F103" s="8"/>
    </row>
    <row r="104" spans="1:6" s="1" customFormat="1" ht="15" customHeight="1" x14ac:dyDescent="0.25">
      <c r="A104" s="104">
        <v>98</v>
      </c>
      <c r="B104" s="9" t="s">
        <v>4</v>
      </c>
      <c r="C104" s="24" t="s">
        <v>28</v>
      </c>
      <c r="D104" s="94">
        <v>140</v>
      </c>
      <c r="E104" s="84">
        <v>3.8642000000000003</v>
      </c>
      <c r="F104" s="8"/>
    </row>
    <row r="105" spans="1:6" s="1" customFormat="1" ht="15" customHeight="1" x14ac:dyDescent="0.25">
      <c r="A105" s="104">
        <v>99</v>
      </c>
      <c r="B105" s="9" t="s">
        <v>5</v>
      </c>
      <c r="C105" s="24" t="s">
        <v>46</v>
      </c>
      <c r="D105" s="94">
        <v>57</v>
      </c>
      <c r="E105" s="498">
        <v>3.8595999999999999</v>
      </c>
      <c r="F105" s="8"/>
    </row>
    <row r="106" spans="1:6" s="1" customFormat="1" ht="15" customHeight="1" thickBot="1" x14ac:dyDescent="0.3">
      <c r="A106" s="123">
        <v>100</v>
      </c>
      <c r="B106" s="11" t="s">
        <v>7</v>
      </c>
      <c r="C106" s="30" t="s">
        <v>137</v>
      </c>
      <c r="D106" s="95">
        <v>114</v>
      </c>
      <c r="E106" s="85">
        <v>3.8508</v>
      </c>
      <c r="F106" s="8"/>
    </row>
    <row r="107" spans="1:6" s="1" customFormat="1" ht="15" customHeight="1" x14ac:dyDescent="0.25">
      <c r="A107" s="116">
        <v>101</v>
      </c>
      <c r="B107" s="7" t="s">
        <v>5</v>
      </c>
      <c r="C107" s="423" t="s">
        <v>43</v>
      </c>
      <c r="D107" s="93">
        <v>44</v>
      </c>
      <c r="E107" s="83">
        <v>3.8412999999999999</v>
      </c>
      <c r="F107" s="8"/>
    </row>
    <row r="108" spans="1:6" s="1" customFormat="1" ht="15" customHeight="1" x14ac:dyDescent="0.25">
      <c r="A108" s="104">
        <v>102</v>
      </c>
      <c r="B108" s="9" t="s">
        <v>4</v>
      </c>
      <c r="C108" s="24" t="s">
        <v>117</v>
      </c>
      <c r="D108" s="94">
        <v>134</v>
      </c>
      <c r="E108" s="84">
        <v>3.8283</v>
      </c>
      <c r="F108" s="8"/>
    </row>
    <row r="109" spans="1:6" s="1" customFormat="1" ht="15" customHeight="1" x14ac:dyDescent="0.25">
      <c r="A109" s="104">
        <v>103</v>
      </c>
      <c r="B109" s="9" t="s">
        <v>4</v>
      </c>
      <c r="C109" s="24" t="s">
        <v>116</v>
      </c>
      <c r="D109" s="94">
        <v>199</v>
      </c>
      <c r="E109" s="84">
        <v>3.7888999999999999</v>
      </c>
      <c r="F109" s="8"/>
    </row>
    <row r="110" spans="1:6" s="1" customFormat="1" ht="15" customHeight="1" x14ac:dyDescent="0.25">
      <c r="A110" s="104">
        <v>104</v>
      </c>
      <c r="B110" s="9" t="s">
        <v>7</v>
      </c>
      <c r="C110" s="24" t="s">
        <v>57</v>
      </c>
      <c r="D110" s="497">
        <v>83</v>
      </c>
      <c r="E110" s="86">
        <v>3.7711999999999999</v>
      </c>
      <c r="F110" s="8"/>
    </row>
    <row r="111" spans="1:6" s="1" customFormat="1" ht="15" customHeight="1" x14ac:dyDescent="0.25">
      <c r="A111" s="102">
        <v>105</v>
      </c>
      <c r="B111" s="9" t="s">
        <v>4</v>
      </c>
      <c r="C111" s="24" t="s">
        <v>118</v>
      </c>
      <c r="D111" s="94">
        <v>68</v>
      </c>
      <c r="E111" s="84">
        <v>3.7643</v>
      </c>
      <c r="F111" s="8"/>
    </row>
    <row r="112" spans="1:6" s="1" customFormat="1" ht="15" customHeight="1" x14ac:dyDescent="0.25">
      <c r="A112" s="117">
        <v>106</v>
      </c>
      <c r="B112" s="9" t="s">
        <v>4</v>
      </c>
      <c r="C112" s="121" t="s">
        <v>34</v>
      </c>
      <c r="D112" s="94">
        <v>100</v>
      </c>
      <c r="E112" s="84">
        <v>3.75</v>
      </c>
      <c r="F112" s="8"/>
    </row>
    <row r="113" spans="1:6" s="1" customFormat="1" ht="15" customHeight="1" x14ac:dyDescent="0.25">
      <c r="A113" s="102">
        <v>107</v>
      </c>
      <c r="B113" s="9" t="s">
        <v>5</v>
      </c>
      <c r="C113" s="29" t="s">
        <v>50</v>
      </c>
      <c r="D113" s="97">
        <v>116</v>
      </c>
      <c r="E113" s="87">
        <v>3.7324000000000002</v>
      </c>
      <c r="F113" s="8"/>
    </row>
    <row r="114" spans="1:6" s="1" customFormat="1" ht="15" customHeight="1" x14ac:dyDescent="0.25">
      <c r="A114" s="102">
        <v>108</v>
      </c>
      <c r="B114" s="9" t="s">
        <v>7</v>
      </c>
      <c r="C114" s="29" t="s">
        <v>143</v>
      </c>
      <c r="D114" s="418">
        <v>97</v>
      </c>
      <c r="E114" s="87">
        <v>3.7319999999999998</v>
      </c>
      <c r="F114" s="8"/>
    </row>
    <row r="115" spans="1:6" s="1" customFormat="1" ht="15" customHeight="1" x14ac:dyDescent="0.25">
      <c r="A115" s="102">
        <v>109</v>
      </c>
      <c r="B115" s="9" t="s">
        <v>3</v>
      </c>
      <c r="C115" s="29" t="s">
        <v>109</v>
      </c>
      <c r="D115" s="97">
        <v>103</v>
      </c>
      <c r="E115" s="87">
        <v>3.7281999999999997</v>
      </c>
      <c r="F115" s="8"/>
    </row>
    <row r="116" spans="1:6" s="1" customFormat="1" ht="15" customHeight="1" x14ac:dyDescent="0.25">
      <c r="A116" s="102">
        <v>110</v>
      </c>
      <c r="B116" s="9" t="s">
        <v>4</v>
      </c>
      <c r="C116" s="29" t="s">
        <v>30</v>
      </c>
      <c r="D116" s="94">
        <v>60</v>
      </c>
      <c r="E116" s="84">
        <v>3.6995999999999998</v>
      </c>
      <c r="F116" s="8"/>
    </row>
    <row r="117" spans="1:6" s="1" customFormat="1" ht="15" customHeight="1" thickBot="1" x14ac:dyDescent="0.3">
      <c r="A117" s="109">
        <v>111</v>
      </c>
      <c r="B117" s="11" t="s">
        <v>4</v>
      </c>
      <c r="C117" s="30" t="s">
        <v>115</v>
      </c>
      <c r="D117" s="95">
        <v>23</v>
      </c>
      <c r="E117" s="85">
        <v>3.6956000000000002</v>
      </c>
      <c r="F117" s="8"/>
    </row>
    <row r="118" spans="1:6" ht="15" customHeight="1" x14ac:dyDescent="0.25">
      <c r="A118" s="13"/>
      <c r="B118" s="13"/>
      <c r="C118" s="13"/>
      <c r="D118" s="118" t="s">
        <v>84</v>
      </c>
      <c r="E118" s="80">
        <f>AVERAGE(E7:E117)</f>
        <v>4.1247288288288297</v>
      </c>
      <c r="F118" s="4"/>
    </row>
    <row r="119" spans="1:6" ht="15" customHeight="1" x14ac:dyDescent="0.25">
      <c r="A119" s="13"/>
      <c r="B119" s="13"/>
      <c r="C119" s="13"/>
      <c r="D119" s="60" t="s">
        <v>70</v>
      </c>
      <c r="E119" s="14">
        <v>4.13</v>
      </c>
      <c r="F119" s="4"/>
    </row>
    <row r="120" spans="1:6" ht="15" customHeight="1" x14ac:dyDescent="0.25">
      <c r="A120" s="13"/>
      <c r="B120" s="13"/>
      <c r="C120" s="13"/>
      <c r="D120" s="13"/>
      <c r="E120"/>
      <c r="F120" s="4"/>
    </row>
    <row r="121" spans="1:6" ht="15" customHeight="1" x14ac:dyDescent="0.25">
      <c r="A121" s="13"/>
      <c r="B121" s="13"/>
      <c r="C121" s="13"/>
      <c r="D121" s="13"/>
      <c r="E121"/>
      <c r="F121" s="4"/>
    </row>
    <row r="122" spans="1:6" x14ac:dyDescent="0.25">
      <c r="A122" s="4"/>
      <c r="B122" s="4"/>
      <c r="C122" s="4"/>
      <c r="D122" s="4"/>
      <c r="E122" s="5"/>
      <c r="F122" s="4"/>
    </row>
  </sheetData>
  <mergeCells count="5">
    <mergeCell ref="E4:E5"/>
    <mergeCell ref="A4:A5"/>
    <mergeCell ref="B4:B5"/>
    <mergeCell ref="C4:C5"/>
    <mergeCell ref="D4:D5"/>
  </mergeCells>
  <conditionalFormatting sqref="E6:E119">
    <cfRule type="cellIs" dxfId="639" priority="675" stopIfTrue="1" operator="between">
      <formula>$E$118</formula>
      <formula>4.116</formula>
    </cfRule>
    <cfRule type="cellIs" dxfId="638" priority="676" stopIfTrue="1" operator="lessThan">
      <formula>3.5</formula>
    </cfRule>
    <cfRule type="cellIs" dxfId="637" priority="677" stopIfTrue="1" operator="between">
      <formula>$E$118</formula>
      <formula>3.5</formula>
    </cfRule>
    <cfRule type="cellIs" dxfId="636" priority="678" stopIfTrue="1" operator="between">
      <formula>4.5</formula>
      <formula>$E$118</formula>
    </cfRule>
    <cfRule type="cellIs" dxfId="635" priority="679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2.7109375" customWidth="1"/>
    <col min="4" max="4" width="8.7109375" customWidth="1"/>
    <col min="5" max="8" width="7.7109375" customWidth="1"/>
    <col min="9" max="9" width="8.7109375" style="2" customWidth="1"/>
  </cols>
  <sheetData>
    <row r="1" spans="1:16" ht="15" customHeight="1" x14ac:dyDescent="0.25">
      <c r="K1" s="62"/>
      <c r="L1" s="3" t="s">
        <v>8</v>
      </c>
    </row>
    <row r="2" spans="1:16" ht="15" customHeight="1" x14ac:dyDescent="0.25">
      <c r="A2" s="4"/>
      <c r="B2" s="4"/>
      <c r="C2" s="466" t="s">
        <v>71</v>
      </c>
      <c r="D2" s="466"/>
      <c r="E2" s="48"/>
      <c r="F2" s="48"/>
      <c r="G2" s="48"/>
      <c r="H2" s="48"/>
      <c r="I2" s="61">
        <v>2023</v>
      </c>
      <c r="J2" s="4"/>
      <c r="K2" s="63"/>
      <c r="L2" s="3" t="s">
        <v>9</v>
      </c>
    </row>
    <row r="3" spans="1:16" ht="15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4"/>
      <c r="L3" s="3" t="s">
        <v>10</v>
      </c>
    </row>
    <row r="4" spans="1:16" ht="15" customHeight="1" x14ac:dyDescent="0.25">
      <c r="A4" s="475" t="s">
        <v>0</v>
      </c>
      <c r="B4" s="488" t="s">
        <v>11</v>
      </c>
      <c r="C4" s="488" t="s">
        <v>13</v>
      </c>
      <c r="D4" s="479" t="s">
        <v>14</v>
      </c>
      <c r="E4" s="492" t="s">
        <v>15</v>
      </c>
      <c r="F4" s="493"/>
      <c r="G4" s="493"/>
      <c r="H4" s="494"/>
      <c r="I4" s="477" t="s">
        <v>83</v>
      </c>
      <c r="J4" s="4"/>
      <c r="K4" s="6"/>
      <c r="L4" s="3" t="s">
        <v>17</v>
      </c>
    </row>
    <row r="5" spans="1:16" ht="30" customHeight="1" thickBot="1" x14ac:dyDescent="0.3">
      <c r="A5" s="487"/>
      <c r="B5" s="489"/>
      <c r="C5" s="489"/>
      <c r="D5" s="490"/>
      <c r="E5" s="52">
        <v>2</v>
      </c>
      <c r="F5" s="52">
        <v>3</v>
      </c>
      <c r="G5" s="52">
        <v>4</v>
      </c>
      <c r="H5" s="52">
        <v>5</v>
      </c>
      <c r="I5" s="486"/>
    </row>
    <row r="6" spans="1:16" ht="15" customHeight="1" thickBot="1" x14ac:dyDescent="0.3">
      <c r="A6" s="72"/>
      <c r="B6" s="73"/>
      <c r="C6" s="65" t="s">
        <v>93</v>
      </c>
      <c r="D6" s="74">
        <f>D7+D17+D30+D48+D69+D84+D115</f>
        <v>14183</v>
      </c>
      <c r="E6" s="220">
        <f>AVERAGE(E8:E16,E18:E29,E31:E47,E49:E68,E70:E83,E85:E114,E116:E124)</f>
        <v>0.79612612612612632</v>
      </c>
      <c r="F6" s="357">
        <f t="shared" ref="F6:H6" si="0">AVERAGE(F8:F16,F18:F29,F31:F47,F49:F68,F70:F83,F85:F114,F116:F124)</f>
        <v>14.920720720720722</v>
      </c>
      <c r="G6" s="357">
        <f t="shared" si="0"/>
        <v>55.295945945945952</v>
      </c>
      <c r="H6" s="406">
        <f t="shared" si="0"/>
        <v>28.986936936936949</v>
      </c>
      <c r="I6" s="119">
        <v>4.13</v>
      </c>
      <c r="J6" s="111"/>
    </row>
    <row r="7" spans="1:16" ht="15" customHeight="1" thickBot="1" x14ac:dyDescent="0.3">
      <c r="A7" s="101"/>
      <c r="B7" s="82"/>
      <c r="C7" s="71" t="s">
        <v>85</v>
      </c>
      <c r="D7" s="70">
        <f>SUM(D8:D16)</f>
        <v>915</v>
      </c>
      <c r="E7" s="96">
        <f t="shared" ref="E7:H7" si="1">AVERAGE(E8:E16)</f>
        <v>0.45777777777777778</v>
      </c>
      <c r="F7" s="96">
        <f t="shared" si="1"/>
        <v>11.525555555555556</v>
      </c>
      <c r="G7" s="96">
        <f t="shared" si="1"/>
        <v>50.945555555555558</v>
      </c>
      <c r="H7" s="96">
        <f t="shared" si="1"/>
        <v>37.071111111111108</v>
      </c>
      <c r="I7" s="89">
        <f>AVERAGE(I8:I16)</f>
        <v>4.2463000000000006</v>
      </c>
      <c r="J7" s="111"/>
      <c r="P7" s="112"/>
    </row>
    <row r="8" spans="1:16" s="1" customFormat="1" ht="15" customHeight="1" x14ac:dyDescent="0.25">
      <c r="A8" s="102">
        <v>1</v>
      </c>
      <c r="B8" s="103">
        <v>10003</v>
      </c>
      <c r="C8" s="29" t="s">
        <v>18</v>
      </c>
      <c r="D8" s="249">
        <v>49</v>
      </c>
      <c r="E8" s="250">
        <v>0</v>
      </c>
      <c r="F8" s="250">
        <v>2.04</v>
      </c>
      <c r="G8" s="250">
        <v>24.49</v>
      </c>
      <c r="H8" s="250">
        <v>73.47</v>
      </c>
      <c r="I8" s="83">
        <f t="shared" ref="I8:I16" si="2">(2*E8+3*F8+4*G8+5*H8)/100</f>
        <v>4.7142999999999997</v>
      </c>
      <c r="J8" s="111"/>
      <c r="K8"/>
      <c r="L8"/>
      <c r="M8"/>
      <c r="N8"/>
      <c r="O8"/>
    </row>
    <row r="9" spans="1:16" s="1" customFormat="1" ht="15" customHeight="1" x14ac:dyDescent="0.25">
      <c r="A9" s="104">
        <v>2</v>
      </c>
      <c r="B9" s="105">
        <v>10002</v>
      </c>
      <c r="C9" s="24" t="s">
        <v>102</v>
      </c>
      <c r="D9" s="237">
        <v>99</v>
      </c>
      <c r="E9" s="238">
        <v>0</v>
      </c>
      <c r="F9" s="238">
        <v>16.16</v>
      </c>
      <c r="G9" s="238">
        <v>64.650000000000006</v>
      </c>
      <c r="H9" s="238">
        <v>19.190000000000001</v>
      </c>
      <c r="I9" s="84">
        <f t="shared" si="2"/>
        <v>4.0303000000000004</v>
      </c>
      <c r="J9" s="8"/>
    </row>
    <row r="10" spans="1:16" s="1" customFormat="1" ht="15" customHeight="1" x14ac:dyDescent="0.25">
      <c r="A10" s="104">
        <v>3</v>
      </c>
      <c r="B10" s="105">
        <v>10090</v>
      </c>
      <c r="C10" s="24" t="s">
        <v>20</v>
      </c>
      <c r="D10" s="404">
        <v>163</v>
      </c>
      <c r="E10" s="405">
        <v>3.07</v>
      </c>
      <c r="F10" s="405">
        <v>20.25</v>
      </c>
      <c r="G10" s="405">
        <v>59.51</v>
      </c>
      <c r="H10" s="405">
        <v>17.18</v>
      </c>
      <c r="I10" s="84">
        <f t="shared" si="2"/>
        <v>3.9083000000000006</v>
      </c>
      <c r="J10" s="8"/>
    </row>
    <row r="11" spans="1:16" s="1" customFormat="1" ht="15" customHeight="1" x14ac:dyDescent="0.25">
      <c r="A11" s="104">
        <v>4</v>
      </c>
      <c r="B11" s="105">
        <v>10004</v>
      </c>
      <c r="C11" s="24" t="s">
        <v>19</v>
      </c>
      <c r="D11" s="229">
        <v>111</v>
      </c>
      <c r="E11" s="230">
        <v>0</v>
      </c>
      <c r="F11" s="230">
        <v>0</v>
      </c>
      <c r="G11" s="230">
        <v>42.34</v>
      </c>
      <c r="H11" s="230">
        <v>57.66</v>
      </c>
      <c r="I11" s="84">
        <f t="shared" si="2"/>
        <v>4.5766</v>
      </c>
      <c r="J11" s="8"/>
    </row>
    <row r="12" spans="1:16" s="1" customFormat="1" ht="15" customHeight="1" x14ac:dyDescent="0.25">
      <c r="A12" s="104">
        <v>5</v>
      </c>
      <c r="B12" s="105">
        <v>10001</v>
      </c>
      <c r="C12" s="24" t="s">
        <v>103</v>
      </c>
      <c r="D12" s="239">
        <v>87</v>
      </c>
      <c r="E12" s="240">
        <v>0</v>
      </c>
      <c r="F12" s="240">
        <v>0</v>
      </c>
      <c r="G12" s="240">
        <v>45.98</v>
      </c>
      <c r="H12" s="240">
        <v>54.02</v>
      </c>
      <c r="I12" s="84">
        <f t="shared" si="2"/>
        <v>4.5401999999999996</v>
      </c>
      <c r="J12" s="8"/>
    </row>
    <row r="13" spans="1:16" s="1" customFormat="1" ht="15" customHeight="1" x14ac:dyDescent="0.25">
      <c r="A13" s="104">
        <v>6</v>
      </c>
      <c r="B13" s="105">
        <v>10120</v>
      </c>
      <c r="C13" s="24" t="s">
        <v>104</v>
      </c>
      <c r="D13" s="297">
        <v>95</v>
      </c>
      <c r="E13" s="298">
        <v>1.05</v>
      </c>
      <c r="F13" s="298">
        <v>13.68</v>
      </c>
      <c r="G13" s="298">
        <v>60</v>
      </c>
      <c r="H13" s="298">
        <v>25.26</v>
      </c>
      <c r="I13" s="84">
        <f t="shared" si="2"/>
        <v>4.0944000000000003</v>
      </c>
      <c r="J13" s="8"/>
    </row>
    <row r="14" spans="1:16" s="1" customFormat="1" ht="15" customHeight="1" x14ac:dyDescent="0.25">
      <c r="A14" s="104">
        <v>7</v>
      </c>
      <c r="B14" s="105">
        <v>10190</v>
      </c>
      <c r="C14" s="24" t="s">
        <v>105</v>
      </c>
      <c r="D14" s="299">
        <v>124</v>
      </c>
      <c r="E14" s="300">
        <v>0</v>
      </c>
      <c r="F14" s="300">
        <v>13.71</v>
      </c>
      <c r="G14" s="300">
        <v>49.19</v>
      </c>
      <c r="H14" s="300">
        <v>37.1</v>
      </c>
      <c r="I14" s="84">
        <f t="shared" si="2"/>
        <v>4.2339000000000002</v>
      </c>
      <c r="J14" s="8"/>
    </row>
    <row r="15" spans="1:16" s="1" customFormat="1" ht="15" customHeight="1" x14ac:dyDescent="0.25">
      <c r="A15" s="104">
        <v>8</v>
      </c>
      <c r="B15" s="105">
        <v>10320</v>
      </c>
      <c r="C15" s="24" t="s">
        <v>21</v>
      </c>
      <c r="D15" s="235">
        <v>96</v>
      </c>
      <c r="E15" s="236">
        <v>0</v>
      </c>
      <c r="F15" s="236">
        <v>10.42</v>
      </c>
      <c r="G15" s="236">
        <v>55.21</v>
      </c>
      <c r="H15" s="236">
        <v>34.380000000000003</v>
      </c>
      <c r="I15" s="84">
        <f t="shared" si="2"/>
        <v>4.24</v>
      </c>
      <c r="J15" s="8"/>
    </row>
    <row r="16" spans="1:16" s="1" customFormat="1" ht="15" customHeight="1" thickBot="1" x14ac:dyDescent="0.3">
      <c r="A16" s="106">
        <v>9</v>
      </c>
      <c r="B16" s="81">
        <v>10860</v>
      </c>
      <c r="C16" s="38" t="s">
        <v>106</v>
      </c>
      <c r="D16" s="390">
        <v>91</v>
      </c>
      <c r="E16" s="391">
        <v>0</v>
      </c>
      <c r="F16" s="391">
        <v>27.47</v>
      </c>
      <c r="G16" s="391">
        <v>57.14</v>
      </c>
      <c r="H16" s="391">
        <v>15.38</v>
      </c>
      <c r="I16" s="85">
        <f t="shared" si="2"/>
        <v>3.8787000000000003</v>
      </c>
      <c r="J16" s="8"/>
    </row>
    <row r="17" spans="1:10" s="1" customFormat="1" ht="15" customHeight="1" thickBot="1" x14ac:dyDescent="0.3">
      <c r="A17" s="90"/>
      <c r="B17" s="91"/>
      <c r="C17" s="71" t="s">
        <v>86</v>
      </c>
      <c r="D17" s="75">
        <f>SUM(D18:D29)</f>
        <v>1375</v>
      </c>
      <c r="E17" s="76">
        <f t="shared" ref="E17:H17" si="3">AVERAGE(E18:E29)</f>
        <v>0.79666666666666675</v>
      </c>
      <c r="F17" s="76">
        <f t="shared" si="3"/>
        <v>13.725</v>
      </c>
      <c r="G17" s="76">
        <f t="shared" si="3"/>
        <v>55.620833333333337</v>
      </c>
      <c r="H17" s="76">
        <f t="shared" si="3"/>
        <v>29.860833333333332</v>
      </c>
      <c r="I17" s="78">
        <f>AVERAGE(I18:I29)</f>
        <v>4.1455583333333346</v>
      </c>
      <c r="J17" s="8"/>
    </row>
    <row r="18" spans="1:10" s="1" customFormat="1" ht="15" customHeight="1" x14ac:dyDescent="0.25">
      <c r="A18" s="102">
        <v>1</v>
      </c>
      <c r="B18" s="103">
        <v>20040</v>
      </c>
      <c r="C18" s="180" t="s">
        <v>22</v>
      </c>
      <c r="D18" s="225">
        <v>108</v>
      </c>
      <c r="E18" s="226">
        <v>0</v>
      </c>
      <c r="F18" s="226">
        <v>3.7</v>
      </c>
      <c r="G18" s="226">
        <v>45.37</v>
      </c>
      <c r="H18" s="226">
        <v>50.93</v>
      </c>
      <c r="I18" s="87">
        <f t="shared" ref="I18:I29" si="4">(2*E18+3*F18+4*G18+5*H18)/100</f>
        <v>4.4723000000000006</v>
      </c>
      <c r="J18" s="8"/>
    </row>
    <row r="19" spans="1:10" s="1" customFormat="1" ht="15" customHeight="1" x14ac:dyDescent="0.25">
      <c r="A19" s="104">
        <v>2</v>
      </c>
      <c r="B19" s="105">
        <v>20061</v>
      </c>
      <c r="C19" s="181" t="s">
        <v>23</v>
      </c>
      <c r="D19" s="227">
        <v>69</v>
      </c>
      <c r="E19" s="228">
        <v>0</v>
      </c>
      <c r="F19" s="228">
        <v>8.6999999999999993</v>
      </c>
      <c r="G19" s="228">
        <v>46.38</v>
      </c>
      <c r="H19" s="228">
        <v>44.93</v>
      </c>
      <c r="I19" s="84">
        <f t="shared" si="4"/>
        <v>4.3627000000000002</v>
      </c>
      <c r="J19" s="8"/>
    </row>
    <row r="20" spans="1:10" s="1" customFormat="1" ht="15" customHeight="1" x14ac:dyDescent="0.25">
      <c r="A20" s="104">
        <v>3</v>
      </c>
      <c r="B20" s="105">
        <v>21020</v>
      </c>
      <c r="C20" s="181" t="s">
        <v>27</v>
      </c>
      <c r="D20" s="223">
        <v>108</v>
      </c>
      <c r="E20" s="224">
        <v>0</v>
      </c>
      <c r="F20" s="224">
        <v>6.48</v>
      </c>
      <c r="G20" s="224">
        <v>51.85</v>
      </c>
      <c r="H20" s="224">
        <v>41.67</v>
      </c>
      <c r="I20" s="84">
        <f t="shared" si="4"/>
        <v>4.3519000000000005</v>
      </c>
      <c r="J20" s="8"/>
    </row>
    <row r="21" spans="1:10" s="1" customFormat="1" ht="15" customHeight="1" x14ac:dyDescent="0.25">
      <c r="A21" s="104">
        <v>4</v>
      </c>
      <c r="B21" s="103">
        <v>20060</v>
      </c>
      <c r="C21" s="181" t="s">
        <v>87</v>
      </c>
      <c r="D21" s="233">
        <v>187</v>
      </c>
      <c r="E21" s="234">
        <v>0</v>
      </c>
      <c r="F21" s="234">
        <v>2.67</v>
      </c>
      <c r="G21" s="234">
        <v>49.2</v>
      </c>
      <c r="H21" s="234">
        <v>48.13</v>
      </c>
      <c r="I21" s="84">
        <f t="shared" si="4"/>
        <v>4.4546000000000001</v>
      </c>
      <c r="J21" s="8"/>
    </row>
    <row r="22" spans="1:10" s="1" customFormat="1" ht="15" customHeight="1" x14ac:dyDescent="0.25">
      <c r="A22" s="104">
        <v>5</v>
      </c>
      <c r="B22" s="105">
        <v>20400</v>
      </c>
      <c r="C22" s="181" t="s">
        <v>24</v>
      </c>
      <c r="D22" s="231">
        <v>162</v>
      </c>
      <c r="E22" s="232">
        <v>0</v>
      </c>
      <c r="F22" s="232">
        <v>9.26</v>
      </c>
      <c r="G22" s="232">
        <v>62.35</v>
      </c>
      <c r="H22" s="232">
        <v>28.4</v>
      </c>
      <c r="I22" s="84">
        <f t="shared" si="4"/>
        <v>4.1917999999999997</v>
      </c>
      <c r="J22" s="8"/>
    </row>
    <row r="23" spans="1:10" s="1" customFormat="1" ht="15" customHeight="1" x14ac:dyDescent="0.25">
      <c r="A23" s="104">
        <v>6</v>
      </c>
      <c r="B23" s="105">
        <v>20080</v>
      </c>
      <c r="C23" s="181" t="s">
        <v>107</v>
      </c>
      <c r="D23" s="396">
        <v>113</v>
      </c>
      <c r="E23" s="397">
        <v>0.88</v>
      </c>
      <c r="F23" s="397">
        <v>24.78</v>
      </c>
      <c r="G23" s="397">
        <v>61.06</v>
      </c>
      <c r="H23" s="397">
        <v>13.27</v>
      </c>
      <c r="I23" s="84">
        <f t="shared" si="4"/>
        <v>3.8669000000000007</v>
      </c>
      <c r="J23" s="8"/>
    </row>
    <row r="24" spans="1:10" s="1" customFormat="1" ht="15" customHeight="1" x14ac:dyDescent="0.25">
      <c r="A24" s="104">
        <v>7</v>
      </c>
      <c r="B24" s="105">
        <v>20460</v>
      </c>
      <c r="C24" s="181" t="s">
        <v>108</v>
      </c>
      <c r="D24" s="337">
        <v>110</v>
      </c>
      <c r="E24" s="338">
        <v>0</v>
      </c>
      <c r="F24" s="338">
        <v>11.82</v>
      </c>
      <c r="G24" s="338">
        <v>64.55</v>
      </c>
      <c r="H24" s="338">
        <v>23.64</v>
      </c>
      <c r="I24" s="84">
        <f t="shared" si="4"/>
        <v>4.1185999999999998</v>
      </c>
      <c r="J24" s="8"/>
    </row>
    <row r="25" spans="1:10" s="1" customFormat="1" ht="15" customHeight="1" x14ac:dyDescent="0.25">
      <c r="A25" s="104">
        <v>8</v>
      </c>
      <c r="B25" s="105">
        <v>20550</v>
      </c>
      <c r="C25" s="24" t="s">
        <v>25</v>
      </c>
      <c r="D25" s="245">
        <v>81</v>
      </c>
      <c r="E25" s="246">
        <v>4.9400000000000004</v>
      </c>
      <c r="F25" s="246">
        <v>12.35</v>
      </c>
      <c r="G25" s="246">
        <v>53.09</v>
      </c>
      <c r="H25" s="246">
        <v>29.63</v>
      </c>
      <c r="I25" s="84">
        <f t="shared" si="4"/>
        <v>4.0744000000000007</v>
      </c>
      <c r="J25" s="8"/>
    </row>
    <row r="26" spans="1:10" s="1" customFormat="1" ht="15" customHeight="1" x14ac:dyDescent="0.25">
      <c r="A26" s="104">
        <v>9</v>
      </c>
      <c r="B26" s="105">
        <v>20630</v>
      </c>
      <c r="C26" s="24" t="s">
        <v>26</v>
      </c>
      <c r="D26" s="402">
        <v>87</v>
      </c>
      <c r="E26" s="403">
        <v>1.1499999999999999</v>
      </c>
      <c r="F26" s="403">
        <v>14.94</v>
      </c>
      <c r="G26" s="403">
        <v>52.87</v>
      </c>
      <c r="H26" s="403">
        <v>31.03</v>
      </c>
      <c r="I26" s="84">
        <f t="shared" si="4"/>
        <v>4.1375000000000002</v>
      </c>
      <c r="J26" s="8"/>
    </row>
    <row r="27" spans="1:10" s="1" customFormat="1" ht="15" customHeight="1" x14ac:dyDescent="0.25">
      <c r="A27" s="104">
        <v>10</v>
      </c>
      <c r="B27" s="105">
        <v>20810</v>
      </c>
      <c r="C27" s="24" t="s">
        <v>109</v>
      </c>
      <c r="D27" s="394">
        <v>103</v>
      </c>
      <c r="E27" s="395">
        <v>1.94</v>
      </c>
      <c r="F27" s="395">
        <v>33.01</v>
      </c>
      <c r="G27" s="395">
        <v>55.34</v>
      </c>
      <c r="H27" s="395">
        <v>9.7100000000000009</v>
      </c>
      <c r="I27" s="84">
        <f t="shared" si="4"/>
        <v>3.7281999999999997</v>
      </c>
      <c r="J27" s="8"/>
    </row>
    <row r="28" spans="1:10" s="1" customFormat="1" ht="15" customHeight="1" x14ac:dyDescent="0.25">
      <c r="A28" s="104">
        <v>11</v>
      </c>
      <c r="B28" s="105">
        <v>20900</v>
      </c>
      <c r="C28" s="24" t="s">
        <v>110</v>
      </c>
      <c r="D28" s="392">
        <v>155</v>
      </c>
      <c r="E28" s="393">
        <v>0.65</v>
      </c>
      <c r="F28" s="393">
        <v>17.420000000000002</v>
      </c>
      <c r="G28" s="393">
        <v>64.52</v>
      </c>
      <c r="H28" s="393">
        <v>17.420000000000002</v>
      </c>
      <c r="I28" s="84">
        <f t="shared" si="4"/>
        <v>3.9874000000000001</v>
      </c>
      <c r="J28" s="8"/>
    </row>
    <row r="29" spans="1:10" s="1" customFormat="1" ht="15" customHeight="1" thickBot="1" x14ac:dyDescent="0.3">
      <c r="A29" s="104">
        <v>12</v>
      </c>
      <c r="B29" s="81">
        <v>21350</v>
      </c>
      <c r="C29" s="12" t="s">
        <v>111</v>
      </c>
      <c r="D29" s="303">
        <v>92</v>
      </c>
      <c r="E29" s="304">
        <v>0</v>
      </c>
      <c r="F29" s="304">
        <v>19.57</v>
      </c>
      <c r="G29" s="304">
        <v>60.87</v>
      </c>
      <c r="H29" s="304">
        <v>19.57</v>
      </c>
      <c r="I29" s="86">
        <f t="shared" si="4"/>
        <v>4.0004</v>
      </c>
      <c r="J29" s="8"/>
    </row>
    <row r="30" spans="1:10" s="1" customFormat="1" ht="15" customHeight="1" thickBot="1" x14ac:dyDescent="0.3">
      <c r="A30" s="101"/>
      <c r="B30" s="82"/>
      <c r="C30" s="71" t="s">
        <v>88</v>
      </c>
      <c r="D30" s="75">
        <f>SUM(D31:D47)</f>
        <v>1815</v>
      </c>
      <c r="E30" s="76">
        <f t="shared" ref="E30:H30" si="5">AVERAGE(E31:E47)</f>
        <v>1.2429411764705882</v>
      </c>
      <c r="F30" s="76">
        <f t="shared" si="5"/>
        <v>21.580588235294119</v>
      </c>
      <c r="G30" s="76">
        <f t="shared" si="5"/>
        <v>56.368235294117653</v>
      </c>
      <c r="H30" s="76">
        <f t="shared" si="5"/>
        <v>20.807647058823534</v>
      </c>
      <c r="I30" s="92">
        <f>AVERAGE(I31:I47)</f>
        <v>3.9673882352941168</v>
      </c>
      <c r="J30" s="8"/>
    </row>
    <row r="31" spans="1:10" s="1" customFormat="1" ht="15" customHeight="1" x14ac:dyDescent="0.25">
      <c r="A31" s="102">
        <v>1</v>
      </c>
      <c r="B31" s="103">
        <v>30070</v>
      </c>
      <c r="C31" s="43" t="s">
        <v>28</v>
      </c>
      <c r="D31" s="241">
        <v>140</v>
      </c>
      <c r="E31" s="242">
        <v>4.29</v>
      </c>
      <c r="F31" s="242">
        <v>25</v>
      </c>
      <c r="G31" s="242">
        <v>50.71</v>
      </c>
      <c r="H31" s="242">
        <v>20</v>
      </c>
      <c r="I31" s="83">
        <f t="shared" ref="I31:I47" si="6">(2*E31+3*F31+4*G31+5*H31)/100</f>
        <v>3.8642000000000003</v>
      </c>
      <c r="J31" s="8"/>
    </row>
    <row r="32" spans="1:10" s="1" customFormat="1" ht="15" customHeight="1" x14ac:dyDescent="0.25">
      <c r="A32" s="104">
        <v>2</v>
      </c>
      <c r="B32" s="105">
        <v>30480</v>
      </c>
      <c r="C32" s="29" t="s">
        <v>112</v>
      </c>
      <c r="D32" s="243">
        <v>123</v>
      </c>
      <c r="E32" s="244">
        <v>0</v>
      </c>
      <c r="F32" s="244">
        <v>8.1300000000000008</v>
      </c>
      <c r="G32" s="244">
        <v>55.28</v>
      </c>
      <c r="H32" s="244">
        <v>36.590000000000003</v>
      </c>
      <c r="I32" s="87">
        <f t="shared" si="6"/>
        <v>4.2846000000000002</v>
      </c>
      <c r="J32" s="8"/>
    </row>
    <row r="33" spans="1:14" s="1" customFormat="1" ht="15" customHeight="1" x14ac:dyDescent="0.25">
      <c r="A33" s="104">
        <v>3</v>
      </c>
      <c r="B33" s="105">
        <v>30460</v>
      </c>
      <c r="C33" s="24" t="s">
        <v>32</v>
      </c>
      <c r="D33" s="251">
        <v>166</v>
      </c>
      <c r="E33" s="252">
        <v>1.2</v>
      </c>
      <c r="F33" s="252">
        <v>12.65</v>
      </c>
      <c r="G33" s="252">
        <v>58.43</v>
      </c>
      <c r="H33" s="252">
        <v>27.71</v>
      </c>
      <c r="I33" s="84">
        <f t="shared" si="6"/>
        <v>4.1261999999999999</v>
      </c>
      <c r="J33" s="8"/>
    </row>
    <row r="34" spans="1:14" s="1" customFormat="1" ht="15" customHeight="1" x14ac:dyDescent="0.25">
      <c r="A34" s="104">
        <v>4</v>
      </c>
      <c r="B34" s="105">
        <v>30030</v>
      </c>
      <c r="C34" s="24" t="s">
        <v>113</v>
      </c>
      <c r="D34" s="247">
        <v>116</v>
      </c>
      <c r="E34" s="248">
        <v>0</v>
      </c>
      <c r="F34" s="248">
        <v>12.07</v>
      </c>
      <c r="G34" s="248">
        <v>52.59</v>
      </c>
      <c r="H34" s="248">
        <v>35.340000000000003</v>
      </c>
      <c r="I34" s="84">
        <f t="shared" si="6"/>
        <v>4.2327000000000004</v>
      </c>
      <c r="J34" s="8"/>
    </row>
    <row r="35" spans="1:14" s="1" customFormat="1" ht="15" customHeight="1" x14ac:dyDescent="0.25">
      <c r="A35" s="104">
        <v>5</v>
      </c>
      <c r="B35" s="105">
        <v>31000</v>
      </c>
      <c r="C35" s="24" t="s">
        <v>36</v>
      </c>
      <c r="D35" s="253">
        <v>72</v>
      </c>
      <c r="E35" s="254">
        <v>0</v>
      </c>
      <c r="F35" s="254">
        <v>16.670000000000002</v>
      </c>
      <c r="G35" s="254">
        <v>63.89</v>
      </c>
      <c r="H35" s="254">
        <v>19.440000000000001</v>
      </c>
      <c r="I35" s="84">
        <f t="shared" si="6"/>
        <v>4.0276999999999994</v>
      </c>
      <c r="J35" s="8"/>
    </row>
    <row r="36" spans="1:14" s="1" customFormat="1" ht="15" customHeight="1" x14ac:dyDescent="0.25">
      <c r="A36" s="104">
        <v>6</v>
      </c>
      <c r="B36" s="105">
        <v>30130</v>
      </c>
      <c r="C36" s="24" t="s">
        <v>29</v>
      </c>
      <c r="D36" s="301">
        <v>51</v>
      </c>
      <c r="E36" s="302">
        <v>0</v>
      </c>
      <c r="F36" s="302">
        <v>17.649999999999999</v>
      </c>
      <c r="G36" s="302">
        <v>56.86</v>
      </c>
      <c r="H36" s="302">
        <v>25.49</v>
      </c>
      <c r="I36" s="84">
        <f t="shared" si="6"/>
        <v>4.0783999999999994</v>
      </c>
      <c r="J36" s="8"/>
    </row>
    <row r="37" spans="1:14" s="1" customFormat="1" ht="15" customHeight="1" x14ac:dyDescent="0.25">
      <c r="A37" s="104">
        <v>7</v>
      </c>
      <c r="B37" s="105">
        <v>30160</v>
      </c>
      <c r="C37" s="24" t="s">
        <v>114</v>
      </c>
      <c r="D37" s="305">
        <v>154</v>
      </c>
      <c r="E37" s="306">
        <v>0</v>
      </c>
      <c r="F37" s="306">
        <v>14.94</v>
      </c>
      <c r="G37" s="306">
        <v>62.99</v>
      </c>
      <c r="H37" s="306">
        <v>22.08</v>
      </c>
      <c r="I37" s="84">
        <f t="shared" si="6"/>
        <v>4.0717999999999996</v>
      </c>
      <c r="J37" s="8"/>
    </row>
    <row r="38" spans="1:14" s="1" customFormat="1" ht="15" customHeight="1" x14ac:dyDescent="0.25">
      <c r="A38" s="104">
        <v>8</v>
      </c>
      <c r="B38" s="105">
        <v>30310</v>
      </c>
      <c r="C38" s="24" t="s">
        <v>30</v>
      </c>
      <c r="D38" s="307">
        <v>60</v>
      </c>
      <c r="E38" s="308">
        <v>0</v>
      </c>
      <c r="F38" s="308">
        <v>38.33</v>
      </c>
      <c r="G38" s="308">
        <v>53.33</v>
      </c>
      <c r="H38" s="308">
        <v>8.33</v>
      </c>
      <c r="I38" s="84">
        <f t="shared" si="6"/>
        <v>3.6995999999999998</v>
      </c>
      <c r="J38" s="8"/>
    </row>
    <row r="39" spans="1:14" s="1" customFormat="1" ht="15" customHeight="1" x14ac:dyDescent="0.25">
      <c r="A39" s="104">
        <v>9</v>
      </c>
      <c r="B39" s="105">
        <v>30440</v>
      </c>
      <c r="C39" s="24" t="s">
        <v>31</v>
      </c>
      <c r="D39" s="317">
        <v>88</v>
      </c>
      <c r="E39" s="318">
        <v>0</v>
      </c>
      <c r="F39" s="318">
        <v>18.18</v>
      </c>
      <c r="G39" s="318">
        <v>46.59</v>
      </c>
      <c r="H39" s="318">
        <v>35.229999999999997</v>
      </c>
      <c r="I39" s="84">
        <f t="shared" si="6"/>
        <v>4.1704999999999997</v>
      </c>
      <c r="J39" s="8"/>
    </row>
    <row r="40" spans="1:14" s="1" customFormat="1" ht="15" customHeight="1" x14ac:dyDescent="0.25">
      <c r="A40" s="104">
        <v>10</v>
      </c>
      <c r="B40" s="105">
        <v>30500</v>
      </c>
      <c r="C40" s="24" t="s">
        <v>115</v>
      </c>
      <c r="D40" s="341">
        <v>23</v>
      </c>
      <c r="E40" s="342">
        <v>0</v>
      </c>
      <c r="F40" s="342">
        <v>43.48</v>
      </c>
      <c r="G40" s="342">
        <v>43.48</v>
      </c>
      <c r="H40" s="342">
        <v>13.04</v>
      </c>
      <c r="I40" s="84">
        <f t="shared" si="6"/>
        <v>3.6956000000000002</v>
      </c>
      <c r="J40" s="8"/>
    </row>
    <row r="41" spans="1:14" s="1" customFormat="1" ht="15" customHeight="1" x14ac:dyDescent="0.25">
      <c r="A41" s="104">
        <v>11</v>
      </c>
      <c r="B41" s="105">
        <v>30530</v>
      </c>
      <c r="C41" s="24" t="s">
        <v>116</v>
      </c>
      <c r="D41" s="343">
        <v>199</v>
      </c>
      <c r="E41" s="344">
        <v>5.53</v>
      </c>
      <c r="F41" s="344">
        <v>28.14</v>
      </c>
      <c r="G41" s="344">
        <v>48.24</v>
      </c>
      <c r="H41" s="344">
        <v>18.09</v>
      </c>
      <c r="I41" s="84">
        <f t="shared" si="6"/>
        <v>3.7888999999999999</v>
      </c>
      <c r="J41" s="8"/>
    </row>
    <row r="42" spans="1:14" s="1" customFormat="1" ht="15" customHeight="1" x14ac:dyDescent="0.25">
      <c r="A42" s="104">
        <v>12</v>
      </c>
      <c r="B42" s="105">
        <v>30640</v>
      </c>
      <c r="C42" s="24" t="s">
        <v>33</v>
      </c>
      <c r="D42" s="345">
        <v>75</v>
      </c>
      <c r="E42" s="346">
        <v>0</v>
      </c>
      <c r="F42" s="346">
        <v>14.67</v>
      </c>
      <c r="G42" s="346">
        <v>74.67</v>
      </c>
      <c r="H42" s="346">
        <v>10.67</v>
      </c>
      <c r="I42" s="84">
        <f t="shared" si="6"/>
        <v>3.9604000000000004</v>
      </c>
      <c r="J42" s="8"/>
    </row>
    <row r="43" spans="1:14" s="1" customFormat="1" ht="15" customHeight="1" x14ac:dyDescent="0.25">
      <c r="A43" s="104">
        <v>13</v>
      </c>
      <c r="B43" s="105">
        <v>30650</v>
      </c>
      <c r="C43" s="24" t="s">
        <v>117</v>
      </c>
      <c r="D43" s="347">
        <v>134</v>
      </c>
      <c r="E43" s="348">
        <v>0</v>
      </c>
      <c r="F43" s="348">
        <v>28.36</v>
      </c>
      <c r="G43" s="348">
        <v>60.45</v>
      </c>
      <c r="H43" s="348">
        <v>11.19</v>
      </c>
      <c r="I43" s="84">
        <f t="shared" si="6"/>
        <v>3.8283</v>
      </c>
      <c r="J43" s="8"/>
    </row>
    <row r="44" spans="1:14" s="1" customFormat="1" ht="15" customHeight="1" x14ac:dyDescent="0.25">
      <c r="A44" s="104">
        <v>14</v>
      </c>
      <c r="B44" s="103">
        <v>30790</v>
      </c>
      <c r="C44" s="29" t="s">
        <v>34</v>
      </c>
      <c r="D44" s="349">
        <v>100</v>
      </c>
      <c r="E44" s="350">
        <v>3</v>
      </c>
      <c r="F44" s="350">
        <v>32</v>
      </c>
      <c r="G44" s="350">
        <v>52</v>
      </c>
      <c r="H44" s="350">
        <v>13</v>
      </c>
      <c r="I44" s="84">
        <f t="shared" si="6"/>
        <v>3.75</v>
      </c>
      <c r="J44" s="8"/>
    </row>
    <row r="45" spans="1:14" s="1" customFormat="1" ht="15" customHeight="1" x14ac:dyDescent="0.25">
      <c r="A45" s="104">
        <v>15</v>
      </c>
      <c r="B45" s="105">
        <v>30890</v>
      </c>
      <c r="C45" s="24" t="s">
        <v>118</v>
      </c>
      <c r="D45" s="398">
        <v>68</v>
      </c>
      <c r="E45" s="399">
        <v>4.41</v>
      </c>
      <c r="F45" s="399">
        <v>26.47</v>
      </c>
      <c r="G45" s="399">
        <v>57.35</v>
      </c>
      <c r="H45" s="399">
        <v>11.76</v>
      </c>
      <c r="I45" s="84">
        <f t="shared" si="6"/>
        <v>3.7643</v>
      </c>
      <c r="J45" s="8"/>
    </row>
    <row r="46" spans="1:14" s="1" customFormat="1" ht="15" customHeight="1" x14ac:dyDescent="0.25">
      <c r="A46" s="104">
        <v>16</v>
      </c>
      <c r="B46" s="105">
        <v>30940</v>
      </c>
      <c r="C46" s="24" t="s">
        <v>35</v>
      </c>
      <c r="D46" s="400">
        <v>98</v>
      </c>
      <c r="E46" s="401">
        <v>0</v>
      </c>
      <c r="F46" s="401">
        <v>9.18</v>
      </c>
      <c r="G46" s="401">
        <v>67.349999999999994</v>
      </c>
      <c r="H46" s="401">
        <v>23.47</v>
      </c>
      <c r="I46" s="84">
        <f t="shared" si="6"/>
        <v>4.1429</v>
      </c>
      <c r="J46" s="8"/>
    </row>
    <row r="47" spans="1:14" s="1" customFormat="1" ht="15" customHeight="1" thickBot="1" x14ac:dyDescent="0.3">
      <c r="A47" s="106">
        <v>17</v>
      </c>
      <c r="B47" s="107">
        <v>31480</v>
      </c>
      <c r="C47" s="67" t="s">
        <v>37</v>
      </c>
      <c r="D47" s="273">
        <v>148</v>
      </c>
      <c r="E47" s="274">
        <v>2.7</v>
      </c>
      <c r="F47" s="274">
        <v>20.95</v>
      </c>
      <c r="G47" s="274">
        <v>54.05</v>
      </c>
      <c r="H47" s="274">
        <v>22.3</v>
      </c>
      <c r="I47" s="85">
        <f t="shared" si="6"/>
        <v>3.9594999999999998</v>
      </c>
      <c r="J47" s="8"/>
    </row>
    <row r="48" spans="1:14" s="1" customFormat="1" ht="15" customHeight="1" thickBot="1" x14ac:dyDescent="0.3">
      <c r="A48" s="101"/>
      <c r="B48" s="82"/>
      <c r="C48" s="77" t="s">
        <v>89</v>
      </c>
      <c r="D48" s="75">
        <f>SUM(D49:D68)</f>
        <v>2180</v>
      </c>
      <c r="E48" s="76">
        <f t="shared" ref="E48:H48" si="7">AVERAGE(E49:E68)</f>
        <v>1.0859999999999999</v>
      </c>
      <c r="F48" s="76">
        <f t="shared" si="7"/>
        <v>15.562500000000004</v>
      </c>
      <c r="G48" s="76">
        <f t="shared" si="7"/>
        <v>56.174500000000002</v>
      </c>
      <c r="H48" s="76">
        <f t="shared" si="7"/>
        <v>27.174500000000002</v>
      </c>
      <c r="I48" s="78">
        <f>AVERAGE(I49:I68)</f>
        <v>4.0942999999999996</v>
      </c>
      <c r="J48" s="8"/>
      <c r="K48" s="115"/>
      <c r="L48" s="115"/>
      <c r="M48" s="115"/>
      <c r="N48" s="115"/>
    </row>
    <row r="49" spans="1:10" s="1" customFormat="1" ht="15" customHeight="1" x14ac:dyDescent="0.25">
      <c r="A49" s="102">
        <v>1</v>
      </c>
      <c r="B49" s="103">
        <v>40010</v>
      </c>
      <c r="C49" s="29" t="s">
        <v>119</v>
      </c>
      <c r="D49" s="257">
        <v>262</v>
      </c>
      <c r="E49" s="258">
        <v>0.38</v>
      </c>
      <c r="F49" s="258">
        <v>13.74</v>
      </c>
      <c r="G49" s="258">
        <v>66.790000000000006</v>
      </c>
      <c r="H49" s="258">
        <v>19.079999999999998</v>
      </c>
      <c r="I49" s="87">
        <f t="shared" ref="I49:I68" si="8">(2*E49+3*F49+4*G49+5*H49)/100</f>
        <v>4.0453999999999999</v>
      </c>
      <c r="J49" s="8"/>
    </row>
    <row r="50" spans="1:10" s="1" customFormat="1" ht="15" customHeight="1" x14ac:dyDescent="0.25">
      <c r="A50" s="104">
        <v>2</v>
      </c>
      <c r="B50" s="105">
        <v>40030</v>
      </c>
      <c r="C50" s="24" t="s">
        <v>100</v>
      </c>
      <c r="D50" s="291">
        <v>58</v>
      </c>
      <c r="E50" s="292">
        <v>0</v>
      </c>
      <c r="F50" s="292">
        <v>1.72</v>
      </c>
      <c r="G50" s="292">
        <v>53.45</v>
      </c>
      <c r="H50" s="292">
        <v>44.83</v>
      </c>
      <c r="I50" s="84">
        <f t="shared" si="8"/>
        <v>4.4310999999999998</v>
      </c>
      <c r="J50" s="8"/>
    </row>
    <row r="51" spans="1:10" s="1" customFormat="1" ht="15" customHeight="1" x14ac:dyDescent="0.25">
      <c r="A51" s="104">
        <v>3</v>
      </c>
      <c r="B51" s="105">
        <v>40410</v>
      </c>
      <c r="C51" s="24" t="s">
        <v>47</v>
      </c>
      <c r="D51" s="255">
        <v>200</v>
      </c>
      <c r="E51" s="256">
        <v>0</v>
      </c>
      <c r="F51" s="256">
        <v>7.5</v>
      </c>
      <c r="G51" s="256">
        <v>49</v>
      </c>
      <c r="H51" s="256">
        <v>43.5</v>
      </c>
      <c r="I51" s="84">
        <f t="shared" si="8"/>
        <v>4.3600000000000003</v>
      </c>
      <c r="J51" s="8"/>
    </row>
    <row r="52" spans="1:10" s="1" customFormat="1" ht="15" customHeight="1" x14ac:dyDescent="0.25">
      <c r="A52" s="104">
        <v>4</v>
      </c>
      <c r="B52" s="105">
        <v>40011</v>
      </c>
      <c r="C52" s="24" t="s">
        <v>38</v>
      </c>
      <c r="D52" s="259">
        <v>250</v>
      </c>
      <c r="E52" s="260">
        <v>0</v>
      </c>
      <c r="F52" s="260">
        <v>9.6</v>
      </c>
      <c r="G52" s="260">
        <v>54</v>
      </c>
      <c r="H52" s="260">
        <v>36.4</v>
      </c>
      <c r="I52" s="84">
        <f t="shared" si="8"/>
        <v>4.2679999999999998</v>
      </c>
      <c r="J52" s="8"/>
    </row>
    <row r="53" spans="1:10" s="1" customFormat="1" ht="15" customHeight="1" x14ac:dyDescent="0.25">
      <c r="A53" s="104">
        <v>5</v>
      </c>
      <c r="B53" s="105">
        <v>40080</v>
      </c>
      <c r="C53" s="24" t="s">
        <v>40</v>
      </c>
      <c r="D53" s="295">
        <v>150</v>
      </c>
      <c r="E53" s="296">
        <v>0</v>
      </c>
      <c r="F53" s="296">
        <v>11.33</v>
      </c>
      <c r="G53" s="296">
        <v>55.33</v>
      </c>
      <c r="H53" s="296">
        <v>33.33</v>
      </c>
      <c r="I53" s="84">
        <f t="shared" si="8"/>
        <v>4.2195999999999998</v>
      </c>
      <c r="J53" s="8"/>
    </row>
    <row r="54" spans="1:10" s="1" customFormat="1" ht="15" customHeight="1" x14ac:dyDescent="0.25">
      <c r="A54" s="104">
        <v>6</v>
      </c>
      <c r="B54" s="105">
        <v>40100</v>
      </c>
      <c r="C54" s="24" t="s">
        <v>41</v>
      </c>
      <c r="D54" s="293">
        <v>110</v>
      </c>
      <c r="E54" s="294">
        <v>2.73</v>
      </c>
      <c r="F54" s="294">
        <v>9.09</v>
      </c>
      <c r="G54" s="294">
        <v>50</v>
      </c>
      <c r="H54" s="294">
        <v>38.18</v>
      </c>
      <c r="I54" s="84">
        <f t="shared" si="8"/>
        <v>4.2363</v>
      </c>
      <c r="J54" s="8"/>
    </row>
    <row r="55" spans="1:10" s="1" customFormat="1" ht="15" customHeight="1" x14ac:dyDescent="0.25">
      <c r="A55" s="104">
        <v>7</v>
      </c>
      <c r="B55" s="105">
        <v>40020</v>
      </c>
      <c r="C55" s="24" t="s">
        <v>120</v>
      </c>
      <c r="D55" s="388">
        <v>32</v>
      </c>
      <c r="E55" s="389">
        <v>0</v>
      </c>
      <c r="F55" s="389">
        <v>9.3800000000000008</v>
      </c>
      <c r="G55" s="389">
        <v>68.75</v>
      </c>
      <c r="H55" s="389">
        <v>21.88</v>
      </c>
      <c r="I55" s="84">
        <f t="shared" si="8"/>
        <v>4.1254</v>
      </c>
      <c r="J55" s="8"/>
    </row>
    <row r="56" spans="1:10" s="1" customFormat="1" ht="15" customHeight="1" x14ac:dyDescent="0.25">
      <c r="A56" s="104">
        <v>8</v>
      </c>
      <c r="B56" s="105">
        <v>40031</v>
      </c>
      <c r="C56" s="66" t="s">
        <v>39</v>
      </c>
      <c r="D56" s="309">
        <v>117</v>
      </c>
      <c r="E56" s="310">
        <v>0.85</v>
      </c>
      <c r="F56" s="310">
        <v>9.4</v>
      </c>
      <c r="G56" s="310">
        <v>53.85</v>
      </c>
      <c r="H56" s="310">
        <v>35.9</v>
      </c>
      <c r="I56" s="84">
        <f t="shared" si="8"/>
        <v>4.2480000000000002</v>
      </c>
      <c r="J56" s="8"/>
    </row>
    <row r="57" spans="1:10" s="1" customFormat="1" ht="15" customHeight="1" x14ac:dyDescent="0.25">
      <c r="A57" s="104">
        <v>9</v>
      </c>
      <c r="B57" s="105">
        <v>40210</v>
      </c>
      <c r="C57" s="66" t="s">
        <v>43</v>
      </c>
      <c r="D57" s="311">
        <v>44</v>
      </c>
      <c r="E57" s="312">
        <v>6.82</v>
      </c>
      <c r="F57" s="312">
        <v>15.91</v>
      </c>
      <c r="G57" s="312">
        <v>63.64</v>
      </c>
      <c r="H57" s="312">
        <v>13.64</v>
      </c>
      <c r="I57" s="84">
        <f t="shared" si="8"/>
        <v>3.8412999999999999</v>
      </c>
      <c r="J57" s="8"/>
    </row>
    <row r="58" spans="1:10" s="1" customFormat="1" ht="15" customHeight="1" x14ac:dyDescent="0.25">
      <c r="A58" s="104">
        <v>10</v>
      </c>
      <c r="B58" s="103">
        <v>40300</v>
      </c>
      <c r="C58" s="68" t="s">
        <v>44</v>
      </c>
      <c r="D58" s="313">
        <v>32</v>
      </c>
      <c r="E58" s="314">
        <v>0</v>
      </c>
      <c r="F58" s="314">
        <v>12.5</v>
      </c>
      <c r="G58" s="314">
        <v>68.75</v>
      </c>
      <c r="H58" s="314">
        <v>18.75</v>
      </c>
      <c r="I58" s="84">
        <f t="shared" si="8"/>
        <v>4.0625</v>
      </c>
      <c r="J58" s="8"/>
    </row>
    <row r="59" spans="1:10" s="1" customFormat="1" ht="15" customHeight="1" x14ac:dyDescent="0.25">
      <c r="A59" s="104">
        <v>11</v>
      </c>
      <c r="B59" s="105">
        <v>40360</v>
      </c>
      <c r="C59" s="24" t="s">
        <v>45</v>
      </c>
      <c r="D59" s="315">
        <v>59</v>
      </c>
      <c r="E59" s="316">
        <v>1.69</v>
      </c>
      <c r="F59" s="316">
        <v>15.25</v>
      </c>
      <c r="G59" s="316">
        <v>71.19</v>
      </c>
      <c r="H59" s="316">
        <v>11.86</v>
      </c>
      <c r="I59" s="84">
        <f t="shared" si="8"/>
        <v>3.9319000000000002</v>
      </c>
      <c r="J59" s="8"/>
    </row>
    <row r="60" spans="1:10" s="1" customFormat="1" ht="15" customHeight="1" x14ac:dyDescent="0.25">
      <c r="A60" s="104">
        <v>12</v>
      </c>
      <c r="B60" s="105">
        <v>40390</v>
      </c>
      <c r="C60" s="24" t="s">
        <v>46</v>
      </c>
      <c r="D60" s="315">
        <v>57</v>
      </c>
      <c r="E60" s="316">
        <v>3.51</v>
      </c>
      <c r="F60" s="316">
        <v>28.07</v>
      </c>
      <c r="G60" s="316">
        <v>47.37</v>
      </c>
      <c r="H60" s="316">
        <v>21.05</v>
      </c>
      <c r="I60" s="84">
        <f t="shared" si="8"/>
        <v>3.8595999999999999</v>
      </c>
      <c r="J60" s="8"/>
    </row>
    <row r="61" spans="1:10" s="1" customFormat="1" ht="15" customHeight="1" x14ac:dyDescent="0.25">
      <c r="A61" s="104">
        <v>13</v>
      </c>
      <c r="B61" s="105">
        <v>40720</v>
      </c>
      <c r="C61" s="24" t="s">
        <v>121</v>
      </c>
      <c r="D61" s="380">
        <v>110</v>
      </c>
      <c r="E61" s="381">
        <v>0</v>
      </c>
      <c r="F61" s="381">
        <v>9.09</v>
      </c>
      <c r="G61" s="381">
        <v>64.55</v>
      </c>
      <c r="H61" s="381">
        <v>26.36</v>
      </c>
      <c r="I61" s="84">
        <f t="shared" si="8"/>
        <v>4.1726999999999999</v>
      </c>
      <c r="J61" s="8"/>
    </row>
    <row r="62" spans="1:10" s="1" customFormat="1" ht="15" customHeight="1" x14ac:dyDescent="0.25">
      <c r="A62" s="104">
        <v>14</v>
      </c>
      <c r="B62" s="105">
        <v>40730</v>
      </c>
      <c r="C62" s="24" t="s">
        <v>48</v>
      </c>
      <c r="D62" s="380">
        <v>31</v>
      </c>
      <c r="E62" s="381">
        <v>3.23</v>
      </c>
      <c r="F62" s="381">
        <v>29.03</v>
      </c>
      <c r="G62" s="381">
        <v>45.16</v>
      </c>
      <c r="H62" s="381">
        <v>22.58</v>
      </c>
      <c r="I62" s="84">
        <f t="shared" si="8"/>
        <v>3.8708999999999998</v>
      </c>
      <c r="J62" s="8"/>
    </row>
    <row r="63" spans="1:10" s="1" customFormat="1" ht="15" customHeight="1" x14ac:dyDescent="0.25">
      <c r="A63" s="104">
        <v>15</v>
      </c>
      <c r="B63" s="105">
        <v>40820</v>
      </c>
      <c r="C63" s="24" t="s">
        <v>122</v>
      </c>
      <c r="D63" s="382">
        <v>111</v>
      </c>
      <c r="E63" s="383">
        <v>0</v>
      </c>
      <c r="F63" s="383">
        <v>18.02</v>
      </c>
      <c r="G63" s="383">
        <v>50.45</v>
      </c>
      <c r="H63" s="383">
        <v>31.53</v>
      </c>
      <c r="I63" s="84">
        <f t="shared" si="8"/>
        <v>4.1350999999999996</v>
      </c>
      <c r="J63" s="8"/>
    </row>
    <row r="64" spans="1:10" s="1" customFormat="1" ht="15" customHeight="1" x14ac:dyDescent="0.25">
      <c r="A64" s="104">
        <v>16</v>
      </c>
      <c r="B64" s="105">
        <v>40840</v>
      </c>
      <c r="C64" s="24" t="s">
        <v>49</v>
      </c>
      <c r="D64" s="382">
        <v>87</v>
      </c>
      <c r="E64" s="383">
        <v>0</v>
      </c>
      <c r="F64" s="383">
        <v>12.64</v>
      </c>
      <c r="G64" s="383">
        <v>55.17</v>
      </c>
      <c r="H64" s="383">
        <v>32.18</v>
      </c>
      <c r="I64" s="84">
        <f t="shared" si="8"/>
        <v>4.1950000000000003</v>
      </c>
      <c r="J64" s="8"/>
    </row>
    <row r="65" spans="1:10" s="1" customFormat="1" ht="15" customHeight="1" x14ac:dyDescent="0.25">
      <c r="A65" s="104">
        <v>17</v>
      </c>
      <c r="B65" s="105">
        <v>40950</v>
      </c>
      <c r="C65" s="24" t="s">
        <v>50</v>
      </c>
      <c r="D65" s="384">
        <v>116</v>
      </c>
      <c r="E65" s="385">
        <v>0.86</v>
      </c>
      <c r="F65" s="385">
        <v>35.340000000000003</v>
      </c>
      <c r="G65" s="385">
        <v>53.45</v>
      </c>
      <c r="H65" s="385">
        <v>10.34</v>
      </c>
      <c r="I65" s="84">
        <f t="shared" si="8"/>
        <v>3.7324000000000002</v>
      </c>
      <c r="J65" s="8"/>
    </row>
    <row r="66" spans="1:10" s="1" customFormat="1" ht="15" customHeight="1" x14ac:dyDescent="0.25">
      <c r="A66" s="104">
        <v>18</v>
      </c>
      <c r="B66" s="105">
        <v>40990</v>
      </c>
      <c r="C66" s="24" t="s">
        <v>51</v>
      </c>
      <c r="D66" s="386">
        <v>135</v>
      </c>
      <c r="E66" s="387">
        <v>0.74</v>
      </c>
      <c r="F66" s="387">
        <v>13.33</v>
      </c>
      <c r="G66" s="387">
        <v>54.07</v>
      </c>
      <c r="H66" s="387">
        <v>31.85</v>
      </c>
      <c r="I66" s="84">
        <f t="shared" si="8"/>
        <v>4.17</v>
      </c>
      <c r="J66" s="8"/>
    </row>
    <row r="67" spans="1:10" s="1" customFormat="1" ht="15" customHeight="1" x14ac:dyDescent="0.25">
      <c r="A67" s="104">
        <v>19</v>
      </c>
      <c r="B67" s="105">
        <v>40133</v>
      </c>
      <c r="C67" s="29" t="s">
        <v>42</v>
      </c>
      <c r="D67" s="455">
        <v>110</v>
      </c>
      <c r="E67" s="456">
        <v>0.91</v>
      </c>
      <c r="F67" s="456">
        <v>15.45</v>
      </c>
      <c r="G67" s="456">
        <v>60.91</v>
      </c>
      <c r="H67" s="456">
        <v>22.73</v>
      </c>
      <c r="I67" s="87">
        <f t="shared" ref="I67" si="9">(2*E67+3*F67+4*G67+5*H67)/100</f>
        <v>4.0546000000000006</v>
      </c>
      <c r="J67" s="8"/>
    </row>
    <row r="68" spans="1:10" s="1" customFormat="1" ht="15" customHeight="1" thickBot="1" x14ac:dyDescent="0.3">
      <c r="A68" s="452">
        <v>19</v>
      </c>
      <c r="B68" s="107">
        <v>40400</v>
      </c>
      <c r="C68" s="67" t="s">
        <v>153</v>
      </c>
      <c r="D68" s="453">
        <v>109</v>
      </c>
      <c r="E68" s="454">
        <v>0</v>
      </c>
      <c r="F68" s="454">
        <v>34.86</v>
      </c>
      <c r="G68" s="454">
        <v>37.61</v>
      </c>
      <c r="H68" s="454">
        <v>27.52</v>
      </c>
      <c r="I68" s="88">
        <f t="shared" si="8"/>
        <v>3.9262000000000001</v>
      </c>
      <c r="J68" s="8"/>
    </row>
    <row r="69" spans="1:10" s="1" customFormat="1" ht="15" customHeight="1" thickBot="1" x14ac:dyDescent="0.3">
      <c r="A69" s="101"/>
      <c r="B69" s="82"/>
      <c r="C69" s="71" t="s">
        <v>90</v>
      </c>
      <c r="D69" s="75">
        <f>SUM(D70:D83)</f>
        <v>1858</v>
      </c>
      <c r="E69" s="76">
        <f>AVERAGE(E70:E83)</f>
        <v>0.39500000000000002</v>
      </c>
      <c r="F69" s="76">
        <f>AVERAGE(F70:F83)</f>
        <v>12.344999999999999</v>
      </c>
      <c r="G69" s="76">
        <f>AVERAGE(G70:G83)</f>
        <v>54.727142857142859</v>
      </c>
      <c r="H69" s="76">
        <f>AVERAGE(H70:H83)</f>
        <v>32.532857142857139</v>
      </c>
      <c r="I69" s="78">
        <f>AVERAGE(I70:I83)</f>
        <v>4.1939785714285716</v>
      </c>
      <c r="J69" s="8"/>
    </row>
    <row r="70" spans="1:10" s="1" customFormat="1" ht="15" customHeight="1" x14ac:dyDescent="0.25">
      <c r="A70" s="102">
        <v>1</v>
      </c>
      <c r="B70" s="103">
        <v>50040</v>
      </c>
      <c r="C70" s="29" t="s">
        <v>53</v>
      </c>
      <c r="D70" s="261">
        <v>144</v>
      </c>
      <c r="E70" s="262">
        <v>0</v>
      </c>
      <c r="F70" s="262">
        <v>2.78</v>
      </c>
      <c r="G70" s="262">
        <v>52.78</v>
      </c>
      <c r="H70" s="262">
        <v>44.44</v>
      </c>
      <c r="I70" s="87">
        <f t="shared" ref="I70:I83" si="10">(2*E70+3*F70+4*G70+5*H70)/100</f>
        <v>4.4165999999999999</v>
      </c>
      <c r="J70" s="8"/>
    </row>
    <row r="71" spans="1:10" s="1" customFormat="1" ht="15" customHeight="1" x14ac:dyDescent="0.25">
      <c r="A71" s="104">
        <v>2</v>
      </c>
      <c r="B71" s="105">
        <v>50003</v>
      </c>
      <c r="C71" s="24" t="s">
        <v>52</v>
      </c>
      <c r="D71" s="263">
        <v>113</v>
      </c>
      <c r="E71" s="264">
        <v>0</v>
      </c>
      <c r="F71" s="264">
        <v>7.96</v>
      </c>
      <c r="G71" s="264">
        <v>56.64</v>
      </c>
      <c r="H71" s="264">
        <v>35.4</v>
      </c>
      <c r="I71" s="84">
        <f t="shared" si="10"/>
        <v>4.2744</v>
      </c>
      <c r="J71" s="8"/>
    </row>
    <row r="72" spans="1:10" s="1" customFormat="1" ht="15" customHeight="1" x14ac:dyDescent="0.25">
      <c r="A72" s="104">
        <v>3</v>
      </c>
      <c r="B72" s="105">
        <v>50060</v>
      </c>
      <c r="C72" s="24" t="s">
        <v>123</v>
      </c>
      <c r="D72" s="376">
        <v>209</v>
      </c>
      <c r="E72" s="377">
        <v>0.48</v>
      </c>
      <c r="F72" s="377">
        <v>4.3099999999999996</v>
      </c>
      <c r="G72" s="377">
        <v>53.59</v>
      </c>
      <c r="H72" s="377">
        <v>41.63</v>
      </c>
      <c r="I72" s="84">
        <f t="shared" si="10"/>
        <v>4.3639999999999999</v>
      </c>
      <c r="J72" s="8"/>
    </row>
    <row r="73" spans="1:10" s="1" customFormat="1" ht="15" customHeight="1" x14ac:dyDescent="0.25">
      <c r="A73" s="104">
        <v>4</v>
      </c>
      <c r="B73" s="105">
        <v>50170</v>
      </c>
      <c r="C73" s="24" t="s">
        <v>124</v>
      </c>
      <c r="D73" s="319">
        <v>100</v>
      </c>
      <c r="E73" s="320">
        <v>0</v>
      </c>
      <c r="F73" s="320">
        <v>20</v>
      </c>
      <c r="G73" s="320">
        <v>60</v>
      </c>
      <c r="H73" s="320">
        <v>20</v>
      </c>
      <c r="I73" s="84">
        <f t="shared" si="10"/>
        <v>4</v>
      </c>
      <c r="J73" s="8"/>
    </row>
    <row r="74" spans="1:10" s="1" customFormat="1" ht="15" customHeight="1" x14ac:dyDescent="0.25">
      <c r="A74" s="104">
        <v>5</v>
      </c>
      <c r="B74" s="105">
        <v>50230</v>
      </c>
      <c r="C74" s="24" t="s">
        <v>54</v>
      </c>
      <c r="D74" s="267">
        <v>95</v>
      </c>
      <c r="E74" s="268">
        <v>0</v>
      </c>
      <c r="F74" s="268">
        <v>22.11</v>
      </c>
      <c r="G74" s="268">
        <v>55.79</v>
      </c>
      <c r="H74" s="268">
        <v>22.11</v>
      </c>
      <c r="I74" s="84">
        <f t="shared" si="10"/>
        <v>4.0004</v>
      </c>
      <c r="J74" s="8"/>
    </row>
    <row r="75" spans="1:10" s="1" customFormat="1" ht="15" customHeight="1" x14ac:dyDescent="0.25">
      <c r="A75" s="104">
        <v>6</v>
      </c>
      <c r="B75" s="105">
        <v>50340</v>
      </c>
      <c r="C75" s="24" t="s">
        <v>125</v>
      </c>
      <c r="D75" s="321">
        <v>88</v>
      </c>
      <c r="E75" s="322">
        <v>0</v>
      </c>
      <c r="F75" s="322">
        <v>7.95</v>
      </c>
      <c r="G75" s="322">
        <v>44.32</v>
      </c>
      <c r="H75" s="322">
        <v>47.73</v>
      </c>
      <c r="I75" s="84">
        <f t="shared" si="10"/>
        <v>4.3978000000000002</v>
      </c>
      <c r="J75" s="8"/>
    </row>
    <row r="76" spans="1:10" s="1" customFormat="1" ht="15" customHeight="1" x14ac:dyDescent="0.25">
      <c r="A76" s="104">
        <v>7</v>
      </c>
      <c r="B76" s="105">
        <v>50420</v>
      </c>
      <c r="C76" s="24" t="s">
        <v>126</v>
      </c>
      <c r="D76" s="333">
        <v>97</v>
      </c>
      <c r="E76" s="334">
        <v>0</v>
      </c>
      <c r="F76" s="334">
        <v>13.4</v>
      </c>
      <c r="G76" s="334">
        <v>60.82</v>
      </c>
      <c r="H76" s="334">
        <v>25.77</v>
      </c>
      <c r="I76" s="84">
        <f t="shared" si="10"/>
        <v>4.1233000000000004</v>
      </c>
      <c r="J76" s="8"/>
    </row>
    <row r="77" spans="1:10" s="1" customFormat="1" ht="15" customHeight="1" x14ac:dyDescent="0.25">
      <c r="A77" s="104">
        <v>8</v>
      </c>
      <c r="B77" s="103">
        <v>50450</v>
      </c>
      <c r="C77" s="29" t="s">
        <v>127</v>
      </c>
      <c r="D77" s="335">
        <v>178</v>
      </c>
      <c r="E77" s="336">
        <v>0.56000000000000005</v>
      </c>
      <c r="F77" s="336">
        <v>14.61</v>
      </c>
      <c r="G77" s="336">
        <v>60.67</v>
      </c>
      <c r="H77" s="336">
        <v>24.16</v>
      </c>
      <c r="I77" s="84">
        <f t="shared" si="10"/>
        <v>4.0842999999999998</v>
      </c>
      <c r="J77" s="8"/>
    </row>
    <row r="78" spans="1:10" s="1" customFormat="1" ht="15" customHeight="1" x14ac:dyDescent="0.25">
      <c r="A78" s="104">
        <v>9</v>
      </c>
      <c r="B78" s="105">
        <v>50620</v>
      </c>
      <c r="C78" s="24" t="s">
        <v>55</v>
      </c>
      <c r="D78" s="378">
        <v>71</v>
      </c>
      <c r="E78" s="379">
        <v>0</v>
      </c>
      <c r="F78" s="379">
        <v>16.899999999999999</v>
      </c>
      <c r="G78" s="379">
        <v>43.66</v>
      </c>
      <c r="H78" s="379">
        <v>39.44</v>
      </c>
      <c r="I78" s="84">
        <f t="shared" si="10"/>
        <v>4.2253999999999996</v>
      </c>
      <c r="J78" s="8"/>
    </row>
    <row r="79" spans="1:10" s="1" customFormat="1" ht="15" customHeight="1" x14ac:dyDescent="0.25">
      <c r="A79" s="104">
        <v>10</v>
      </c>
      <c r="B79" s="105">
        <v>50760</v>
      </c>
      <c r="C79" s="24" t="s">
        <v>128</v>
      </c>
      <c r="D79" s="372">
        <v>197</v>
      </c>
      <c r="E79" s="373">
        <v>0</v>
      </c>
      <c r="F79" s="373">
        <v>20.3</v>
      </c>
      <c r="G79" s="373">
        <v>62.44</v>
      </c>
      <c r="H79" s="373">
        <v>17.260000000000002</v>
      </c>
      <c r="I79" s="84">
        <f t="shared" si="10"/>
        <v>3.9695999999999998</v>
      </c>
      <c r="J79" s="8"/>
    </row>
    <row r="80" spans="1:10" s="1" customFormat="1" ht="15" customHeight="1" x14ac:dyDescent="0.25">
      <c r="A80" s="104">
        <v>11</v>
      </c>
      <c r="B80" s="105">
        <v>50780</v>
      </c>
      <c r="C80" s="24" t="s">
        <v>129</v>
      </c>
      <c r="D80" s="372">
        <v>178</v>
      </c>
      <c r="E80" s="373">
        <v>4.49</v>
      </c>
      <c r="F80" s="373">
        <v>14.61</v>
      </c>
      <c r="G80" s="373">
        <v>55.06</v>
      </c>
      <c r="H80" s="373">
        <v>25.84</v>
      </c>
      <c r="I80" s="84">
        <f t="shared" si="10"/>
        <v>4.0225</v>
      </c>
      <c r="J80" s="8"/>
    </row>
    <row r="81" spans="1:10" s="1" customFormat="1" ht="15" customHeight="1" x14ac:dyDescent="0.25">
      <c r="A81" s="104">
        <v>12</v>
      </c>
      <c r="B81" s="105">
        <v>50930</v>
      </c>
      <c r="C81" s="24" t="s">
        <v>130</v>
      </c>
      <c r="D81" s="374">
        <v>87</v>
      </c>
      <c r="E81" s="375">
        <v>0</v>
      </c>
      <c r="F81" s="375">
        <v>5.75</v>
      </c>
      <c r="G81" s="375">
        <v>51.72</v>
      </c>
      <c r="H81" s="375">
        <v>42.53</v>
      </c>
      <c r="I81" s="84">
        <f t="shared" si="10"/>
        <v>4.3677999999999999</v>
      </c>
      <c r="J81" s="8"/>
    </row>
    <row r="82" spans="1:10" s="1" customFormat="1" ht="15" customHeight="1" x14ac:dyDescent="0.25">
      <c r="A82" s="106">
        <v>13</v>
      </c>
      <c r="B82" s="81">
        <v>51370</v>
      </c>
      <c r="C82" s="38" t="s">
        <v>56</v>
      </c>
      <c r="D82" s="265">
        <v>110</v>
      </c>
      <c r="E82" s="266">
        <v>0</v>
      </c>
      <c r="F82" s="266">
        <v>12.73</v>
      </c>
      <c r="G82" s="266">
        <v>60</v>
      </c>
      <c r="H82" s="266">
        <v>27.27</v>
      </c>
      <c r="I82" s="86">
        <f t="shared" ref="I82" si="11">(2*E82+3*F82+4*G82+5*H82)/100</f>
        <v>4.1453999999999995</v>
      </c>
      <c r="J82" s="8"/>
    </row>
    <row r="83" spans="1:10" s="1" customFormat="1" ht="15" customHeight="1" thickBot="1" x14ac:dyDescent="0.3">
      <c r="A83" s="106">
        <v>14</v>
      </c>
      <c r="B83" s="81">
        <v>51580</v>
      </c>
      <c r="C83" s="38" t="s">
        <v>152</v>
      </c>
      <c r="D83" s="221">
        <v>191</v>
      </c>
      <c r="E83" s="222">
        <v>0</v>
      </c>
      <c r="F83" s="222">
        <v>9.42</v>
      </c>
      <c r="G83" s="222">
        <v>48.69</v>
      </c>
      <c r="H83" s="222">
        <v>41.88</v>
      </c>
      <c r="I83" s="85">
        <f t="shared" si="10"/>
        <v>4.3241999999999994</v>
      </c>
      <c r="J83" s="8"/>
    </row>
    <row r="84" spans="1:10" s="1" customFormat="1" ht="15" customHeight="1" thickBot="1" x14ac:dyDescent="0.3">
      <c r="A84" s="101"/>
      <c r="B84" s="82"/>
      <c r="C84" s="77" t="s">
        <v>91</v>
      </c>
      <c r="D84" s="75">
        <f>SUM(D85:D114)</f>
        <v>4780</v>
      </c>
      <c r="E84" s="76">
        <f>AVERAGE(E85:E114)</f>
        <v>0.82833333333333314</v>
      </c>
      <c r="F84" s="76">
        <f>AVERAGE(F85:F114)</f>
        <v>15.097000000000003</v>
      </c>
      <c r="G84" s="76">
        <f>AVERAGE(G85:G114)</f>
        <v>56.934999999999995</v>
      </c>
      <c r="H84" s="76">
        <f>AVERAGE(H85:H114)</f>
        <v>27.140333333333334</v>
      </c>
      <c r="I84" s="78">
        <f>AVERAGE(I85:I114)</f>
        <v>4.1038933333333345</v>
      </c>
      <c r="J84" s="8"/>
    </row>
    <row r="85" spans="1:10" s="1" customFormat="1" ht="15" customHeight="1" x14ac:dyDescent="0.25">
      <c r="A85" s="102">
        <v>1</v>
      </c>
      <c r="B85" s="103">
        <v>60010</v>
      </c>
      <c r="C85" s="29" t="s">
        <v>131</v>
      </c>
      <c r="D85" s="269">
        <v>100</v>
      </c>
      <c r="E85" s="270">
        <v>4</v>
      </c>
      <c r="F85" s="270">
        <v>14</v>
      </c>
      <c r="G85" s="270">
        <v>47</v>
      </c>
      <c r="H85" s="270">
        <v>35</v>
      </c>
      <c r="I85" s="87">
        <f t="shared" ref="I85:I113" si="12">(2*E85+3*F85+4*G85+5*H85)/100</f>
        <v>4.13</v>
      </c>
      <c r="J85" s="8"/>
    </row>
    <row r="86" spans="1:10" s="1" customFormat="1" ht="15" customHeight="1" x14ac:dyDescent="0.25">
      <c r="A86" s="104">
        <v>2</v>
      </c>
      <c r="B86" s="105">
        <v>60020</v>
      </c>
      <c r="C86" s="24" t="s">
        <v>57</v>
      </c>
      <c r="D86" s="325">
        <v>83</v>
      </c>
      <c r="E86" s="326">
        <v>1.2</v>
      </c>
      <c r="F86" s="326">
        <v>27.71</v>
      </c>
      <c r="G86" s="326">
        <v>63.86</v>
      </c>
      <c r="H86" s="326">
        <v>7.23</v>
      </c>
      <c r="I86" s="84">
        <f t="shared" si="12"/>
        <v>3.7711999999999999</v>
      </c>
      <c r="J86" s="8"/>
    </row>
    <row r="87" spans="1:10" s="1" customFormat="1" ht="15" customHeight="1" x14ac:dyDescent="0.25">
      <c r="A87" s="104">
        <v>3</v>
      </c>
      <c r="B87" s="105">
        <v>60050</v>
      </c>
      <c r="C87" s="24" t="s">
        <v>132</v>
      </c>
      <c r="D87" s="339">
        <v>120</v>
      </c>
      <c r="E87" s="340">
        <v>0</v>
      </c>
      <c r="F87" s="340">
        <v>6.67</v>
      </c>
      <c r="G87" s="340">
        <v>60</v>
      </c>
      <c r="H87" s="340">
        <v>33.33</v>
      </c>
      <c r="I87" s="84">
        <f t="shared" si="12"/>
        <v>4.2665999999999995</v>
      </c>
      <c r="J87" s="8"/>
    </row>
    <row r="88" spans="1:10" s="1" customFormat="1" ht="15" customHeight="1" x14ac:dyDescent="0.25">
      <c r="A88" s="104">
        <v>4</v>
      </c>
      <c r="B88" s="105">
        <v>60070</v>
      </c>
      <c r="C88" s="24" t="s">
        <v>133</v>
      </c>
      <c r="D88" s="364">
        <v>126</v>
      </c>
      <c r="E88" s="365">
        <v>0</v>
      </c>
      <c r="F88" s="365">
        <v>11.11</v>
      </c>
      <c r="G88" s="365">
        <v>52.38</v>
      </c>
      <c r="H88" s="365">
        <v>36.51</v>
      </c>
      <c r="I88" s="84">
        <f t="shared" si="12"/>
        <v>4.2539999999999996</v>
      </c>
      <c r="J88" s="8"/>
    </row>
    <row r="89" spans="1:10" s="1" customFormat="1" ht="15" customHeight="1" x14ac:dyDescent="0.25">
      <c r="A89" s="104">
        <v>5</v>
      </c>
      <c r="B89" s="105">
        <v>60180</v>
      </c>
      <c r="C89" s="24" t="s">
        <v>134</v>
      </c>
      <c r="D89" s="323">
        <v>168</v>
      </c>
      <c r="E89" s="324">
        <v>0.6</v>
      </c>
      <c r="F89" s="324">
        <v>9.52</v>
      </c>
      <c r="G89" s="324">
        <v>54.76</v>
      </c>
      <c r="H89" s="324">
        <v>35.119999999999997</v>
      </c>
      <c r="I89" s="84">
        <f t="shared" si="12"/>
        <v>4.2439999999999998</v>
      </c>
      <c r="J89" s="8"/>
    </row>
    <row r="90" spans="1:10" s="1" customFormat="1" ht="15" customHeight="1" x14ac:dyDescent="0.25">
      <c r="A90" s="104">
        <v>6</v>
      </c>
      <c r="B90" s="105">
        <v>60240</v>
      </c>
      <c r="C90" s="24" t="s">
        <v>135</v>
      </c>
      <c r="D90" s="327">
        <v>220</v>
      </c>
      <c r="E90" s="328">
        <v>0.91</v>
      </c>
      <c r="F90" s="328">
        <v>16.82</v>
      </c>
      <c r="G90" s="328">
        <v>54.55</v>
      </c>
      <c r="H90" s="328">
        <v>27.73</v>
      </c>
      <c r="I90" s="84">
        <f t="shared" si="12"/>
        <v>4.0913000000000004</v>
      </c>
      <c r="J90" s="8"/>
    </row>
    <row r="91" spans="1:10" s="1" customFormat="1" ht="15" customHeight="1" x14ac:dyDescent="0.25">
      <c r="A91" s="104">
        <v>7</v>
      </c>
      <c r="B91" s="105">
        <v>60560</v>
      </c>
      <c r="C91" s="24" t="s">
        <v>58</v>
      </c>
      <c r="D91" s="370">
        <v>51</v>
      </c>
      <c r="E91" s="371">
        <v>0</v>
      </c>
      <c r="F91" s="371">
        <v>17.649999999999999</v>
      </c>
      <c r="G91" s="371">
        <v>64.709999999999994</v>
      </c>
      <c r="H91" s="371">
        <v>17.649999999999999</v>
      </c>
      <c r="I91" s="84">
        <f t="shared" si="12"/>
        <v>4.0004</v>
      </c>
      <c r="J91" s="8"/>
    </row>
    <row r="92" spans="1:10" s="1" customFormat="1" ht="15" customHeight="1" x14ac:dyDescent="0.25">
      <c r="A92" s="104">
        <v>8</v>
      </c>
      <c r="B92" s="105">
        <v>60660</v>
      </c>
      <c r="C92" s="24" t="s">
        <v>136</v>
      </c>
      <c r="D92" s="368">
        <v>105</v>
      </c>
      <c r="E92" s="369">
        <v>0</v>
      </c>
      <c r="F92" s="369">
        <v>15.24</v>
      </c>
      <c r="G92" s="369">
        <v>58.1</v>
      </c>
      <c r="H92" s="369">
        <v>26.67</v>
      </c>
      <c r="I92" s="84">
        <f t="shared" si="12"/>
        <v>4.1147</v>
      </c>
      <c r="J92" s="8"/>
    </row>
    <row r="93" spans="1:10" s="1" customFormat="1" ht="15" customHeight="1" x14ac:dyDescent="0.25">
      <c r="A93" s="104">
        <v>9</v>
      </c>
      <c r="B93" s="105">
        <v>60001</v>
      </c>
      <c r="C93" s="24" t="s">
        <v>137</v>
      </c>
      <c r="D93" s="368">
        <v>114</v>
      </c>
      <c r="E93" s="369">
        <v>3.51</v>
      </c>
      <c r="F93" s="369">
        <v>22.81</v>
      </c>
      <c r="G93" s="369">
        <v>58.77</v>
      </c>
      <c r="H93" s="369">
        <v>14.91</v>
      </c>
      <c r="I93" s="84">
        <f t="shared" si="12"/>
        <v>3.8508</v>
      </c>
      <c r="J93" s="8"/>
    </row>
    <row r="94" spans="1:10" s="1" customFormat="1" ht="15" customHeight="1" x14ac:dyDescent="0.25">
      <c r="A94" s="104">
        <v>10</v>
      </c>
      <c r="B94" s="105">
        <v>60850</v>
      </c>
      <c r="C94" s="66" t="s">
        <v>138</v>
      </c>
      <c r="D94" s="368">
        <v>122</v>
      </c>
      <c r="E94" s="369">
        <v>0</v>
      </c>
      <c r="F94" s="369">
        <v>13.93</v>
      </c>
      <c r="G94" s="369">
        <v>53.28</v>
      </c>
      <c r="H94" s="369">
        <v>32.79</v>
      </c>
      <c r="I94" s="84">
        <f t="shared" si="12"/>
        <v>4.1886000000000001</v>
      </c>
      <c r="J94" s="8"/>
    </row>
    <row r="95" spans="1:10" s="1" customFormat="1" ht="15" customHeight="1" x14ac:dyDescent="0.25">
      <c r="A95" s="104">
        <v>11</v>
      </c>
      <c r="B95" s="105">
        <v>60910</v>
      </c>
      <c r="C95" s="24" t="s">
        <v>59</v>
      </c>
      <c r="D95" s="366">
        <v>80</v>
      </c>
      <c r="E95" s="367">
        <v>0</v>
      </c>
      <c r="F95" s="367">
        <v>11.25</v>
      </c>
      <c r="G95" s="367">
        <v>62.5</v>
      </c>
      <c r="H95" s="367">
        <v>26.25</v>
      </c>
      <c r="I95" s="84">
        <f t="shared" si="12"/>
        <v>4.1500000000000004</v>
      </c>
      <c r="J95" s="8"/>
    </row>
    <row r="96" spans="1:10" s="1" customFormat="1" ht="15" customHeight="1" x14ac:dyDescent="0.25">
      <c r="A96" s="104">
        <v>12</v>
      </c>
      <c r="B96" s="105">
        <v>60980</v>
      </c>
      <c r="C96" s="24" t="s">
        <v>60</v>
      </c>
      <c r="D96" s="360">
        <v>82</v>
      </c>
      <c r="E96" s="361">
        <v>1.22</v>
      </c>
      <c r="F96" s="361">
        <v>12.2</v>
      </c>
      <c r="G96" s="361">
        <v>58.54</v>
      </c>
      <c r="H96" s="361">
        <v>28.05</v>
      </c>
      <c r="I96" s="84">
        <f t="shared" si="12"/>
        <v>4.1345000000000001</v>
      </c>
      <c r="J96" s="8"/>
    </row>
    <row r="97" spans="1:10" s="1" customFormat="1" ht="15" customHeight="1" x14ac:dyDescent="0.25">
      <c r="A97" s="104">
        <v>13</v>
      </c>
      <c r="B97" s="105">
        <v>61080</v>
      </c>
      <c r="C97" s="24" t="s">
        <v>139</v>
      </c>
      <c r="D97" s="362">
        <v>152</v>
      </c>
      <c r="E97" s="363">
        <v>3.29</v>
      </c>
      <c r="F97" s="363">
        <v>15.79</v>
      </c>
      <c r="G97" s="363">
        <v>63.16</v>
      </c>
      <c r="H97" s="363">
        <v>17.760000000000002</v>
      </c>
      <c r="I97" s="84">
        <f t="shared" si="12"/>
        <v>3.9539</v>
      </c>
      <c r="J97" s="8"/>
    </row>
    <row r="98" spans="1:10" s="1" customFormat="1" ht="15" customHeight="1" x14ac:dyDescent="0.25">
      <c r="A98" s="104">
        <v>14</v>
      </c>
      <c r="B98" s="105">
        <v>61150</v>
      </c>
      <c r="C98" s="24" t="s">
        <v>140</v>
      </c>
      <c r="D98" s="283">
        <v>124</v>
      </c>
      <c r="E98" s="284">
        <v>0</v>
      </c>
      <c r="F98" s="284">
        <v>8.06</v>
      </c>
      <c r="G98" s="284">
        <v>70.97</v>
      </c>
      <c r="H98" s="284">
        <v>20.97</v>
      </c>
      <c r="I98" s="84">
        <f t="shared" si="12"/>
        <v>4.1290999999999993</v>
      </c>
      <c r="J98" s="8"/>
    </row>
    <row r="99" spans="1:10" s="1" customFormat="1" ht="15" customHeight="1" x14ac:dyDescent="0.25">
      <c r="A99" s="104">
        <v>15</v>
      </c>
      <c r="B99" s="105">
        <v>61210</v>
      </c>
      <c r="C99" s="24" t="s">
        <v>141</v>
      </c>
      <c r="D99" s="283">
        <v>109</v>
      </c>
      <c r="E99" s="284">
        <v>0.92</v>
      </c>
      <c r="F99" s="284">
        <v>17.43</v>
      </c>
      <c r="G99" s="284">
        <v>55.05</v>
      </c>
      <c r="H99" s="284">
        <v>26.61</v>
      </c>
      <c r="I99" s="84">
        <f t="shared" si="12"/>
        <v>4.0738000000000003</v>
      </c>
      <c r="J99" s="8"/>
    </row>
    <row r="100" spans="1:10" s="1" customFormat="1" ht="15" customHeight="1" x14ac:dyDescent="0.25">
      <c r="A100" s="104">
        <v>16</v>
      </c>
      <c r="B100" s="105">
        <v>61290</v>
      </c>
      <c r="C100" s="24" t="s">
        <v>61</v>
      </c>
      <c r="D100" s="285">
        <v>55</v>
      </c>
      <c r="E100" s="286">
        <v>0</v>
      </c>
      <c r="F100" s="286">
        <v>21.82</v>
      </c>
      <c r="G100" s="286">
        <v>50.91</v>
      </c>
      <c r="H100" s="286">
        <v>27.27</v>
      </c>
      <c r="I100" s="84">
        <f t="shared" si="12"/>
        <v>4.0545000000000009</v>
      </c>
      <c r="J100" s="8"/>
    </row>
    <row r="101" spans="1:10" s="1" customFormat="1" ht="15" customHeight="1" x14ac:dyDescent="0.25">
      <c r="A101" s="104">
        <v>17</v>
      </c>
      <c r="B101" s="105">
        <v>61340</v>
      </c>
      <c r="C101" s="24" t="s">
        <v>142</v>
      </c>
      <c r="D101" s="285">
        <v>153</v>
      </c>
      <c r="E101" s="286">
        <v>1.31</v>
      </c>
      <c r="F101" s="286">
        <v>14.38</v>
      </c>
      <c r="G101" s="286">
        <v>54.25</v>
      </c>
      <c r="H101" s="286">
        <v>30.07</v>
      </c>
      <c r="I101" s="84">
        <f t="shared" si="12"/>
        <v>4.1311</v>
      </c>
      <c r="J101" s="8"/>
    </row>
    <row r="102" spans="1:10" s="1" customFormat="1" ht="15" customHeight="1" x14ac:dyDescent="0.25">
      <c r="A102" s="104">
        <v>18</v>
      </c>
      <c r="B102" s="105">
        <v>61390</v>
      </c>
      <c r="C102" s="24" t="s">
        <v>143</v>
      </c>
      <c r="D102" s="287">
        <v>97</v>
      </c>
      <c r="E102" s="288">
        <v>2.06</v>
      </c>
      <c r="F102" s="288">
        <v>32.99</v>
      </c>
      <c r="G102" s="288">
        <v>54.64</v>
      </c>
      <c r="H102" s="288">
        <v>10.31</v>
      </c>
      <c r="I102" s="84">
        <f t="shared" si="12"/>
        <v>3.7319999999999998</v>
      </c>
      <c r="J102" s="8"/>
    </row>
    <row r="103" spans="1:10" s="1" customFormat="1" ht="15" customHeight="1" x14ac:dyDescent="0.25">
      <c r="A103" s="104">
        <v>19</v>
      </c>
      <c r="B103" s="105">
        <v>61410</v>
      </c>
      <c r="C103" s="24" t="s">
        <v>144</v>
      </c>
      <c r="D103" s="289">
        <v>100</v>
      </c>
      <c r="E103" s="290">
        <v>2</v>
      </c>
      <c r="F103" s="290">
        <v>14</v>
      </c>
      <c r="G103" s="290">
        <v>55</v>
      </c>
      <c r="H103" s="290">
        <v>29</v>
      </c>
      <c r="I103" s="84">
        <f t="shared" si="12"/>
        <v>4.1100000000000003</v>
      </c>
      <c r="J103" s="8"/>
    </row>
    <row r="104" spans="1:10" s="1" customFormat="1" ht="15" customHeight="1" x14ac:dyDescent="0.25">
      <c r="A104" s="104">
        <v>20</v>
      </c>
      <c r="B104" s="105">
        <v>61430</v>
      </c>
      <c r="C104" s="24" t="s">
        <v>96</v>
      </c>
      <c r="D104" s="289">
        <v>265</v>
      </c>
      <c r="E104" s="290">
        <v>0</v>
      </c>
      <c r="F104" s="290">
        <v>9.06</v>
      </c>
      <c r="G104" s="290">
        <v>50.19</v>
      </c>
      <c r="H104" s="290">
        <v>40.75</v>
      </c>
      <c r="I104" s="84">
        <f t="shared" si="12"/>
        <v>4.3169000000000004</v>
      </c>
      <c r="J104" s="8"/>
    </row>
    <row r="105" spans="1:10" s="1" customFormat="1" ht="15" customHeight="1" x14ac:dyDescent="0.25">
      <c r="A105" s="104">
        <v>21</v>
      </c>
      <c r="B105" s="105">
        <v>61440</v>
      </c>
      <c r="C105" s="24" t="s">
        <v>145</v>
      </c>
      <c r="D105" s="271">
        <v>277</v>
      </c>
      <c r="E105" s="272">
        <v>0.72</v>
      </c>
      <c r="F105" s="272">
        <v>11.91</v>
      </c>
      <c r="G105" s="272">
        <v>57.04</v>
      </c>
      <c r="H105" s="272">
        <v>30.32</v>
      </c>
      <c r="I105" s="84">
        <f t="shared" si="12"/>
        <v>4.1692999999999998</v>
      </c>
      <c r="J105" s="8"/>
    </row>
    <row r="106" spans="1:10" s="1" customFormat="1" ht="15" customHeight="1" x14ac:dyDescent="0.25">
      <c r="A106" s="104">
        <v>22</v>
      </c>
      <c r="B106" s="105">
        <v>61450</v>
      </c>
      <c r="C106" s="24" t="s">
        <v>97</v>
      </c>
      <c r="D106" s="279">
        <v>178</v>
      </c>
      <c r="E106" s="280">
        <v>0</v>
      </c>
      <c r="F106" s="280">
        <v>10.11</v>
      </c>
      <c r="G106" s="280">
        <v>43.26</v>
      </c>
      <c r="H106" s="280">
        <v>46.63</v>
      </c>
      <c r="I106" s="84">
        <f t="shared" si="12"/>
        <v>4.3651999999999997</v>
      </c>
      <c r="J106" s="8"/>
    </row>
    <row r="107" spans="1:10" s="1" customFormat="1" ht="15" customHeight="1" x14ac:dyDescent="0.25">
      <c r="A107" s="104">
        <v>23</v>
      </c>
      <c r="B107" s="105">
        <v>61470</v>
      </c>
      <c r="C107" s="24" t="s">
        <v>62</v>
      </c>
      <c r="D107" s="329">
        <v>140</v>
      </c>
      <c r="E107" s="330">
        <v>0</v>
      </c>
      <c r="F107" s="330">
        <v>17.86</v>
      </c>
      <c r="G107" s="330">
        <v>67.14</v>
      </c>
      <c r="H107" s="330">
        <v>15</v>
      </c>
      <c r="I107" s="84">
        <f t="shared" si="12"/>
        <v>3.9714</v>
      </c>
      <c r="J107" s="8"/>
    </row>
    <row r="108" spans="1:10" s="1" customFormat="1" ht="15" customHeight="1" x14ac:dyDescent="0.25">
      <c r="A108" s="104">
        <v>24</v>
      </c>
      <c r="B108" s="105">
        <v>61490</v>
      </c>
      <c r="C108" s="24" t="s">
        <v>98</v>
      </c>
      <c r="D108" s="329">
        <v>282</v>
      </c>
      <c r="E108" s="330">
        <v>0</v>
      </c>
      <c r="F108" s="330">
        <v>9.57</v>
      </c>
      <c r="G108" s="330">
        <v>54.96</v>
      </c>
      <c r="H108" s="330">
        <v>35.46</v>
      </c>
      <c r="I108" s="84">
        <f t="shared" si="12"/>
        <v>4.2585000000000006</v>
      </c>
      <c r="J108" s="8"/>
    </row>
    <row r="109" spans="1:10" s="1" customFormat="1" ht="15" customHeight="1" x14ac:dyDescent="0.25">
      <c r="A109" s="104">
        <v>25</v>
      </c>
      <c r="B109" s="105">
        <v>61500</v>
      </c>
      <c r="C109" s="24" t="s">
        <v>99</v>
      </c>
      <c r="D109" s="277">
        <v>288</v>
      </c>
      <c r="E109" s="278">
        <v>1.04</v>
      </c>
      <c r="F109" s="278">
        <v>14.58</v>
      </c>
      <c r="G109" s="278">
        <v>45.83</v>
      </c>
      <c r="H109" s="278">
        <v>38.54</v>
      </c>
      <c r="I109" s="84">
        <f t="shared" si="12"/>
        <v>4.2183999999999999</v>
      </c>
      <c r="J109" s="8"/>
    </row>
    <row r="110" spans="1:10" s="1" customFormat="1" ht="15" customHeight="1" x14ac:dyDescent="0.25">
      <c r="A110" s="104">
        <v>26</v>
      </c>
      <c r="B110" s="105">
        <v>61510</v>
      </c>
      <c r="C110" s="24" t="s">
        <v>63</v>
      </c>
      <c r="D110" s="331">
        <v>186</v>
      </c>
      <c r="E110" s="332">
        <v>0</v>
      </c>
      <c r="F110" s="332">
        <v>11.29</v>
      </c>
      <c r="G110" s="332">
        <v>55.91</v>
      </c>
      <c r="H110" s="332">
        <v>32.799999999999997</v>
      </c>
      <c r="I110" s="84">
        <f t="shared" si="12"/>
        <v>4.2150999999999996</v>
      </c>
      <c r="J110" s="8"/>
    </row>
    <row r="111" spans="1:10" s="1" customFormat="1" ht="15" customHeight="1" x14ac:dyDescent="0.25">
      <c r="A111" s="104">
        <v>27</v>
      </c>
      <c r="B111" s="105">
        <v>61520</v>
      </c>
      <c r="C111" s="24" t="s">
        <v>146</v>
      </c>
      <c r="D111" s="275">
        <v>246</v>
      </c>
      <c r="E111" s="276">
        <v>0</v>
      </c>
      <c r="F111" s="276">
        <v>9.76</v>
      </c>
      <c r="G111" s="276">
        <v>66.260000000000005</v>
      </c>
      <c r="H111" s="276">
        <v>23.98</v>
      </c>
      <c r="I111" s="84">
        <f t="shared" si="12"/>
        <v>4.1421999999999999</v>
      </c>
      <c r="J111" s="8"/>
    </row>
    <row r="112" spans="1:10" s="1" customFormat="1" ht="15" customHeight="1" x14ac:dyDescent="0.25">
      <c r="A112" s="104">
        <v>28</v>
      </c>
      <c r="B112" s="103">
        <v>61540</v>
      </c>
      <c r="C112" s="24" t="s">
        <v>147</v>
      </c>
      <c r="D112" s="275">
        <v>222</v>
      </c>
      <c r="E112" s="276">
        <v>0.9</v>
      </c>
      <c r="F112" s="276">
        <v>23.42</v>
      </c>
      <c r="G112" s="276">
        <v>63.96</v>
      </c>
      <c r="H112" s="276">
        <v>11.71</v>
      </c>
      <c r="I112" s="86">
        <f t="shared" si="12"/>
        <v>3.8645</v>
      </c>
      <c r="J112" s="8"/>
    </row>
    <row r="113" spans="1:10" s="1" customFormat="1" ht="15" customHeight="1" x14ac:dyDescent="0.25">
      <c r="A113" s="102">
        <v>29</v>
      </c>
      <c r="B113" s="105">
        <v>61560</v>
      </c>
      <c r="C113" s="121" t="s">
        <v>148</v>
      </c>
      <c r="D113" s="281">
        <v>381</v>
      </c>
      <c r="E113" s="282">
        <v>0.52</v>
      </c>
      <c r="F113" s="282">
        <v>14.44</v>
      </c>
      <c r="G113" s="282">
        <v>53.28</v>
      </c>
      <c r="H113" s="282">
        <v>31.76</v>
      </c>
      <c r="I113" s="84">
        <f t="shared" si="12"/>
        <v>4.1628000000000007</v>
      </c>
      <c r="J113" s="8"/>
    </row>
    <row r="114" spans="1:10" s="1" customFormat="1" ht="15" customHeight="1" thickBot="1" x14ac:dyDescent="0.3">
      <c r="A114" s="117">
        <v>30</v>
      </c>
      <c r="B114" s="103">
        <v>61570</v>
      </c>
      <c r="C114" s="183" t="s">
        <v>101</v>
      </c>
      <c r="D114" s="358">
        <v>154</v>
      </c>
      <c r="E114" s="359">
        <v>0.65</v>
      </c>
      <c r="F114" s="359">
        <v>17.53</v>
      </c>
      <c r="G114" s="359">
        <v>57.79</v>
      </c>
      <c r="H114" s="359">
        <v>24.03</v>
      </c>
      <c r="I114" s="84">
        <f t="shared" ref="I114" si="13">(2*E114+3*F114+4*G114+5*H114)/100</f>
        <v>4.0520000000000005</v>
      </c>
      <c r="J114" s="8"/>
    </row>
    <row r="115" spans="1:10" s="1" customFormat="1" ht="15" customHeight="1" thickBot="1" x14ac:dyDescent="0.3">
      <c r="A115" s="101"/>
      <c r="B115" s="82"/>
      <c r="C115" s="71" t="s">
        <v>92</v>
      </c>
      <c r="D115" s="75">
        <f>SUM(D116:D124)</f>
        <v>1260</v>
      </c>
      <c r="E115" s="76">
        <f t="shared" ref="E115:H115" si="14">AVERAGE(E116:E124)</f>
        <v>0.16222222222222221</v>
      </c>
      <c r="F115" s="76">
        <f t="shared" si="14"/>
        <v>9.3233333333333324</v>
      </c>
      <c r="G115" s="76">
        <f t="shared" si="14"/>
        <v>50.656666666666666</v>
      </c>
      <c r="H115" s="76">
        <f t="shared" si="14"/>
        <v>39.854444444444447</v>
      </c>
      <c r="I115" s="78">
        <f>AVERAGE(I116:I124)</f>
        <v>4.3019333333333325</v>
      </c>
      <c r="J115" s="8"/>
    </row>
    <row r="116" spans="1:10" s="1" customFormat="1" ht="15" customHeight="1" x14ac:dyDescent="0.25">
      <c r="A116" s="116">
        <v>1</v>
      </c>
      <c r="B116" s="182">
        <v>70020</v>
      </c>
      <c r="C116" s="43" t="s">
        <v>64</v>
      </c>
      <c r="D116" s="354">
        <v>110</v>
      </c>
      <c r="E116" s="355">
        <v>0</v>
      </c>
      <c r="F116" s="355">
        <v>0.91</v>
      </c>
      <c r="G116" s="355">
        <v>22.73</v>
      </c>
      <c r="H116" s="355">
        <v>76.36</v>
      </c>
      <c r="I116" s="98">
        <f t="shared" ref="I116:I124" si="15">(2*E116+3*F116+4*G116+5*H116)/100</f>
        <v>4.7545000000000002</v>
      </c>
      <c r="J116" s="8"/>
    </row>
    <row r="117" spans="1:10" s="1" customFormat="1" ht="15" customHeight="1" x14ac:dyDescent="0.25">
      <c r="A117" s="102">
        <v>2</v>
      </c>
      <c r="B117" s="105">
        <v>70110</v>
      </c>
      <c r="C117" s="24" t="s">
        <v>67</v>
      </c>
      <c r="D117" s="351">
        <v>94</v>
      </c>
      <c r="E117" s="353">
        <v>0</v>
      </c>
      <c r="F117" s="353">
        <v>5.32</v>
      </c>
      <c r="G117" s="353">
        <v>50</v>
      </c>
      <c r="H117" s="353">
        <v>44.68</v>
      </c>
      <c r="I117" s="99">
        <f t="shared" si="15"/>
        <v>4.3936000000000002</v>
      </c>
      <c r="J117" s="8"/>
    </row>
    <row r="118" spans="1:10" s="1" customFormat="1" ht="15" customHeight="1" x14ac:dyDescent="0.25">
      <c r="A118" s="102">
        <v>3</v>
      </c>
      <c r="B118" s="105">
        <v>70021</v>
      </c>
      <c r="C118" s="24" t="s">
        <v>65</v>
      </c>
      <c r="D118" s="351">
        <v>51</v>
      </c>
      <c r="E118" s="353">
        <v>0</v>
      </c>
      <c r="F118" s="353">
        <v>9.8000000000000007</v>
      </c>
      <c r="G118" s="353">
        <v>60.78</v>
      </c>
      <c r="H118" s="353">
        <v>29.41</v>
      </c>
      <c r="I118" s="99">
        <f t="shared" si="15"/>
        <v>4.1956999999999995</v>
      </c>
      <c r="J118" s="8"/>
    </row>
    <row r="119" spans="1:10" s="1" customFormat="1" ht="15" customHeight="1" x14ac:dyDescent="0.25">
      <c r="A119" s="102">
        <v>4</v>
      </c>
      <c r="B119" s="105">
        <v>70040</v>
      </c>
      <c r="C119" s="24" t="s">
        <v>66</v>
      </c>
      <c r="D119" s="351">
        <v>77</v>
      </c>
      <c r="E119" s="353">
        <v>0</v>
      </c>
      <c r="F119" s="353">
        <v>5.19</v>
      </c>
      <c r="G119" s="353">
        <v>37.659999999999997</v>
      </c>
      <c r="H119" s="353">
        <v>57.14</v>
      </c>
      <c r="I119" s="99">
        <f t="shared" si="15"/>
        <v>4.5190999999999999</v>
      </c>
      <c r="J119" s="8"/>
    </row>
    <row r="120" spans="1:10" s="1" customFormat="1" ht="15" customHeight="1" x14ac:dyDescent="0.25">
      <c r="A120" s="102">
        <v>5</v>
      </c>
      <c r="B120" s="105">
        <v>70100</v>
      </c>
      <c r="C120" s="24" t="s">
        <v>149</v>
      </c>
      <c r="D120" s="351">
        <v>90</v>
      </c>
      <c r="E120" s="353">
        <v>0</v>
      </c>
      <c r="F120" s="353">
        <v>4.4400000000000004</v>
      </c>
      <c r="G120" s="353">
        <v>52.22</v>
      </c>
      <c r="H120" s="353">
        <v>43.33</v>
      </c>
      <c r="I120" s="99">
        <f t="shared" si="15"/>
        <v>4.3884999999999996</v>
      </c>
      <c r="J120" s="8"/>
    </row>
    <row r="121" spans="1:10" s="1" customFormat="1" ht="15" customHeight="1" x14ac:dyDescent="0.25">
      <c r="A121" s="102">
        <v>6</v>
      </c>
      <c r="B121" s="105">
        <v>70270</v>
      </c>
      <c r="C121" s="10" t="s">
        <v>68</v>
      </c>
      <c r="D121" s="351">
        <v>66</v>
      </c>
      <c r="E121" s="353">
        <v>0</v>
      </c>
      <c r="F121" s="353">
        <v>7.58</v>
      </c>
      <c r="G121" s="353">
        <v>57.58</v>
      </c>
      <c r="H121" s="353">
        <v>34.85</v>
      </c>
      <c r="I121" s="100">
        <f t="shared" si="15"/>
        <v>4.2731000000000003</v>
      </c>
      <c r="J121" s="8"/>
    </row>
    <row r="122" spans="1:10" s="1" customFormat="1" ht="15" customHeight="1" x14ac:dyDescent="0.25">
      <c r="A122" s="102">
        <v>7</v>
      </c>
      <c r="B122" s="108">
        <v>70510</v>
      </c>
      <c r="C122" s="10" t="s">
        <v>69</v>
      </c>
      <c r="D122" s="351">
        <v>40</v>
      </c>
      <c r="E122" s="353">
        <v>0</v>
      </c>
      <c r="F122" s="353">
        <v>10</v>
      </c>
      <c r="G122" s="353">
        <v>55</v>
      </c>
      <c r="H122" s="353">
        <v>35</v>
      </c>
      <c r="I122" s="99">
        <f t="shared" si="15"/>
        <v>4.25</v>
      </c>
      <c r="J122" s="8"/>
    </row>
    <row r="123" spans="1:10" s="1" customFormat="1" ht="15" customHeight="1" x14ac:dyDescent="0.25">
      <c r="A123" s="104">
        <v>8</v>
      </c>
      <c r="B123" s="108">
        <v>10880</v>
      </c>
      <c r="C123" s="10" t="s">
        <v>150</v>
      </c>
      <c r="D123" s="351">
        <v>410</v>
      </c>
      <c r="E123" s="353">
        <v>1.46</v>
      </c>
      <c r="F123" s="353">
        <v>23.9</v>
      </c>
      <c r="G123" s="353">
        <v>60</v>
      </c>
      <c r="H123" s="353">
        <v>14.63</v>
      </c>
      <c r="I123" s="99">
        <f t="shared" ref="I123" si="16">(2*E123+3*F123+4*G123+5*H123)/100</f>
        <v>3.8776999999999999</v>
      </c>
      <c r="J123" s="8"/>
    </row>
    <row r="124" spans="1:10" s="1" customFormat="1" ht="15" customHeight="1" thickBot="1" x14ac:dyDescent="0.3">
      <c r="A124" s="109">
        <v>9</v>
      </c>
      <c r="B124" s="110">
        <v>10890</v>
      </c>
      <c r="C124" s="184" t="s">
        <v>151</v>
      </c>
      <c r="D124" s="352">
        <v>322</v>
      </c>
      <c r="E124" s="356">
        <v>0</v>
      </c>
      <c r="F124" s="356">
        <v>16.77</v>
      </c>
      <c r="G124" s="356">
        <v>59.94</v>
      </c>
      <c r="H124" s="356">
        <v>23.29</v>
      </c>
      <c r="I124" s="122">
        <f t="shared" si="15"/>
        <v>4.0651999999999999</v>
      </c>
      <c r="J124" s="8"/>
    </row>
    <row r="125" spans="1:10" ht="15" customHeight="1" x14ac:dyDescent="0.25">
      <c r="A125" s="13"/>
      <c r="B125" s="13"/>
      <c r="C125" s="13"/>
      <c r="D125" s="491" t="s">
        <v>84</v>
      </c>
      <c r="E125" s="491"/>
      <c r="F125" s="491"/>
      <c r="G125" s="491"/>
      <c r="H125" s="491"/>
      <c r="I125" s="80">
        <f>AVERAGE(I8:I16,I18:I29,I31:I47,I49:I68,I70:I83,I85:I114,I116:I124)</f>
        <v>4.1247288288288297</v>
      </c>
      <c r="J125" s="4"/>
    </row>
    <row r="126" spans="1:10" ht="15" customHeight="1" x14ac:dyDescent="0.25">
      <c r="A126" s="13"/>
      <c r="B126" s="13"/>
      <c r="C126" s="13"/>
      <c r="D126" s="13"/>
      <c r="E126" s="15"/>
      <c r="I126"/>
      <c r="J126" s="4"/>
    </row>
    <row r="127" spans="1:10" ht="15" customHeight="1" x14ac:dyDescent="0.25">
      <c r="A127" s="13"/>
      <c r="B127" s="13"/>
      <c r="C127" s="13"/>
      <c r="D127" s="13"/>
      <c r="E127" s="15"/>
      <c r="I127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5"/>
      <c r="J128" s="4"/>
    </row>
  </sheetData>
  <mergeCells count="8">
    <mergeCell ref="I4:I5"/>
    <mergeCell ref="D125:H125"/>
    <mergeCell ref="E4:H4"/>
    <mergeCell ref="C2:D2"/>
    <mergeCell ref="A4:A5"/>
    <mergeCell ref="B4:B5"/>
    <mergeCell ref="C4:C5"/>
    <mergeCell ref="D4:D5"/>
  </mergeCells>
  <conditionalFormatting sqref="I6:I125">
    <cfRule type="cellIs" dxfId="634" priority="1" stopIfTrue="1" operator="between">
      <formula>$I$125</formula>
      <formula>4.116</formula>
    </cfRule>
    <cfRule type="cellIs" dxfId="633" priority="569" stopIfTrue="1" operator="lessThan">
      <formula>3.5</formula>
    </cfRule>
    <cfRule type="cellIs" dxfId="632" priority="570" stopIfTrue="1" operator="between">
      <formula>$I$125</formula>
      <formula>3.5</formula>
    </cfRule>
    <cfRule type="cellIs" dxfId="631" priority="571" stopIfTrue="1" operator="between">
      <formula>4.5</formula>
      <formula>$I$125</formula>
    </cfRule>
    <cfRule type="cellIs" dxfId="630" priority="572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Окр. мир-4 диаграмма по районам</vt:lpstr>
      <vt:lpstr>Окр. мир-4 диаграмма</vt:lpstr>
      <vt:lpstr>Рейтинги 2021-2023</vt:lpstr>
      <vt:lpstr>Рейтинг по сумме мест</vt:lpstr>
      <vt:lpstr>Окружающий мир-4 2023 Итоги</vt:lpstr>
      <vt:lpstr>Окружающий мир-4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2017-12-20T06:06:57Z</dcterms:created>
  <dcterms:modified xsi:type="dcterms:W3CDTF">2023-07-11T09:41:09Z</dcterms:modified>
</cp:coreProperties>
</file>