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20" windowHeight="7905" tabRatio="641"/>
  </bookViews>
  <sheets>
    <sheet name="ГП-4 диаграмма по районам" sheetId="6" r:id="rId1"/>
    <sheet name="ГП-4 диаграмма" sheetId="4" r:id="rId2"/>
    <sheet name="Рейтинги 2023" sheetId="3" r:id="rId3"/>
    <sheet name="Рейтинг по сумме мест" sheetId="1" r:id="rId4"/>
    <sheet name="ГП-4 2023 Итоги" sheetId="5" r:id="rId5"/>
    <sheet name="ГП-4 2023 расклад" sheetId="2" r:id="rId6"/>
  </sheets>
  <definedNames>
    <definedName name="_xlnm._FilterDatabase" localSheetId="1" hidden="1">'ГП-4 диаграмма'!$A$2:$G$123</definedName>
    <definedName name="_xlnm._FilterDatabase" localSheetId="0" hidden="1">'ГП-4 диаграмма по районам'!#REF!</definedName>
    <definedName name="_xlnm._FilterDatabase" localSheetId="2" hidden="1">'Рейтинги 2023'!#REF!</definedName>
  </definedNames>
  <calcPr calcId="145621"/>
</workbook>
</file>

<file path=xl/calcChain.xml><?xml version="1.0" encoding="utf-8"?>
<calcChain xmlns="http://schemas.openxmlformats.org/spreadsheetml/2006/main">
  <c r="G65" i="6" l="1"/>
  <c r="E117" i="3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4" i="6" l="1"/>
  <c r="G122" i="6"/>
  <c r="G121" i="6"/>
  <c r="G120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6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8" i="6"/>
  <c r="G17" i="6"/>
  <c r="G16" i="6"/>
  <c r="G14" i="6"/>
  <c r="G13" i="6"/>
  <c r="G12" i="6"/>
  <c r="G11" i="6"/>
  <c r="G10" i="6"/>
  <c r="G9" i="6"/>
  <c r="G8" i="6"/>
  <c r="G7" i="6"/>
  <c r="G6" i="6"/>
  <c r="E4" i="4"/>
  <c r="G65" i="4"/>
  <c r="G122" i="4"/>
  <c r="G121" i="4"/>
  <c r="G120" i="4"/>
  <c r="G119" i="4"/>
  <c r="G118" i="4"/>
  <c r="G117" i="4"/>
  <c r="G116" i="4"/>
  <c r="G115" i="4"/>
  <c r="G114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6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7" i="4"/>
  <c r="G26" i="4"/>
  <c r="G25" i="4"/>
  <c r="G24" i="4"/>
  <c r="G23" i="4"/>
  <c r="G22" i="4"/>
  <c r="G21" i="4"/>
  <c r="G20" i="4"/>
  <c r="G19" i="4"/>
  <c r="G18" i="4"/>
  <c r="G17" i="4"/>
  <c r="G16" i="4"/>
  <c r="G14" i="4"/>
  <c r="G13" i="4"/>
  <c r="G12" i="4"/>
  <c r="G11" i="4"/>
  <c r="G10" i="4"/>
  <c r="G9" i="4"/>
  <c r="G8" i="4"/>
  <c r="G6" i="4"/>
  <c r="G7" i="4"/>
  <c r="F117" i="1" l="1"/>
  <c r="K67" i="2" l="1"/>
  <c r="F12" i="2"/>
  <c r="F67" i="2" l="1"/>
  <c r="H67" i="2"/>
  <c r="J67" i="2"/>
  <c r="K123" i="2" l="1"/>
  <c r="K114" i="2" l="1"/>
  <c r="F114" i="2"/>
  <c r="F123" i="2"/>
  <c r="J123" i="2"/>
  <c r="H123" i="2"/>
  <c r="J114" i="2"/>
  <c r="H114" i="2"/>
  <c r="E113" i="6"/>
  <c r="C113" i="6"/>
  <c r="E82" i="6"/>
  <c r="C82" i="6"/>
  <c r="E67" i="6"/>
  <c r="C67" i="6"/>
  <c r="E46" i="6"/>
  <c r="C46" i="6"/>
  <c r="E28" i="6"/>
  <c r="C28" i="6"/>
  <c r="E15" i="6"/>
  <c r="C15" i="6"/>
  <c r="E5" i="6"/>
  <c r="C5" i="6"/>
  <c r="C4" i="6" s="1"/>
  <c r="E123" i="6"/>
  <c r="E113" i="4"/>
  <c r="C113" i="4"/>
  <c r="E82" i="4"/>
  <c r="C82" i="4"/>
  <c r="E67" i="4"/>
  <c r="C67" i="4"/>
  <c r="E46" i="4"/>
  <c r="C46" i="4"/>
  <c r="E28" i="4"/>
  <c r="C28" i="4"/>
  <c r="E15" i="4"/>
  <c r="C15" i="4"/>
  <c r="E5" i="4"/>
  <c r="C5" i="4"/>
  <c r="C4" i="4" s="1"/>
  <c r="E123" i="4"/>
  <c r="F121" i="2" l="1"/>
  <c r="F118" i="2"/>
  <c r="F117" i="2"/>
  <c r="F111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2" i="2"/>
  <c r="F90" i="2"/>
  <c r="F89" i="2"/>
  <c r="F88" i="2"/>
  <c r="F87" i="2"/>
  <c r="F85" i="2"/>
  <c r="F82" i="2"/>
  <c r="F81" i="2"/>
  <c r="F80" i="2"/>
  <c r="F79" i="2"/>
  <c r="F78" i="2"/>
  <c r="F77" i="2"/>
  <c r="F75" i="2"/>
  <c r="F74" i="2"/>
  <c r="F73" i="2"/>
  <c r="F72" i="2"/>
  <c r="F71" i="2"/>
  <c r="F68" i="2"/>
  <c r="F66" i="2"/>
  <c r="F65" i="2"/>
  <c r="F64" i="2"/>
  <c r="F63" i="2"/>
  <c r="F60" i="2"/>
  <c r="F58" i="2"/>
  <c r="F57" i="2"/>
  <c r="F56" i="2"/>
  <c r="F55" i="2"/>
  <c r="F54" i="2"/>
  <c r="F53" i="2"/>
  <c r="F52" i="2"/>
  <c r="F51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29" i="2"/>
  <c r="F28" i="2"/>
  <c r="F27" i="2"/>
  <c r="F26" i="2"/>
  <c r="F25" i="2"/>
  <c r="F24" i="2"/>
  <c r="F23" i="2"/>
  <c r="F22" i="2"/>
  <c r="F21" i="2"/>
  <c r="F20" i="2"/>
  <c r="F18" i="2"/>
  <c r="F16" i="2"/>
  <c r="F11" i="2"/>
  <c r="K113" i="2" l="1"/>
  <c r="F113" i="2"/>
  <c r="H113" i="2"/>
  <c r="J113" i="2"/>
  <c r="H8" i="2"/>
  <c r="J8" i="2"/>
  <c r="H9" i="2"/>
  <c r="J9" i="2"/>
  <c r="F10" i="2"/>
  <c r="H10" i="2"/>
  <c r="J10" i="2"/>
  <c r="H11" i="2"/>
  <c r="J11" i="2"/>
  <c r="H12" i="2"/>
  <c r="J12" i="2"/>
  <c r="F13" i="2"/>
  <c r="H13" i="2"/>
  <c r="J13" i="2"/>
  <c r="F14" i="2"/>
  <c r="H14" i="2"/>
  <c r="J14" i="2"/>
  <c r="F15" i="2"/>
  <c r="H15" i="2"/>
  <c r="J15" i="2"/>
  <c r="H16" i="2"/>
  <c r="J16" i="2"/>
  <c r="D6" i="5" l="1"/>
  <c r="E118" i="5"/>
  <c r="E6" i="5" s="1"/>
  <c r="H70" i="2" l="1"/>
  <c r="J70" i="2"/>
  <c r="K70" i="2"/>
  <c r="H71" i="2"/>
  <c r="J71" i="2"/>
  <c r="K71" i="2"/>
  <c r="H72" i="2"/>
  <c r="J72" i="2"/>
  <c r="K72" i="2"/>
  <c r="H73" i="2"/>
  <c r="J73" i="2"/>
  <c r="K73" i="2"/>
  <c r="H74" i="2"/>
  <c r="J74" i="2"/>
  <c r="K74" i="2"/>
  <c r="H75" i="2"/>
  <c r="J75" i="2"/>
  <c r="K75" i="2"/>
  <c r="H76" i="2"/>
  <c r="J76" i="2"/>
  <c r="K76" i="2"/>
  <c r="H77" i="2"/>
  <c r="J77" i="2"/>
  <c r="K77" i="2"/>
  <c r="H78" i="2"/>
  <c r="J78" i="2"/>
  <c r="K78" i="2"/>
  <c r="H79" i="2"/>
  <c r="J79" i="2"/>
  <c r="K79" i="2"/>
  <c r="H80" i="2"/>
  <c r="J80" i="2"/>
  <c r="K80" i="2"/>
  <c r="H81" i="2"/>
  <c r="J81" i="2"/>
  <c r="K81" i="2"/>
  <c r="H82" i="2"/>
  <c r="J82" i="2"/>
  <c r="K82" i="2"/>
  <c r="F83" i="2"/>
  <c r="H83" i="2"/>
  <c r="J83" i="2"/>
  <c r="K83" i="2"/>
  <c r="I84" i="2" l="1"/>
  <c r="G84" i="2"/>
  <c r="E84" i="2"/>
  <c r="D84" i="2"/>
  <c r="D6" i="2" s="1"/>
  <c r="I69" i="2"/>
  <c r="G69" i="2"/>
  <c r="E69" i="2"/>
  <c r="D69" i="2"/>
  <c r="H69" i="2" s="1"/>
  <c r="I48" i="2"/>
  <c r="G48" i="2"/>
  <c r="E48" i="2"/>
  <c r="D48" i="2"/>
  <c r="J48" i="2" s="1"/>
  <c r="I30" i="2"/>
  <c r="G30" i="2"/>
  <c r="E30" i="2"/>
  <c r="D30" i="2"/>
  <c r="J30" i="2" s="1"/>
  <c r="I17" i="2"/>
  <c r="G17" i="2"/>
  <c r="E17" i="2"/>
  <c r="D17" i="2"/>
  <c r="J17" i="2" s="1"/>
  <c r="H17" i="2"/>
  <c r="F69" i="2"/>
  <c r="F84" i="2"/>
  <c r="I115" i="2"/>
  <c r="G115" i="2"/>
  <c r="E115" i="2"/>
  <c r="D115" i="2"/>
  <c r="F48" i="2" l="1"/>
  <c r="H48" i="2"/>
  <c r="F17" i="2"/>
  <c r="H30" i="2"/>
  <c r="J84" i="2"/>
  <c r="H84" i="2"/>
  <c r="J69" i="2"/>
  <c r="F30" i="2"/>
  <c r="F115" i="2"/>
  <c r="J115" i="2"/>
  <c r="H115" i="2"/>
  <c r="I7" i="2"/>
  <c r="I6" i="2" s="1"/>
  <c r="G7" i="2"/>
  <c r="G6" i="2" s="1"/>
  <c r="K6" i="2" s="1"/>
  <c r="E7" i="2"/>
  <c r="E6" i="2" s="1"/>
  <c r="D7" i="2"/>
  <c r="K10" i="2"/>
  <c r="K9" i="2"/>
  <c r="F49" i="2"/>
  <c r="F6" i="2" l="1"/>
  <c r="F7" i="2"/>
  <c r="H7" i="2"/>
  <c r="J7" i="2"/>
  <c r="J6" i="2" l="1"/>
  <c r="H6" i="2"/>
  <c r="K122" i="2" l="1"/>
  <c r="K121" i="2"/>
  <c r="K117" i="2"/>
  <c r="K120" i="2"/>
  <c r="K119" i="2"/>
  <c r="K118" i="2"/>
  <c r="K116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3" i="2"/>
  <c r="K92" i="2"/>
  <c r="K91" i="2"/>
  <c r="K90" i="2"/>
  <c r="K89" i="2"/>
  <c r="K88" i="2"/>
  <c r="K87" i="2"/>
  <c r="K86" i="2"/>
  <c r="K85" i="2"/>
  <c r="K94" i="2"/>
  <c r="K66" i="2"/>
  <c r="K65" i="2"/>
  <c r="K64" i="2"/>
  <c r="K63" i="2"/>
  <c r="K62" i="2"/>
  <c r="K61" i="2"/>
  <c r="K51" i="2"/>
  <c r="K60" i="2"/>
  <c r="K59" i="2"/>
  <c r="K58" i="2"/>
  <c r="K57" i="2"/>
  <c r="K68" i="2"/>
  <c r="K54" i="2"/>
  <c r="K53" i="2"/>
  <c r="K56" i="2"/>
  <c r="K50" i="2"/>
  <c r="K55" i="2"/>
  <c r="K52" i="2"/>
  <c r="K49" i="2"/>
  <c r="K48" i="2" s="1"/>
  <c r="K47" i="2"/>
  <c r="K35" i="2"/>
  <c r="K46" i="2"/>
  <c r="K45" i="2"/>
  <c r="K44" i="2"/>
  <c r="K43" i="2"/>
  <c r="K42" i="2"/>
  <c r="K41" i="2"/>
  <c r="K40" i="2"/>
  <c r="K32" i="2"/>
  <c r="K33" i="2"/>
  <c r="K39" i="2"/>
  <c r="K38" i="2"/>
  <c r="K37" i="2"/>
  <c r="K36" i="2"/>
  <c r="K31" i="2"/>
  <c r="K34" i="2"/>
  <c r="K29" i="2"/>
  <c r="K20" i="2"/>
  <c r="K28" i="2"/>
  <c r="K27" i="2"/>
  <c r="K26" i="2"/>
  <c r="K25" i="2"/>
  <c r="K24" i="2"/>
  <c r="K22" i="2"/>
  <c r="K23" i="2"/>
  <c r="K19" i="2"/>
  <c r="K21" i="2"/>
  <c r="K18" i="2"/>
  <c r="K17" i="2" s="1"/>
  <c r="K124" i="2"/>
  <c r="K16" i="2"/>
  <c r="K15" i="2"/>
  <c r="K14" i="2"/>
  <c r="K13" i="2"/>
  <c r="K11" i="2"/>
  <c r="K8" i="2"/>
  <c r="K12" i="2"/>
  <c r="J122" i="2"/>
  <c r="J121" i="2"/>
  <c r="J117" i="2"/>
  <c r="J120" i="2"/>
  <c r="J119" i="2"/>
  <c r="J118" i="2"/>
  <c r="J116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3" i="2"/>
  <c r="J92" i="2"/>
  <c r="J91" i="2"/>
  <c r="J90" i="2"/>
  <c r="J89" i="2"/>
  <c r="J88" i="2"/>
  <c r="J87" i="2"/>
  <c r="J86" i="2"/>
  <c r="J85" i="2"/>
  <c r="J94" i="2"/>
  <c r="J66" i="2"/>
  <c r="J65" i="2"/>
  <c r="J64" i="2"/>
  <c r="J63" i="2"/>
  <c r="J62" i="2"/>
  <c r="J61" i="2"/>
  <c r="J51" i="2"/>
  <c r="J60" i="2"/>
  <c r="J59" i="2"/>
  <c r="J58" i="2"/>
  <c r="J57" i="2"/>
  <c r="J68" i="2"/>
  <c r="J54" i="2"/>
  <c r="J53" i="2"/>
  <c r="J56" i="2"/>
  <c r="J50" i="2"/>
  <c r="J55" i="2"/>
  <c r="J52" i="2"/>
  <c r="J49" i="2"/>
  <c r="J47" i="2"/>
  <c r="J35" i="2"/>
  <c r="J46" i="2"/>
  <c r="J45" i="2"/>
  <c r="J44" i="2"/>
  <c r="J43" i="2"/>
  <c r="J42" i="2"/>
  <c r="J41" i="2"/>
  <c r="J40" i="2"/>
  <c r="J32" i="2"/>
  <c r="J33" i="2"/>
  <c r="J39" i="2"/>
  <c r="J38" i="2"/>
  <c r="J37" i="2"/>
  <c r="J36" i="2"/>
  <c r="J31" i="2"/>
  <c r="J34" i="2"/>
  <c r="J29" i="2"/>
  <c r="J20" i="2"/>
  <c r="J28" i="2"/>
  <c r="J27" i="2"/>
  <c r="J26" i="2"/>
  <c r="J25" i="2"/>
  <c r="J24" i="2"/>
  <c r="J22" i="2"/>
  <c r="J23" i="2"/>
  <c r="J19" i="2"/>
  <c r="J21" i="2"/>
  <c r="J18" i="2"/>
  <c r="J124" i="2"/>
  <c r="H122" i="2"/>
  <c r="H121" i="2"/>
  <c r="H117" i="2"/>
  <c r="H120" i="2"/>
  <c r="H119" i="2"/>
  <c r="H118" i="2"/>
  <c r="H116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3" i="2"/>
  <c r="H92" i="2"/>
  <c r="H91" i="2"/>
  <c r="H90" i="2"/>
  <c r="H89" i="2"/>
  <c r="H88" i="2"/>
  <c r="H87" i="2"/>
  <c r="H86" i="2"/>
  <c r="H85" i="2"/>
  <c r="H94" i="2"/>
  <c r="H66" i="2"/>
  <c r="H65" i="2"/>
  <c r="H64" i="2"/>
  <c r="H63" i="2"/>
  <c r="H62" i="2"/>
  <c r="H61" i="2"/>
  <c r="H51" i="2"/>
  <c r="H60" i="2"/>
  <c r="H59" i="2"/>
  <c r="H58" i="2"/>
  <c r="H57" i="2"/>
  <c r="H68" i="2"/>
  <c r="H54" i="2"/>
  <c r="H53" i="2"/>
  <c r="H56" i="2"/>
  <c r="H50" i="2"/>
  <c r="H55" i="2"/>
  <c r="H52" i="2"/>
  <c r="H49" i="2"/>
  <c r="H47" i="2"/>
  <c r="H35" i="2"/>
  <c r="H46" i="2"/>
  <c r="H45" i="2"/>
  <c r="H44" i="2"/>
  <c r="H43" i="2"/>
  <c r="H42" i="2"/>
  <c r="H41" i="2"/>
  <c r="H40" i="2"/>
  <c r="H32" i="2"/>
  <c r="H33" i="2"/>
  <c r="H39" i="2"/>
  <c r="H38" i="2"/>
  <c r="H37" i="2"/>
  <c r="H36" i="2"/>
  <c r="H31" i="2"/>
  <c r="H34" i="2"/>
  <c r="H29" i="2"/>
  <c r="H20" i="2"/>
  <c r="H28" i="2"/>
  <c r="H27" i="2"/>
  <c r="H26" i="2"/>
  <c r="H25" i="2"/>
  <c r="H24" i="2"/>
  <c r="H22" i="2"/>
  <c r="H23" i="2"/>
  <c r="H19" i="2"/>
  <c r="H21" i="2"/>
  <c r="H18" i="2"/>
  <c r="H124" i="2"/>
  <c r="F86" i="2"/>
  <c r="F124" i="2"/>
  <c r="K125" i="2" l="1"/>
  <c r="K7" i="2"/>
  <c r="K84" i="2"/>
  <c r="K115" i="2"/>
  <c r="K69" i="2"/>
  <c r="K30" i="2"/>
</calcChain>
</file>

<file path=xl/sharedStrings.xml><?xml version="1.0" encoding="utf-8"?>
<sst xmlns="http://schemas.openxmlformats.org/spreadsheetml/2006/main" count="1107" uniqueCount="157">
  <si>
    <t>№</t>
  </si>
  <si>
    <t>%</t>
  </si>
  <si>
    <t>базовый уровень</t>
  </si>
  <si>
    <t>повышенный уровень</t>
  </si>
  <si>
    <t>МАОУ Лицей № 7</t>
  </si>
  <si>
    <t>МАОУ СШ № 32</t>
  </si>
  <si>
    <t>МАОУ Гимназия № 4</t>
  </si>
  <si>
    <t>МАОУ Гимназия № 6</t>
  </si>
  <si>
    <t>МАОУ СШ № 55</t>
  </si>
  <si>
    <t>МБОУ СШ № 63</t>
  </si>
  <si>
    <t>МАОУ Гимназия № 10</t>
  </si>
  <si>
    <t>МБОУ СШ № 13</t>
  </si>
  <si>
    <t>МБОУ СШ № 31</t>
  </si>
  <si>
    <t>МБОУ СШ № 44</t>
  </si>
  <si>
    <t>МБОУ СШ № 64</t>
  </si>
  <si>
    <t>МБОУ СШ № 79</t>
  </si>
  <si>
    <t>МБОУ СШ № 94</t>
  </si>
  <si>
    <t>МАОУ СШ № 148</t>
  </si>
  <si>
    <t>МАОУ «КУГ № 1 – Универс»</t>
  </si>
  <si>
    <t>МБОУ Лицей № 10</t>
  </si>
  <si>
    <t>МБОУ СШ № 21</t>
  </si>
  <si>
    <t>МБОУ СШ № 36</t>
  </si>
  <si>
    <t>МБОУ СШ № 84</t>
  </si>
  <si>
    <t>МБОУ СШ № 95</t>
  </si>
  <si>
    <t>МБОУ СШ № 99</t>
  </si>
  <si>
    <t>МБОУ СШ № 133</t>
  </si>
  <si>
    <t>МБОУ СШ № 2</t>
  </si>
  <si>
    <t>МБОУ СШ № 56</t>
  </si>
  <si>
    <t>МБОУ СШ № 91</t>
  </si>
  <si>
    <t>МБОУ СШ № 98</t>
  </si>
  <si>
    <t>МБОУ СШ № 129</t>
  </si>
  <si>
    <t>МБОУ СШ № 147</t>
  </si>
  <si>
    <t>МАОУ СШ № 151</t>
  </si>
  <si>
    <t>МАОУ Гимназия № 2</t>
  </si>
  <si>
    <t>МБОУ Лицей № 2</t>
  </si>
  <si>
    <t>МБОУ  Гимназия № 16</t>
  </si>
  <si>
    <t>МБОУ СШ № 27</t>
  </si>
  <si>
    <t>МБОУ СШ № 51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</si>
  <si>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</si>
  <si>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</si>
  <si>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</si>
  <si>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</si>
  <si>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</si>
  <si>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</si>
  <si>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</si>
  <si>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МБОУ Прогимназия  № 131</t>
  </si>
  <si>
    <t>МАОУ Гимназия №  9</t>
  </si>
  <si>
    <t>МАОУ Лицей № 11</t>
  </si>
  <si>
    <t>МБОУ Гимназия № 7</t>
  </si>
  <si>
    <t>МАОУ Гимназия № 15</t>
  </si>
  <si>
    <t>МАОУ Лицей № 12</t>
  </si>
  <si>
    <t>МАОУ Лицей № 1</t>
  </si>
  <si>
    <t>МБОУ Лицей № 8</t>
  </si>
  <si>
    <t>МБОУ СШ № 30</t>
  </si>
  <si>
    <t>МБОУ СШ № 39</t>
  </si>
  <si>
    <t>МАОУ Гимназия № 13 "Академ"</t>
  </si>
  <si>
    <t>МБОУ СШ № 73</t>
  </si>
  <si>
    <t>МАОУ Лицей № 9 "Лидер"</t>
  </si>
  <si>
    <t>МАОУ Гимназия № 14</t>
  </si>
  <si>
    <t>МАОУ СШ № 23</t>
  </si>
  <si>
    <t>МБОУ СШ № 62</t>
  </si>
  <si>
    <t>МАОУ СШ № 137</t>
  </si>
  <si>
    <t>МБОУ СШ № 4</t>
  </si>
  <si>
    <t>Код ОУ по КИАСУО</t>
  </si>
  <si>
    <t>Район</t>
  </si>
  <si>
    <t>Наименование ОУ (кратко)</t>
  </si>
  <si>
    <t>Код ОУ            (по КИАСУО)</t>
  </si>
  <si>
    <t>результат выполнения</t>
  </si>
  <si>
    <t>% повышен + база</t>
  </si>
  <si>
    <t>ГРУППОВОЙ ПРОЕКТ, 4 кл.</t>
  </si>
  <si>
    <t>отлично - более 99,0 %</t>
  </si>
  <si>
    <r>
      <t xml:space="preserve">хорошо -  90,0 </t>
    </r>
    <r>
      <rPr>
        <sz val="11"/>
        <color rgb="FF000000"/>
        <rFont val="Symbol"/>
        <family val="1"/>
        <charset val="2"/>
      </rPr>
      <t>-</t>
    </r>
    <r>
      <rPr>
        <sz val="11"/>
        <color rgb="FF000000"/>
        <rFont val="Calibri"/>
        <family val="2"/>
      </rPr>
      <t xml:space="preserve"> 99,0 %</t>
    </r>
  </si>
  <si>
    <r>
      <t xml:space="preserve">нормально - 75,0 </t>
    </r>
    <r>
      <rPr>
        <sz val="11"/>
        <color rgb="FF000000"/>
        <rFont val="Symbol"/>
        <family val="1"/>
        <charset val="2"/>
      </rPr>
      <t>-</t>
    </r>
    <r>
      <rPr>
        <sz val="11"/>
        <color rgb="FF000000"/>
        <rFont val="Calibri"/>
        <family val="2"/>
        <scheme val="minor"/>
      </rPr>
      <t xml:space="preserve"> 90,0 %</t>
    </r>
  </si>
  <si>
    <t>критично - меньше 75,0 %</t>
  </si>
  <si>
    <t>чел.</t>
  </si>
  <si>
    <r>
      <t xml:space="preserve">хорошо -  90,0 </t>
    </r>
    <r>
      <rPr>
        <sz val="11"/>
        <color rgb="FF000000"/>
        <rFont val="Symbol"/>
        <family val="1"/>
        <charset val="2"/>
      </rPr>
      <t>-</t>
    </r>
    <r>
      <rPr>
        <sz val="11"/>
        <color rgb="FF000000"/>
        <rFont val="Calibri"/>
        <family val="2"/>
        <scheme val="minor"/>
      </rPr>
      <t xml:space="preserve"> 99,0 %</t>
    </r>
  </si>
  <si>
    <t>место</t>
  </si>
  <si>
    <t>сумма мест</t>
  </si>
  <si>
    <t>Расчётное среднее значение</t>
  </si>
  <si>
    <t>Среднее значение по городу принято</t>
  </si>
  <si>
    <t>Наименование ОУ (кратно)</t>
  </si>
  <si>
    <t>ср. балл по городу</t>
  </si>
  <si>
    <t>Сумма мест</t>
  </si>
  <si>
    <t>ср. % по городу</t>
  </si>
  <si>
    <t xml:space="preserve">Чел. 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</si>
  <si>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</si>
  <si>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</si>
  <si>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</si>
  <si>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</si>
  <si>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</si>
  <si>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</si>
  <si>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</si>
  <si>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</si>
  <si>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</si>
  <si>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 xml:space="preserve">МБОУ СШ № 86 </t>
  </si>
  <si>
    <t>ниже баз. уровня</t>
  </si>
  <si>
    <t>МАОУ СШ № 145</t>
  </si>
  <si>
    <t>МАОУ СШ № 149</t>
  </si>
  <si>
    <t>МАОУ СШ № 150</t>
  </si>
  <si>
    <t>МАОУ СШ № 143</t>
  </si>
  <si>
    <t>Расчётное среднее значение среднего балла по ОУ</t>
  </si>
  <si>
    <t>Среднее значение среднего балла принято ГУО</t>
  </si>
  <si>
    <t>% выполнен (повышен + база)</t>
  </si>
  <si>
    <t>% выполн (повыш + база)</t>
  </si>
  <si>
    <t>МАОУ СШ № 154</t>
  </si>
  <si>
    <t>МАОУ СШ "Комплекс Покровский"</t>
  </si>
  <si>
    <t>МАОУ СШ № 156</t>
  </si>
  <si>
    <t>МБОУ СШ " 155</t>
  </si>
  <si>
    <t>МАОУ Гимназия № 8</t>
  </si>
  <si>
    <t>МАОУ Лицей № 28</t>
  </si>
  <si>
    <t>МАОУ СШ 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</si>
  <si>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</si>
  <si>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</si>
  <si>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</si>
  <si>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</si>
  <si>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</si>
  <si>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</si>
  <si>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</si>
  <si>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</si>
  <si>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</si>
  <si>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</si>
  <si>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</si>
  <si>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</si>
  <si>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</si>
  <si>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</si>
  <si>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МБОУ Гимназия № 3</t>
  </si>
  <si>
    <t>МАОУ Школа-интернат № 1</t>
  </si>
  <si>
    <t>МАОУ СШ № 3</t>
  </si>
  <si>
    <t xml:space="preserve">МАОУ СШ № 72 </t>
  </si>
  <si>
    <t>МАОУ СШ № 82</t>
  </si>
  <si>
    <t>МАОУ СШ № 159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</si>
  <si>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</si>
  <si>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</si>
  <si>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</si>
  <si>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</si>
  <si>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</si>
  <si>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</si>
  <si>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</si>
  <si>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</si>
  <si>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</si>
  <si>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157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</si>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</sst>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Symbol"/>
      <family val="1"/>
      <charset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DF94C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7" fillId="0" borderId="0"/>
    <xf numFmtId="164" fontId="18" fillId="0" borderId="0" applyBorder="0" applyProtection="0"/>
    <xf numFmtId="0" fontId="17" fillId="0" borderId="0"/>
    <xf numFmtId="0" fontId="18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370">
    <xf numFmtId="0" fontId="0" fillId="0" borderId="0" xfId="0"/>
    <xf numFmtId="0" fontId="3" fillId="0" borderId="0" xfId="1"/>
    <xf numFmtId="0" fontId="3" fillId="0" borderId="1" xfId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6" xfId="1" applyBorder="1"/>
    <xf numFmtId="0" fontId="3" fillId="0" borderId="12" xfId="1" applyBorder="1"/>
    <xf numFmtId="0" fontId="4" fillId="2" borderId="2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3" fillId="0" borderId="4" xfId="1" applyFont="1" applyBorder="1" applyAlignment="1">
      <alignment horizontal="center"/>
    </xf>
    <xf numFmtId="0" fontId="3" fillId="0" borderId="0" xfId="1" applyBorder="1"/>
    <xf numFmtId="0" fontId="5" fillId="0" borderId="0" xfId="0" applyFont="1"/>
    <xf numFmtId="2" fontId="3" fillId="0" borderId="1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2" fontId="3" fillId="0" borderId="6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3" fillId="0" borderId="18" xfId="1" applyFont="1" applyBorder="1" applyAlignment="1">
      <alignment horizontal="center"/>
    </xf>
    <xf numFmtId="2" fontId="3" fillId="0" borderId="18" xfId="1" applyNumberFormat="1" applyFont="1" applyBorder="1" applyAlignment="1">
      <alignment horizontal="right"/>
    </xf>
    <xf numFmtId="2" fontId="3" fillId="0" borderId="31" xfId="1" applyNumberFormat="1" applyBorder="1"/>
    <xf numFmtId="0" fontId="3" fillId="0" borderId="19" xfId="1" applyFont="1" applyBorder="1" applyAlignment="1">
      <alignment horizontal="center"/>
    </xf>
    <xf numFmtId="2" fontId="3" fillId="0" borderId="19" xfId="1" applyNumberFormat="1" applyFont="1" applyBorder="1" applyAlignment="1">
      <alignment horizontal="right"/>
    </xf>
    <xf numFmtId="2" fontId="3" fillId="0" borderId="4" xfId="1" applyNumberFormat="1" applyFont="1" applyBorder="1" applyAlignment="1">
      <alignment horizontal="right"/>
    </xf>
    <xf numFmtId="2" fontId="3" fillId="0" borderId="30" xfId="1" applyNumberFormat="1" applyBorder="1"/>
    <xf numFmtId="0" fontId="4" fillId="0" borderId="16" xfId="0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0" fontId="5" fillId="4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ill="1"/>
    <xf numFmtId="0" fontId="4" fillId="6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/>
    <xf numFmtId="2" fontId="2" fillId="2" borderId="0" xfId="0" applyNumberFormat="1" applyFont="1" applyFill="1" applyBorder="1"/>
    <xf numFmtId="0" fontId="4" fillId="0" borderId="17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" fontId="9" fillId="0" borderId="0" xfId="0" applyNumberFormat="1" applyFont="1"/>
    <xf numFmtId="0" fontId="2" fillId="0" borderId="0" xfId="0" applyFont="1"/>
    <xf numFmtId="0" fontId="6" fillId="0" borderId="45" xfId="0" applyFont="1" applyBorder="1" applyAlignment="1">
      <alignment horizontal="center" vertical="center" wrapText="1"/>
    </xf>
    <xf numFmtId="0" fontId="1" fillId="0" borderId="14" xfId="1" applyFont="1" applyBorder="1" applyAlignment="1"/>
    <xf numFmtId="0" fontId="1" fillId="0" borderId="12" xfId="1" applyFont="1" applyBorder="1" applyAlignment="1"/>
    <xf numFmtId="0" fontId="4" fillId="0" borderId="14" xfId="1" applyFont="1" applyBorder="1"/>
    <xf numFmtId="0" fontId="4" fillId="0" borderId="12" xfId="1" applyFont="1" applyBorder="1"/>
    <xf numFmtId="0" fontId="4" fillId="0" borderId="17" xfId="1" applyFont="1" applyBorder="1"/>
    <xf numFmtId="0" fontId="1" fillId="0" borderId="26" xfId="1" applyFont="1" applyBorder="1" applyAlignment="1"/>
    <xf numFmtId="0" fontId="4" fillId="0" borderId="7" xfId="1" applyFont="1" applyBorder="1"/>
    <xf numFmtId="0" fontId="4" fillId="0" borderId="16" xfId="1" applyFont="1" applyBorder="1"/>
    <xf numFmtId="0" fontId="1" fillId="0" borderId="0" xfId="1" applyFont="1" applyAlignment="1"/>
    <xf numFmtId="0" fontId="15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 vertical="center"/>
    </xf>
    <xf numFmtId="0" fontId="4" fillId="0" borderId="26" xfId="1" applyFont="1" applyBorder="1"/>
    <xf numFmtId="0" fontId="6" fillId="0" borderId="57" xfId="0" applyFont="1" applyBorder="1" applyAlignment="1">
      <alignment horizontal="center" vertical="center"/>
    </xf>
    <xf numFmtId="1" fontId="0" fillId="2" borderId="35" xfId="0" applyNumberFormat="1" applyFont="1" applyFill="1" applyBorder="1" applyAlignment="1">
      <alignment horizontal="right" vertical="top"/>
    </xf>
    <xf numFmtId="1" fontId="0" fillId="2" borderId="36" xfId="0" applyNumberFormat="1" applyFont="1" applyFill="1" applyBorder="1" applyAlignment="1">
      <alignment horizontal="right" vertical="top"/>
    </xf>
    <xf numFmtId="1" fontId="0" fillId="2" borderId="53" xfId="0" applyNumberFormat="1" applyFont="1" applyFill="1" applyBorder="1" applyAlignment="1">
      <alignment horizontal="right" vertical="top"/>
    </xf>
    <xf numFmtId="1" fontId="0" fillId="2" borderId="52" xfId="0" applyNumberFormat="1" applyFont="1" applyFill="1" applyBorder="1" applyAlignment="1">
      <alignment horizontal="right" vertical="top"/>
    </xf>
    <xf numFmtId="0" fontId="14" fillId="3" borderId="3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3" fillId="0" borderId="24" xfId="1" applyFont="1" applyBorder="1" applyAlignment="1">
      <alignment horizontal="center"/>
    </xf>
    <xf numFmtId="2" fontId="3" fillId="0" borderId="24" xfId="1" applyNumberFormat="1" applyFont="1" applyBorder="1" applyAlignment="1">
      <alignment horizontal="right"/>
    </xf>
    <xf numFmtId="2" fontId="3" fillId="0" borderId="1" xfId="1" applyNumberFormat="1" applyBorder="1" applyAlignment="1">
      <alignment horizontal="right"/>
    </xf>
    <xf numFmtId="2" fontId="3" fillId="0" borderId="18" xfId="1" applyNumberFormat="1" applyBorder="1" applyAlignment="1">
      <alignment horizontal="right"/>
    </xf>
    <xf numFmtId="2" fontId="3" fillId="0" borderId="19" xfId="1" applyNumberFormat="1" applyBorder="1" applyAlignment="1">
      <alignment horizontal="right"/>
    </xf>
    <xf numFmtId="0" fontId="2" fillId="0" borderId="44" xfId="1" applyFont="1" applyBorder="1" applyAlignment="1">
      <alignment horizontal="center" vertical="center"/>
    </xf>
    <xf numFmtId="0" fontId="1" fillId="0" borderId="16" xfId="1" applyFont="1" applyBorder="1" applyAlignment="1"/>
    <xf numFmtId="0" fontId="19" fillId="0" borderId="44" xfId="1" applyFont="1" applyBorder="1" applyAlignment="1">
      <alignment horizontal="center" vertical="center"/>
    </xf>
    <xf numFmtId="0" fontId="20" fillId="0" borderId="56" xfId="1" applyFont="1" applyBorder="1" applyAlignment="1">
      <alignment horizontal="center" vertical="center" wrapText="1"/>
    </xf>
    <xf numFmtId="0" fontId="19" fillId="0" borderId="46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right" vertical="center"/>
    </xf>
    <xf numFmtId="0" fontId="6" fillId="0" borderId="56" xfId="1" applyFont="1" applyBorder="1" applyAlignment="1">
      <alignment horizontal="left" vertical="center" wrapText="1"/>
    </xf>
    <xf numFmtId="0" fontId="2" fillId="0" borderId="46" xfId="1" applyFont="1" applyBorder="1" applyAlignment="1">
      <alignment horizontal="left" vertical="center" wrapText="1"/>
    </xf>
    <xf numFmtId="0" fontId="2" fillId="0" borderId="44" xfId="1" applyFont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2" fontId="2" fillId="0" borderId="57" xfId="1" applyNumberFormat="1" applyFont="1" applyBorder="1" applyAlignment="1">
      <alignment horizontal="left" vertical="center"/>
    </xf>
    <xf numFmtId="0" fontId="2" fillId="0" borderId="46" xfId="1" applyFont="1" applyBorder="1" applyAlignment="1">
      <alignment horizontal="left" vertical="center"/>
    </xf>
    <xf numFmtId="0" fontId="6" fillId="0" borderId="44" xfId="1" applyFont="1" applyBorder="1" applyAlignment="1">
      <alignment horizontal="left" vertical="center"/>
    </xf>
    <xf numFmtId="2" fontId="6" fillId="0" borderId="45" xfId="1" applyNumberFormat="1" applyFont="1" applyBorder="1" applyAlignment="1">
      <alignment horizontal="left" vertical="center" wrapText="1"/>
    </xf>
    <xf numFmtId="0" fontId="6" fillId="0" borderId="46" xfId="1" applyFont="1" applyBorder="1" applyAlignment="1">
      <alignment horizontal="left" vertical="center"/>
    </xf>
    <xf numFmtId="2" fontId="3" fillId="0" borderId="4" xfId="1" applyNumberFormat="1" applyBorder="1" applyAlignment="1">
      <alignment horizontal="right"/>
    </xf>
    <xf numFmtId="0" fontId="6" fillId="0" borderId="44" xfId="0" applyFont="1" applyBorder="1" applyAlignment="1">
      <alignment horizontal="left" vertical="center"/>
    </xf>
    <xf numFmtId="0" fontId="6" fillId="3" borderId="56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2" fontId="3" fillId="0" borderId="24" xfId="1" applyNumberFormat="1" applyBorder="1" applyAlignment="1">
      <alignment horizontal="right"/>
    </xf>
    <xf numFmtId="0" fontId="0" fillId="2" borderId="28" xfId="0" applyFill="1" applyBorder="1" applyAlignment="1">
      <alignment wrapText="1"/>
    </xf>
    <xf numFmtId="0" fontId="19" fillId="0" borderId="4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5" fillId="5" borderId="0" xfId="0" applyFont="1" applyFill="1"/>
    <xf numFmtId="0" fontId="5" fillId="7" borderId="0" xfId="0" applyFont="1" applyFill="1"/>
    <xf numFmtId="0" fontId="2" fillId="0" borderId="48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1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2" fillId="0" borderId="57" xfId="1" applyNumberFormat="1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2" fontId="6" fillId="0" borderId="57" xfId="0" applyNumberFormat="1" applyFont="1" applyBorder="1" applyAlignment="1">
      <alignment horizontal="left" vertical="center"/>
    </xf>
    <xf numFmtId="2" fontId="2" fillId="0" borderId="55" xfId="1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58" xfId="0" applyBorder="1" applyAlignment="1"/>
    <xf numFmtId="0" fontId="8" fillId="0" borderId="0" xfId="0" applyFont="1" applyBorder="1" applyAlignment="1">
      <alignment horizontal="right"/>
    </xf>
    <xf numFmtId="2" fontId="9" fillId="0" borderId="6" xfId="1" applyNumberFormat="1" applyFont="1" applyBorder="1"/>
    <xf numFmtId="0" fontId="4" fillId="2" borderId="20" xfId="0" applyFont="1" applyFill="1" applyBorder="1" applyAlignment="1">
      <alignment wrapText="1"/>
    </xf>
    <xf numFmtId="0" fontId="19" fillId="2" borderId="57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2" fillId="2" borderId="57" xfId="0" applyNumberFormat="1" applyFont="1" applyFill="1" applyBorder="1" applyAlignment="1">
      <alignment horizontal="left" vertical="center" wrapText="1"/>
    </xf>
    <xf numFmtId="2" fontId="3" fillId="0" borderId="0" xfId="1" applyNumberFormat="1"/>
    <xf numFmtId="2" fontId="6" fillId="3" borderId="55" xfId="0" applyNumberFormat="1" applyFont="1" applyFill="1" applyBorder="1" applyAlignment="1">
      <alignment horizontal="left" vertical="center" wrapText="1"/>
    </xf>
    <xf numFmtId="2" fontId="2" fillId="0" borderId="46" xfId="1" applyNumberFormat="1" applyFont="1" applyBorder="1" applyAlignment="1">
      <alignment horizontal="left" vertical="center"/>
    </xf>
    <xf numFmtId="2" fontId="20" fillId="3" borderId="55" xfId="0" applyNumberFormat="1" applyFont="1" applyFill="1" applyBorder="1" applyAlignment="1">
      <alignment horizontal="center" vertical="center" wrapText="1"/>
    </xf>
    <xf numFmtId="2" fontId="19" fillId="2" borderId="57" xfId="0" applyNumberFormat="1" applyFont="1" applyFill="1" applyBorder="1" applyAlignment="1">
      <alignment horizontal="center" vertical="center" wrapText="1"/>
    </xf>
    <xf numFmtId="2" fontId="19" fillId="0" borderId="57" xfId="0" applyNumberFormat="1" applyFont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5" fillId="8" borderId="0" xfId="0" applyFont="1" applyFill="1"/>
    <xf numFmtId="0" fontId="3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3" fillId="0" borderId="6" xfId="1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3" fillId="0" borderId="6" xfId="1" applyNumberFormat="1" applyBorder="1" applyAlignment="1">
      <alignment horizontal="right"/>
    </xf>
    <xf numFmtId="2" fontId="3" fillId="0" borderId="32" xfId="1" applyNumberFormat="1" applyBorder="1" applyAlignment="1">
      <alignment horizontal="right"/>
    </xf>
    <xf numFmtId="2" fontId="3" fillId="0" borderId="31" xfId="1" applyNumberFormat="1" applyBorder="1" applyAlignment="1">
      <alignment horizontal="right"/>
    </xf>
    <xf numFmtId="2" fontId="3" fillId="0" borderId="30" xfId="1" applyNumberFormat="1" applyBorder="1" applyAlignment="1">
      <alignment horizontal="right"/>
    </xf>
    <xf numFmtId="0" fontId="3" fillId="0" borderId="19" xfId="1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3" fillId="0" borderId="29" xfId="1" applyNumberFormat="1" applyBorder="1" applyAlignment="1">
      <alignment horizontal="right"/>
    </xf>
    <xf numFmtId="0" fontId="3" fillId="0" borderId="18" xfId="1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3" fillId="0" borderId="27" xfId="1" applyNumberFormat="1" applyBorder="1" applyAlignment="1">
      <alignment horizontal="right"/>
    </xf>
    <xf numFmtId="0" fontId="3" fillId="0" borderId="24" xfId="1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2" fontId="3" fillId="0" borderId="33" xfId="1" applyNumberFormat="1" applyBorder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5" fillId="9" borderId="0" xfId="0" applyFont="1" applyFill="1"/>
    <xf numFmtId="0" fontId="1" fillId="0" borderId="36" xfId="1" applyFont="1" applyBorder="1" applyAlignment="1">
      <alignment horizontal="right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2" fontId="6" fillId="3" borderId="45" xfId="0" applyNumberFormat="1" applyFont="1" applyFill="1" applyBorder="1" applyAlignment="1">
      <alignment horizontal="left" vertical="center" wrapText="1"/>
    </xf>
    <xf numFmtId="2" fontId="2" fillId="2" borderId="45" xfId="0" applyNumberFormat="1" applyFont="1" applyFill="1" applyBorder="1" applyAlignment="1">
      <alignment horizontal="left" vertical="center" wrapText="1"/>
    </xf>
    <xf numFmtId="2" fontId="9" fillId="0" borderId="0" xfId="1" applyNumberFormat="1" applyFont="1" applyFill="1" applyBorder="1" applyAlignment="1">
      <alignment horizontal="right"/>
    </xf>
    <xf numFmtId="0" fontId="1" fillId="0" borderId="14" xfId="1" applyFont="1" applyBorder="1" applyAlignment="1">
      <alignment horizontal="right" vertical="center"/>
    </xf>
    <xf numFmtId="0" fontId="1" fillId="0" borderId="59" xfId="1" applyFont="1" applyBorder="1" applyAlignment="1">
      <alignment horizontal="right" vertical="center"/>
    </xf>
    <xf numFmtId="0" fontId="1" fillId="2" borderId="25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4" fillId="0" borderId="14" xfId="1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1" fillId="0" borderId="53" xfId="1" applyFont="1" applyBorder="1" applyAlignment="1">
      <alignment horizontal="right" vertical="center"/>
    </xf>
    <xf numFmtId="0" fontId="3" fillId="0" borderId="3" xfId="1" applyBorder="1"/>
    <xf numFmtId="0" fontId="12" fillId="0" borderId="0" xfId="0" applyFont="1" applyAlignment="1">
      <alignment horizontal="center"/>
    </xf>
    <xf numFmtId="0" fontId="5" fillId="10" borderId="0" xfId="0" applyFont="1" applyFill="1"/>
    <xf numFmtId="0" fontId="4" fillId="0" borderId="9" xfId="0" applyFont="1" applyBorder="1" applyAlignment="1">
      <alignment horizontal="right" vertical="center"/>
    </xf>
    <xf numFmtId="0" fontId="0" fillId="2" borderId="18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 wrapText="1"/>
    </xf>
    <xf numFmtId="0" fontId="3" fillId="0" borderId="18" xfId="1" applyNumberFormat="1" applyFont="1" applyBorder="1" applyAlignment="1">
      <alignment horizontal="right" vertical="center"/>
    </xf>
    <xf numFmtId="2" fontId="3" fillId="0" borderId="27" xfId="1" applyNumberForma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 wrapText="1"/>
    </xf>
    <xf numFmtId="0" fontId="3" fillId="0" borderId="6" xfId="1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3" fillId="0" borderId="1" xfId="1" applyNumberFormat="1" applyFont="1" applyBorder="1" applyAlignment="1">
      <alignment horizontal="right" vertical="center"/>
    </xf>
    <xf numFmtId="2" fontId="3" fillId="0" borderId="31" xfId="1" applyNumberForma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2" fontId="3" fillId="0" borderId="31" xfId="1" applyNumberFormat="1" applyBorder="1" applyAlignment="1">
      <alignment horizontal="right" vertical="center"/>
    </xf>
    <xf numFmtId="2" fontId="3" fillId="0" borderId="32" xfId="1" applyNumberFormat="1" applyBorder="1" applyAlignment="1">
      <alignment horizontal="right" vertical="center"/>
    </xf>
    <xf numFmtId="0" fontId="3" fillId="0" borderId="10" xfId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 wrapText="1"/>
    </xf>
    <xf numFmtId="0" fontId="3" fillId="0" borderId="4" xfId="1" applyNumberFormat="1" applyFont="1" applyBorder="1" applyAlignment="1">
      <alignment horizontal="right" vertical="center"/>
    </xf>
    <xf numFmtId="2" fontId="3" fillId="0" borderId="30" xfId="1" applyNumberForma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2" borderId="25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3" fillId="0" borderId="12" xfId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2" borderId="19" xfId="0" applyFont="1" applyFill="1" applyBorder="1" applyAlignment="1">
      <alignment vertical="center"/>
    </xf>
    <xf numFmtId="0" fontId="3" fillId="0" borderId="19" xfId="1" applyNumberFormat="1" applyFont="1" applyBorder="1" applyAlignment="1">
      <alignment horizontal="right" vertical="center"/>
    </xf>
    <xf numFmtId="2" fontId="3" fillId="0" borderId="29" xfId="1" applyNumberFormat="1" applyBorder="1" applyAlignment="1">
      <alignment horizontal="right" vertical="center"/>
    </xf>
    <xf numFmtId="2" fontId="3" fillId="0" borderId="27" xfId="1" applyNumberForma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2" borderId="2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0" fillId="2" borderId="22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2" fontId="3" fillId="0" borderId="36" xfId="1" applyNumberFormat="1" applyBorder="1" applyAlignment="1">
      <alignment horizontal="center" vertical="center"/>
    </xf>
    <xf numFmtId="2" fontId="3" fillId="0" borderId="53" xfId="1" applyNumberForma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left" vertical="center" wrapText="1"/>
    </xf>
    <xf numFmtId="0" fontId="6" fillId="0" borderId="46" xfId="1" applyFont="1" applyBorder="1" applyAlignment="1">
      <alignment horizontal="left" vertical="center" wrapText="1"/>
    </xf>
    <xf numFmtId="0" fontId="1" fillId="2" borderId="36" xfId="0" applyFont="1" applyFill="1" applyBorder="1" applyAlignment="1">
      <alignment vertical="center" wrapText="1"/>
    </xf>
    <xf numFmtId="0" fontId="20" fillId="0" borderId="57" xfId="1" applyFont="1" applyBorder="1" applyAlignment="1">
      <alignment horizontal="center" vertical="center" wrapText="1"/>
    </xf>
    <xf numFmtId="0" fontId="6" fillId="0" borderId="57" xfId="1" applyFont="1" applyBorder="1" applyAlignment="1">
      <alignment horizontal="left" vertical="center" wrapText="1"/>
    </xf>
    <xf numFmtId="2" fontId="3" fillId="0" borderId="1" xfId="1" applyNumberFormat="1" applyBorder="1" applyAlignment="1">
      <alignment horizontal="right" vertical="center"/>
    </xf>
    <xf numFmtId="2" fontId="0" fillId="0" borderId="1" xfId="1" applyNumberFormat="1" applyFont="1" applyBorder="1" applyAlignment="1">
      <alignment horizontal="right" vertical="center"/>
    </xf>
    <xf numFmtId="2" fontId="20" fillId="0" borderId="45" xfId="1" applyNumberFormat="1" applyFont="1" applyBorder="1" applyAlignment="1">
      <alignment horizontal="center" vertical="center" wrapText="1"/>
    </xf>
    <xf numFmtId="0" fontId="1" fillId="2" borderId="35" xfId="0" applyFont="1" applyFill="1" applyBorder="1" applyAlignment="1">
      <alignment vertical="center" wrapText="1"/>
    </xf>
    <xf numFmtId="2" fontId="3" fillId="0" borderId="18" xfId="1" applyNumberFormat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" fontId="0" fillId="2" borderId="31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1" fontId="1" fillId="0" borderId="53" xfId="1" applyNumberFormat="1" applyFont="1" applyBorder="1" applyAlignment="1">
      <alignment horizontal="right" vertical="center"/>
    </xf>
    <xf numFmtId="0" fontId="4" fillId="0" borderId="35" xfId="1" applyFont="1" applyBorder="1" applyAlignment="1">
      <alignment horizontal="right" vertical="center"/>
    </xf>
    <xf numFmtId="0" fontId="4" fillId="0" borderId="36" xfId="1" applyFont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4" fillId="0" borderId="54" xfId="1" applyFont="1" applyBorder="1" applyAlignment="1">
      <alignment horizontal="right" vertical="center"/>
    </xf>
    <xf numFmtId="0" fontId="4" fillId="0" borderId="52" xfId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0" fontId="1" fillId="0" borderId="54" xfId="1" applyFont="1" applyBorder="1" applyAlignment="1">
      <alignment horizontal="right" vertical="center"/>
    </xf>
    <xf numFmtId="0" fontId="1" fillId="0" borderId="36" xfId="1" applyFont="1" applyBorder="1" applyAlignment="1">
      <alignment vertical="center"/>
    </xf>
    <xf numFmtId="0" fontId="0" fillId="2" borderId="14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horizontal="right" vertical="center" wrapText="1"/>
    </xf>
    <xf numFmtId="1" fontId="0" fillId="2" borderId="27" xfId="0" applyNumberFormat="1" applyFont="1" applyFill="1" applyBorder="1" applyAlignment="1">
      <alignment horizontal="right" vertical="center"/>
    </xf>
    <xf numFmtId="0" fontId="4" fillId="0" borderId="51" xfId="1" applyFont="1" applyBorder="1" applyAlignment="1">
      <alignment horizontal="right" vertical="center"/>
    </xf>
    <xf numFmtId="0" fontId="4" fillId="0" borderId="53" xfId="1" applyFont="1" applyBorder="1" applyAlignment="1">
      <alignment horizontal="right" vertical="center"/>
    </xf>
    <xf numFmtId="0" fontId="0" fillId="2" borderId="12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1" fontId="1" fillId="0" borderId="35" xfId="1" applyNumberFormat="1" applyFont="1" applyBorder="1" applyAlignment="1">
      <alignment horizontal="right" vertical="center"/>
    </xf>
    <xf numFmtId="0" fontId="3" fillId="0" borderId="64" xfId="1" applyFont="1" applyBorder="1" applyAlignment="1">
      <alignment horizontal="center"/>
    </xf>
    <xf numFmtId="0" fontId="0" fillId="2" borderId="62" xfId="0" applyFont="1" applyFill="1" applyBorder="1" applyAlignment="1">
      <alignment wrapText="1"/>
    </xf>
    <xf numFmtId="0" fontId="3" fillId="0" borderId="8" xfId="1" applyBorder="1"/>
    <xf numFmtId="0" fontId="1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4" fillId="2" borderId="21" xfId="0" applyFont="1" applyFill="1" applyBorder="1" applyAlignment="1">
      <alignment vertical="center" wrapText="1"/>
    </xf>
    <xf numFmtId="2" fontId="3" fillId="0" borderId="32" xfId="1" applyNumberFormat="1" applyBorder="1" applyAlignment="1">
      <alignment vertical="center"/>
    </xf>
    <xf numFmtId="1" fontId="1" fillId="0" borderId="36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2" borderId="24" xfId="0" applyFont="1" applyFill="1" applyBorder="1" applyAlignment="1">
      <alignment vertical="center"/>
    </xf>
    <xf numFmtId="2" fontId="3" fillId="0" borderId="33" xfId="1" applyNumberFormat="1" applyBorder="1" applyAlignment="1">
      <alignment horizontal="right" vertical="center"/>
    </xf>
    <xf numFmtId="0" fontId="0" fillId="0" borderId="18" xfId="1" applyNumberFormat="1" applyFont="1" applyBorder="1" applyAlignment="1">
      <alignment horizontal="right" vertical="center"/>
    </xf>
    <xf numFmtId="0" fontId="3" fillId="0" borderId="24" xfId="1" applyNumberFormat="1" applyFont="1" applyBorder="1" applyAlignment="1">
      <alignment horizontal="right" vertical="center"/>
    </xf>
    <xf numFmtId="2" fontId="0" fillId="0" borderId="27" xfId="1" applyNumberFormat="1" applyFont="1" applyBorder="1" applyAlignment="1">
      <alignment horizontal="right" vertical="center"/>
    </xf>
    <xf numFmtId="2" fontId="3" fillId="0" borderId="30" xfId="1" applyNumberFormat="1" applyBorder="1" applyAlignment="1">
      <alignment vertical="center"/>
    </xf>
    <xf numFmtId="0" fontId="4" fillId="2" borderId="28" xfId="0" applyFont="1" applyFill="1" applyBorder="1" applyAlignment="1">
      <alignment vertical="center" wrapText="1"/>
    </xf>
    <xf numFmtId="2" fontId="3" fillId="0" borderId="29" xfId="1" applyNumberFormat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1" fontId="0" fillId="2" borderId="37" xfId="0" applyNumberFormat="1" applyFont="1" applyFill="1" applyBorder="1" applyAlignment="1">
      <alignment horizontal="right" vertical="top"/>
    </xf>
    <xf numFmtId="1" fontId="0" fillId="2" borderId="61" xfId="0" applyNumberFormat="1" applyFont="1" applyFill="1" applyBorder="1" applyAlignment="1">
      <alignment horizontal="center" vertical="top"/>
    </xf>
    <xf numFmtId="1" fontId="0" fillId="2" borderId="60" xfId="0" applyNumberFormat="1" applyFont="1" applyFill="1" applyBorder="1" applyAlignment="1">
      <alignment horizontal="center" vertical="top"/>
    </xf>
    <xf numFmtId="1" fontId="0" fillId="2" borderId="66" xfId="0" applyNumberFormat="1" applyFont="1" applyFill="1" applyBorder="1" applyAlignment="1">
      <alignment horizontal="center" vertical="top"/>
    </xf>
    <xf numFmtId="1" fontId="0" fillId="2" borderId="65" xfId="0" applyNumberFormat="1" applyFont="1" applyFill="1" applyBorder="1" applyAlignment="1">
      <alignment horizontal="center" vertical="top"/>
    </xf>
    <xf numFmtId="1" fontId="0" fillId="2" borderId="50" xfId="0" applyNumberFormat="1" applyFont="1" applyFill="1" applyBorder="1" applyAlignment="1">
      <alignment horizontal="center" vertical="top"/>
    </xf>
    <xf numFmtId="2" fontId="3" fillId="0" borderId="35" xfId="1" applyNumberFormat="1" applyBorder="1" applyAlignment="1">
      <alignment horizontal="center" vertical="center"/>
    </xf>
    <xf numFmtId="2" fontId="3" fillId="0" borderId="52" xfId="1" applyNumberFormat="1" applyBorder="1" applyAlignment="1">
      <alignment horizontal="center" vertical="center"/>
    </xf>
    <xf numFmtId="2" fontId="3" fillId="0" borderId="54" xfId="1" applyNumberFormat="1" applyBorder="1" applyAlignment="1">
      <alignment horizontal="center" vertical="center"/>
    </xf>
    <xf numFmtId="2" fontId="0" fillId="0" borderId="36" xfId="1" applyNumberFormat="1" applyFont="1" applyBorder="1" applyAlignment="1">
      <alignment horizontal="center" vertical="center"/>
    </xf>
    <xf numFmtId="2" fontId="3" fillId="0" borderId="37" xfId="1" applyNumberFormat="1" applyBorder="1" applyAlignment="1">
      <alignment horizontal="center" vertical="center"/>
    </xf>
    <xf numFmtId="2" fontId="3" fillId="0" borderId="18" xfId="1" applyNumberFormat="1" applyBorder="1" applyAlignment="1">
      <alignment horizontal="center" vertical="center"/>
    </xf>
    <xf numFmtId="2" fontId="3" fillId="0" borderId="6" xfId="1" applyNumberFormat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3" fillId="0" borderId="19" xfId="1" applyNumberFormat="1" applyBorder="1" applyAlignment="1">
      <alignment horizontal="center" vertical="center"/>
    </xf>
    <xf numFmtId="2" fontId="3" fillId="0" borderId="4" xfId="1" applyNumberFormat="1" applyBorder="1" applyAlignment="1">
      <alignment horizontal="center" vertical="center"/>
    </xf>
    <xf numFmtId="2" fontId="0" fillId="0" borderId="18" xfId="1" applyNumberFormat="1" applyFont="1" applyBorder="1" applyAlignment="1">
      <alignment horizontal="center" vertical="center"/>
    </xf>
    <xf numFmtId="2" fontId="3" fillId="0" borderId="24" xfId="1" applyNumberFormat="1" applyBorder="1" applyAlignment="1">
      <alignment horizontal="center" vertical="center"/>
    </xf>
    <xf numFmtId="0" fontId="0" fillId="2" borderId="36" xfId="0" applyFont="1" applyFill="1" applyBorder="1" applyAlignment="1">
      <alignment horizontal="center" wrapText="1"/>
    </xf>
    <xf numFmtId="2" fontId="0" fillId="2" borderId="36" xfId="0" applyNumberFormat="1" applyFont="1" applyFill="1" applyBorder="1" applyAlignment="1">
      <alignment horizontal="center" wrapText="1"/>
    </xf>
    <xf numFmtId="0" fontId="4" fillId="0" borderId="4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2" fontId="4" fillId="0" borderId="4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63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67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right" vertical="center" wrapText="1"/>
    </xf>
    <xf numFmtId="0" fontId="0" fillId="2" borderId="19" xfId="0" applyFont="1" applyFill="1" applyBorder="1" applyAlignment="1">
      <alignment horizontal="right" vertical="center" wrapText="1"/>
    </xf>
    <xf numFmtId="2" fontId="3" fillId="0" borderId="19" xfId="1" applyNumberFormat="1" applyBorder="1" applyAlignment="1">
      <alignment horizontal="right" vertical="center"/>
    </xf>
    <xf numFmtId="1" fontId="0" fillId="2" borderId="29" xfId="0" applyNumberFormat="1" applyFont="1" applyFill="1" applyBorder="1" applyAlignment="1">
      <alignment horizontal="right" vertical="center"/>
    </xf>
    <xf numFmtId="2" fontId="0" fillId="2" borderId="19" xfId="0" applyNumberFormat="1" applyFont="1" applyFill="1" applyBorder="1" applyAlignment="1">
      <alignment horizontal="right" vertical="center" wrapText="1"/>
    </xf>
    <xf numFmtId="0" fontId="2" fillId="0" borderId="51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9">
    <cellStyle name="Excel Built-in Normal" xfId="2"/>
    <cellStyle name="Excel Built-in Normal 1" xfId="3"/>
    <cellStyle name="Excel Built-in Normal 2" xfId="4"/>
    <cellStyle name="TableStyleLight1" xfId="5"/>
    <cellStyle name="Денежный 2" xfId="6"/>
    <cellStyle name="Обычный" xfId="0" builtinId="0"/>
    <cellStyle name="Обычный 2" xfId="1"/>
    <cellStyle name="Обычный 3" xfId="7"/>
    <cellStyle name="Обычный 4" xfId="8"/>
  </cellStyles>
  <dxfs count="33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CCFF99"/>
      <color rgb="FFFFFF66"/>
      <color rgb="FFFF66CC"/>
      <color rgb="FF660066"/>
      <color rgb="FFFF9D0D"/>
      <color rgb="FFB30101"/>
      <color rgb="FFFD5151"/>
      <color rgb="FFF8B308"/>
      <color rgb="FFFC74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Групповой проект 4 кл.  </a:t>
            </a:r>
            <a:r>
              <a:rPr lang="en-US"/>
              <a:t>20</a:t>
            </a:r>
            <a:r>
              <a:rPr lang="ru-RU" baseline="0"/>
              <a:t>23</a:t>
            </a:r>
            <a:endParaRPr lang="ru-RU"/>
          </a:p>
        </c:rich>
      </c:tx>
      <c:layout>
        <c:manualLayout>
          <c:xMode val="edge"/>
          <c:yMode val="edge"/>
          <c:x val="3.2452283093655505E-2"/>
          <c:y val="1.536054050026081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205315488378966E-2"/>
          <c:y val="6.6595803396912887E-2"/>
          <c:w val="0.97138260398415344"/>
          <c:h val="0.65024231863431092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'ГП-4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МАОУ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МАОУ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МБОУ СШ " 155</c:v>
                </c:pt>
              </c:strCache>
            </c:strRef>
          </c:cat>
          <c:val>
            <c:numRef>
              <c:f>'ГП-4 диаграмма по районам'!$D$5:$D$122</c:f>
              <c:numCache>
                <c:formatCode>Основной</c:formatCode>
                <c:ptCount val="118"/>
                <c:pt idx="0">
                  <c:v>95.71</c:v>
                </c:pt>
                <c:pt idx="1">
                  <c:v>95.71</c:v>
                </c:pt>
                <c:pt idx="2">
                  <c:v>95.71</c:v>
                </c:pt>
                <c:pt idx="3">
                  <c:v>95.71</c:v>
                </c:pt>
                <c:pt idx="4">
                  <c:v>95.71</c:v>
                </c:pt>
                <c:pt idx="5">
                  <c:v>95.71</c:v>
                </c:pt>
                <c:pt idx="6">
                  <c:v>95.71</c:v>
                </c:pt>
                <c:pt idx="7">
                  <c:v>95.71</c:v>
                </c:pt>
                <c:pt idx="8">
                  <c:v>95.71</c:v>
                </c:pt>
                <c:pt idx="9">
                  <c:v>95.71</c:v>
                </c:pt>
                <c:pt idx="10">
                  <c:v>95.71</c:v>
                </c:pt>
                <c:pt idx="11">
                  <c:v>95.71</c:v>
                </c:pt>
                <c:pt idx="12">
                  <c:v>95.71</c:v>
                </c:pt>
                <c:pt idx="13">
                  <c:v>95.71</c:v>
                </c:pt>
                <c:pt idx="14">
                  <c:v>95.71</c:v>
                </c:pt>
                <c:pt idx="15">
                  <c:v>95.71</c:v>
                </c:pt>
                <c:pt idx="16">
                  <c:v>95.71</c:v>
                </c:pt>
                <c:pt idx="17">
                  <c:v>95.71</c:v>
                </c:pt>
                <c:pt idx="18">
                  <c:v>95.71</c:v>
                </c:pt>
                <c:pt idx="19">
                  <c:v>95.71</c:v>
                </c:pt>
                <c:pt idx="20">
                  <c:v>95.71</c:v>
                </c:pt>
                <c:pt idx="21">
                  <c:v>95.71</c:v>
                </c:pt>
                <c:pt idx="22">
                  <c:v>95.71</c:v>
                </c:pt>
                <c:pt idx="23">
                  <c:v>95.71</c:v>
                </c:pt>
                <c:pt idx="24">
                  <c:v>95.71</c:v>
                </c:pt>
                <c:pt idx="25">
                  <c:v>95.71</c:v>
                </c:pt>
                <c:pt idx="26">
                  <c:v>95.71</c:v>
                </c:pt>
                <c:pt idx="27">
                  <c:v>95.71</c:v>
                </c:pt>
                <c:pt idx="28">
                  <c:v>95.71</c:v>
                </c:pt>
                <c:pt idx="29">
                  <c:v>95.71</c:v>
                </c:pt>
                <c:pt idx="30">
                  <c:v>95.71</c:v>
                </c:pt>
                <c:pt idx="31">
                  <c:v>95.71</c:v>
                </c:pt>
                <c:pt idx="32">
                  <c:v>95.71</c:v>
                </c:pt>
                <c:pt idx="33">
                  <c:v>95.71</c:v>
                </c:pt>
                <c:pt idx="34">
                  <c:v>95.71</c:v>
                </c:pt>
                <c:pt idx="35">
                  <c:v>95.71</c:v>
                </c:pt>
                <c:pt idx="36">
                  <c:v>95.71</c:v>
                </c:pt>
                <c:pt idx="37">
                  <c:v>95.71</c:v>
                </c:pt>
                <c:pt idx="38">
                  <c:v>95.71</c:v>
                </c:pt>
                <c:pt idx="39">
                  <c:v>95.71</c:v>
                </c:pt>
                <c:pt idx="40">
                  <c:v>95.71</c:v>
                </c:pt>
                <c:pt idx="41">
                  <c:v>95.71</c:v>
                </c:pt>
                <c:pt idx="42">
                  <c:v>95.71</c:v>
                </c:pt>
                <c:pt idx="43">
                  <c:v>95.71</c:v>
                </c:pt>
                <c:pt idx="44">
                  <c:v>95.71</c:v>
                </c:pt>
                <c:pt idx="45">
                  <c:v>95.71</c:v>
                </c:pt>
                <c:pt idx="46">
                  <c:v>95.71</c:v>
                </c:pt>
                <c:pt idx="47">
                  <c:v>95.71</c:v>
                </c:pt>
                <c:pt idx="48">
                  <c:v>95.71</c:v>
                </c:pt>
                <c:pt idx="49">
                  <c:v>95.71</c:v>
                </c:pt>
                <c:pt idx="50">
                  <c:v>95.71</c:v>
                </c:pt>
                <c:pt idx="51">
                  <c:v>95.71</c:v>
                </c:pt>
                <c:pt idx="52">
                  <c:v>95.71</c:v>
                </c:pt>
                <c:pt idx="53">
                  <c:v>95.71</c:v>
                </c:pt>
                <c:pt idx="54">
                  <c:v>95.71</c:v>
                </c:pt>
                <c:pt idx="55">
                  <c:v>95.71</c:v>
                </c:pt>
                <c:pt idx="56">
                  <c:v>95.71</c:v>
                </c:pt>
                <c:pt idx="57">
                  <c:v>95.71</c:v>
                </c:pt>
                <c:pt idx="58">
                  <c:v>95.71</c:v>
                </c:pt>
                <c:pt idx="59">
                  <c:v>95.71</c:v>
                </c:pt>
                <c:pt idx="60">
                  <c:v>95.71</c:v>
                </c:pt>
                <c:pt idx="61">
                  <c:v>95.71</c:v>
                </c:pt>
                <c:pt idx="62">
                  <c:v>95.71</c:v>
                </c:pt>
                <c:pt idx="63">
                  <c:v>95.71</c:v>
                </c:pt>
                <c:pt idx="64">
                  <c:v>95.71</c:v>
                </c:pt>
                <c:pt idx="65">
                  <c:v>95.71</c:v>
                </c:pt>
                <c:pt idx="66">
                  <c:v>95.71</c:v>
                </c:pt>
                <c:pt idx="67">
                  <c:v>95.71</c:v>
                </c:pt>
                <c:pt idx="68">
                  <c:v>95.71</c:v>
                </c:pt>
                <c:pt idx="69">
                  <c:v>95.71</c:v>
                </c:pt>
                <c:pt idx="70">
                  <c:v>95.71</c:v>
                </c:pt>
                <c:pt idx="71">
                  <c:v>95.71</c:v>
                </c:pt>
                <c:pt idx="72">
                  <c:v>95.71</c:v>
                </c:pt>
                <c:pt idx="73">
                  <c:v>95.71</c:v>
                </c:pt>
                <c:pt idx="74">
                  <c:v>95.71</c:v>
                </c:pt>
                <c:pt idx="75">
                  <c:v>95.71</c:v>
                </c:pt>
                <c:pt idx="76">
                  <c:v>95.71</c:v>
                </c:pt>
                <c:pt idx="77">
                  <c:v>95.71</c:v>
                </c:pt>
                <c:pt idx="78">
                  <c:v>95.71</c:v>
                </c:pt>
                <c:pt idx="79">
                  <c:v>95.71</c:v>
                </c:pt>
                <c:pt idx="80">
                  <c:v>95.71</c:v>
                </c:pt>
                <c:pt idx="81">
                  <c:v>95.71</c:v>
                </c:pt>
                <c:pt idx="82">
                  <c:v>95.71</c:v>
                </c:pt>
                <c:pt idx="83">
                  <c:v>95.71</c:v>
                </c:pt>
                <c:pt idx="84">
                  <c:v>95.71</c:v>
                </c:pt>
                <c:pt idx="85">
                  <c:v>95.71</c:v>
                </c:pt>
                <c:pt idx="86">
                  <c:v>95.71</c:v>
                </c:pt>
                <c:pt idx="87">
                  <c:v>95.71</c:v>
                </c:pt>
                <c:pt idx="88">
                  <c:v>95.71</c:v>
                </c:pt>
                <c:pt idx="89">
                  <c:v>95.71</c:v>
                </c:pt>
                <c:pt idx="90">
                  <c:v>95.71</c:v>
                </c:pt>
                <c:pt idx="91">
                  <c:v>95.71</c:v>
                </c:pt>
                <c:pt idx="92">
                  <c:v>95.71</c:v>
                </c:pt>
                <c:pt idx="93">
                  <c:v>95.71</c:v>
                </c:pt>
                <c:pt idx="94">
                  <c:v>95.71</c:v>
                </c:pt>
                <c:pt idx="95">
                  <c:v>95.71</c:v>
                </c:pt>
                <c:pt idx="96">
                  <c:v>95.71</c:v>
                </c:pt>
                <c:pt idx="97">
                  <c:v>95.71</c:v>
                </c:pt>
                <c:pt idx="98">
                  <c:v>95.71</c:v>
                </c:pt>
                <c:pt idx="99">
                  <c:v>95.71</c:v>
                </c:pt>
                <c:pt idx="100">
                  <c:v>95.71</c:v>
                </c:pt>
                <c:pt idx="101">
                  <c:v>95.71</c:v>
                </c:pt>
                <c:pt idx="102">
                  <c:v>95.71</c:v>
                </c:pt>
                <c:pt idx="103">
                  <c:v>95.71</c:v>
                </c:pt>
                <c:pt idx="104">
                  <c:v>95.71</c:v>
                </c:pt>
                <c:pt idx="105">
                  <c:v>95.71</c:v>
                </c:pt>
                <c:pt idx="106">
                  <c:v>95.71</c:v>
                </c:pt>
                <c:pt idx="107">
                  <c:v>95.71</c:v>
                </c:pt>
                <c:pt idx="108">
                  <c:v>95.71</c:v>
                </c:pt>
                <c:pt idx="109">
                  <c:v>95.71</c:v>
                </c:pt>
                <c:pt idx="110">
                  <c:v>95.71</c:v>
                </c:pt>
                <c:pt idx="111">
                  <c:v>95.71</c:v>
                </c:pt>
                <c:pt idx="112">
                  <c:v>95.71</c:v>
                </c:pt>
                <c:pt idx="113">
                  <c:v>95.71</c:v>
                </c:pt>
                <c:pt idx="114">
                  <c:v>95.71</c:v>
                </c:pt>
                <c:pt idx="115">
                  <c:v>95.71</c:v>
                </c:pt>
                <c:pt idx="116">
                  <c:v>95.71</c:v>
                </c:pt>
                <c:pt idx="117">
                  <c:v>95.71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2023 ср. балл ОУ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'ГП-4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МАОУ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МАОУ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МАОУ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  <c:pt idx="117">
                  <c:v>МБОУ СШ " 155</c:v>
                </c:pt>
              </c:strCache>
            </c:strRef>
          </c:cat>
          <c:val>
            <c:numRef>
              <c:f>'ГП-4 диаграмма по районам'!$E$5:$E$122</c:f>
              <c:numCache>
                <c:formatCode>0,00</c:formatCode>
                <c:ptCount val="118"/>
                <c:pt idx="0">
                  <c:v>95.787869559291508</c:v>
                </c:pt>
                <c:pt idx="1">
                  <c:v>100</c:v>
                </c:pt>
                <c:pt idx="2">
                  <c:v>100</c:v>
                </c:pt>
                <c:pt idx="3">
                  <c:v>94.230769230769226</c:v>
                </c:pt>
                <c:pt idx="4">
                  <c:v>94.117647058823536</c:v>
                </c:pt>
                <c:pt idx="5">
                  <c:v>98.82352941176471</c:v>
                </c:pt>
                <c:pt idx="6">
                  <c:v>98.901098901098905</c:v>
                </c:pt>
                <c:pt idx="7">
                  <c:v>92.913385826771659</c:v>
                </c:pt>
                <c:pt idx="8">
                  <c:v>95.604395604395606</c:v>
                </c:pt>
                <c:pt idx="9">
                  <c:v>87.5</c:v>
                </c:pt>
                <c:pt idx="10">
                  <c:v>96.186148980451733</c:v>
                </c:pt>
                <c:pt idx="11">
                  <c:v>92.233009708737868</c:v>
                </c:pt>
                <c:pt idx="12">
                  <c:v>100</c:v>
                </c:pt>
                <c:pt idx="13">
                  <c:v>96.19047619047619</c:v>
                </c:pt>
                <c:pt idx="14">
                  <c:v>97.777777777777771</c:v>
                </c:pt>
                <c:pt idx="15">
                  <c:v>99.367088607594937</c:v>
                </c:pt>
                <c:pt idx="16">
                  <c:v>94.059405940594061</c:v>
                </c:pt>
                <c:pt idx="17">
                  <c:v>96.15384615384616</c:v>
                </c:pt>
                <c:pt idx="18">
                  <c:v>97.368421052631575</c:v>
                </c:pt>
                <c:pt idx="19">
                  <c:v>97.61904761904762</c:v>
                </c:pt>
                <c:pt idx="20">
                  <c:v>93.75</c:v>
                </c:pt>
                <c:pt idx="21">
                  <c:v>95.270270270270274</c:v>
                </c:pt>
                <c:pt idx="22">
                  <c:v>94.444444444444443</c:v>
                </c:pt>
                <c:pt idx="23">
                  <c:v>95.102945273743103</c:v>
                </c:pt>
                <c:pt idx="24">
                  <c:v>87.234042553191486</c:v>
                </c:pt>
                <c:pt idx="25">
                  <c:v>99.082568807339456</c:v>
                </c:pt>
                <c:pt idx="26">
                  <c:v>98.76543209876543</c:v>
                </c:pt>
                <c:pt idx="27">
                  <c:v>95.535714285714292</c:v>
                </c:pt>
                <c:pt idx="28">
                  <c:v>95.714285714285708</c:v>
                </c:pt>
                <c:pt idx="29">
                  <c:v>98.039215686274517</c:v>
                </c:pt>
                <c:pt idx="30">
                  <c:v>86.428571428571431</c:v>
                </c:pt>
                <c:pt idx="31">
                  <c:v>88.679245283018872</c:v>
                </c:pt>
                <c:pt idx="32">
                  <c:v>98.86363636363636</c:v>
                </c:pt>
                <c:pt idx="33">
                  <c:v>95.652173913043484</c:v>
                </c:pt>
                <c:pt idx="34">
                  <c:v>97.9381443298969</c:v>
                </c:pt>
                <c:pt idx="35">
                  <c:v>98.611111111111114</c:v>
                </c:pt>
                <c:pt idx="36">
                  <c:v>97.674418604651166</c:v>
                </c:pt>
                <c:pt idx="37">
                  <c:v>89.772727272727266</c:v>
                </c:pt>
                <c:pt idx="38">
                  <c:v>92.857142857142861</c:v>
                </c:pt>
                <c:pt idx="39">
                  <c:v>95.901639344262293</c:v>
                </c:pt>
                <c:pt idx="40">
                  <c:v>100</c:v>
                </c:pt>
                <c:pt idx="41">
                  <c:v>95.782250794376651</c:v>
                </c:pt>
                <c:pt idx="42">
                  <c:v>93.172690763052202</c:v>
                </c:pt>
                <c:pt idx="43">
                  <c:v>100</c:v>
                </c:pt>
                <c:pt idx="44">
                  <c:v>96.774193548387103</c:v>
                </c:pt>
                <c:pt idx="45">
                  <c:v>98.297872340425528</c:v>
                </c:pt>
                <c:pt idx="46">
                  <c:v>98.529411764705884</c:v>
                </c:pt>
                <c:pt idx="47">
                  <c:v>96.116504854368927</c:v>
                </c:pt>
                <c:pt idx="48">
                  <c:v>96.666666666666671</c:v>
                </c:pt>
                <c:pt idx="49">
                  <c:v>90.909090909090907</c:v>
                </c:pt>
                <c:pt idx="50">
                  <c:v>95.454545454545453</c:v>
                </c:pt>
                <c:pt idx="51">
                  <c:v>96.551724137931032</c:v>
                </c:pt>
                <c:pt idx="52">
                  <c:v>100</c:v>
                </c:pt>
                <c:pt idx="53">
                  <c:v>94.545454545454547</c:v>
                </c:pt>
                <c:pt idx="54">
                  <c:v>100</c:v>
                </c:pt>
                <c:pt idx="55">
                  <c:v>100</c:v>
                </c:pt>
                <c:pt idx="56">
                  <c:v>93.75</c:v>
                </c:pt>
                <c:pt idx="57">
                  <c:v>91.208791208791212</c:v>
                </c:pt>
                <c:pt idx="58">
                  <c:v>97.47899159663865</c:v>
                </c:pt>
                <c:pt idx="59">
                  <c:v>95.419847328244273</c:v>
                </c:pt>
                <c:pt idx="60">
                  <c:v>87.5</c:v>
                </c:pt>
                <c:pt idx="61">
                  <c:v>93.269230769230774</c:v>
                </c:pt>
                <c:pt idx="62">
                  <c:v>95.7324779042291</c:v>
                </c:pt>
                <c:pt idx="63">
                  <c:v>100</c:v>
                </c:pt>
                <c:pt idx="64">
                  <c:v>87.719298245614041</c:v>
                </c:pt>
                <c:pt idx="65">
                  <c:v>85.148514851485146</c:v>
                </c:pt>
                <c:pt idx="66">
                  <c:v>97.590361445783131</c:v>
                </c:pt>
                <c:pt idx="67">
                  <c:v>96.590909090909093</c:v>
                </c:pt>
                <c:pt idx="68">
                  <c:v>95.50561797752809</c:v>
                </c:pt>
                <c:pt idx="69">
                  <c:v>100</c:v>
                </c:pt>
                <c:pt idx="70">
                  <c:v>99.421965317919074</c:v>
                </c:pt>
                <c:pt idx="71">
                  <c:v>96.92307692307692</c:v>
                </c:pt>
                <c:pt idx="72">
                  <c:v>96.195652173913047</c:v>
                </c:pt>
                <c:pt idx="73">
                  <c:v>97.142857142857139</c:v>
                </c:pt>
                <c:pt idx="74">
                  <c:v>98.888888888888886</c:v>
                </c:pt>
                <c:pt idx="75">
                  <c:v>95.614035087719301</c:v>
                </c:pt>
                <c:pt idx="76">
                  <c:v>93.513513513513516</c:v>
                </c:pt>
                <c:pt idx="77">
                  <c:v>96.28300616181015</c:v>
                </c:pt>
                <c:pt idx="78">
                  <c:v>96.739130434782609</c:v>
                </c:pt>
                <c:pt idx="79">
                  <c:v>86.075949367088612</c:v>
                </c:pt>
                <c:pt idx="80">
                  <c:v>100</c:v>
                </c:pt>
                <c:pt idx="81">
                  <c:v>99.1869918699187</c:v>
                </c:pt>
                <c:pt idx="82">
                  <c:v>94.968553459119491</c:v>
                </c:pt>
                <c:pt idx="83">
                  <c:v>97.345132743362825</c:v>
                </c:pt>
                <c:pt idx="84">
                  <c:v>100</c:v>
                </c:pt>
                <c:pt idx="85">
                  <c:v>89.795918367346943</c:v>
                </c:pt>
                <c:pt idx="86">
                  <c:v>100</c:v>
                </c:pt>
                <c:pt idx="87">
                  <c:v>94.615384615384613</c:v>
                </c:pt>
                <c:pt idx="88">
                  <c:v>90.217391304347828</c:v>
                </c:pt>
                <c:pt idx="89">
                  <c:v>97.402597402597408</c:v>
                </c:pt>
                <c:pt idx="90">
                  <c:v>94.630872483221481</c:v>
                </c:pt>
                <c:pt idx="91">
                  <c:v>99.212598425196845</c:v>
                </c:pt>
                <c:pt idx="92">
                  <c:v>97.333333333333329</c:v>
                </c:pt>
                <c:pt idx="93">
                  <c:v>100</c:v>
                </c:pt>
                <c:pt idx="94">
                  <c:v>97.163120567375884</c:v>
                </c:pt>
                <c:pt idx="95">
                  <c:v>96.385542168674704</c:v>
                </c:pt>
                <c:pt idx="96">
                  <c:v>97.849462365591393</c:v>
                </c:pt>
                <c:pt idx="97">
                  <c:v>98.479087452471489</c:v>
                </c:pt>
                <c:pt idx="98">
                  <c:v>97.154471544715449</c:v>
                </c:pt>
                <c:pt idx="99">
                  <c:v>97.326203208556151</c:v>
                </c:pt>
                <c:pt idx="100">
                  <c:v>98.360655737704917</c:v>
                </c:pt>
                <c:pt idx="101">
                  <c:v>99.272727272727266</c:v>
                </c:pt>
                <c:pt idx="102">
                  <c:v>92.982456140350877</c:v>
                </c:pt>
                <c:pt idx="103">
                  <c:v>92.571428571428569</c:v>
                </c:pt>
                <c:pt idx="104">
                  <c:v>96.551724137931032</c:v>
                </c:pt>
                <c:pt idx="105">
                  <c:v>100</c:v>
                </c:pt>
                <c:pt idx="106">
                  <c:v>95.478723404255319</c:v>
                </c:pt>
                <c:pt idx="107">
                  <c:v>91.390728476821195</c:v>
                </c:pt>
                <c:pt idx="108">
                  <c:v>96.840857715637952</c:v>
                </c:pt>
                <c:pt idx="109">
                  <c:v>100</c:v>
                </c:pt>
                <c:pt idx="110">
                  <c:v>96.551724137931032</c:v>
                </c:pt>
                <c:pt idx="111">
                  <c:v>93.877551020408163</c:v>
                </c:pt>
                <c:pt idx="112">
                  <c:v>100</c:v>
                </c:pt>
                <c:pt idx="113">
                  <c:v>100</c:v>
                </c:pt>
                <c:pt idx="114">
                  <c:v>97.014925373134332</c:v>
                </c:pt>
                <c:pt idx="115">
                  <c:v>100</c:v>
                </c:pt>
                <c:pt idx="116">
                  <c:v>91.336633663366342</c:v>
                </c:pt>
                <c:pt idx="117">
                  <c:v>92.786885245901644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31520"/>
        <c:axId val="87937408"/>
      </c:lineChart>
      <c:catAx>
        <c:axId val="8793152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37408"/>
        <c:crosses val="autoZero"/>
        <c:auto val="1"/>
        <c:lblAlgn val="ctr"/>
        <c:lblOffset val="100"/>
        <c:noMultiLvlLbl val="0"/>
      </c:catAx>
      <c:valAx>
        <c:axId val="87937408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31520"/>
        <c:crosses val="autoZero"/>
        <c:crossBetween val="between"/>
        <c:majorUnit val="5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01019938739523"/>
          <c:y val="9.5250634465552861E-3"/>
          <c:w val="0.73749312328902095"/>
          <c:h val="4.25870488586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Групповой проект 4 кл.  2023</a:t>
            </a:r>
          </a:p>
        </c:rich>
      </c:tx>
      <c:layout>
        <c:manualLayout>
          <c:xMode val="edge"/>
          <c:yMode val="edge"/>
          <c:x val="3.728570859502596E-2"/>
          <c:y val="4.034249618752593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980964781033965E-2"/>
          <c:y val="6.1682943120382069E-2"/>
          <c:w val="0.97778997815644664"/>
          <c:h val="0.57616552918386521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'ГП-4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СШ  № 12</c:v>
                </c:pt>
                <c:pt idx="4">
                  <c:v>МАОУ Лицей № 28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Лицей № 7</c:v>
                </c:pt>
                <c:pt idx="8">
                  <c:v>МАОУ СШ № 19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11</c:v>
                </c:pt>
                <c:pt idx="13">
                  <c:v>МАОУ Лицей № 6 "Перспектива"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СШ № 46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8 "Созидание"</c:v>
                </c:pt>
                <c:pt idx="21">
                  <c:v>МАОУ СШ № 81</c:v>
                </c:pt>
                <c:pt idx="22">
                  <c:v>МАОУ Гимназия № 4</c:v>
                </c:pt>
                <c:pt idx="23">
                  <c:v>ЛЕНИНСКИЙ РАЙОН</c:v>
                </c:pt>
                <c:pt idx="24">
                  <c:v>МАОУ СШ № 148</c:v>
                </c:pt>
                <c:pt idx="25">
                  <c:v>МАОУ Гимназия № 11 </c:v>
                </c:pt>
                <c:pt idx="26">
                  <c:v>МБОУ СШ № 44</c:v>
                </c:pt>
                <c:pt idx="27">
                  <c:v>МАОУ Гимназия № 15</c:v>
                </c:pt>
                <c:pt idx="28">
                  <c:v>МБОУ СШ № 64</c:v>
                </c:pt>
                <c:pt idx="29">
                  <c:v>МБОУ СШ № 13</c:v>
                </c:pt>
                <c:pt idx="30">
                  <c:v>МАОУ СШ № 53</c:v>
                </c:pt>
                <c:pt idx="31">
                  <c:v>МАОУ СШ № 65</c:v>
                </c:pt>
                <c:pt idx="32">
                  <c:v>МБОУ СШ № 94</c:v>
                </c:pt>
                <c:pt idx="33">
                  <c:v>МАОУ Лицей № 12</c:v>
                </c:pt>
                <c:pt idx="34">
                  <c:v>МАОУ СШ № 50</c:v>
                </c:pt>
                <c:pt idx="35">
                  <c:v>МАОУ Лицей № 3</c:v>
                </c:pt>
                <c:pt idx="36">
                  <c:v>МАОУ СШ № 89</c:v>
                </c:pt>
                <c:pt idx="37">
                  <c:v>МБОУ СШ № 79</c:v>
                </c:pt>
                <c:pt idx="38">
                  <c:v>МБОУ СШ № 31</c:v>
                </c:pt>
                <c:pt idx="39">
                  <c:v>МБОУ Гимназия № 7</c:v>
                </c:pt>
                <c:pt idx="40">
                  <c:v>МАОУ СШ № 16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СШ № 36</c:v>
                </c:pt>
                <c:pt idx="44">
                  <c:v>МАОУ СШ № 72 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МАОУ Лицей № 1</c:v>
                </c:pt>
                <c:pt idx="48">
                  <c:v>МБОУ СШ № 95</c:v>
                </c:pt>
                <c:pt idx="49">
                  <c:v>МАОУ Гимназия № 13 "Академ"</c:v>
                </c:pt>
                <c:pt idx="50">
                  <c:v>МАОУ Школа-интернат № 1</c:v>
                </c:pt>
                <c:pt idx="51">
                  <c:v>МБОУ СШ № 30</c:v>
                </c:pt>
                <c:pt idx="52">
                  <c:v>МБОУ Лицей № 10</c:v>
                </c:pt>
                <c:pt idx="53">
                  <c:v>МБОУ СШ № 21</c:v>
                </c:pt>
                <c:pt idx="54">
                  <c:v>МБОУ СШ № 99</c:v>
                </c:pt>
                <c:pt idx="55">
                  <c:v>МБОУ СШ № 39</c:v>
                </c:pt>
                <c:pt idx="56">
                  <c:v>МАОУ СШ № 82</c:v>
                </c:pt>
                <c:pt idx="57">
                  <c:v>МАОУ СШ № 159</c:v>
                </c:pt>
                <c:pt idx="58">
                  <c:v>МАОУ «КУГ № 1 – Универс»</c:v>
                </c:pt>
                <c:pt idx="59">
                  <c:v>МБОУ СШ № 84</c:v>
                </c:pt>
                <c:pt idx="60">
                  <c:v>МАОУ СШ № 3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93</c:v>
                </c:pt>
                <c:pt idx="67">
                  <c:v>МАОУ СШ № 17</c:v>
                </c:pt>
                <c:pt idx="68">
                  <c:v>МАОУ СШ № 78</c:v>
                </c:pt>
                <c:pt idx="69">
                  <c:v>МБОУ СШ № 62</c:v>
                </c:pt>
                <c:pt idx="70">
                  <c:v>МАОУ СШ № 23</c:v>
                </c:pt>
                <c:pt idx="71">
                  <c:v>МАОУ СШ № 76</c:v>
                </c:pt>
                <c:pt idx="72">
                  <c:v>МАОУ СШ № 137</c:v>
                </c:pt>
                <c:pt idx="73">
                  <c:v>МАОУ СШ № 34</c:v>
                </c:pt>
                <c:pt idx="74">
                  <c:v>МАОУ СШ № 158 "Грани"</c:v>
                </c:pt>
                <c:pt idx="75">
                  <c:v>МАОУ Лицей № 9 "Лидер"</c:v>
                </c:pt>
                <c:pt idx="76">
                  <c:v>МАОУ СШ № 6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МБОУ СШ № 56</c:v>
                </c:pt>
                <c:pt idx="80">
                  <c:v>МАОУ СШ № 69</c:v>
                </c:pt>
                <c:pt idx="81">
                  <c:v>МБОУ СШ № 129</c:v>
                </c:pt>
                <c:pt idx="82">
                  <c:v>МАОУ СШ № 154</c:v>
                </c:pt>
                <c:pt idx="83">
                  <c:v>МАОУ СШ № 149</c:v>
                </c:pt>
                <c:pt idx="84">
                  <c:v>МАОУ СШ № 115</c:v>
                </c:pt>
                <c:pt idx="85">
                  <c:v>МАОУ СШ № 7</c:v>
                </c:pt>
                <c:pt idx="86">
                  <c:v>МАОУ СШ № 143</c:v>
                </c:pt>
                <c:pt idx="87">
                  <c:v>МБОУ СШ № 147</c:v>
                </c:pt>
                <c:pt idx="88">
                  <c:v>МАОУ СШ № 141</c:v>
                </c:pt>
                <c:pt idx="89">
                  <c:v>МБОУ СШ № 98</c:v>
                </c:pt>
                <c:pt idx="90">
                  <c:v>МАОУ СШ № 24</c:v>
                </c:pt>
                <c:pt idx="91">
                  <c:v>МАОУ СШ № 121</c:v>
                </c:pt>
                <c:pt idx="92">
                  <c:v>МАОУ СШ № 145</c:v>
                </c:pt>
                <c:pt idx="93">
                  <c:v>МАОУ СШ № 134</c:v>
                </c:pt>
                <c:pt idx="94">
                  <c:v>МАОУ СШ № 144</c:v>
                </c:pt>
                <c:pt idx="95">
                  <c:v>МАОУ СШ № 1</c:v>
                </c:pt>
                <c:pt idx="96">
                  <c:v>МАОУ СШ № 152 </c:v>
                </c:pt>
                <c:pt idx="97">
                  <c:v>МАОУ СШ № 139</c:v>
                </c:pt>
                <c:pt idx="98">
                  <c:v>МАОУ СШ № 156</c:v>
                </c:pt>
                <c:pt idx="99">
                  <c:v>МАОУ СШ № 18</c:v>
                </c:pt>
                <c:pt idx="100">
                  <c:v>МАОУ СШ № 108</c:v>
                </c:pt>
                <c:pt idx="101">
                  <c:v>МАОУ СШ № 85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157</c:v>
                </c:pt>
                <c:pt idx="105">
                  <c:v>МБОУ СШ № 91</c:v>
                </c:pt>
                <c:pt idx="106">
                  <c:v>МАОУ СШ № 66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51</c:v>
                </c:pt>
                <c:pt idx="113">
                  <c:v>МБОУ СШ № 27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" 155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'ГП-4 диаграмма'!$D$5:$D$122</c:f>
              <c:numCache>
                <c:formatCode>Основной</c:formatCode>
                <c:ptCount val="118"/>
                <c:pt idx="0">
                  <c:v>95.71</c:v>
                </c:pt>
                <c:pt idx="1">
                  <c:v>95.71</c:v>
                </c:pt>
                <c:pt idx="2">
                  <c:v>95.71</c:v>
                </c:pt>
                <c:pt idx="3">
                  <c:v>95.71</c:v>
                </c:pt>
                <c:pt idx="4">
                  <c:v>95.71</c:v>
                </c:pt>
                <c:pt idx="5">
                  <c:v>95.71</c:v>
                </c:pt>
                <c:pt idx="6">
                  <c:v>95.71</c:v>
                </c:pt>
                <c:pt idx="7">
                  <c:v>95.71</c:v>
                </c:pt>
                <c:pt idx="8">
                  <c:v>95.71</c:v>
                </c:pt>
                <c:pt idx="9">
                  <c:v>95.71</c:v>
                </c:pt>
                <c:pt idx="10">
                  <c:v>95.71</c:v>
                </c:pt>
                <c:pt idx="11">
                  <c:v>95.71</c:v>
                </c:pt>
                <c:pt idx="12">
                  <c:v>95.71</c:v>
                </c:pt>
                <c:pt idx="13">
                  <c:v>95.71</c:v>
                </c:pt>
                <c:pt idx="14">
                  <c:v>95.71</c:v>
                </c:pt>
                <c:pt idx="15">
                  <c:v>95.71</c:v>
                </c:pt>
                <c:pt idx="16">
                  <c:v>95.71</c:v>
                </c:pt>
                <c:pt idx="17">
                  <c:v>95.71</c:v>
                </c:pt>
                <c:pt idx="18">
                  <c:v>95.71</c:v>
                </c:pt>
                <c:pt idx="19">
                  <c:v>95.71</c:v>
                </c:pt>
                <c:pt idx="20">
                  <c:v>95.71</c:v>
                </c:pt>
                <c:pt idx="21">
                  <c:v>95.71</c:v>
                </c:pt>
                <c:pt idx="22">
                  <c:v>95.71</c:v>
                </c:pt>
                <c:pt idx="23">
                  <c:v>95.71</c:v>
                </c:pt>
                <c:pt idx="24">
                  <c:v>95.71</c:v>
                </c:pt>
                <c:pt idx="25">
                  <c:v>95.71</c:v>
                </c:pt>
                <c:pt idx="26">
                  <c:v>95.71</c:v>
                </c:pt>
                <c:pt idx="27">
                  <c:v>95.71</c:v>
                </c:pt>
                <c:pt idx="28">
                  <c:v>95.71</c:v>
                </c:pt>
                <c:pt idx="29">
                  <c:v>95.71</c:v>
                </c:pt>
                <c:pt idx="30">
                  <c:v>95.71</c:v>
                </c:pt>
                <c:pt idx="31">
                  <c:v>95.71</c:v>
                </c:pt>
                <c:pt idx="32">
                  <c:v>95.71</c:v>
                </c:pt>
                <c:pt idx="33">
                  <c:v>95.71</c:v>
                </c:pt>
                <c:pt idx="34">
                  <c:v>95.71</c:v>
                </c:pt>
                <c:pt idx="35">
                  <c:v>95.71</c:v>
                </c:pt>
                <c:pt idx="36">
                  <c:v>95.71</c:v>
                </c:pt>
                <c:pt idx="37">
                  <c:v>95.71</c:v>
                </c:pt>
                <c:pt idx="38">
                  <c:v>95.71</c:v>
                </c:pt>
                <c:pt idx="39">
                  <c:v>95.71</c:v>
                </c:pt>
                <c:pt idx="40">
                  <c:v>95.71</c:v>
                </c:pt>
                <c:pt idx="41">
                  <c:v>95.71</c:v>
                </c:pt>
                <c:pt idx="42">
                  <c:v>95.71</c:v>
                </c:pt>
                <c:pt idx="43">
                  <c:v>95.71</c:v>
                </c:pt>
                <c:pt idx="44">
                  <c:v>95.71</c:v>
                </c:pt>
                <c:pt idx="45">
                  <c:v>95.71</c:v>
                </c:pt>
                <c:pt idx="46">
                  <c:v>95.71</c:v>
                </c:pt>
                <c:pt idx="47">
                  <c:v>95.71</c:v>
                </c:pt>
                <c:pt idx="48">
                  <c:v>95.71</c:v>
                </c:pt>
                <c:pt idx="49">
                  <c:v>95.71</c:v>
                </c:pt>
                <c:pt idx="50">
                  <c:v>95.71</c:v>
                </c:pt>
                <c:pt idx="51">
                  <c:v>95.71</c:v>
                </c:pt>
                <c:pt idx="52">
                  <c:v>95.71</c:v>
                </c:pt>
                <c:pt idx="53">
                  <c:v>95.71</c:v>
                </c:pt>
                <c:pt idx="54">
                  <c:v>95.71</c:v>
                </c:pt>
                <c:pt idx="55">
                  <c:v>95.71</c:v>
                </c:pt>
                <c:pt idx="56">
                  <c:v>95.71</c:v>
                </c:pt>
                <c:pt idx="57">
                  <c:v>95.71</c:v>
                </c:pt>
                <c:pt idx="58">
                  <c:v>95.71</c:v>
                </c:pt>
                <c:pt idx="59">
                  <c:v>95.71</c:v>
                </c:pt>
                <c:pt idx="60">
                  <c:v>95.71</c:v>
                </c:pt>
                <c:pt idx="61">
                  <c:v>95.71</c:v>
                </c:pt>
                <c:pt idx="62">
                  <c:v>95.71</c:v>
                </c:pt>
                <c:pt idx="63">
                  <c:v>95.71</c:v>
                </c:pt>
                <c:pt idx="64">
                  <c:v>95.71</c:v>
                </c:pt>
                <c:pt idx="65">
                  <c:v>95.71</c:v>
                </c:pt>
                <c:pt idx="66">
                  <c:v>95.71</c:v>
                </c:pt>
                <c:pt idx="67">
                  <c:v>95.71</c:v>
                </c:pt>
                <c:pt idx="68">
                  <c:v>95.71</c:v>
                </c:pt>
                <c:pt idx="69">
                  <c:v>95.71</c:v>
                </c:pt>
                <c:pt idx="70">
                  <c:v>95.71</c:v>
                </c:pt>
                <c:pt idx="71">
                  <c:v>95.71</c:v>
                </c:pt>
                <c:pt idx="72">
                  <c:v>95.71</c:v>
                </c:pt>
                <c:pt idx="73">
                  <c:v>95.71</c:v>
                </c:pt>
                <c:pt idx="74">
                  <c:v>95.71</c:v>
                </c:pt>
                <c:pt idx="75">
                  <c:v>95.71</c:v>
                </c:pt>
                <c:pt idx="76">
                  <c:v>95.71</c:v>
                </c:pt>
                <c:pt idx="77">
                  <c:v>95.71</c:v>
                </c:pt>
                <c:pt idx="78">
                  <c:v>95.71</c:v>
                </c:pt>
                <c:pt idx="79">
                  <c:v>95.71</c:v>
                </c:pt>
                <c:pt idx="80">
                  <c:v>95.71</c:v>
                </c:pt>
                <c:pt idx="81">
                  <c:v>95.71</c:v>
                </c:pt>
                <c:pt idx="82">
                  <c:v>95.71</c:v>
                </c:pt>
                <c:pt idx="83">
                  <c:v>95.71</c:v>
                </c:pt>
                <c:pt idx="84">
                  <c:v>95.71</c:v>
                </c:pt>
                <c:pt idx="85">
                  <c:v>95.71</c:v>
                </c:pt>
                <c:pt idx="86">
                  <c:v>95.71</c:v>
                </c:pt>
                <c:pt idx="87">
                  <c:v>95.71</c:v>
                </c:pt>
                <c:pt idx="88">
                  <c:v>95.71</c:v>
                </c:pt>
                <c:pt idx="89">
                  <c:v>95.71</c:v>
                </c:pt>
                <c:pt idx="90">
                  <c:v>95.71</c:v>
                </c:pt>
                <c:pt idx="91">
                  <c:v>95.71</c:v>
                </c:pt>
                <c:pt idx="92">
                  <c:v>95.71</c:v>
                </c:pt>
                <c:pt idx="93">
                  <c:v>95.71</c:v>
                </c:pt>
                <c:pt idx="94">
                  <c:v>95.71</c:v>
                </c:pt>
                <c:pt idx="95">
                  <c:v>95.71</c:v>
                </c:pt>
                <c:pt idx="96">
                  <c:v>95.71</c:v>
                </c:pt>
                <c:pt idx="97">
                  <c:v>95.71</c:v>
                </c:pt>
                <c:pt idx="98">
                  <c:v>95.71</c:v>
                </c:pt>
                <c:pt idx="99">
                  <c:v>95.71</c:v>
                </c:pt>
                <c:pt idx="100">
                  <c:v>95.71</c:v>
                </c:pt>
                <c:pt idx="101">
                  <c:v>95.71</c:v>
                </c:pt>
                <c:pt idx="102">
                  <c:v>95.71</c:v>
                </c:pt>
                <c:pt idx="103">
                  <c:v>95.71</c:v>
                </c:pt>
                <c:pt idx="104">
                  <c:v>95.71</c:v>
                </c:pt>
                <c:pt idx="105">
                  <c:v>95.71</c:v>
                </c:pt>
                <c:pt idx="106">
                  <c:v>95.71</c:v>
                </c:pt>
                <c:pt idx="107">
                  <c:v>95.71</c:v>
                </c:pt>
                <c:pt idx="108">
                  <c:v>95.71</c:v>
                </c:pt>
                <c:pt idx="109">
                  <c:v>95.71</c:v>
                </c:pt>
                <c:pt idx="110">
                  <c:v>95.71</c:v>
                </c:pt>
                <c:pt idx="111">
                  <c:v>95.71</c:v>
                </c:pt>
                <c:pt idx="112">
                  <c:v>95.71</c:v>
                </c:pt>
                <c:pt idx="113">
                  <c:v>95.71</c:v>
                </c:pt>
                <c:pt idx="114">
                  <c:v>95.71</c:v>
                </c:pt>
                <c:pt idx="115">
                  <c:v>95.71</c:v>
                </c:pt>
                <c:pt idx="116">
                  <c:v>95.71</c:v>
                </c:pt>
                <c:pt idx="117">
                  <c:v>95.71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2023 ср. балл ОУ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'ГП-4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СШ  № 12</c:v>
                </c:pt>
                <c:pt idx="4">
                  <c:v>МАОУ Лицей № 28</c:v>
                </c:pt>
                <c:pt idx="5">
                  <c:v>МАОУ СШ № 32</c:v>
                </c:pt>
                <c:pt idx="6">
                  <c:v>МАОУ Гимназия №  9</c:v>
                </c:pt>
                <c:pt idx="7">
                  <c:v>МАОУ Лицей № 7</c:v>
                </c:pt>
                <c:pt idx="8">
                  <c:v>МАОУ СШ № 19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11</c:v>
                </c:pt>
                <c:pt idx="13">
                  <c:v>МАОУ Лицей № 6 "Перспектива"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СШ № 46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8 "Созидание"</c:v>
                </c:pt>
                <c:pt idx="21">
                  <c:v>МАОУ СШ № 81</c:v>
                </c:pt>
                <c:pt idx="22">
                  <c:v>МАОУ Гимназия № 4</c:v>
                </c:pt>
                <c:pt idx="23">
                  <c:v>ЛЕНИНСКИЙ РАЙОН</c:v>
                </c:pt>
                <c:pt idx="24">
                  <c:v>МАОУ СШ № 148</c:v>
                </c:pt>
                <c:pt idx="25">
                  <c:v>МАОУ Гимназия № 11 </c:v>
                </c:pt>
                <c:pt idx="26">
                  <c:v>МБОУ СШ № 44</c:v>
                </c:pt>
                <c:pt idx="27">
                  <c:v>МАОУ Гимназия № 15</c:v>
                </c:pt>
                <c:pt idx="28">
                  <c:v>МБОУ СШ № 64</c:v>
                </c:pt>
                <c:pt idx="29">
                  <c:v>МБОУ СШ № 13</c:v>
                </c:pt>
                <c:pt idx="30">
                  <c:v>МАОУ СШ № 53</c:v>
                </c:pt>
                <c:pt idx="31">
                  <c:v>МАОУ СШ № 65</c:v>
                </c:pt>
                <c:pt idx="32">
                  <c:v>МБОУ СШ № 94</c:v>
                </c:pt>
                <c:pt idx="33">
                  <c:v>МАОУ Лицей № 12</c:v>
                </c:pt>
                <c:pt idx="34">
                  <c:v>МАОУ СШ № 50</c:v>
                </c:pt>
                <c:pt idx="35">
                  <c:v>МАОУ Лицей № 3</c:v>
                </c:pt>
                <c:pt idx="36">
                  <c:v>МАОУ СШ № 89</c:v>
                </c:pt>
                <c:pt idx="37">
                  <c:v>МБОУ СШ № 79</c:v>
                </c:pt>
                <c:pt idx="38">
                  <c:v>МБОУ СШ № 31</c:v>
                </c:pt>
                <c:pt idx="39">
                  <c:v>МБОУ Гимназия № 7</c:v>
                </c:pt>
                <c:pt idx="40">
                  <c:v>МАОУ СШ № 16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СШ № 36</c:v>
                </c:pt>
                <c:pt idx="44">
                  <c:v>МАОУ СШ № 72 </c:v>
                </c:pt>
                <c:pt idx="45">
                  <c:v>МБОУ СШ № 73</c:v>
                </c:pt>
                <c:pt idx="46">
                  <c:v>МБОУ Лицей № 8</c:v>
                </c:pt>
                <c:pt idx="47">
                  <c:v>МАОУ Лицей № 1</c:v>
                </c:pt>
                <c:pt idx="48">
                  <c:v>МБОУ СШ № 95</c:v>
                </c:pt>
                <c:pt idx="49">
                  <c:v>МАОУ Гимназия № 13 "Академ"</c:v>
                </c:pt>
                <c:pt idx="50">
                  <c:v>МАОУ Школа-интернат № 1</c:v>
                </c:pt>
                <c:pt idx="51">
                  <c:v>МБОУ СШ № 30</c:v>
                </c:pt>
                <c:pt idx="52">
                  <c:v>МБОУ Лицей № 10</c:v>
                </c:pt>
                <c:pt idx="53">
                  <c:v>МБОУ СШ № 21</c:v>
                </c:pt>
                <c:pt idx="54">
                  <c:v>МБОУ СШ № 99</c:v>
                </c:pt>
                <c:pt idx="55">
                  <c:v>МБОУ СШ № 39</c:v>
                </c:pt>
                <c:pt idx="56">
                  <c:v>МАОУ СШ № 82</c:v>
                </c:pt>
                <c:pt idx="57">
                  <c:v>МАОУ СШ № 159</c:v>
                </c:pt>
                <c:pt idx="58">
                  <c:v>МАОУ «КУГ № 1 – Универс»</c:v>
                </c:pt>
                <c:pt idx="59">
                  <c:v>МБОУ СШ № 84</c:v>
                </c:pt>
                <c:pt idx="60">
                  <c:v>МАОУ СШ № 3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МАОУ СШ № 93</c:v>
                </c:pt>
                <c:pt idx="67">
                  <c:v>МАОУ СШ № 17</c:v>
                </c:pt>
                <c:pt idx="68">
                  <c:v>МАОУ СШ № 78</c:v>
                </c:pt>
                <c:pt idx="69">
                  <c:v>МБОУ СШ № 62</c:v>
                </c:pt>
                <c:pt idx="70">
                  <c:v>МАОУ СШ № 23</c:v>
                </c:pt>
                <c:pt idx="71">
                  <c:v>МАОУ СШ № 76</c:v>
                </c:pt>
                <c:pt idx="72">
                  <c:v>МАОУ СШ № 137</c:v>
                </c:pt>
                <c:pt idx="73">
                  <c:v>МАОУ СШ № 34</c:v>
                </c:pt>
                <c:pt idx="74">
                  <c:v>МАОУ СШ № 158 "Грани"</c:v>
                </c:pt>
                <c:pt idx="75">
                  <c:v>МАОУ Лицей № 9 "Лидер"</c:v>
                </c:pt>
                <c:pt idx="76">
                  <c:v>МАОУ СШ № 6</c:v>
                </c:pt>
                <c:pt idx="77">
                  <c:v>СОВЕТСКИЙ РАЙОН</c:v>
                </c:pt>
                <c:pt idx="78">
                  <c:v>МАОУ СШ № 5</c:v>
                </c:pt>
                <c:pt idx="79">
                  <c:v>МБОУ СШ № 56</c:v>
                </c:pt>
                <c:pt idx="80">
                  <c:v>МАОУ СШ № 69</c:v>
                </c:pt>
                <c:pt idx="81">
                  <c:v>МБОУ СШ № 129</c:v>
                </c:pt>
                <c:pt idx="82">
                  <c:v>МАОУ СШ № 154</c:v>
                </c:pt>
                <c:pt idx="83">
                  <c:v>МАОУ СШ № 149</c:v>
                </c:pt>
                <c:pt idx="84">
                  <c:v>МАОУ СШ № 115</c:v>
                </c:pt>
                <c:pt idx="85">
                  <c:v>МАОУ СШ № 7</c:v>
                </c:pt>
                <c:pt idx="86">
                  <c:v>МАОУ СШ № 143</c:v>
                </c:pt>
                <c:pt idx="87">
                  <c:v>МБОУ СШ № 147</c:v>
                </c:pt>
                <c:pt idx="88">
                  <c:v>МАОУ СШ № 141</c:v>
                </c:pt>
                <c:pt idx="89">
                  <c:v>МБОУ СШ № 98</c:v>
                </c:pt>
                <c:pt idx="90">
                  <c:v>МАОУ СШ № 24</c:v>
                </c:pt>
                <c:pt idx="91">
                  <c:v>МАОУ СШ № 121</c:v>
                </c:pt>
                <c:pt idx="92">
                  <c:v>МАОУ СШ № 145</c:v>
                </c:pt>
                <c:pt idx="93">
                  <c:v>МАОУ СШ № 134</c:v>
                </c:pt>
                <c:pt idx="94">
                  <c:v>МАОУ СШ № 144</c:v>
                </c:pt>
                <c:pt idx="95">
                  <c:v>МАОУ СШ № 1</c:v>
                </c:pt>
                <c:pt idx="96">
                  <c:v>МАОУ СШ № 152 </c:v>
                </c:pt>
                <c:pt idx="97">
                  <c:v>МАОУ СШ № 139</c:v>
                </c:pt>
                <c:pt idx="98">
                  <c:v>МАОУ СШ № 156</c:v>
                </c:pt>
                <c:pt idx="99">
                  <c:v>МАОУ СШ № 18</c:v>
                </c:pt>
                <c:pt idx="100">
                  <c:v>МАОУ СШ № 108</c:v>
                </c:pt>
                <c:pt idx="101">
                  <c:v>МАОУ СШ № 85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157</c:v>
                </c:pt>
                <c:pt idx="105">
                  <c:v>МБОУ СШ № 91</c:v>
                </c:pt>
                <c:pt idx="106">
                  <c:v>МАОУ СШ № 66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51</c:v>
                </c:pt>
                <c:pt idx="113">
                  <c:v>МБОУ СШ № 27</c:v>
                </c:pt>
                <c:pt idx="114">
                  <c:v>МБОУ  Гимназия № 16</c:v>
                </c:pt>
                <c:pt idx="115">
                  <c:v>МБОУ Лицей № 2</c:v>
                </c:pt>
                <c:pt idx="116">
                  <c:v>МБОУ СШ " 155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'ГП-4 диаграмма'!$E$5:$E$122</c:f>
              <c:numCache>
                <c:formatCode>0,00</c:formatCode>
                <c:ptCount val="118"/>
                <c:pt idx="0">
                  <c:v>95.787869559291522</c:v>
                </c:pt>
                <c:pt idx="1">
                  <c:v>100</c:v>
                </c:pt>
                <c:pt idx="2">
                  <c:v>100</c:v>
                </c:pt>
                <c:pt idx="3">
                  <c:v>98.901098901098905</c:v>
                </c:pt>
                <c:pt idx="4">
                  <c:v>98.82352941176471</c:v>
                </c:pt>
                <c:pt idx="5">
                  <c:v>95.604395604395606</c:v>
                </c:pt>
                <c:pt idx="6">
                  <c:v>94.230769230769226</c:v>
                </c:pt>
                <c:pt idx="7">
                  <c:v>94.117647058823536</c:v>
                </c:pt>
                <c:pt idx="8">
                  <c:v>92.913385826771659</c:v>
                </c:pt>
                <c:pt idx="9">
                  <c:v>87.5</c:v>
                </c:pt>
                <c:pt idx="10">
                  <c:v>96.186148980451733</c:v>
                </c:pt>
                <c:pt idx="11">
                  <c:v>100</c:v>
                </c:pt>
                <c:pt idx="12">
                  <c:v>99.367088607594937</c:v>
                </c:pt>
                <c:pt idx="13">
                  <c:v>97.777777777777771</c:v>
                </c:pt>
                <c:pt idx="14">
                  <c:v>97.61904761904762</c:v>
                </c:pt>
                <c:pt idx="15">
                  <c:v>97.368421052631575</c:v>
                </c:pt>
                <c:pt idx="16">
                  <c:v>96.19047619047619</c:v>
                </c:pt>
                <c:pt idx="17">
                  <c:v>96.15384615384616</c:v>
                </c:pt>
                <c:pt idx="18">
                  <c:v>95.270270270270274</c:v>
                </c:pt>
                <c:pt idx="19">
                  <c:v>94.444444444444443</c:v>
                </c:pt>
                <c:pt idx="20">
                  <c:v>94.059405940594061</c:v>
                </c:pt>
                <c:pt idx="21">
                  <c:v>93.75</c:v>
                </c:pt>
                <c:pt idx="22">
                  <c:v>92.233009708737868</c:v>
                </c:pt>
                <c:pt idx="23">
                  <c:v>95.102945273743089</c:v>
                </c:pt>
                <c:pt idx="24">
                  <c:v>100</c:v>
                </c:pt>
                <c:pt idx="25">
                  <c:v>99.082568807339456</c:v>
                </c:pt>
                <c:pt idx="26">
                  <c:v>98.86363636363636</c:v>
                </c:pt>
                <c:pt idx="27">
                  <c:v>98.76543209876543</c:v>
                </c:pt>
                <c:pt idx="28">
                  <c:v>98.611111111111114</c:v>
                </c:pt>
                <c:pt idx="29">
                  <c:v>98.039215686274517</c:v>
                </c:pt>
                <c:pt idx="30">
                  <c:v>97.9381443298969</c:v>
                </c:pt>
                <c:pt idx="31">
                  <c:v>97.674418604651166</c:v>
                </c:pt>
                <c:pt idx="32">
                  <c:v>95.901639344262293</c:v>
                </c:pt>
                <c:pt idx="33">
                  <c:v>95.714285714285708</c:v>
                </c:pt>
                <c:pt idx="34">
                  <c:v>95.652173913043484</c:v>
                </c:pt>
                <c:pt idx="35">
                  <c:v>95.535714285714292</c:v>
                </c:pt>
                <c:pt idx="36">
                  <c:v>92.857142857142861</c:v>
                </c:pt>
                <c:pt idx="37">
                  <c:v>89.772727272727266</c:v>
                </c:pt>
                <c:pt idx="38">
                  <c:v>88.679245283018872</c:v>
                </c:pt>
                <c:pt idx="39">
                  <c:v>87.234042553191486</c:v>
                </c:pt>
                <c:pt idx="40">
                  <c:v>86.428571428571431</c:v>
                </c:pt>
                <c:pt idx="41">
                  <c:v>95.782250794376665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98.529411764705884</c:v>
                </c:pt>
                <c:pt idx="47">
                  <c:v>98.297872340425528</c:v>
                </c:pt>
                <c:pt idx="48">
                  <c:v>97.47899159663865</c:v>
                </c:pt>
                <c:pt idx="49">
                  <c:v>96.774193548387103</c:v>
                </c:pt>
                <c:pt idx="50">
                  <c:v>96.666666666666671</c:v>
                </c:pt>
                <c:pt idx="51">
                  <c:v>96.551724137931032</c:v>
                </c:pt>
                <c:pt idx="52">
                  <c:v>96.116504854368927</c:v>
                </c:pt>
                <c:pt idx="53">
                  <c:v>95.454545454545453</c:v>
                </c:pt>
                <c:pt idx="54">
                  <c:v>95.419847328244273</c:v>
                </c:pt>
                <c:pt idx="55">
                  <c:v>94.545454545454547</c:v>
                </c:pt>
                <c:pt idx="56">
                  <c:v>93.75</c:v>
                </c:pt>
                <c:pt idx="57">
                  <c:v>93.269230769230774</c:v>
                </c:pt>
                <c:pt idx="58">
                  <c:v>93.172690763052202</c:v>
                </c:pt>
                <c:pt idx="59">
                  <c:v>91.208791208791212</c:v>
                </c:pt>
                <c:pt idx="60">
                  <c:v>90.909090909090907</c:v>
                </c:pt>
                <c:pt idx="61">
                  <c:v>87.5</c:v>
                </c:pt>
                <c:pt idx="62">
                  <c:v>95.7324779042291</c:v>
                </c:pt>
                <c:pt idx="63">
                  <c:v>100</c:v>
                </c:pt>
                <c:pt idx="64">
                  <c:v>100</c:v>
                </c:pt>
                <c:pt idx="65">
                  <c:v>99.421965317919074</c:v>
                </c:pt>
                <c:pt idx="66">
                  <c:v>98.888888888888886</c:v>
                </c:pt>
                <c:pt idx="67">
                  <c:v>97.590361445783131</c:v>
                </c:pt>
                <c:pt idx="68">
                  <c:v>97.142857142857139</c:v>
                </c:pt>
                <c:pt idx="69">
                  <c:v>96.92307692307692</c:v>
                </c:pt>
                <c:pt idx="70">
                  <c:v>96.590909090909093</c:v>
                </c:pt>
                <c:pt idx="71">
                  <c:v>96.195652173913047</c:v>
                </c:pt>
                <c:pt idx="72">
                  <c:v>95.614035087719301</c:v>
                </c:pt>
                <c:pt idx="73">
                  <c:v>95.50561797752809</c:v>
                </c:pt>
                <c:pt idx="74">
                  <c:v>93.513513513513516</c:v>
                </c:pt>
                <c:pt idx="75">
                  <c:v>87.719298245614041</c:v>
                </c:pt>
                <c:pt idx="76">
                  <c:v>85.148514851485146</c:v>
                </c:pt>
                <c:pt idx="77">
                  <c:v>96.28300616181015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99.272727272727266</c:v>
                </c:pt>
                <c:pt idx="84">
                  <c:v>99.212598425196845</c:v>
                </c:pt>
                <c:pt idx="85">
                  <c:v>99.1869918699187</c:v>
                </c:pt>
                <c:pt idx="86">
                  <c:v>98.479087452471489</c:v>
                </c:pt>
                <c:pt idx="87">
                  <c:v>98.360655737704917</c:v>
                </c:pt>
                <c:pt idx="88">
                  <c:v>97.849462365591393</c:v>
                </c:pt>
                <c:pt idx="89">
                  <c:v>97.402597402597408</c:v>
                </c:pt>
                <c:pt idx="90">
                  <c:v>97.345132743362825</c:v>
                </c:pt>
                <c:pt idx="91">
                  <c:v>97.333333333333329</c:v>
                </c:pt>
                <c:pt idx="92">
                  <c:v>97.326203208556151</c:v>
                </c:pt>
                <c:pt idx="93">
                  <c:v>97.163120567375884</c:v>
                </c:pt>
                <c:pt idx="94">
                  <c:v>97.154471544715449</c:v>
                </c:pt>
                <c:pt idx="95">
                  <c:v>96.739130434782609</c:v>
                </c:pt>
                <c:pt idx="96">
                  <c:v>96.551724137931032</c:v>
                </c:pt>
                <c:pt idx="97">
                  <c:v>96.385542168674704</c:v>
                </c:pt>
                <c:pt idx="98">
                  <c:v>95.478723404255319</c:v>
                </c:pt>
                <c:pt idx="99">
                  <c:v>94.968553459119491</c:v>
                </c:pt>
                <c:pt idx="100">
                  <c:v>94.630872483221481</c:v>
                </c:pt>
                <c:pt idx="101">
                  <c:v>94.615384615384613</c:v>
                </c:pt>
                <c:pt idx="102">
                  <c:v>92.982456140350877</c:v>
                </c:pt>
                <c:pt idx="103">
                  <c:v>92.571428571428569</c:v>
                </c:pt>
                <c:pt idx="104">
                  <c:v>91.390728476821195</c:v>
                </c:pt>
                <c:pt idx="105">
                  <c:v>90.217391304347828</c:v>
                </c:pt>
                <c:pt idx="106">
                  <c:v>89.795918367346943</c:v>
                </c:pt>
                <c:pt idx="107">
                  <c:v>86.075949367088612</c:v>
                </c:pt>
                <c:pt idx="108">
                  <c:v>96.840857715637952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97.014925373134332</c:v>
                </c:pt>
                <c:pt idx="114">
                  <c:v>96.551724137931032</c:v>
                </c:pt>
                <c:pt idx="115">
                  <c:v>93.877551020408163</c:v>
                </c:pt>
                <c:pt idx="116">
                  <c:v>92.786885245901644</c:v>
                </c:pt>
                <c:pt idx="117">
                  <c:v>91.336633663366342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72416"/>
        <c:axId val="95373952"/>
      </c:lineChart>
      <c:catAx>
        <c:axId val="953724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373952"/>
        <c:crosses val="autoZero"/>
        <c:auto val="1"/>
        <c:lblAlgn val="ctr"/>
        <c:lblOffset val="100"/>
        <c:noMultiLvlLbl val="0"/>
      </c:catAx>
      <c:valAx>
        <c:axId val="95373952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372416"/>
        <c:crosses val="autoZero"/>
        <c:crossBetween val="between"/>
        <c:majorUnit val="5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33468831005258"/>
          <c:y val="9.5250634465552861E-3"/>
          <c:w val="0.70892436504129441"/>
          <c:h val="4.2453127321348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0</xdr:row>
      <xdr:rowOff>47624</xdr:rowOff>
    </xdr:from>
    <xdr:to>
      <xdr:col>26</xdr:col>
      <xdr:colOff>285749</xdr:colOff>
      <xdr:row>0</xdr:row>
      <xdr:rowOff>5083969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0.10476</cdr:x>
      <cdr:y>0.06625</cdr:y>
    </cdr:from>
    <cdr:to>
      <cdr:x>0.10479</cdr:x>
      <cdr:y>0.66509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773501" y="333658"/>
          <a:ext cx="530" cy="30159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0.21175</cdr:x>
      <cdr:y>0.06624</cdr:y>
    </cdr:from>
    <cdr:to>
      <cdr:x>0.21294</cdr:x>
      <cdr:y>0.66509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3584795" y="333614"/>
          <a:ext cx="20153" cy="30160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0.36265</cdr:x>
      <cdr:y>0.06834</cdr:y>
    </cdr:from>
    <cdr:to>
      <cdr:x>0.36298</cdr:x>
      <cdr:y>0.66509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139508" y="344197"/>
          <a:ext cx="5440" cy="30054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0.53625</cdr:x>
      <cdr:y>0.066</cdr:y>
    </cdr:from>
    <cdr:to>
      <cdr:x>0.53739</cdr:x>
      <cdr:y>0.66089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078438" y="332399"/>
          <a:ext cx="19260" cy="29960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0.66114</cdr:x>
      <cdr:y>0.06101</cdr:y>
    </cdr:from>
    <cdr:to>
      <cdr:x>0.66242</cdr:x>
      <cdr:y>0.66089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192610" y="307254"/>
          <a:ext cx="21754" cy="30212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0.91883</cdr:x>
      <cdr:y>0.06642</cdr:y>
    </cdr:from>
    <cdr:to>
      <cdr:x>0.92123</cdr:x>
      <cdr:y>0.66089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555216" y="334528"/>
          <a:ext cx="40648" cy="29939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0.01988</cdr:x>
      <cdr:y>0.06043</cdr:y>
    </cdr:from>
    <cdr:to>
      <cdr:x>0.02102</cdr:x>
      <cdr:y>0.66509</cdr:y>
    </cdr:to>
    <cdr:sp macro="" textlink="">
      <cdr:nvSpPr>
        <cdr:cNvPr id="20" name="Прямая соединительная линия 19"/>
        <cdr:cNvSpPr/>
      </cdr:nvSpPr>
      <cdr:spPr>
        <a:xfrm xmlns:a="http://schemas.openxmlformats.org/drawingml/2006/main">
          <a:off x="336624" y="304365"/>
          <a:ext cx="19240" cy="30452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0</xdr:row>
      <xdr:rowOff>93929</xdr:rowOff>
    </xdr:from>
    <xdr:to>
      <xdr:col>27</xdr:col>
      <xdr:colOff>448469</xdr:colOff>
      <xdr:row>0</xdr:row>
      <xdr:rowOff>5106459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0.10813</cdr:x>
      <cdr:y>0.05477</cdr:y>
    </cdr:from>
    <cdr:to>
      <cdr:x>0.10942</cdr:x>
      <cdr:y>0.66324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908676" y="274536"/>
          <a:ext cx="22783" cy="30499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0.21614</cdr:x>
      <cdr:y>0.05688</cdr:y>
    </cdr:from>
    <cdr:to>
      <cdr:x>0.21653</cdr:x>
      <cdr:y>0.65901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815293" y="285119"/>
          <a:ext cx="6857" cy="30182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0.36544</cdr:x>
      <cdr:y>0.05879</cdr:y>
    </cdr:from>
    <cdr:to>
      <cdr:x>0.36577</cdr:x>
      <cdr:y>0.66112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6450543" y="294687"/>
          <a:ext cx="5827" cy="30192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0.53963</cdr:x>
      <cdr:y>0.05896</cdr:y>
    </cdr:from>
    <cdr:to>
      <cdr:x>0.53991</cdr:x>
      <cdr:y>0.66535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525375" y="295539"/>
          <a:ext cx="4918" cy="30395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0.66522</cdr:x>
      <cdr:y>0.05687</cdr:y>
    </cdr:from>
    <cdr:to>
      <cdr:x>0.66572</cdr:x>
      <cdr:y>0.66324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1742209" y="285063"/>
          <a:ext cx="8859" cy="3039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0.91935</cdr:x>
      <cdr:y>0.0602</cdr:y>
    </cdr:from>
    <cdr:to>
      <cdr:x>0.92003</cdr:x>
      <cdr:y>0.66324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6228016" y="301775"/>
          <a:ext cx="12110" cy="30227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0.02512</cdr:x>
      <cdr:y>0.05768</cdr:y>
    </cdr:from>
    <cdr:to>
      <cdr:x>0.02585</cdr:x>
      <cdr:y>0.65796</cdr:y>
    </cdr:to>
    <cdr:sp macro="" textlink="">
      <cdr:nvSpPr>
        <cdr:cNvPr id="20" name="Прямая соединительная линия 19"/>
        <cdr:cNvSpPr/>
      </cdr:nvSpPr>
      <cdr:spPr>
        <a:xfrm xmlns:a="http://schemas.openxmlformats.org/drawingml/2006/main">
          <a:off x="439611" y="289099"/>
          <a:ext cx="12827" cy="30089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" style="1" bestFit="1" customWidth="1"/>
    <col min="2" max="2" width="31.7109375" style="1" customWidth="1"/>
    <col min="3" max="4" width="7.7109375" style="1" customWidth="1"/>
    <col min="5" max="5" width="8.85546875" style="1" customWidth="1"/>
    <col min="6" max="6" width="7.7109375" style="1" customWidth="1"/>
    <col min="7" max="7" width="8.7109375" style="1" customWidth="1"/>
    <col min="8" max="8" width="7.7109375" style="1" customWidth="1"/>
    <col min="9" max="16384" width="9.140625" style="1"/>
  </cols>
  <sheetData>
    <row r="1" spans="1:10" ht="409.5" customHeight="1" thickBot="1" x14ac:dyDescent="0.3"/>
    <row r="2" spans="1:10" ht="15" customHeight="1" x14ac:dyDescent="0.25">
      <c r="A2" s="338" t="s">
        <v>0</v>
      </c>
      <c r="B2" s="340" t="s">
        <v>80</v>
      </c>
      <c r="C2" s="342">
        <v>2023</v>
      </c>
      <c r="D2" s="343"/>
      <c r="E2" s="343"/>
      <c r="F2" s="336"/>
      <c r="G2" s="336" t="s">
        <v>82</v>
      </c>
    </row>
    <row r="3" spans="1:10" ht="57" customHeight="1" thickBot="1" x14ac:dyDescent="0.3">
      <c r="A3" s="339"/>
      <c r="B3" s="341"/>
      <c r="C3" s="172" t="s">
        <v>74</v>
      </c>
      <c r="D3" s="173" t="s">
        <v>83</v>
      </c>
      <c r="E3" s="174" t="s">
        <v>103</v>
      </c>
      <c r="F3" s="175" t="s">
        <v>76</v>
      </c>
      <c r="G3" s="337"/>
    </row>
    <row r="4" spans="1:10" ht="15" customHeight="1" thickBot="1" x14ac:dyDescent="0.3">
      <c r="A4" s="77"/>
      <c r="B4" s="78" t="s">
        <v>85</v>
      </c>
      <c r="C4" s="234">
        <f>C5+C15+C28+C46+C67+C82+C113</f>
        <v>13629</v>
      </c>
      <c r="D4" s="239">
        <v>95.71</v>
      </c>
      <c r="E4" s="243">
        <f>AVERAGE(E6:E14,E16:E27,E29:E45,E47:E66,E68:E81,E83:E112,E114:E122)</f>
        <v>95.937227876526748</v>
      </c>
      <c r="F4" s="235"/>
      <c r="G4" s="79"/>
      <c r="I4" s="137"/>
      <c r="J4" s="20" t="s">
        <v>70</v>
      </c>
    </row>
    <row r="5" spans="1:10" ht="15" customHeight="1" thickBot="1" x14ac:dyDescent="0.3">
      <c r="A5" s="80"/>
      <c r="B5" s="81" t="s">
        <v>86</v>
      </c>
      <c r="C5" s="236">
        <f>SUM(C6:C14)</f>
        <v>882</v>
      </c>
      <c r="D5" s="240">
        <v>95.71</v>
      </c>
      <c r="E5" s="91">
        <f>AVERAGE(E6:E14)</f>
        <v>95.787869559291508</v>
      </c>
      <c r="F5" s="237"/>
      <c r="G5" s="82"/>
      <c r="I5" s="106"/>
      <c r="J5" s="20" t="s">
        <v>75</v>
      </c>
    </row>
    <row r="6" spans="1:10" ht="15" customHeight="1" x14ac:dyDescent="0.25">
      <c r="A6" s="180">
        <v>1</v>
      </c>
      <c r="B6" s="183" t="s">
        <v>45</v>
      </c>
      <c r="C6" s="250">
        <v>49</v>
      </c>
      <c r="D6" s="251">
        <v>95.71</v>
      </c>
      <c r="E6" s="241">
        <v>100</v>
      </c>
      <c r="F6" s="244">
        <v>1</v>
      </c>
      <c r="G6" s="268">
        <f>F6</f>
        <v>1</v>
      </c>
      <c r="I6" s="189"/>
      <c r="J6" s="20" t="s">
        <v>72</v>
      </c>
    </row>
    <row r="7" spans="1:10" ht="15" customHeight="1" x14ac:dyDescent="0.25">
      <c r="A7" s="181">
        <v>2</v>
      </c>
      <c r="B7" s="176" t="s">
        <v>108</v>
      </c>
      <c r="C7" s="250">
        <v>93</v>
      </c>
      <c r="D7" s="251">
        <v>95.71</v>
      </c>
      <c r="E7" s="241">
        <v>100</v>
      </c>
      <c r="F7" s="238">
        <v>2</v>
      </c>
      <c r="G7" s="171">
        <f t="shared" ref="G7:G66" si="0">F7</f>
        <v>2</v>
      </c>
      <c r="I7" s="34"/>
      <c r="J7" s="20" t="s">
        <v>73</v>
      </c>
    </row>
    <row r="8" spans="1:10" x14ac:dyDescent="0.25">
      <c r="A8" s="76">
        <v>3</v>
      </c>
      <c r="B8" s="176" t="s">
        <v>46</v>
      </c>
      <c r="C8" s="250">
        <v>156</v>
      </c>
      <c r="D8" s="251">
        <v>95.71</v>
      </c>
      <c r="E8" s="241">
        <v>94.230769230769226</v>
      </c>
      <c r="F8" s="238">
        <v>82</v>
      </c>
      <c r="G8" s="186">
        <f t="shared" si="0"/>
        <v>82</v>
      </c>
    </row>
    <row r="9" spans="1:10" x14ac:dyDescent="0.25">
      <c r="A9" s="49">
        <v>4</v>
      </c>
      <c r="B9" s="176" t="s">
        <v>4</v>
      </c>
      <c r="C9" s="250">
        <v>102</v>
      </c>
      <c r="D9" s="251">
        <v>95.71</v>
      </c>
      <c r="E9" s="241">
        <v>94.117647058823536</v>
      </c>
      <c r="F9" s="238">
        <v>83</v>
      </c>
      <c r="G9" s="171">
        <f t="shared" si="0"/>
        <v>83</v>
      </c>
      <c r="I9"/>
      <c r="J9"/>
    </row>
    <row r="10" spans="1:10" ht="15" customHeight="1" x14ac:dyDescent="0.25">
      <c r="A10" s="49">
        <v>5</v>
      </c>
      <c r="B10" s="176" t="s">
        <v>109</v>
      </c>
      <c r="C10" s="250">
        <v>85</v>
      </c>
      <c r="D10" s="251">
        <v>95.71</v>
      </c>
      <c r="E10" s="241">
        <v>98.82352941176471</v>
      </c>
      <c r="F10" s="238">
        <v>29</v>
      </c>
      <c r="G10" s="171">
        <f t="shared" si="0"/>
        <v>29</v>
      </c>
    </row>
    <row r="11" spans="1:10" ht="15" customHeight="1" x14ac:dyDescent="0.25">
      <c r="A11" s="49">
        <v>6</v>
      </c>
      <c r="B11" s="176" t="s">
        <v>110</v>
      </c>
      <c r="C11" s="250">
        <v>91</v>
      </c>
      <c r="D11" s="251">
        <v>95.71</v>
      </c>
      <c r="E11" s="241">
        <v>98.901098901098905</v>
      </c>
      <c r="F11" s="238">
        <v>26</v>
      </c>
      <c r="G11" s="171">
        <f t="shared" si="0"/>
        <v>26</v>
      </c>
    </row>
    <row r="12" spans="1:10" ht="15" customHeight="1" x14ac:dyDescent="0.25">
      <c r="A12" s="49">
        <v>7</v>
      </c>
      <c r="B12" s="176" t="s">
        <v>111</v>
      </c>
      <c r="C12" s="250">
        <v>127</v>
      </c>
      <c r="D12" s="251">
        <v>95.71</v>
      </c>
      <c r="E12" s="241">
        <v>92.913385826771659</v>
      </c>
      <c r="F12" s="238">
        <v>92</v>
      </c>
      <c r="G12" s="171">
        <f t="shared" si="0"/>
        <v>92</v>
      </c>
    </row>
    <row r="13" spans="1:10" ht="15" customHeight="1" x14ac:dyDescent="0.25">
      <c r="A13" s="49">
        <v>8</v>
      </c>
      <c r="B13" s="176" t="s">
        <v>5</v>
      </c>
      <c r="C13" s="250">
        <v>91</v>
      </c>
      <c r="D13" s="251">
        <v>95.71</v>
      </c>
      <c r="E13" s="241">
        <v>95.604395604395606</v>
      </c>
      <c r="F13" s="238">
        <v>70</v>
      </c>
      <c r="G13" s="171">
        <f t="shared" si="0"/>
        <v>70</v>
      </c>
    </row>
    <row r="14" spans="1:10" ht="15" customHeight="1" thickBot="1" x14ac:dyDescent="0.3">
      <c r="A14" s="53">
        <v>9</v>
      </c>
      <c r="B14" s="176" t="s">
        <v>94</v>
      </c>
      <c r="C14" s="250">
        <v>88</v>
      </c>
      <c r="D14" s="251">
        <v>95.71</v>
      </c>
      <c r="E14" s="241">
        <v>87.5</v>
      </c>
      <c r="F14" s="238">
        <v>106</v>
      </c>
      <c r="G14" s="171">
        <f t="shared" si="0"/>
        <v>106</v>
      </c>
    </row>
    <row r="15" spans="1:10" ht="15" customHeight="1" thickBot="1" x14ac:dyDescent="0.3">
      <c r="A15" s="83"/>
      <c r="B15" s="84" t="s">
        <v>87</v>
      </c>
      <c r="C15" s="85">
        <f>SUM(C16:C27)</f>
        <v>1315</v>
      </c>
      <c r="D15" s="86">
        <v>95.71</v>
      </c>
      <c r="E15" s="178">
        <f>AVERAGE(E16:E27)</f>
        <v>96.186148980451733</v>
      </c>
      <c r="F15" s="87"/>
      <c r="G15" s="89"/>
    </row>
    <row r="16" spans="1:10" ht="15" customHeight="1" x14ac:dyDescent="0.25">
      <c r="A16" s="51">
        <v>1</v>
      </c>
      <c r="B16" s="176" t="s">
        <v>6</v>
      </c>
      <c r="C16" s="250">
        <v>103</v>
      </c>
      <c r="D16" s="251">
        <v>95.71</v>
      </c>
      <c r="E16" s="241">
        <v>92.233009708737868</v>
      </c>
      <c r="F16" s="249">
        <v>96</v>
      </c>
      <c r="G16" s="254">
        <f t="shared" si="0"/>
        <v>96</v>
      </c>
    </row>
    <row r="17" spans="1:7" ht="15" customHeight="1" x14ac:dyDescent="0.25">
      <c r="A17" s="51">
        <v>2</v>
      </c>
      <c r="B17" s="176" t="s">
        <v>7</v>
      </c>
      <c r="C17" s="250">
        <v>70</v>
      </c>
      <c r="D17" s="251">
        <v>95.71</v>
      </c>
      <c r="E17" s="241">
        <v>100</v>
      </c>
      <c r="F17" s="249">
        <v>3</v>
      </c>
      <c r="G17" s="254">
        <f t="shared" si="0"/>
        <v>3</v>
      </c>
    </row>
    <row r="18" spans="1:7" ht="15" customHeight="1" x14ac:dyDescent="0.25">
      <c r="A18" s="51">
        <v>3</v>
      </c>
      <c r="B18" s="176" t="s">
        <v>10</v>
      </c>
      <c r="C18" s="250">
        <v>105</v>
      </c>
      <c r="D18" s="251">
        <v>95.71</v>
      </c>
      <c r="E18" s="241">
        <v>96.19047619047619</v>
      </c>
      <c r="F18" s="249">
        <v>63</v>
      </c>
      <c r="G18" s="265">
        <f t="shared" si="0"/>
        <v>63</v>
      </c>
    </row>
    <row r="19" spans="1:7" ht="15" customHeight="1" x14ac:dyDescent="0.25">
      <c r="A19" s="51">
        <v>4</v>
      </c>
      <c r="B19" s="176" t="s">
        <v>112</v>
      </c>
      <c r="C19" s="250">
        <v>180</v>
      </c>
      <c r="D19" s="251">
        <v>95.71</v>
      </c>
      <c r="E19" s="241">
        <v>97.777777777777771</v>
      </c>
      <c r="F19" s="249">
        <v>39</v>
      </c>
      <c r="G19" s="254">
        <f t="shared" si="0"/>
        <v>39</v>
      </c>
    </row>
    <row r="20" spans="1:7" ht="15" customHeight="1" x14ac:dyDescent="0.25">
      <c r="A20" s="51">
        <v>5</v>
      </c>
      <c r="B20" s="176" t="s">
        <v>47</v>
      </c>
      <c r="C20" s="250">
        <v>158</v>
      </c>
      <c r="D20" s="251">
        <v>95.71</v>
      </c>
      <c r="E20" s="241">
        <v>99.367088607594937</v>
      </c>
      <c r="F20" s="249">
        <v>21</v>
      </c>
      <c r="G20" s="254">
        <f t="shared" si="0"/>
        <v>21</v>
      </c>
    </row>
    <row r="21" spans="1:7" ht="15" customHeight="1" x14ac:dyDescent="0.25">
      <c r="A21" s="51">
        <v>6</v>
      </c>
      <c r="B21" s="176" t="s">
        <v>113</v>
      </c>
      <c r="C21" s="250">
        <v>101</v>
      </c>
      <c r="D21" s="251">
        <v>95.71</v>
      </c>
      <c r="E21" s="241">
        <v>94.059405940594061</v>
      </c>
      <c r="F21" s="249">
        <v>84</v>
      </c>
      <c r="G21" s="254">
        <f t="shared" si="0"/>
        <v>84</v>
      </c>
    </row>
    <row r="22" spans="1:7" ht="15" customHeight="1" x14ac:dyDescent="0.25">
      <c r="A22" s="51">
        <v>7</v>
      </c>
      <c r="B22" s="255" t="s">
        <v>114</v>
      </c>
      <c r="C22" s="250">
        <v>104</v>
      </c>
      <c r="D22" s="251">
        <v>95.71</v>
      </c>
      <c r="E22" s="329">
        <v>96.15384615384616</v>
      </c>
      <c r="F22" s="249">
        <v>64</v>
      </c>
      <c r="G22" s="254">
        <f t="shared" si="0"/>
        <v>64</v>
      </c>
    </row>
    <row r="23" spans="1:7" ht="15" customHeight="1" x14ac:dyDescent="0.25">
      <c r="A23" s="51">
        <v>8</v>
      </c>
      <c r="B23" s="176" t="s">
        <v>8</v>
      </c>
      <c r="C23" s="250">
        <v>76</v>
      </c>
      <c r="D23" s="251">
        <v>95.71</v>
      </c>
      <c r="E23" s="241">
        <v>97.368421052631575</v>
      </c>
      <c r="F23" s="249">
        <v>45</v>
      </c>
      <c r="G23" s="254">
        <f t="shared" si="0"/>
        <v>45</v>
      </c>
    </row>
    <row r="24" spans="1:7" ht="15" customHeight="1" x14ac:dyDescent="0.25">
      <c r="A24" s="51">
        <v>9</v>
      </c>
      <c r="B24" s="176" t="s">
        <v>9</v>
      </c>
      <c r="C24" s="250">
        <v>84</v>
      </c>
      <c r="D24" s="251">
        <v>95.71</v>
      </c>
      <c r="E24" s="241">
        <v>97.61904761904762</v>
      </c>
      <c r="F24" s="249">
        <v>41</v>
      </c>
      <c r="G24" s="254">
        <f t="shared" si="0"/>
        <v>41</v>
      </c>
    </row>
    <row r="25" spans="1:7" ht="15" customHeight="1" x14ac:dyDescent="0.25">
      <c r="A25" s="1">
        <v>10</v>
      </c>
      <c r="B25" s="176" t="s">
        <v>115</v>
      </c>
      <c r="C25" s="250">
        <v>96</v>
      </c>
      <c r="D25" s="251">
        <v>95.71</v>
      </c>
      <c r="E25" s="241">
        <v>93.75</v>
      </c>
      <c r="F25" s="249">
        <v>86</v>
      </c>
      <c r="G25" s="254">
        <f t="shared" si="0"/>
        <v>86</v>
      </c>
    </row>
    <row r="26" spans="1:7" ht="15" customHeight="1" x14ac:dyDescent="0.25">
      <c r="A26" s="51">
        <v>11</v>
      </c>
      <c r="B26" s="176" t="s">
        <v>116</v>
      </c>
      <c r="C26" s="250">
        <v>148</v>
      </c>
      <c r="D26" s="251">
        <v>95.71</v>
      </c>
      <c r="E26" s="241">
        <v>95.270270270270274</v>
      </c>
      <c r="F26" s="249">
        <v>76</v>
      </c>
      <c r="G26" s="254">
        <f t="shared" si="0"/>
        <v>76</v>
      </c>
    </row>
    <row r="27" spans="1:7" ht="15" customHeight="1" thickBot="1" x14ac:dyDescent="0.3">
      <c r="A27" s="51">
        <v>12</v>
      </c>
      <c r="B27" s="176" t="s">
        <v>117</v>
      </c>
      <c r="C27" s="250">
        <v>90</v>
      </c>
      <c r="D27" s="251">
        <v>95.71</v>
      </c>
      <c r="E27" s="329">
        <v>94.444444444444443</v>
      </c>
      <c r="F27" s="249">
        <v>81</v>
      </c>
      <c r="G27" s="254">
        <f t="shared" si="0"/>
        <v>81</v>
      </c>
    </row>
    <row r="28" spans="1:7" ht="15" customHeight="1" thickBot="1" x14ac:dyDescent="0.3">
      <c r="A28" s="90"/>
      <c r="B28" s="84" t="s">
        <v>88</v>
      </c>
      <c r="C28" s="85">
        <f>SUM(C29:C45)</f>
        <v>1775</v>
      </c>
      <c r="D28" s="86">
        <v>95.71</v>
      </c>
      <c r="E28" s="178">
        <f>AVERAGE(E29:E45)</f>
        <v>95.102945273743103</v>
      </c>
      <c r="F28" s="87"/>
      <c r="G28" s="92"/>
    </row>
    <row r="29" spans="1:7" ht="15" customHeight="1" x14ac:dyDescent="0.25">
      <c r="A29" s="184">
        <v>1</v>
      </c>
      <c r="B29" s="183" t="s">
        <v>48</v>
      </c>
      <c r="C29" s="250">
        <v>141</v>
      </c>
      <c r="D29" s="251">
        <v>95.71</v>
      </c>
      <c r="E29" s="241">
        <v>87.234042553191486</v>
      </c>
      <c r="F29" s="249">
        <v>108</v>
      </c>
      <c r="G29" s="258">
        <f t="shared" si="0"/>
        <v>108</v>
      </c>
    </row>
    <row r="30" spans="1:7" ht="15" customHeight="1" x14ac:dyDescent="0.25">
      <c r="A30" s="76">
        <v>2</v>
      </c>
      <c r="B30" s="182" t="s">
        <v>118</v>
      </c>
      <c r="C30" s="250">
        <v>109</v>
      </c>
      <c r="D30" s="251">
        <v>95.71</v>
      </c>
      <c r="E30" s="241">
        <v>99.082568807339456</v>
      </c>
      <c r="F30" s="249">
        <v>25</v>
      </c>
      <c r="G30" s="186">
        <f t="shared" si="0"/>
        <v>25</v>
      </c>
    </row>
    <row r="31" spans="1:7" ht="15" customHeight="1" x14ac:dyDescent="0.25">
      <c r="A31" s="49">
        <v>3</v>
      </c>
      <c r="B31" s="176" t="s">
        <v>49</v>
      </c>
      <c r="C31" s="250">
        <v>162</v>
      </c>
      <c r="D31" s="251">
        <v>95.71</v>
      </c>
      <c r="E31" s="241">
        <v>98.76543209876543</v>
      </c>
      <c r="F31" s="249">
        <v>30</v>
      </c>
      <c r="G31" s="171">
        <f t="shared" si="0"/>
        <v>30</v>
      </c>
    </row>
    <row r="32" spans="1:7" ht="15" customHeight="1" x14ac:dyDescent="0.25">
      <c r="A32" s="49">
        <v>4</v>
      </c>
      <c r="B32" s="176" t="s">
        <v>119</v>
      </c>
      <c r="C32" s="250">
        <v>112</v>
      </c>
      <c r="D32" s="251">
        <v>95.71</v>
      </c>
      <c r="E32" s="241">
        <v>95.535714285714292</v>
      </c>
      <c r="F32" s="249">
        <v>71</v>
      </c>
      <c r="G32" s="171">
        <f t="shared" si="0"/>
        <v>71</v>
      </c>
    </row>
    <row r="33" spans="1:7" ht="15" customHeight="1" x14ac:dyDescent="0.25">
      <c r="A33" s="49">
        <v>5</v>
      </c>
      <c r="B33" s="176" t="s">
        <v>50</v>
      </c>
      <c r="C33" s="250">
        <v>70</v>
      </c>
      <c r="D33" s="251">
        <v>95.71</v>
      </c>
      <c r="E33" s="241">
        <v>95.714285714285708</v>
      </c>
      <c r="F33" s="249">
        <v>67</v>
      </c>
      <c r="G33" s="186">
        <f t="shared" si="0"/>
        <v>67</v>
      </c>
    </row>
    <row r="34" spans="1:7" ht="15" customHeight="1" x14ac:dyDescent="0.25">
      <c r="A34" s="49">
        <v>6</v>
      </c>
      <c r="B34" s="176" t="s">
        <v>11</v>
      </c>
      <c r="C34" s="250">
        <v>51</v>
      </c>
      <c r="D34" s="251">
        <v>95.71</v>
      </c>
      <c r="E34" s="241">
        <v>98.039215686274517</v>
      </c>
      <c r="F34" s="249">
        <v>36</v>
      </c>
      <c r="G34" s="171">
        <f t="shared" si="0"/>
        <v>36</v>
      </c>
    </row>
    <row r="35" spans="1:7" ht="15" customHeight="1" x14ac:dyDescent="0.25">
      <c r="A35" s="49">
        <v>7</v>
      </c>
      <c r="B35" s="176" t="s">
        <v>120</v>
      </c>
      <c r="C35" s="250">
        <v>140</v>
      </c>
      <c r="D35" s="251">
        <v>95.71</v>
      </c>
      <c r="E35" s="241">
        <v>86.428571428571431</v>
      </c>
      <c r="F35" s="249">
        <v>109</v>
      </c>
      <c r="G35" s="171">
        <f t="shared" si="0"/>
        <v>109</v>
      </c>
    </row>
    <row r="36" spans="1:7" ht="15" customHeight="1" x14ac:dyDescent="0.25">
      <c r="A36" s="49">
        <v>8</v>
      </c>
      <c r="B36" s="176" t="s">
        <v>12</v>
      </c>
      <c r="C36" s="250">
        <v>53</v>
      </c>
      <c r="D36" s="251">
        <v>95.71</v>
      </c>
      <c r="E36" s="241">
        <v>88.679245283018872</v>
      </c>
      <c r="F36" s="249">
        <v>104</v>
      </c>
      <c r="G36" s="171">
        <f t="shared" si="0"/>
        <v>104</v>
      </c>
    </row>
    <row r="37" spans="1:7" ht="15" customHeight="1" x14ac:dyDescent="0.25">
      <c r="A37" s="49">
        <v>9</v>
      </c>
      <c r="B37" s="176" t="s">
        <v>13</v>
      </c>
      <c r="C37" s="250">
        <v>88</v>
      </c>
      <c r="D37" s="251">
        <v>95.71</v>
      </c>
      <c r="E37" s="241">
        <v>98.86363636363636</v>
      </c>
      <c r="F37" s="249">
        <v>28</v>
      </c>
      <c r="G37" s="171">
        <f t="shared" si="0"/>
        <v>28</v>
      </c>
    </row>
    <row r="38" spans="1:7" ht="15" customHeight="1" x14ac:dyDescent="0.25">
      <c r="A38" s="49">
        <v>10</v>
      </c>
      <c r="B38" s="176" t="s">
        <v>121</v>
      </c>
      <c r="C38" s="250">
        <v>23</v>
      </c>
      <c r="D38" s="251">
        <v>95.71</v>
      </c>
      <c r="E38" s="241">
        <v>95.652173913043484</v>
      </c>
      <c r="F38" s="249">
        <v>68</v>
      </c>
      <c r="G38" s="171">
        <f t="shared" si="0"/>
        <v>68</v>
      </c>
    </row>
    <row r="39" spans="1:7" ht="15" customHeight="1" x14ac:dyDescent="0.25">
      <c r="A39" s="49">
        <v>11</v>
      </c>
      <c r="B39" s="176" t="s">
        <v>122</v>
      </c>
      <c r="C39" s="250">
        <v>194</v>
      </c>
      <c r="D39" s="251">
        <v>95.71</v>
      </c>
      <c r="E39" s="241">
        <v>97.9381443298969</v>
      </c>
      <c r="F39" s="249">
        <v>37</v>
      </c>
      <c r="G39" s="171">
        <f t="shared" si="0"/>
        <v>37</v>
      </c>
    </row>
    <row r="40" spans="1:7" ht="15" customHeight="1" x14ac:dyDescent="0.25">
      <c r="A40" s="49">
        <v>12</v>
      </c>
      <c r="B40" s="176" t="s">
        <v>14</v>
      </c>
      <c r="C40" s="250">
        <v>72</v>
      </c>
      <c r="D40" s="251">
        <v>95.71</v>
      </c>
      <c r="E40" s="241">
        <v>98.611111111111114</v>
      </c>
      <c r="F40" s="249">
        <v>31</v>
      </c>
      <c r="G40" s="171">
        <f t="shared" si="0"/>
        <v>31</v>
      </c>
    </row>
    <row r="41" spans="1:7" ht="15" customHeight="1" x14ac:dyDescent="0.25">
      <c r="A41" s="49">
        <v>13</v>
      </c>
      <c r="B41" s="176" t="s">
        <v>123</v>
      </c>
      <c r="C41" s="250">
        <v>129</v>
      </c>
      <c r="D41" s="251">
        <v>95.71</v>
      </c>
      <c r="E41" s="241">
        <v>97.674418604651166</v>
      </c>
      <c r="F41" s="249">
        <v>40</v>
      </c>
      <c r="G41" s="171">
        <f t="shared" si="0"/>
        <v>40</v>
      </c>
    </row>
    <row r="42" spans="1:7" ht="15" customHeight="1" x14ac:dyDescent="0.25">
      <c r="A42" s="49">
        <v>14</v>
      </c>
      <c r="B42" s="176" t="s">
        <v>15</v>
      </c>
      <c r="C42" s="250">
        <v>88</v>
      </c>
      <c r="D42" s="251">
        <v>95.71</v>
      </c>
      <c r="E42" s="241">
        <v>89.772727272727266</v>
      </c>
      <c r="F42" s="249">
        <v>103</v>
      </c>
      <c r="G42" s="171">
        <f t="shared" si="0"/>
        <v>103</v>
      </c>
    </row>
    <row r="43" spans="1:7" ht="15" customHeight="1" x14ac:dyDescent="0.25">
      <c r="A43" s="49">
        <v>15</v>
      </c>
      <c r="B43" s="176" t="s">
        <v>124</v>
      </c>
      <c r="C43" s="250">
        <v>70</v>
      </c>
      <c r="D43" s="251">
        <v>95.71</v>
      </c>
      <c r="E43" s="241">
        <v>92.857142857142861</v>
      </c>
      <c r="F43" s="249">
        <v>93</v>
      </c>
      <c r="G43" s="171">
        <f t="shared" si="0"/>
        <v>93</v>
      </c>
    </row>
    <row r="44" spans="1:7" ht="15" customHeight="1" x14ac:dyDescent="0.25">
      <c r="A44" s="49">
        <v>16</v>
      </c>
      <c r="B44" s="176" t="s">
        <v>16</v>
      </c>
      <c r="C44" s="250">
        <v>122</v>
      </c>
      <c r="D44" s="251">
        <v>95.71</v>
      </c>
      <c r="E44" s="241">
        <v>95.901639344262293</v>
      </c>
      <c r="F44" s="249">
        <v>66</v>
      </c>
      <c r="G44" s="171">
        <f t="shared" si="0"/>
        <v>66</v>
      </c>
    </row>
    <row r="45" spans="1:7" ht="15" customHeight="1" thickBot="1" x14ac:dyDescent="0.3">
      <c r="A45" s="49">
        <v>17</v>
      </c>
      <c r="B45" s="176" t="s">
        <v>17</v>
      </c>
      <c r="C45" s="250">
        <v>151</v>
      </c>
      <c r="D45" s="251">
        <v>95.71</v>
      </c>
      <c r="E45" s="241">
        <v>100</v>
      </c>
      <c r="F45" s="249">
        <v>4</v>
      </c>
      <c r="G45" s="171">
        <f t="shared" si="0"/>
        <v>4</v>
      </c>
    </row>
    <row r="46" spans="1:7" ht="15" customHeight="1" thickBot="1" x14ac:dyDescent="0.3">
      <c r="A46" s="83"/>
      <c r="B46" s="84" t="s">
        <v>89</v>
      </c>
      <c r="C46" s="85">
        <f>SUM(C47:C66)</f>
        <v>2045</v>
      </c>
      <c r="D46" s="86">
        <v>95.71</v>
      </c>
      <c r="E46" s="178">
        <f>AVERAGE(E47:E66)</f>
        <v>95.782250794376651</v>
      </c>
      <c r="F46" s="87"/>
      <c r="G46" s="89"/>
    </row>
    <row r="47" spans="1:7" ht="15" customHeight="1" x14ac:dyDescent="0.25">
      <c r="A47" s="50">
        <v>1</v>
      </c>
      <c r="B47" s="176" t="s">
        <v>18</v>
      </c>
      <c r="C47" s="250">
        <v>249</v>
      </c>
      <c r="D47" s="251">
        <v>95.71</v>
      </c>
      <c r="E47" s="241">
        <v>93.172690763052202</v>
      </c>
      <c r="F47" s="249">
        <v>90</v>
      </c>
      <c r="G47" s="253">
        <f t="shared" si="0"/>
        <v>90</v>
      </c>
    </row>
    <row r="48" spans="1:7" ht="15" customHeight="1" x14ac:dyDescent="0.25">
      <c r="A48" s="55">
        <v>2</v>
      </c>
      <c r="B48" s="176" t="s">
        <v>125</v>
      </c>
      <c r="C48" s="250">
        <v>51</v>
      </c>
      <c r="D48" s="251">
        <v>95.71</v>
      </c>
      <c r="E48" s="241">
        <v>100</v>
      </c>
      <c r="F48" s="249">
        <v>5</v>
      </c>
      <c r="G48" s="254">
        <f t="shared" si="0"/>
        <v>5</v>
      </c>
    </row>
    <row r="49" spans="1:7" ht="15" customHeight="1" x14ac:dyDescent="0.25">
      <c r="A49" s="51">
        <v>3</v>
      </c>
      <c r="B49" s="176" t="s">
        <v>55</v>
      </c>
      <c r="C49" s="250">
        <v>186</v>
      </c>
      <c r="D49" s="251">
        <v>95.71</v>
      </c>
      <c r="E49" s="241">
        <v>96.774193548387103</v>
      </c>
      <c r="F49" s="249">
        <v>54</v>
      </c>
      <c r="G49" s="254">
        <f t="shared" si="0"/>
        <v>54</v>
      </c>
    </row>
    <row r="50" spans="1:7" ht="15" customHeight="1" x14ac:dyDescent="0.25">
      <c r="A50" s="51">
        <v>4</v>
      </c>
      <c r="B50" s="176" t="s">
        <v>51</v>
      </c>
      <c r="C50" s="250">
        <v>235</v>
      </c>
      <c r="D50" s="251">
        <v>95.71</v>
      </c>
      <c r="E50" s="241">
        <v>98.297872340425528</v>
      </c>
      <c r="F50" s="249">
        <v>35</v>
      </c>
      <c r="G50" s="254">
        <f t="shared" si="0"/>
        <v>35</v>
      </c>
    </row>
    <row r="51" spans="1:7" ht="15" customHeight="1" x14ac:dyDescent="0.25">
      <c r="A51" s="51">
        <v>5</v>
      </c>
      <c r="B51" s="176" t="s">
        <v>52</v>
      </c>
      <c r="C51" s="250">
        <v>136</v>
      </c>
      <c r="D51" s="251">
        <v>95.71</v>
      </c>
      <c r="E51" s="241">
        <v>98.529411764705884</v>
      </c>
      <c r="F51" s="249">
        <v>32</v>
      </c>
      <c r="G51" s="254">
        <f t="shared" si="0"/>
        <v>32</v>
      </c>
    </row>
    <row r="52" spans="1:7" ht="15" customHeight="1" x14ac:dyDescent="0.25">
      <c r="A52" s="51">
        <v>6</v>
      </c>
      <c r="B52" s="176" t="s">
        <v>19</v>
      </c>
      <c r="C52" s="250">
        <v>103</v>
      </c>
      <c r="D52" s="251">
        <v>95.71</v>
      </c>
      <c r="E52" s="241">
        <v>96.116504854368927</v>
      </c>
      <c r="F52" s="249">
        <v>65</v>
      </c>
      <c r="G52" s="254">
        <f t="shared" si="0"/>
        <v>65</v>
      </c>
    </row>
    <row r="53" spans="1:7" ht="15" customHeight="1" x14ac:dyDescent="0.25">
      <c r="A53" s="51">
        <v>7</v>
      </c>
      <c r="B53" s="176" t="s">
        <v>126</v>
      </c>
      <c r="C53" s="250">
        <v>30</v>
      </c>
      <c r="D53" s="251">
        <v>95.71</v>
      </c>
      <c r="E53" s="241">
        <v>96.666666666666671</v>
      </c>
      <c r="F53" s="249">
        <v>56</v>
      </c>
      <c r="G53" s="254">
        <f t="shared" si="0"/>
        <v>56</v>
      </c>
    </row>
    <row r="54" spans="1:7" ht="15" customHeight="1" x14ac:dyDescent="0.25">
      <c r="A54" s="51">
        <v>8</v>
      </c>
      <c r="B54" s="176" t="s">
        <v>127</v>
      </c>
      <c r="C54" s="250">
        <v>110</v>
      </c>
      <c r="D54" s="251">
        <v>95.71</v>
      </c>
      <c r="E54" s="241">
        <v>90.909090909090907</v>
      </c>
      <c r="F54" s="249">
        <v>100</v>
      </c>
      <c r="G54" s="254">
        <f t="shared" si="0"/>
        <v>100</v>
      </c>
    </row>
    <row r="55" spans="1:7" ht="15" customHeight="1" x14ac:dyDescent="0.25">
      <c r="A55" s="51">
        <v>9</v>
      </c>
      <c r="B55" s="176" t="s">
        <v>20</v>
      </c>
      <c r="C55" s="250">
        <v>44</v>
      </c>
      <c r="D55" s="251">
        <v>95.71</v>
      </c>
      <c r="E55" s="241">
        <v>95.454545454545453</v>
      </c>
      <c r="F55" s="249">
        <v>74</v>
      </c>
      <c r="G55" s="254">
        <f t="shared" si="0"/>
        <v>74</v>
      </c>
    </row>
    <row r="56" spans="1:7" ht="15" customHeight="1" x14ac:dyDescent="0.25">
      <c r="A56" s="51">
        <v>10</v>
      </c>
      <c r="B56" s="176" t="s">
        <v>53</v>
      </c>
      <c r="C56" s="250">
        <v>29</v>
      </c>
      <c r="D56" s="251">
        <v>95.71</v>
      </c>
      <c r="E56" s="241">
        <v>96.551724137931032</v>
      </c>
      <c r="F56" s="249">
        <v>58</v>
      </c>
      <c r="G56" s="254">
        <f t="shared" si="0"/>
        <v>58</v>
      </c>
    </row>
    <row r="57" spans="1:7" ht="15" customHeight="1" x14ac:dyDescent="0.25">
      <c r="A57" s="51">
        <v>11</v>
      </c>
      <c r="B57" s="176" t="s">
        <v>21</v>
      </c>
      <c r="C57" s="250">
        <v>56</v>
      </c>
      <c r="D57" s="251">
        <v>95.71</v>
      </c>
      <c r="E57" s="241">
        <v>100</v>
      </c>
      <c r="F57" s="249">
        <v>6</v>
      </c>
      <c r="G57" s="254">
        <f t="shared" si="0"/>
        <v>6</v>
      </c>
    </row>
    <row r="58" spans="1:7" ht="15" customHeight="1" x14ac:dyDescent="0.25">
      <c r="A58" s="51">
        <v>12</v>
      </c>
      <c r="B58" s="176" t="s">
        <v>54</v>
      </c>
      <c r="C58" s="250">
        <v>55</v>
      </c>
      <c r="D58" s="251">
        <v>95.71</v>
      </c>
      <c r="E58" s="241">
        <v>94.545454545454547</v>
      </c>
      <c r="F58" s="249">
        <v>80</v>
      </c>
      <c r="G58" s="254">
        <f t="shared" si="0"/>
        <v>80</v>
      </c>
    </row>
    <row r="59" spans="1:7" ht="15" customHeight="1" x14ac:dyDescent="0.25">
      <c r="A59" s="51">
        <v>13</v>
      </c>
      <c r="B59" s="176" t="s">
        <v>128</v>
      </c>
      <c r="C59" s="250">
        <v>101</v>
      </c>
      <c r="D59" s="251">
        <v>95.71</v>
      </c>
      <c r="E59" s="241">
        <v>100</v>
      </c>
      <c r="F59" s="249">
        <v>7</v>
      </c>
      <c r="G59" s="254">
        <f t="shared" si="0"/>
        <v>7</v>
      </c>
    </row>
    <row r="60" spans="1:7" ht="15" customHeight="1" x14ac:dyDescent="0.25">
      <c r="A60" s="51">
        <v>14</v>
      </c>
      <c r="B60" s="176" t="s">
        <v>56</v>
      </c>
      <c r="C60" s="250">
        <v>23</v>
      </c>
      <c r="D60" s="251">
        <v>95.71</v>
      </c>
      <c r="E60" s="241">
        <v>100</v>
      </c>
      <c r="F60" s="249">
        <v>8</v>
      </c>
      <c r="G60" s="254">
        <f t="shared" si="0"/>
        <v>8</v>
      </c>
    </row>
    <row r="61" spans="1:7" ht="15" customHeight="1" x14ac:dyDescent="0.25">
      <c r="A61" s="51">
        <v>15</v>
      </c>
      <c r="B61" s="176" t="s">
        <v>129</v>
      </c>
      <c r="C61" s="250">
        <v>96</v>
      </c>
      <c r="D61" s="251">
        <v>95.71</v>
      </c>
      <c r="E61" s="241">
        <v>93.75</v>
      </c>
      <c r="F61" s="249">
        <v>87</v>
      </c>
      <c r="G61" s="254">
        <f t="shared" si="0"/>
        <v>87</v>
      </c>
    </row>
    <row r="62" spans="1:7" ht="15" customHeight="1" x14ac:dyDescent="0.25">
      <c r="A62" s="51">
        <v>16</v>
      </c>
      <c r="B62" s="176" t="s">
        <v>22</v>
      </c>
      <c r="C62" s="250">
        <v>91</v>
      </c>
      <c r="D62" s="251">
        <v>95.71</v>
      </c>
      <c r="E62" s="241">
        <v>91.208791208791212</v>
      </c>
      <c r="F62" s="249">
        <v>99</v>
      </c>
      <c r="G62" s="254">
        <f t="shared" si="0"/>
        <v>99</v>
      </c>
    </row>
    <row r="63" spans="1:7" ht="15" customHeight="1" x14ac:dyDescent="0.25">
      <c r="A63" s="51">
        <v>17</v>
      </c>
      <c r="B63" s="176" t="s">
        <v>23</v>
      </c>
      <c r="C63" s="250">
        <v>119</v>
      </c>
      <c r="D63" s="251">
        <v>95.71</v>
      </c>
      <c r="E63" s="241">
        <v>97.47899159663865</v>
      </c>
      <c r="F63" s="249">
        <v>43</v>
      </c>
      <c r="G63" s="254">
        <f t="shared" si="0"/>
        <v>43</v>
      </c>
    </row>
    <row r="64" spans="1:7" ht="15" customHeight="1" x14ac:dyDescent="0.25">
      <c r="A64" s="51">
        <v>18</v>
      </c>
      <c r="B64" s="176" t="s">
        <v>24</v>
      </c>
      <c r="C64" s="250">
        <v>131</v>
      </c>
      <c r="D64" s="251">
        <v>95.71</v>
      </c>
      <c r="E64" s="241">
        <v>95.419847328244273</v>
      </c>
      <c r="F64" s="249">
        <v>75</v>
      </c>
      <c r="G64" s="254">
        <f t="shared" si="0"/>
        <v>75</v>
      </c>
    </row>
    <row r="65" spans="1:7" ht="15" customHeight="1" x14ac:dyDescent="0.25">
      <c r="A65" s="59">
        <v>19</v>
      </c>
      <c r="B65" s="176" t="s">
        <v>25</v>
      </c>
      <c r="C65" s="250">
        <v>96</v>
      </c>
      <c r="D65" s="251">
        <v>95.71</v>
      </c>
      <c r="E65" s="241">
        <v>87.5</v>
      </c>
      <c r="F65" s="249">
        <v>107</v>
      </c>
      <c r="G65" s="254">
        <f t="shared" si="0"/>
        <v>107</v>
      </c>
    </row>
    <row r="66" spans="1:7" ht="15" customHeight="1" thickBot="1" x14ac:dyDescent="0.3">
      <c r="A66" s="52">
        <v>20</v>
      </c>
      <c r="B66" s="176" t="s">
        <v>130</v>
      </c>
      <c r="C66" s="250">
        <v>104</v>
      </c>
      <c r="D66" s="251">
        <v>95.71</v>
      </c>
      <c r="E66" s="241">
        <v>93.269230769230774</v>
      </c>
      <c r="F66" s="249">
        <v>89</v>
      </c>
      <c r="G66" s="254">
        <f t="shared" si="0"/>
        <v>89</v>
      </c>
    </row>
    <row r="67" spans="1:7" ht="15" customHeight="1" thickBot="1" x14ac:dyDescent="0.3">
      <c r="A67" s="90"/>
      <c r="B67" s="84" t="s">
        <v>90</v>
      </c>
      <c r="C67" s="85">
        <f>SUM(C68:C81)</f>
        <v>1797</v>
      </c>
      <c r="D67" s="86">
        <v>95.71</v>
      </c>
      <c r="E67" s="178">
        <f>AVERAGE(E68:E81)</f>
        <v>95.7324779042291</v>
      </c>
      <c r="F67" s="87"/>
      <c r="G67" s="92"/>
    </row>
    <row r="68" spans="1:7" ht="15" customHeight="1" x14ac:dyDescent="0.25">
      <c r="A68" s="48">
        <v>1</v>
      </c>
      <c r="B68" s="185" t="s">
        <v>58</v>
      </c>
      <c r="C68" s="247">
        <v>146</v>
      </c>
      <c r="D68" s="248">
        <v>95.71</v>
      </c>
      <c r="E68" s="241">
        <v>100</v>
      </c>
      <c r="F68" s="249">
        <v>9</v>
      </c>
      <c r="G68" s="258">
        <f t="shared" ref="G68:G122" si="1">F68</f>
        <v>9</v>
      </c>
    </row>
    <row r="69" spans="1:7" ht="15" customHeight="1" x14ac:dyDescent="0.25">
      <c r="A69" s="49">
        <v>2</v>
      </c>
      <c r="B69" s="185" t="s">
        <v>57</v>
      </c>
      <c r="C69" s="247">
        <v>114</v>
      </c>
      <c r="D69" s="248">
        <v>95.71</v>
      </c>
      <c r="E69" s="242">
        <v>87.719298245614041</v>
      </c>
      <c r="F69" s="249">
        <v>105</v>
      </c>
      <c r="G69" s="171">
        <f t="shared" si="1"/>
        <v>105</v>
      </c>
    </row>
    <row r="70" spans="1:7" ht="15" customHeight="1" x14ac:dyDescent="0.25">
      <c r="A70" s="49">
        <v>3</v>
      </c>
      <c r="B70" s="185" t="s">
        <v>131</v>
      </c>
      <c r="C70" s="247">
        <v>202</v>
      </c>
      <c r="D70" s="248">
        <v>95.71</v>
      </c>
      <c r="E70" s="241">
        <v>85.148514851485146</v>
      </c>
      <c r="F70" s="249">
        <v>111</v>
      </c>
      <c r="G70" s="171">
        <f t="shared" si="1"/>
        <v>111</v>
      </c>
    </row>
    <row r="71" spans="1:7" ht="15" customHeight="1" x14ac:dyDescent="0.25">
      <c r="A71" s="49">
        <v>4</v>
      </c>
      <c r="B71" s="185" t="s">
        <v>132</v>
      </c>
      <c r="C71" s="247">
        <v>83</v>
      </c>
      <c r="D71" s="248">
        <v>95.71</v>
      </c>
      <c r="E71" s="241">
        <v>97.590361445783131</v>
      </c>
      <c r="F71" s="249">
        <v>42</v>
      </c>
      <c r="G71" s="171">
        <f t="shared" si="1"/>
        <v>42</v>
      </c>
    </row>
    <row r="72" spans="1:7" ht="15" customHeight="1" x14ac:dyDescent="0.25">
      <c r="A72" s="49">
        <v>5</v>
      </c>
      <c r="B72" s="185" t="s">
        <v>59</v>
      </c>
      <c r="C72" s="247">
        <v>88</v>
      </c>
      <c r="D72" s="248">
        <v>95.71</v>
      </c>
      <c r="E72" s="241">
        <v>96.590909090909093</v>
      </c>
      <c r="F72" s="249">
        <v>57</v>
      </c>
      <c r="G72" s="171">
        <f t="shared" si="1"/>
        <v>57</v>
      </c>
    </row>
    <row r="73" spans="1:7" ht="15" customHeight="1" x14ac:dyDescent="0.25">
      <c r="A73" s="49">
        <v>6</v>
      </c>
      <c r="B73" s="185" t="s">
        <v>133</v>
      </c>
      <c r="C73" s="247">
        <v>89</v>
      </c>
      <c r="D73" s="248">
        <v>95.71</v>
      </c>
      <c r="E73" s="330">
        <v>95.50561797752809</v>
      </c>
      <c r="F73" s="249">
        <v>72</v>
      </c>
      <c r="G73" s="171">
        <f t="shared" si="1"/>
        <v>72</v>
      </c>
    </row>
    <row r="74" spans="1:7" ht="15" customHeight="1" x14ac:dyDescent="0.25">
      <c r="A74" s="49">
        <v>7</v>
      </c>
      <c r="B74" s="185" t="s">
        <v>134</v>
      </c>
      <c r="C74" s="247">
        <v>89</v>
      </c>
      <c r="D74" s="248">
        <v>95.71</v>
      </c>
      <c r="E74" s="241">
        <v>100</v>
      </c>
      <c r="F74" s="249">
        <v>10</v>
      </c>
      <c r="G74" s="171">
        <f t="shared" si="1"/>
        <v>10</v>
      </c>
    </row>
    <row r="75" spans="1:7" ht="15" customHeight="1" x14ac:dyDescent="0.25">
      <c r="A75" s="1">
        <v>8</v>
      </c>
      <c r="B75" s="185" t="s">
        <v>135</v>
      </c>
      <c r="C75" s="247">
        <v>173</v>
      </c>
      <c r="D75" s="248">
        <v>95.71</v>
      </c>
      <c r="E75" s="241">
        <v>99.421965317919074</v>
      </c>
      <c r="F75" s="249">
        <v>20</v>
      </c>
      <c r="G75" s="260">
        <f t="shared" si="1"/>
        <v>20</v>
      </c>
    </row>
    <row r="76" spans="1:7" ht="15" customHeight="1" x14ac:dyDescent="0.25">
      <c r="A76" s="49">
        <v>9</v>
      </c>
      <c r="B76" s="185" t="s">
        <v>60</v>
      </c>
      <c r="C76" s="247">
        <v>65</v>
      </c>
      <c r="D76" s="248">
        <v>95.71</v>
      </c>
      <c r="E76" s="241">
        <v>96.92307692307692</v>
      </c>
      <c r="F76" s="249">
        <v>53</v>
      </c>
      <c r="G76" s="171">
        <f t="shared" si="1"/>
        <v>53</v>
      </c>
    </row>
    <row r="77" spans="1:7" ht="15" customHeight="1" x14ac:dyDescent="0.25">
      <c r="A77" s="49">
        <v>10</v>
      </c>
      <c r="B77" s="185" t="s">
        <v>136</v>
      </c>
      <c r="C77" s="247">
        <v>184</v>
      </c>
      <c r="D77" s="248">
        <v>95.71</v>
      </c>
      <c r="E77" s="241">
        <v>96.195652173913047</v>
      </c>
      <c r="F77" s="249">
        <v>62</v>
      </c>
      <c r="G77" s="171">
        <f t="shared" si="1"/>
        <v>62</v>
      </c>
    </row>
    <row r="78" spans="1:7" ht="15" customHeight="1" x14ac:dyDescent="0.25">
      <c r="A78" s="49">
        <v>11</v>
      </c>
      <c r="B78" s="185" t="s">
        <v>137</v>
      </c>
      <c r="C78" s="247">
        <v>175</v>
      </c>
      <c r="D78" s="248">
        <v>95.71</v>
      </c>
      <c r="E78" s="241">
        <v>97.142857142857139</v>
      </c>
      <c r="F78" s="249">
        <v>51</v>
      </c>
      <c r="G78" s="171">
        <f t="shared" si="1"/>
        <v>51</v>
      </c>
    </row>
    <row r="79" spans="1:7" ht="15" customHeight="1" x14ac:dyDescent="0.25">
      <c r="A79" s="49">
        <v>12</v>
      </c>
      <c r="B79" s="185" t="s">
        <v>138</v>
      </c>
      <c r="C79" s="247">
        <v>90</v>
      </c>
      <c r="D79" s="248">
        <v>95.71</v>
      </c>
      <c r="E79" s="241">
        <v>98.888888888888886</v>
      </c>
      <c r="F79" s="249">
        <v>27</v>
      </c>
      <c r="G79" s="171">
        <f t="shared" si="1"/>
        <v>27</v>
      </c>
    </row>
    <row r="80" spans="1:7" ht="15" customHeight="1" x14ac:dyDescent="0.25">
      <c r="A80" s="49">
        <v>13</v>
      </c>
      <c r="B80" s="185" t="s">
        <v>61</v>
      </c>
      <c r="C80" s="247">
        <v>114</v>
      </c>
      <c r="D80" s="248">
        <v>95.71</v>
      </c>
      <c r="E80" s="241">
        <v>95.614035087719301</v>
      </c>
      <c r="F80" s="249">
        <v>69</v>
      </c>
      <c r="G80" s="259">
        <f t="shared" si="1"/>
        <v>69</v>
      </c>
    </row>
    <row r="81" spans="1:7" ht="15" customHeight="1" thickBot="1" x14ac:dyDescent="0.3">
      <c r="A81" s="49">
        <v>14</v>
      </c>
      <c r="B81" s="185" t="s">
        <v>139</v>
      </c>
      <c r="C81" s="247">
        <v>185</v>
      </c>
      <c r="D81" s="248">
        <v>95.71</v>
      </c>
      <c r="E81" s="241">
        <v>93.513513513513516</v>
      </c>
      <c r="F81" s="249">
        <v>88</v>
      </c>
      <c r="G81" s="259">
        <f t="shared" si="1"/>
        <v>88</v>
      </c>
    </row>
    <row r="82" spans="1:7" ht="15" customHeight="1" thickBot="1" x14ac:dyDescent="0.3">
      <c r="A82" s="83"/>
      <c r="B82" s="95" t="s">
        <v>91</v>
      </c>
      <c r="C82" s="96">
        <f>SUM(C83:C112)</f>
        <v>4591</v>
      </c>
      <c r="D82" s="97">
        <v>95.71</v>
      </c>
      <c r="E82" s="177">
        <f>AVERAGE(E83:E112)</f>
        <v>96.28300616181015</v>
      </c>
      <c r="F82" s="98"/>
      <c r="G82" s="89"/>
    </row>
    <row r="83" spans="1:7" ht="15" customHeight="1" x14ac:dyDescent="0.25">
      <c r="A83" s="76">
        <v>1</v>
      </c>
      <c r="B83" s="200" t="s">
        <v>141</v>
      </c>
      <c r="C83" s="250">
        <v>92</v>
      </c>
      <c r="D83" s="251">
        <v>95.71</v>
      </c>
      <c r="E83" s="241">
        <v>96.739130434782609</v>
      </c>
      <c r="F83" s="249">
        <v>55</v>
      </c>
      <c r="G83" s="171">
        <f t="shared" si="1"/>
        <v>55</v>
      </c>
    </row>
    <row r="84" spans="1:7" ht="15" customHeight="1" x14ac:dyDescent="0.25">
      <c r="A84" s="49">
        <v>2</v>
      </c>
      <c r="B84" s="200" t="s">
        <v>26</v>
      </c>
      <c r="C84" s="250">
        <v>79</v>
      </c>
      <c r="D84" s="251">
        <v>95.71</v>
      </c>
      <c r="E84" s="241">
        <v>86.075949367088612</v>
      </c>
      <c r="F84" s="249">
        <v>110</v>
      </c>
      <c r="G84" s="186">
        <f t="shared" si="1"/>
        <v>110</v>
      </c>
    </row>
    <row r="85" spans="1:7" ht="15" customHeight="1" x14ac:dyDescent="0.25">
      <c r="A85" s="49">
        <v>3</v>
      </c>
      <c r="B85" s="200" t="s">
        <v>142</v>
      </c>
      <c r="C85" s="250">
        <v>120</v>
      </c>
      <c r="D85" s="251">
        <v>95.71</v>
      </c>
      <c r="E85" s="241">
        <v>100</v>
      </c>
      <c r="F85" s="249">
        <v>11</v>
      </c>
      <c r="G85" s="171">
        <f t="shared" si="1"/>
        <v>11</v>
      </c>
    </row>
    <row r="86" spans="1:7" ht="15" customHeight="1" x14ac:dyDescent="0.25">
      <c r="A86" s="49">
        <v>4</v>
      </c>
      <c r="B86" s="200" t="s">
        <v>143</v>
      </c>
      <c r="C86" s="250">
        <v>123</v>
      </c>
      <c r="D86" s="251">
        <v>95.71</v>
      </c>
      <c r="E86" s="241">
        <v>99.1869918699187</v>
      </c>
      <c r="F86" s="249">
        <v>24</v>
      </c>
      <c r="G86" s="171">
        <f t="shared" si="1"/>
        <v>24</v>
      </c>
    </row>
    <row r="87" spans="1:7" ht="15" customHeight="1" x14ac:dyDescent="0.25">
      <c r="A87" s="49">
        <v>5</v>
      </c>
      <c r="B87" s="200" t="s">
        <v>144</v>
      </c>
      <c r="C87" s="250">
        <v>159</v>
      </c>
      <c r="D87" s="251">
        <v>95.71</v>
      </c>
      <c r="E87" s="241">
        <v>94.968553459119491</v>
      </c>
      <c r="F87" s="249">
        <v>77</v>
      </c>
      <c r="G87" s="171">
        <f t="shared" si="1"/>
        <v>77</v>
      </c>
    </row>
    <row r="88" spans="1:7" ht="15" customHeight="1" x14ac:dyDescent="0.25">
      <c r="A88" s="49">
        <v>6</v>
      </c>
      <c r="B88" s="200" t="s">
        <v>145</v>
      </c>
      <c r="C88" s="250">
        <v>226</v>
      </c>
      <c r="D88" s="251">
        <v>95.71</v>
      </c>
      <c r="E88" s="241">
        <v>97.345132743362825</v>
      </c>
      <c r="F88" s="249">
        <v>46</v>
      </c>
      <c r="G88" s="171">
        <f t="shared" si="1"/>
        <v>46</v>
      </c>
    </row>
    <row r="89" spans="1:7" ht="15" customHeight="1" x14ac:dyDescent="0.25">
      <c r="A89" s="49">
        <v>7</v>
      </c>
      <c r="B89" s="200" t="s">
        <v>27</v>
      </c>
      <c r="C89" s="250">
        <v>44</v>
      </c>
      <c r="D89" s="251">
        <v>95.71</v>
      </c>
      <c r="E89" s="241">
        <v>100</v>
      </c>
      <c r="F89" s="249">
        <v>12</v>
      </c>
      <c r="G89" s="171">
        <f t="shared" si="1"/>
        <v>12</v>
      </c>
    </row>
    <row r="90" spans="1:7" ht="15" customHeight="1" x14ac:dyDescent="0.25">
      <c r="A90" s="49">
        <v>8</v>
      </c>
      <c r="B90" s="200" t="s">
        <v>146</v>
      </c>
      <c r="C90" s="250">
        <v>98</v>
      </c>
      <c r="D90" s="251">
        <v>95.71</v>
      </c>
      <c r="E90" s="241">
        <v>89.795918367346943</v>
      </c>
      <c r="F90" s="249">
        <v>102</v>
      </c>
      <c r="G90" s="171">
        <f t="shared" si="1"/>
        <v>102</v>
      </c>
    </row>
    <row r="91" spans="1:7" ht="15" customHeight="1" x14ac:dyDescent="0.25">
      <c r="A91" s="49">
        <v>9</v>
      </c>
      <c r="B91" s="200" t="s">
        <v>147</v>
      </c>
      <c r="C91" s="250">
        <v>107</v>
      </c>
      <c r="D91" s="251">
        <v>95.71</v>
      </c>
      <c r="E91" s="241">
        <v>100</v>
      </c>
      <c r="F91" s="249">
        <v>13</v>
      </c>
      <c r="G91" s="171">
        <f t="shared" si="1"/>
        <v>13</v>
      </c>
    </row>
    <row r="92" spans="1:7" ht="15" customHeight="1" x14ac:dyDescent="0.25">
      <c r="A92" s="49">
        <v>10</v>
      </c>
      <c r="B92" s="200" t="s">
        <v>148</v>
      </c>
      <c r="C92" s="250">
        <v>130</v>
      </c>
      <c r="D92" s="251">
        <v>95.71</v>
      </c>
      <c r="E92" s="241">
        <v>94.615384615384613</v>
      </c>
      <c r="F92" s="249">
        <v>79</v>
      </c>
      <c r="G92" s="171">
        <f t="shared" si="1"/>
        <v>79</v>
      </c>
    </row>
    <row r="93" spans="1:7" ht="15" customHeight="1" x14ac:dyDescent="0.25">
      <c r="A93" s="49">
        <v>11</v>
      </c>
      <c r="B93" s="200" t="s">
        <v>28</v>
      </c>
      <c r="C93" s="250">
        <v>92</v>
      </c>
      <c r="D93" s="251">
        <v>95.71</v>
      </c>
      <c r="E93" s="241">
        <v>90.217391304347828</v>
      </c>
      <c r="F93" s="249">
        <v>101</v>
      </c>
      <c r="G93" s="171">
        <f t="shared" si="1"/>
        <v>101</v>
      </c>
    </row>
    <row r="94" spans="1:7" ht="15" customHeight="1" x14ac:dyDescent="0.25">
      <c r="A94" s="49">
        <v>12</v>
      </c>
      <c r="B94" s="200" t="s">
        <v>29</v>
      </c>
      <c r="C94" s="250">
        <v>77</v>
      </c>
      <c r="D94" s="251">
        <v>95.71</v>
      </c>
      <c r="E94" s="241">
        <v>97.402597402597408</v>
      </c>
      <c r="F94" s="249">
        <v>44</v>
      </c>
      <c r="G94" s="171">
        <f t="shared" si="1"/>
        <v>44</v>
      </c>
    </row>
    <row r="95" spans="1:7" ht="15" customHeight="1" x14ac:dyDescent="0.25">
      <c r="A95" s="49">
        <v>13</v>
      </c>
      <c r="B95" s="200" t="s">
        <v>149</v>
      </c>
      <c r="C95" s="250">
        <v>149</v>
      </c>
      <c r="D95" s="251">
        <v>95.71</v>
      </c>
      <c r="E95" s="241">
        <v>94.630872483221481</v>
      </c>
      <c r="F95" s="249">
        <v>78</v>
      </c>
      <c r="G95" s="171">
        <f t="shared" si="1"/>
        <v>78</v>
      </c>
    </row>
    <row r="96" spans="1:7" ht="15" customHeight="1" x14ac:dyDescent="0.25">
      <c r="A96" s="49">
        <v>14</v>
      </c>
      <c r="B96" s="200" t="s">
        <v>150</v>
      </c>
      <c r="C96" s="250">
        <v>127</v>
      </c>
      <c r="D96" s="251">
        <v>95.71</v>
      </c>
      <c r="E96" s="241">
        <v>99.212598425196845</v>
      </c>
      <c r="F96" s="249">
        <v>23</v>
      </c>
      <c r="G96" s="171">
        <f t="shared" si="1"/>
        <v>23</v>
      </c>
    </row>
    <row r="97" spans="1:7" ht="15" customHeight="1" x14ac:dyDescent="0.25">
      <c r="A97" s="187">
        <v>15</v>
      </c>
      <c r="B97" s="200" t="s">
        <v>151</v>
      </c>
      <c r="C97" s="250">
        <v>75</v>
      </c>
      <c r="D97" s="251">
        <v>95.71</v>
      </c>
      <c r="E97" s="241">
        <v>97.333333333333329</v>
      </c>
      <c r="F97" s="249">
        <v>47</v>
      </c>
      <c r="G97" s="186">
        <f t="shared" si="1"/>
        <v>47</v>
      </c>
    </row>
    <row r="98" spans="1:7" ht="15" customHeight="1" x14ac:dyDescent="0.25">
      <c r="A98" s="49">
        <v>16</v>
      </c>
      <c r="B98" s="200" t="s">
        <v>30</v>
      </c>
      <c r="C98" s="250">
        <v>55</v>
      </c>
      <c r="D98" s="251">
        <v>95.71</v>
      </c>
      <c r="E98" s="241">
        <v>100</v>
      </c>
      <c r="F98" s="249">
        <v>14</v>
      </c>
      <c r="G98" s="171">
        <f t="shared" si="1"/>
        <v>14</v>
      </c>
    </row>
    <row r="99" spans="1:7" ht="15" customHeight="1" x14ac:dyDescent="0.25">
      <c r="A99" s="49">
        <v>17</v>
      </c>
      <c r="B99" s="200" t="s">
        <v>152</v>
      </c>
      <c r="C99" s="250">
        <v>141</v>
      </c>
      <c r="D99" s="251">
        <v>95.71</v>
      </c>
      <c r="E99" s="241">
        <v>97.163120567375884</v>
      </c>
      <c r="F99" s="249">
        <v>49</v>
      </c>
      <c r="G99" s="171">
        <f t="shared" si="1"/>
        <v>49</v>
      </c>
    </row>
    <row r="100" spans="1:7" ht="15" customHeight="1" x14ac:dyDescent="0.25">
      <c r="A100" s="49">
        <v>18</v>
      </c>
      <c r="B100" s="200" t="s">
        <v>153</v>
      </c>
      <c r="C100" s="250">
        <v>83</v>
      </c>
      <c r="D100" s="251">
        <v>95.71</v>
      </c>
      <c r="E100" s="241">
        <v>96.385542168674704</v>
      </c>
      <c r="F100" s="249">
        <v>61</v>
      </c>
      <c r="G100" s="171">
        <f t="shared" si="1"/>
        <v>61</v>
      </c>
    </row>
    <row r="101" spans="1:7" ht="15" customHeight="1" x14ac:dyDescent="0.25">
      <c r="A101" s="49">
        <v>19</v>
      </c>
      <c r="B101" s="200" t="s">
        <v>154</v>
      </c>
      <c r="C101" s="250">
        <v>93</v>
      </c>
      <c r="D101" s="251">
        <v>95.71</v>
      </c>
      <c r="E101" s="241">
        <v>97.849462365591393</v>
      </c>
      <c r="F101" s="249">
        <v>38</v>
      </c>
      <c r="G101" s="171">
        <f t="shared" si="1"/>
        <v>38</v>
      </c>
    </row>
    <row r="102" spans="1:7" ht="15" customHeight="1" x14ac:dyDescent="0.25">
      <c r="A102" s="49">
        <v>20</v>
      </c>
      <c r="B102" s="200" t="s">
        <v>99</v>
      </c>
      <c r="C102" s="250">
        <v>263</v>
      </c>
      <c r="D102" s="251">
        <v>95.71</v>
      </c>
      <c r="E102" s="241">
        <v>98.479087452471489</v>
      </c>
      <c r="F102" s="249">
        <v>33</v>
      </c>
      <c r="G102" s="171">
        <f t="shared" si="1"/>
        <v>33</v>
      </c>
    </row>
    <row r="103" spans="1:7" ht="15" customHeight="1" x14ac:dyDescent="0.25">
      <c r="A103" s="49">
        <v>21</v>
      </c>
      <c r="B103" s="200" t="s">
        <v>155</v>
      </c>
      <c r="C103" s="250">
        <v>246</v>
      </c>
      <c r="D103" s="251">
        <v>95.71</v>
      </c>
      <c r="E103" s="241">
        <v>97.154471544715449</v>
      </c>
      <c r="F103" s="249">
        <v>50</v>
      </c>
      <c r="G103" s="171">
        <f t="shared" si="1"/>
        <v>50</v>
      </c>
    </row>
    <row r="104" spans="1:7" ht="15" customHeight="1" x14ac:dyDescent="0.25">
      <c r="A104" s="49">
        <v>22</v>
      </c>
      <c r="B104" s="200" t="s">
        <v>96</v>
      </c>
      <c r="C104" s="250">
        <v>187</v>
      </c>
      <c r="D104" s="251">
        <v>95.71</v>
      </c>
      <c r="E104" s="241">
        <v>97.326203208556151</v>
      </c>
      <c r="F104" s="249">
        <v>48</v>
      </c>
      <c r="G104" s="186">
        <f t="shared" si="1"/>
        <v>48</v>
      </c>
    </row>
    <row r="105" spans="1:7" ht="15" customHeight="1" x14ac:dyDescent="0.25">
      <c r="A105" s="49">
        <v>23</v>
      </c>
      <c r="B105" s="200" t="s">
        <v>31</v>
      </c>
      <c r="C105" s="250">
        <v>122</v>
      </c>
      <c r="D105" s="251">
        <v>95.71</v>
      </c>
      <c r="E105" s="241">
        <v>98.360655737704917</v>
      </c>
      <c r="F105" s="249">
        <v>34</v>
      </c>
      <c r="G105" s="171">
        <f t="shared" si="1"/>
        <v>34</v>
      </c>
    </row>
    <row r="106" spans="1:7" ht="15" customHeight="1" x14ac:dyDescent="0.25">
      <c r="A106" s="49">
        <v>24</v>
      </c>
      <c r="B106" s="200" t="s">
        <v>97</v>
      </c>
      <c r="C106" s="250">
        <v>275</v>
      </c>
      <c r="D106" s="251">
        <v>95.71</v>
      </c>
      <c r="E106" s="241">
        <v>99.272727272727266</v>
      </c>
      <c r="F106" s="249">
        <v>22</v>
      </c>
      <c r="G106" s="171">
        <f t="shared" si="1"/>
        <v>22</v>
      </c>
    </row>
    <row r="107" spans="1:7" ht="15" customHeight="1" x14ac:dyDescent="0.25">
      <c r="A107" s="49">
        <v>25</v>
      </c>
      <c r="B107" s="200" t="s">
        <v>98</v>
      </c>
      <c r="C107" s="250">
        <v>285</v>
      </c>
      <c r="D107" s="251">
        <v>95.71</v>
      </c>
      <c r="E107" s="241">
        <v>92.982456140350877</v>
      </c>
      <c r="F107" s="249">
        <v>91</v>
      </c>
      <c r="G107" s="171">
        <f t="shared" si="1"/>
        <v>91</v>
      </c>
    </row>
    <row r="108" spans="1:7" ht="15" customHeight="1" x14ac:dyDescent="0.25">
      <c r="A108" s="49">
        <v>26</v>
      </c>
      <c r="B108" s="200" t="s">
        <v>32</v>
      </c>
      <c r="C108" s="250">
        <v>175</v>
      </c>
      <c r="D108" s="251">
        <v>95.71</v>
      </c>
      <c r="E108" s="241">
        <v>92.571428571428569</v>
      </c>
      <c r="F108" s="249">
        <v>95</v>
      </c>
      <c r="G108" s="171">
        <f t="shared" si="1"/>
        <v>95</v>
      </c>
    </row>
    <row r="109" spans="1:7" ht="15" customHeight="1" x14ac:dyDescent="0.25">
      <c r="A109" s="49">
        <v>27</v>
      </c>
      <c r="B109" s="200" t="s">
        <v>156</v>
      </c>
      <c r="C109" s="250">
        <v>232</v>
      </c>
      <c r="D109" s="251">
        <v>95.71</v>
      </c>
      <c r="E109" s="241">
        <v>96.551724137931032</v>
      </c>
      <c r="F109" s="249">
        <v>59</v>
      </c>
      <c r="G109" s="171">
        <f t="shared" si="1"/>
        <v>59</v>
      </c>
    </row>
    <row r="110" spans="1:7" ht="15" customHeight="1" x14ac:dyDescent="0.25">
      <c r="A110" s="49">
        <v>28</v>
      </c>
      <c r="B110" s="200" t="s">
        <v>104</v>
      </c>
      <c r="C110" s="250">
        <v>209</v>
      </c>
      <c r="D110" s="251">
        <v>95.71</v>
      </c>
      <c r="E110" s="241">
        <v>100</v>
      </c>
      <c r="F110" s="249">
        <v>15</v>
      </c>
      <c r="G110" s="171">
        <f t="shared" si="1"/>
        <v>15</v>
      </c>
    </row>
    <row r="111" spans="1:7" ht="15" customHeight="1" x14ac:dyDescent="0.25">
      <c r="A111" s="49">
        <v>29</v>
      </c>
      <c r="B111" s="200" t="s">
        <v>106</v>
      </c>
      <c r="C111" s="250">
        <v>376</v>
      </c>
      <c r="D111" s="251">
        <v>95.71</v>
      </c>
      <c r="E111" s="241">
        <v>95.478723404255319</v>
      </c>
      <c r="F111" s="249">
        <v>73</v>
      </c>
      <c r="G111" s="171">
        <f t="shared" si="1"/>
        <v>73</v>
      </c>
    </row>
    <row r="112" spans="1:7" ht="15" customHeight="1" thickBot="1" x14ac:dyDescent="0.3">
      <c r="A112" s="49">
        <v>30</v>
      </c>
      <c r="B112" s="200" t="s">
        <v>140</v>
      </c>
      <c r="C112" s="250">
        <v>151</v>
      </c>
      <c r="D112" s="251">
        <v>95.71</v>
      </c>
      <c r="E112" s="241">
        <v>91.390728476821195</v>
      </c>
      <c r="F112" s="249">
        <v>97</v>
      </c>
      <c r="G112" s="171">
        <f t="shared" si="1"/>
        <v>97</v>
      </c>
    </row>
    <row r="113" spans="1:7" ht="15" customHeight="1" thickBot="1" x14ac:dyDescent="0.3">
      <c r="A113" s="83"/>
      <c r="B113" s="84" t="s">
        <v>92</v>
      </c>
      <c r="C113" s="85">
        <f>SUM(C114:C122)</f>
        <v>1224</v>
      </c>
      <c r="D113" s="86">
        <v>95.71</v>
      </c>
      <c r="E113" s="178">
        <f>AVERAGE(E114:E122)</f>
        <v>96.840857715637952</v>
      </c>
      <c r="F113" s="87"/>
      <c r="G113" s="89"/>
    </row>
    <row r="114" spans="1:7" ht="15" customHeight="1" x14ac:dyDescent="0.25">
      <c r="A114" s="50">
        <v>1</v>
      </c>
      <c r="B114" s="192" t="s">
        <v>33</v>
      </c>
      <c r="C114" s="261">
        <v>116</v>
      </c>
      <c r="D114" s="262">
        <v>95.71</v>
      </c>
      <c r="E114" s="245">
        <v>100</v>
      </c>
      <c r="F114" s="263">
        <v>16</v>
      </c>
      <c r="G114" s="253">
        <f t="shared" si="1"/>
        <v>16</v>
      </c>
    </row>
    <row r="115" spans="1:7" ht="15" customHeight="1" x14ac:dyDescent="0.25">
      <c r="A115" s="11">
        <v>2</v>
      </c>
      <c r="B115" s="200" t="s">
        <v>35</v>
      </c>
      <c r="C115" s="250">
        <v>87</v>
      </c>
      <c r="D115" s="251">
        <v>95.71</v>
      </c>
      <c r="E115" s="329">
        <v>96.551724137931032</v>
      </c>
      <c r="F115" s="249">
        <v>60</v>
      </c>
      <c r="G115" s="254">
        <f t="shared" si="1"/>
        <v>60</v>
      </c>
    </row>
    <row r="116" spans="1:7" ht="15" customHeight="1" x14ac:dyDescent="0.25">
      <c r="A116" s="55">
        <v>3</v>
      </c>
      <c r="B116" s="200" t="s">
        <v>34</v>
      </c>
      <c r="C116" s="250">
        <v>49</v>
      </c>
      <c r="D116" s="251">
        <v>95.71</v>
      </c>
      <c r="E116" s="241">
        <v>93.877551020408163</v>
      </c>
      <c r="F116" s="249">
        <v>85</v>
      </c>
      <c r="G116" s="265">
        <f t="shared" si="1"/>
        <v>85</v>
      </c>
    </row>
    <row r="117" spans="1:7" ht="15" customHeight="1" x14ac:dyDescent="0.25">
      <c r="A117" s="55">
        <v>4</v>
      </c>
      <c r="B117" s="200" t="s">
        <v>62</v>
      </c>
      <c r="C117" s="250">
        <v>74</v>
      </c>
      <c r="D117" s="251">
        <v>95.71</v>
      </c>
      <c r="E117" s="241">
        <v>100</v>
      </c>
      <c r="F117" s="249">
        <v>17</v>
      </c>
      <c r="G117" s="265">
        <f t="shared" si="1"/>
        <v>17</v>
      </c>
    </row>
    <row r="118" spans="1:7" ht="15" customHeight="1" x14ac:dyDescent="0.25">
      <c r="A118" s="55">
        <v>5</v>
      </c>
      <c r="B118" s="200" t="s">
        <v>93</v>
      </c>
      <c r="C118" s="250">
        <v>85</v>
      </c>
      <c r="D118" s="251">
        <v>95.71</v>
      </c>
      <c r="E118" s="241">
        <v>100</v>
      </c>
      <c r="F118" s="249">
        <v>18</v>
      </c>
      <c r="G118" s="254">
        <f t="shared" si="1"/>
        <v>18</v>
      </c>
    </row>
    <row r="119" spans="1:7" ht="15" customHeight="1" x14ac:dyDescent="0.25">
      <c r="A119" s="55">
        <v>6</v>
      </c>
      <c r="B119" s="200" t="s">
        <v>36</v>
      </c>
      <c r="C119" s="250">
        <v>67</v>
      </c>
      <c r="D119" s="251">
        <v>95.71</v>
      </c>
      <c r="E119" s="241">
        <v>97.014925373134332</v>
      </c>
      <c r="F119" s="249">
        <v>52</v>
      </c>
      <c r="G119" s="265">
        <f t="shared" si="1"/>
        <v>52</v>
      </c>
    </row>
    <row r="120" spans="1:7" ht="15" customHeight="1" x14ac:dyDescent="0.25">
      <c r="A120" s="55">
        <v>7</v>
      </c>
      <c r="B120" s="200" t="s">
        <v>37</v>
      </c>
      <c r="C120" s="250">
        <v>37</v>
      </c>
      <c r="D120" s="251">
        <v>95.71</v>
      </c>
      <c r="E120" s="329">
        <v>100</v>
      </c>
      <c r="F120" s="249">
        <v>19</v>
      </c>
      <c r="G120" s="265">
        <f t="shared" si="1"/>
        <v>19</v>
      </c>
    </row>
    <row r="121" spans="1:7" ht="15" customHeight="1" x14ac:dyDescent="0.25">
      <c r="A121" s="55">
        <v>8</v>
      </c>
      <c r="B121" s="200" t="s">
        <v>105</v>
      </c>
      <c r="C121" s="250">
        <v>404</v>
      </c>
      <c r="D121" s="251">
        <v>95.71</v>
      </c>
      <c r="E121" s="241">
        <v>91.336633663366342</v>
      </c>
      <c r="F121" s="249">
        <v>98</v>
      </c>
      <c r="G121" s="265">
        <f t="shared" si="1"/>
        <v>98</v>
      </c>
    </row>
    <row r="122" spans="1:7" ht="15" customHeight="1" thickBot="1" x14ac:dyDescent="0.3">
      <c r="A122" s="52">
        <v>9</v>
      </c>
      <c r="B122" s="228" t="s">
        <v>107</v>
      </c>
      <c r="C122" s="331">
        <v>305</v>
      </c>
      <c r="D122" s="332">
        <v>95.71</v>
      </c>
      <c r="E122" s="333">
        <v>92.786885245901644</v>
      </c>
      <c r="F122" s="334">
        <v>94</v>
      </c>
      <c r="G122" s="257">
        <f t="shared" si="1"/>
        <v>94</v>
      </c>
    </row>
    <row r="123" spans="1:7" x14ac:dyDescent="0.25">
      <c r="A123" s="126" t="s">
        <v>100</v>
      </c>
      <c r="B123" s="57"/>
      <c r="C123" s="57"/>
      <c r="D123" s="57"/>
      <c r="E123" s="246">
        <f>$E$4</f>
        <v>95.937227876526748</v>
      </c>
      <c r="F123" s="57"/>
      <c r="G123" s="56"/>
    </row>
    <row r="124" spans="1:7" x14ac:dyDescent="0.25">
      <c r="A124" s="127" t="s">
        <v>101</v>
      </c>
      <c r="B124" s="104"/>
      <c r="C124" s="104"/>
      <c r="D124" s="104"/>
      <c r="E124" s="104">
        <v>95.71</v>
      </c>
      <c r="F124" s="104"/>
      <c r="G124" s="104"/>
    </row>
    <row r="126" spans="1:7" x14ac:dyDescent="0.25">
      <c r="B126" s="58"/>
      <c r="C126" s="58"/>
      <c r="D126" s="58"/>
      <c r="E126" s="58"/>
      <c r="F126" s="58"/>
    </row>
    <row r="127" spans="1:7" x14ac:dyDescent="0.25">
      <c r="B127" s="19"/>
      <c r="C127" s="19"/>
      <c r="D127" s="19"/>
      <c r="E127" s="19"/>
      <c r="F127" s="19"/>
    </row>
  </sheetData>
  <mergeCells count="4">
    <mergeCell ref="G2:G3"/>
    <mergeCell ref="A2:A3"/>
    <mergeCell ref="B2:B3"/>
    <mergeCell ref="C2:F2"/>
  </mergeCells>
  <conditionalFormatting sqref="E4:E124">
    <cfRule type="containsBlanks" dxfId="32" priority="101" stopIfTrue="1">
      <formula>LEN(TRIM(E4))=0</formula>
    </cfRule>
    <cfRule type="cellIs" dxfId="31" priority="102" stopIfTrue="1" operator="lessThan">
      <formula>75</formula>
    </cfRule>
    <cfRule type="cellIs" dxfId="30" priority="103" stopIfTrue="1" operator="between">
      <formula>89.99</formula>
      <formula>75</formula>
    </cfRule>
    <cfRule type="cellIs" dxfId="29" priority="104" stopIfTrue="1" operator="between">
      <formula>98.99</formula>
      <formula>90</formula>
    </cfRule>
    <cfRule type="cellIs" dxfId="28" priority="105" stopIfTrue="1" operator="between">
      <formula>100</formula>
      <formula>99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zoomScale="90" zoomScaleNormal="90" workbookViewId="0">
      <selection sqref="A1:XFD1"/>
    </sheetView>
  </sheetViews>
  <sheetFormatPr defaultRowHeight="15" x14ac:dyDescent="0.25"/>
  <cols>
    <col min="1" max="1" width="4" style="1" bestFit="1" customWidth="1"/>
    <col min="2" max="2" width="31.7109375" style="1" customWidth="1"/>
    <col min="3" max="4" width="7.7109375" style="1" customWidth="1"/>
    <col min="5" max="5" width="8.7109375" style="1" customWidth="1"/>
    <col min="6" max="6" width="7.7109375" style="1" customWidth="1"/>
    <col min="7" max="7" width="8.7109375" style="1" customWidth="1"/>
    <col min="8" max="8" width="7.7109375" style="1" customWidth="1"/>
    <col min="9" max="16384" width="9.140625" style="1"/>
  </cols>
  <sheetData>
    <row r="1" spans="1:10" ht="409.5" customHeight="1" thickBot="1" x14ac:dyDescent="0.3"/>
    <row r="2" spans="1:10" ht="18" customHeight="1" x14ac:dyDescent="0.25">
      <c r="A2" s="338" t="s">
        <v>0</v>
      </c>
      <c r="B2" s="340" t="s">
        <v>80</v>
      </c>
      <c r="C2" s="342">
        <v>2023</v>
      </c>
      <c r="D2" s="343"/>
      <c r="E2" s="343"/>
      <c r="F2" s="336"/>
      <c r="G2" s="336" t="s">
        <v>82</v>
      </c>
    </row>
    <row r="3" spans="1:10" ht="56.25" customHeight="1" thickBot="1" x14ac:dyDescent="0.3">
      <c r="A3" s="339"/>
      <c r="B3" s="341"/>
      <c r="C3" s="172" t="s">
        <v>74</v>
      </c>
      <c r="D3" s="173" t="s">
        <v>83</v>
      </c>
      <c r="E3" s="174" t="s">
        <v>103</v>
      </c>
      <c r="F3" s="175" t="s">
        <v>76</v>
      </c>
      <c r="G3" s="337"/>
    </row>
    <row r="4" spans="1:10" ht="15" customHeight="1" thickBot="1" x14ac:dyDescent="0.3">
      <c r="A4" s="77"/>
      <c r="B4" s="78" t="s">
        <v>85</v>
      </c>
      <c r="C4" s="234">
        <f>C5+C15+C28+C46+C67+C82+C113</f>
        <v>13629</v>
      </c>
      <c r="D4" s="239">
        <v>95.71</v>
      </c>
      <c r="E4" s="243">
        <f>AVERAGE(E6:E14,E16:E27,E29:E45,E47:E66,E68:E81,E83:E112,E114:E122)</f>
        <v>95.937227876526734</v>
      </c>
      <c r="F4" s="235"/>
      <c r="G4" s="79"/>
      <c r="I4" s="137"/>
      <c r="J4" s="20" t="s">
        <v>70</v>
      </c>
    </row>
    <row r="5" spans="1:10" ht="15" customHeight="1" thickBot="1" x14ac:dyDescent="0.3">
      <c r="A5" s="75"/>
      <c r="B5" s="81" t="s">
        <v>86</v>
      </c>
      <c r="C5" s="236">
        <f>SUM(C6:C14)</f>
        <v>882</v>
      </c>
      <c r="D5" s="240">
        <v>95.71</v>
      </c>
      <c r="E5" s="91">
        <f>AVERAGE(E6:E14)</f>
        <v>95.787869559291522</v>
      </c>
      <c r="F5" s="237"/>
      <c r="G5" s="82"/>
      <c r="I5" s="106"/>
      <c r="J5" s="20" t="s">
        <v>75</v>
      </c>
    </row>
    <row r="6" spans="1:10" x14ac:dyDescent="0.25">
      <c r="A6" s="76">
        <v>1</v>
      </c>
      <c r="B6" s="200" t="s">
        <v>45</v>
      </c>
      <c r="C6" s="250">
        <v>49</v>
      </c>
      <c r="D6" s="251">
        <v>95.71</v>
      </c>
      <c r="E6" s="241">
        <v>100</v>
      </c>
      <c r="F6" s="249">
        <v>1</v>
      </c>
      <c r="G6" s="252">
        <f>F6</f>
        <v>1</v>
      </c>
      <c r="I6" s="189"/>
      <c r="J6" s="20" t="s">
        <v>72</v>
      </c>
    </row>
    <row r="7" spans="1:10" x14ac:dyDescent="0.25">
      <c r="A7" s="49">
        <v>2</v>
      </c>
      <c r="B7" s="200" t="s">
        <v>108</v>
      </c>
      <c r="C7" s="250">
        <v>93</v>
      </c>
      <c r="D7" s="251">
        <v>95.71</v>
      </c>
      <c r="E7" s="241">
        <v>100</v>
      </c>
      <c r="F7" s="249">
        <v>2</v>
      </c>
      <c r="G7" s="279">
        <f>F7</f>
        <v>2</v>
      </c>
      <c r="I7" s="34"/>
      <c r="J7" s="20" t="s">
        <v>73</v>
      </c>
    </row>
    <row r="8" spans="1:10" ht="15" customHeight="1" x14ac:dyDescent="0.25">
      <c r="A8" s="49">
        <v>3</v>
      </c>
      <c r="B8" s="200" t="s">
        <v>110</v>
      </c>
      <c r="C8" s="250">
        <v>91</v>
      </c>
      <c r="D8" s="251">
        <v>95.71</v>
      </c>
      <c r="E8" s="241">
        <v>98.901098901098905</v>
      </c>
      <c r="F8" s="249">
        <v>26</v>
      </c>
      <c r="G8" s="171">
        <f t="shared" ref="G8:G66" si="0">F8</f>
        <v>26</v>
      </c>
      <c r="I8"/>
      <c r="J8"/>
    </row>
    <row r="9" spans="1:10" ht="15" customHeight="1" x14ac:dyDescent="0.25">
      <c r="A9" s="49">
        <v>4</v>
      </c>
      <c r="B9" s="200" t="s">
        <v>109</v>
      </c>
      <c r="C9" s="250">
        <v>85</v>
      </c>
      <c r="D9" s="251">
        <v>95.71</v>
      </c>
      <c r="E9" s="241">
        <v>98.82352941176471</v>
      </c>
      <c r="F9" s="249">
        <v>29</v>
      </c>
      <c r="G9" s="171">
        <f t="shared" si="0"/>
        <v>29</v>
      </c>
      <c r="I9"/>
      <c r="J9"/>
    </row>
    <row r="10" spans="1:10" ht="15" customHeight="1" x14ac:dyDescent="0.25">
      <c r="A10" s="49">
        <v>5</v>
      </c>
      <c r="B10" s="200" t="s">
        <v>5</v>
      </c>
      <c r="C10" s="250">
        <v>91</v>
      </c>
      <c r="D10" s="251">
        <v>95.71</v>
      </c>
      <c r="E10" s="241">
        <v>95.604395604395606</v>
      </c>
      <c r="F10" s="249">
        <v>70</v>
      </c>
      <c r="G10" s="171">
        <f t="shared" si="0"/>
        <v>70</v>
      </c>
    </row>
    <row r="11" spans="1:10" ht="15" customHeight="1" x14ac:dyDescent="0.25">
      <c r="A11" s="49">
        <v>6</v>
      </c>
      <c r="B11" s="200" t="s">
        <v>46</v>
      </c>
      <c r="C11" s="250">
        <v>156</v>
      </c>
      <c r="D11" s="251">
        <v>95.71</v>
      </c>
      <c r="E11" s="241">
        <v>94.230769230769226</v>
      </c>
      <c r="F11" s="249">
        <v>82</v>
      </c>
      <c r="G11" s="171">
        <f t="shared" si="0"/>
        <v>82</v>
      </c>
    </row>
    <row r="12" spans="1:10" ht="15" customHeight="1" x14ac:dyDescent="0.25">
      <c r="A12" s="49">
        <v>7</v>
      </c>
      <c r="B12" s="200" t="s">
        <v>4</v>
      </c>
      <c r="C12" s="250">
        <v>102</v>
      </c>
      <c r="D12" s="251">
        <v>95.71</v>
      </c>
      <c r="E12" s="241">
        <v>94.117647058823536</v>
      </c>
      <c r="F12" s="249">
        <v>83</v>
      </c>
      <c r="G12" s="171">
        <f t="shared" si="0"/>
        <v>83</v>
      </c>
    </row>
    <row r="13" spans="1:10" ht="15" customHeight="1" x14ac:dyDescent="0.25">
      <c r="A13" s="49">
        <v>8</v>
      </c>
      <c r="B13" s="200" t="s">
        <v>111</v>
      </c>
      <c r="C13" s="250">
        <v>127</v>
      </c>
      <c r="D13" s="251">
        <v>95.71</v>
      </c>
      <c r="E13" s="241">
        <v>92.913385826771659</v>
      </c>
      <c r="F13" s="249">
        <v>92</v>
      </c>
      <c r="G13" s="171">
        <f t="shared" si="0"/>
        <v>92</v>
      </c>
    </row>
    <row r="14" spans="1:10" ht="15" customHeight="1" thickBot="1" x14ac:dyDescent="0.3">
      <c r="A14" s="53">
        <v>9</v>
      </c>
      <c r="B14" s="200" t="s">
        <v>94</v>
      </c>
      <c r="C14" s="250">
        <v>88</v>
      </c>
      <c r="D14" s="251">
        <v>95.71</v>
      </c>
      <c r="E14" s="241">
        <v>87.5</v>
      </c>
      <c r="F14" s="249">
        <v>106</v>
      </c>
      <c r="G14" s="171">
        <f t="shared" si="0"/>
        <v>106</v>
      </c>
    </row>
    <row r="15" spans="1:10" ht="15" customHeight="1" thickBot="1" x14ac:dyDescent="0.3">
      <c r="A15" s="83"/>
      <c r="B15" s="84" t="s">
        <v>87</v>
      </c>
      <c r="C15" s="85">
        <f>SUM(C16:C27)</f>
        <v>1315</v>
      </c>
      <c r="D15" s="86">
        <v>95.71</v>
      </c>
      <c r="E15" s="178">
        <f>AVERAGE(E16:E27)</f>
        <v>96.186148980451733</v>
      </c>
      <c r="F15" s="87"/>
      <c r="G15" s="89"/>
    </row>
    <row r="16" spans="1:10" ht="15" customHeight="1" x14ac:dyDescent="0.25">
      <c r="A16" s="50">
        <v>1</v>
      </c>
      <c r="B16" s="200" t="s">
        <v>7</v>
      </c>
      <c r="C16" s="250">
        <v>70</v>
      </c>
      <c r="D16" s="251">
        <v>95.71</v>
      </c>
      <c r="E16" s="241">
        <v>100</v>
      </c>
      <c r="F16" s="249">
        <v>3</v>
      </c>
      <c r="G16" s="253">
        <f t="shared" si="0"/>
        <v>3</v>
      </c>
    </row>
    <row r="17" spans="1:7" ht="15" customHeight="1" x14ac:dyDescent="0.25">
      <c r="A17" s="51">
        <v>2</v>
      </c>
      <c r="B17" s="200" t="s">
        <v>47</v>
      </c>
      <c r="C17" s="250">
        <v>158</v>
      </c>
      <c r="D17" s="251">
        <v>95.71</v>
      </c>
      <c r="E17" s="241">
        <v>99.367088607594937</v>
      </c>
      <c r="F17" s="249">
        <v>21</v>
      </c>
      <c r="G17" s="254">
        <f t="shared" si="0"/>
        <v>21</v>
      </c>
    </row>
    <row r="18" spans="1:7" ht="15" customHeight="1" x14ac:dyDescent="0.25">
      <c r="A18" s="51">
        <v>3</v>
      </c>
      <c r="B18" s="200" t="s">
        <v>112</v>
      </c>
      <c r="C18" s="250">
        <v>180</v>
      </c>
      <c r="D18" s="251">
        <v>95.71</v>
      </c>
      <c r="E18" s="241">
        <v>97.777777777777771</v>
      </c>
      <c r="F18" s="249">
        <v>39</v>
      </c>
      <c r="G18" s="254">
        <f t="shared" si="0"/>
        <v>39</v>
      </c>
    </row>
    <row r="19" spans="1:7" ht="15" customHeight="1" x14ac:dyDescent="0.25">
      <c r="A19" s="51">
        <v>4</v>
      </c>
      <c r="B19" s="200" t="s">
        <v>9</v>
      </c>
      <c r="C19" s="250">
        <v>84</v>
      </c>
      <c r="D19" s="251">
        <v>95.71</v>
      </c>
      <c r="E19" s="241">
        <v>97.61904761904762</v>
      </c>
      <c r="F19" s="249">
        <v>41</v>
      </c>
      <c r="G19" s="254">
        <f t="shared" si="0"/>
        <v>41</v>
      </c>
    </row>
    <row r="20" spans="1:7" ht="15" customHeight="1" x14ac:dyDescent="0.25">
      <c r="A20" s="51">
        <v>5</v>
      </c>
      <c r="B20" s="200" t="s">
        <v>8</v>
      </c>
      <c r="C20" s="250">
        <v>76</v>
      </c>
      <c r="D20" s="251">
        <v>95.71</v>
      </c>
      <c r="E20" s="241">
        <v>97.368421052631575</v>
      </c>
      <c r="F20" s="249">
        <v>45</v>
      </c>
      <c r="G20" s="254">
        <f t="shared" si="0"/>
        <v>45</v>
      </c>
    </row>
    <row r="21" spans="1:7" ht="15" customHeight="1" x14ac:dyDescent="0.25">
      <c r="A21" s="51">
        <v>6</v>
      </c>
      <c r="B21" s="200" t="s">
        <v>10</v>
      </c>
      <c r="C21" s="250">
        <v>105</v>
      </c>
      <c r="D21" s="251">
        <v>95.71</v>
      </c>
      <c r="E21" s="241">
        <v>96.19047619047619</v>
      </c>
      <c r="F21" s="249">
        <v>63</v>
      </c>
      <c r="G21" s="254">
        <f t="shared" si="0"/>
        <v>63</v>
      </c>
    </row>
    <row r="22" spans="1:7" ht="15" customHeight="1" x14ac:dyDescent="0.25">
      <c r="A22" s="51">
        <v>7</v>
      </c>
      <c r="B22" s="200" t="s">
        <v>114</v>
      </c>
      <c r="C22" s="250">
        <v>104</v>
      </c>
      <c r="D22" s="251">
        <v>95.71</v>
      </c>
      <c r="E22" s="241">
        <v>96.15384615384616</v>
      </c>
      <c r="F22" s="249">
        <v>64</v>
      </c>
      <c r="G22" s="254">
        <f t="shared" si="0"/>
        <v>64</v>
      </c>
    </row>
    <row r="23" spans="1:7" ht="15" customHeight="1" x14ac:dyDescent="0.25">
      <c r="A23" s="51">
        <v>8</v>
      </c>
      <c r="B23" s="200" t="s">
        <v>116</v>
      </c>
      <c r="C23" s="250">
        <v>148</v>
      </c>
      <c r="D23" s="251">
        <v>95.71</v>
      </c>
      <c r="E23" s="241">
        <v>95.270270270270274</v>
      </c>
      <c r="F23" s="249">
        <v>76</v>
      </c>
      <c r="G23" s="254">
        <f t="shared" si="0"/>
        <v>76</v>
      </c>
    </row>
    <row r="24" spans="1:7" ht="15" customHeight="1" x14ac:dyDescent="0.25">
      <c r="A24" s="51">
        <v>9</v>
      </c>
      <c r="B24" s="200" t="s">
        <v>117</v>
      </c>
      <c r="C24" s="250">
        <v>90</v>
      </c>
      <c r="D24" s="251">
        <v>95.71</v>
      </c>
      <c r="E24" s="241">
        <v>94.444444444444443</v>
      </c>
      <c r="F24" s="249">
        <v>81</v>
      </c>
      <c r="G24" s="254">
        <f t="shared" si="0"/>
        <v>81</v>
      </c>
    </row>
    <row r="25" spans="1:7" ht="15" customHeight="1" x14ac:dyDescent="0.25">
      <c r="A25" s="51">
        <v>10</v>
      </c>
      <c r="B25" s="200" t="s">
        <v>113</v>
      </c>
      <c r="C25" s="250">
        <v>101</v>
      </c>
      <c r="D25" s="251">
        <v>95.71</v>
      </c>
      <c r="E25" s="241">
        <v>94.059405940594061</v>
      </c>
      <c r="F25" s="249">
        <v>84</v>
      </c>
      <c r="G25" s="254">
        <f t="shared" si="0"/>
        <v>84</v>
      </c>
    </row>
    <row r="26" spans="1:7" ht="15" customHeight="1" x14ac:dyDescent="0.25">
      <c r="A26" s="51">
        <v>11</v>
      </c>
      <c r="B26" s="200" t="s">
        <v>115</v>
      </c>
      <c r="C26" s="250">
        <v>96</v>
      </c>
      <c r="D26" s="251">
        <v>95.71</v>
      </c>
      <c r="E26" s="241">
        <v>93.75</v>
      </c>
      <c r="F26" s="249">
        <v>86</v>
      </c>
      <c r="G26" s="254">
        <f t="shared" si="0"/>
        <v>86</v>
      </c>
    </row>
    <row r="27" spans="1:7" ht="15" customHeight="1" thickBot="1" x14ac:dyDescent="0.3">
      <c r="A27" s="51">
        <v>12</v>
      </c>
      <c r="B27" s="200" t="s">
        <v>6</v>
      </c>
      <c r="C27" s="250">
        <v>103</v>
      </c>
      <c r="D27" s="251">
        <v>95.71</v>
      </c>
      <c r="E27" s="241">
        <v>92.233009708737868</v>
      </c>
      <c r="F27" s="249">
        <v>96</v>
      </c>
      <c r="G27" s="254">
        <f t="shared" si="0"/>
        <v>96</v>
      </c>
    </row>
    <row r="28" spans="1:7" ht="15" customHeight="1" thickBot="1" x14ac:dyDescent="0.3">
      <c r="A28" s="90"/>
      <c r="B28" s="84" t="s">
        <v>88</v>
      </c>
      <c r="C28" s="85">
        <f>SUM(C29:C45)</f>
        <v>1775</v>
      </c>
      <c r="D28" s="86">
        <v>95.71</v>
      </c>
      <c r="E28" s="178">
        <f>AVERAGE(E29:E45)</f>
        <v>95.102945273743089</v>
      </c>
      <c r="F28" s="87"/>
      <c r="G28" s="92"/>
    </row>
    <row r="29" spans="1:7" ht="15" customHeight="1" x14ac:dyDescent="0.25">
      <c r="A29" s="48">
        <v>1</v>
      </c>
      <c r="B29" s="200" t="s">
        <v>17</v>
      </c>
      <c r="C29" s="250">
        <v>151</v>
      </c>
      <c r="D29" s="251">
        <v>95.71</v>
      </c>
      <c r="E29" s="241">
        <v>100</v>
      </c>
      <c r="F29" s="249">
        <v>4</v>
      </c>
      <c r="G29" s="258">
        <f t="shared" si="0"/>
        <v>4</v>
      </c>
    </row>
    <row r="30" spans="1:7" ht="15" customHeight="1" x14ac:dyDescent="0.25">
      <c r="A30" s="49">
        <v>2</v>
      </c>
      <c r="B30" s="200" t="s">
        <v>118</v>
      </c>
      <c r="C30" s="250">
        <v>109</v>
      </c>
      <c r="D30" s="251">
        <v>95.71</v>
      </c>
      <c r="E30" s="241">
        <v>99.082568807339456</v>
      </c>
      <c r="F30" s="249">
        <v>25</v>
      </c>
      <c r="G30" s="171">
        <f t="shared" si="0"/>
        <v>25</v>
      </c>
    </row>
    <row r="31" spans="1:7" ht="15" customHeight="1" x14ac:dyDescent="0.25">
      <c r="A31" s="49">
        <v>3</v>
      </c>
      <c r="B31" s="200" t="s">
        <v>13</v>
      </c>
      <c r="C31" s="250">
        <v>88</v>
      </c>
      <c r="D31" s="251">
        <v>95.71</v>
      </c>
      <c r="E31" s="241">
        <v>98.86363636363636</v>
      </c>
      <c r="F31" s="249">
        <v>28</v>
      </c>
      <c r="G31" s="186">
        <f t="shared" si="0"/>
        <v>28</v>
      </c>
    </row>
    <row r="32" spans="1:7" ht="15" customHeight="1" x14ac:dyDescent="0.25">
      <c r="A32" s="49">
        <v>4</v>
      </c>
      <c r="B32" s="200" t="s">
        <v>49</v>
      </c>
      <c r="C32" s="250">
        <v>162</v>
      </c>
      <c r="D32" s="251">
        <v>95.71</v>
      </c>
      <c r="E32" s="241">
        <v>98.76543209876543</v>
      </c>
      <c r="F32" s="249">
        <v>30</v>
      </c>
      <c r="G32" s="171">
        <f t="shared" si="0"/>
        <v>30</v>
      </c>
    </row>
    <row r="33" spans="1:7" ht="15" customHeight="1" x14ac:dyDescent="0.25">
      <c r="A33" s="49">
        <v>5</v>
      </c>
      <c r="B33" s="200" t="s">
        <v>14</v>
      </c>
      <c r="C33" s="250">
        <v>72</v>
      </c>
      <c r="D33" s="251">
        <v>95.71</v>
      </c>
      <c r="E33" s="241">
        <v>98.611111111111114</v>
      </c>
      <c r="F33" s="249">
        <v>31</v>
      </c>
      <c r="G33" s="171">
        <f t="shared" si="0"/>
        <v>31</v>
      </c>
    </row>
    <row r="34" spans="1:7" ht="15" customHeight="1" x14ac:dyDescent="0.25">
      <c r="A34" s="49">
        <v>6</v>
      </c>
      <c r="B34" s="200" t="s">
        <v>11</v>
      </c>
      <c r="C34" s="250">
        <v>51</v>
      </c>
      <c r="D34" s="251">
        <v>95.71</v>
      </c>
      <c r="E34" s="241">
        <v>98.039215686274517</v>
      </c>
      <c r="F34" s="249">
        <v>36</v>
      </c>
      <c r="G34" s="171">
        <f t="shared" si="0"/>
        <v>36</v>
      </c>
    </row>
    <row r="35" spans="1:7" ht="15" customHeight="1" x14ac:dyDescent="0.25">
      <c r="A35" s="49">
        <v>7</v>
      </c>
      <c r="B35" s="200" t="s">
        <v>122</v>
      </c>
      <c r="C35" s="250">
        <v>194</v>
      </c>
      <c r="D35" s="251">
        <v>95.71</v>
      </c>
      <c r="E35" s="241">
        <v>97.9381443298969</v>
      </c>
      <c r="F35" s="249">
        <v>37</v>
      </c>
      <c r="G35" s="171">
        <f t="shared" si="0"/>
        <v>37</v>
      </c>
    </row>
    <row r="36" spans="1:7" ht="15" customHeight="1" x14ac:dyDescent="0.25">
      <c r="A36" s="49">
        <v>8</v>
      </c>
      <c r="B36" s="200" t="s">
        <v>123</v>
      </c>
      <c r="C36" s="250">
        <v>129</v>
      </c>
      <c r="D36" s="251">
        <v>95.71</v>
      </c>
      <c r="E36" s="241">
        <v>97.674418604651166</v>
      </c>
      <c r="F36" s="249">
        <v>40</v>
      </c>
      <c r="G36" s="171">
        <f t="shared" si="0"/>
        <v>40</v>
      </c>
    </row>
    <row r="37" spans="1:7" ht="15" customHeight="1" x14ac:dyDescent="0.25">
      <c r="A37" s="49">
        <v>9</v>
      </c>
      <c r="B37" s="200" t="s">
        <v>16</v>
      </c>
      <c r="C37" s="250">
        <v>122</v>
      </c>
      <c r="D37" s="251">
        <v>95.71</v>
      </c>
      <c r="E37" s="241">
        <v>95.901639344262293</v>
      </c>
      <c r="F37" s="249">
        <v>66</v>
      </c>
      <c r="G37" s="171">
        <f t="shared" si="0"/>
        <v>66</v>
      </c>
    </row>
    <row r="38" spans="1:7" ht="15" customHeight="1" x14ac:dyDescent="0.25">
      <c r="A38" s="49">
        <v>10</v>
      </c>
      <c r="B38" s="200" t="s">
        <v>50</v>
      </c>
      <c r="C38" s="250">
        <v>70</v>
      </c>
      <c r="D38" s="251">
        <v>95.71</v>
      </c>
      <c r="E38" s="241">
        <v>95.714285714285708</v>
      </c>
      <c r="F38" s="249">
        <v>67</v>
      </c>
      <c r="G38" s="171">
        <f t="shared" si="0"/>
        <v>67</v>
      </c>
    </row>
    <row r="39" spans="1:7" ht="15" customHeight="1" x14ac:dyDescent="0.25">
      <c r="A39" s="49">
        <v>11</v>
      </c>
      <c r="B39" s="200" t="s">
        <v>121</v>
      </c>
      <c r="C39" s="250">
        <v>23</v>
      </c>
      <c r="D39" s="251">
        <v>95.71</v>
      </c>
      <c r="E39" s="241">
        <v>95.652173913043484</v>
      </c>
      <c r="F39" s="249">
        <v>68</v>
      </c>
      <c r="G39" s="171">
        <f t="shared" si="0"/>
        <v>68</v>
      </c>
    </row>
    <row r="40" spans="1:7" ht="15" customHeight="1" x14ac:dyDescent="0.25">
      <c r="A40" s="49">
        <v>12</v>
      </c>
      <c r="B40" s="200" t="s">
        <v>119</v>
      </c>
      <c r="C40" s="250">
        <v>112</v>
      </c>
      <c r="D40" s="251">
        <v>95.71</v>
      </c>
      <c r="E40" s="241">
        <v>95.535714285714292</v>
      </c>
      <c r="F40" s="249">
        <v>71</v>
      </c>
      <c r="G40" s="171">
        <f t="shared" si="0"/>
        <v>71</v>
      </c>
    </row>
    <row r="41" spans="1:7" ht="15" customHeight="1" x14ac:dyDescent="0.25">
      <c r="A41" s="49">
        <v>13</v>
      </c>
      <c r="B41" s="200" t="s">
        <v>124</v>
      </c>
      <c r="C41" s="250">
        <v>70</v>
      </c>
      <c r="D41" s="251">
        <v>95.71</v>
      </c>
      <c r="E41" s="241">
        <v>92.857142857142861</v>
      </c>
      <c r="F41" s="249">
        <v>93</v>
      </c>
      <c r="G41" s="171">
        <f t="shared" si="0"/>
        <v>93</v>
      </c>
    </row>
    <row r="42" spans="1:7" ht="15" customHeight="1" x14ac:dyDescent="0.25">
      <c r="A42" s="49">
        <v>14</v>
      </c>
      <c r="B42" s="200" t="s">
        <v>15</v>
      </c>
      <c r="C42" s="250">
        <v>88</v>
      </c>
      <c r="D42" s="251">
        <v>95.71</v>
      </c>
      <c r="E42" s="241">
        <v>89.772727272727266</v>
      </c>
      <c r="F42" s="249">
        <v>103</v>
      </c>
      <c r="G42" s="171">
        <f t="shared" si="0"/>
        <v>103</v>
      </c>
    </row>
    <row r="43" spans="1:7" ht="15" customHeight="1" x14ac:dyDescent="0.25">
      <c r="A43" s="49">
        <v>15</v>
      </c>
      <c r="B43" s="200" t="s">
        <v>12</v>
      </c>
      <c r="C43" s="250">
        <v>53</v>
      </c>
      <c r="D43" s="251">
        <v>95.71</v>
      </c>
      <c r="E43" s="241">
        <v>88.679245283018872</v>
      </c>
      <c r="F43" s="249">
        <v>104</v>
      </c>
      <c r="G43" s="171">
        <f t="shared" si="0"/>
        <v>104</v>
      </c>
    </row>
    <row r="44" spans="1:7" ht="15" customHeight="1" x14ac:dyDescent="0.25">
      <c r="A44" s="49">
        <v>16</v>
      </c>
      <c r="B44" s="200" t="s">
        <v>48</v>
      </c>
      <c r="C44" s="250">
        <v>141</v>
      </c>
      <c r="D44" s="251">
        <v>95.71</v>
      </c>
      <c r="E44" s="241">
        <v>87.234042553191486</v>
      </c>
      <c r="F44" s="249">
        <v>108</v>
      </c>
      <c r="G44" s="171">
        <f t="shared" si="0"/>
        <v>108</v>
      </c>
    </row>
    <row r="45" spans="1:7" ht="15" customHeight="1" thickBot="1" x14ac:dyDescent="0.3">
      <c r="A45" s="49">
        <v>17</v>
      </c>
      <c r="B45" s="200" t="s">
        <v>120</v>
      </c>
      <c r="C45" s="250">
        <v>140</v>
      </c>
      <c r="D45" s="251">
        <v>95.71</v>
      </c>
      <c r="E45" s="241">
        <v>86.428571428571431</v>
      </c>
      <c r="F45" s="249">
        <v>109</v>
      </c>
      <c r="G45" s="171">
        <f t="shared" si="0"/>
        <v>109</v>
      </c>
    </row>
    <row r="46" spans="1:7" ht="15" customHeight="1" thickBot="1" x14ac:dyDescent="0.3">
      <c r="A46" s="83"/>
      <c r="B46" s="84" t="s">
        <v>89</v>
      </c>
      <c r="C46" s="85">
        <f>SUM(C47:C66)</f>
        <v>2045</v>
      </c>
      <c r="D46" s="86">
        <v>95.71</v>
      </c>
      <c r="E46" s="178">
        <f>AVERAGE(E47:E66)</f>
        <v>95.782250794376665</v>
      </c>
      <c r="F46" s="87"/>
      <c r="G46" s="89"/>
    </row>
    <row r="47" spans="1:7" ht="15" customHeight="1" x14ac:dyDescent="0.25">
      <c r="A47" s="50">
        <v>1</v>
      </c>
      <c r="B47" s="200" t="s">
        <v>125</v>
      </c>
      <c r="C47" s="250">
        <v>51</v>
      </c>
      <c r="D47" s="251">
        <v>95.71</v>
      </c>
      <c r="E47" s="241">
        <v>100</v>
      </c>
      <c r="F47" s="249">
        <v>5</v>
      </c>
      <c r="G47" s="253">
        <f t="shared" si="0"/>
        <v>5</v>
      </c>
    </row>
    <row r="48" spans="1:7" ht="15" customHeight="1" x14ac:dyDescent="0.25">
      <c r="A48" s="51">
        <v>2</v>
      </c>
      <c r="B48" s="200" t="s">
        <v>21</v>
      </c>
      <c r="C48" s="250">
        <v>56</v>
      </c>
      <c r="D48" s="251">
        <v>95.71</v>
      </c>
      <c r="E48" s="241">
        <v>100</v>
      </c>
      <c r="F48" s="249">
        <v>6</v>
      </c>
      <c r="G48" s="254">
        <f t="shared" si="0"/>
        <v>6</v>
      </c>
    </row>
    <row r="49" spans="1:7" ht="15" customHeight="1" x14ac:dyDescent="0.25">
      <c r="A49" s="51">
        <v>3</v>
      </c>
      <c r="B49" s="200" t="s">
        <v>128</v>
      </c>
      <c r="C49" s="250">
        <v>101</v>
      </c>
      <c r="D49" s="251">
        <v>95.71</v>
      </c>
      <c r="E49" s="241">
        <v>100</v>
      </c>
      <c r="F49" s="249">
        <v>7</v>
      </c>
      <c r="G49" s="254">
        <f t="shared" si="0"/>
        <v>7</v>
      </c>
    </row>
    <row r="50" spans="1:7" ht="15" customHeight="1" x14ac:dyDescent="0.25">
      <c r="A50" s="51">
        <v>4</v>
      </c>
      <c r="B50" s="200" t="s">
        <v>56</v>
      </c>
      <c r="C50" s="250">
        <v>23</v>
      </c>
      <c r="D50" s="251">
        <v>95.71</v>
      </c>
      <c r="E50" s="241">
        <v>100</v>
      </c>
      <c r="F50" s="249">
        <v>8</v>
      </c>
      <c r="G50" s="254">
        <f t="shared" si="0"/>
        <v>8</v>
      </c>
    </row>
    <row r="51" spans="1:7" ht="15" customHeight="1" x14ac:dyDescent="0.25">
      <c r="A51" s="51">
        <v>5</v>
      </c>
      <c r="B51" s="200" t="s">
        <v>52</v>
      </c>
      <c r="C51" s="250">
        <v>136</v>
      </c>
      <c r="D51" s="251">
        <v>95.71</v>
      </c>
      <c r="E51" s="241">
        <v>98.529411764705884</v>
      </c>
      <c r="F51" s="249">
        <v>32</v>
      </c>
      <c r="G51" s="254">
        <f t="shared" si="0"/>
        <v>32</v>
      </c>
    </row>
    <row r="52" spans="1:7" ht="15" customHeight="1" x14ac:dyDescent="0.25">
      <c r="A52" s="51">
        <v>6</v>
      </c>
      <c r="B52" s="200" t="s">
        <v>51</v>
      </c>
      <c r="C52" s="250">
        <v>235</v>
      </c>
      <c r="D52" s="251">
        <v>95.71</v>
      </c>
      <c r="E52" s="241">
        <v>98.297872340425528</v>
      </c>
      <c r="F52" s="249">
        <v>35</v>
      </c>
      <c r="G52" s="254">
        <f t="shared" si="0"/>
        <v>35</v>
      </c>
    </row>
    <row r="53" spans="1:7" ht="15" customHeight="1" x14ac:dyDescent="0.25">
      <c r="A53" s="51">
        <v>7</v>
      </c>
      <c r="B53" s="200" t="s">
        <v>23</v>
      </c>
      <c r="C53" s="250">
        <v>119</v>
      </c>
      <c r="D53" s="251">
        <v>95.71</v>
      </c>
      <c r="E53" s="241">
        <v>97.47899159663865</v>
      </c>
      <c r="F53" s="249">
        <v>43</v>
      </c>
      <c r="G53" s="254">
        <f t="shared" si="0"/>
        <v>43</v>
      </c>
    </row>
    <row r="54" spans="1:7" ht="15" customHeight="1" x14ac:dyDescent="0.25">
      <c r="A54" s="51">
        <v>8</v>
      </c>
      <c r="B54" s="200" t="s">
        <v>55</v>
      </c>
      <c r="C54" s="250">
        <v>186</v>
      </c>
      <c r="D54" s="251">
        <v>95.71</v>
      </c>
      <c r="E54" s="241">
        <v>96.774193548387103</v>
      </c>
      <c r="F54" s="249">
        <v>54</v>
      </c>
      <c r="G54" s="254">
        <f t="shared" si="0"/>
        <v>54</v>
      </c>
    </row>
    <row r="55" spans="1:7" ht="15" customHeight="1" x14ac:dyDescent="0.25">
      <c r="A55" s="51">
        <v>9</v>
      </c>
      <c r="B55" s="200" t="s">
        <v>126</v>
      </c>
      <c r="C55" s="250">
        <v>30</v>
      </c>
      <c r="D55" s="251">
        <v>95.71</v>
      </c>
      <c r="E55" s="241">
        <v>96.666666666666671</v>
      </c>
      <c r="F55" s="249">
        <v>56</v>
      </c>
      <c r="G55" s="254">
        <f t="shared" si="0"/>
        <v>56</v>
      </c>
    </row>
    <row r="56" spans="1:7" ht="15" customHeight="1" x14ac:dyDescent="0.25">
      <c r="A56" s="51">
        <v>10</v>
      </c>
      <c r="B56" s="200" t="s">
        <v>53</v>
      </c>
      <c r="C56" s="250">
        <v>29</v>
      </c>
      <c r="D56" s="251">
        <v>95.71</v>
      </c>
      <c r="E56" s="241">
        <v>96.551724137931032</v>
      </c>
      <c r="F56" s="249">
        <v>58</v>
      </c>
      <c r="G56" s="254">
        <f t="shared" si="0"/>
        <v>58</v>
      </c>
    </row>
    <row r="57" spans="1:7" ht="15" customHeight="1" x14ac:dyDescent="0.25">
      <c r="A57" s="51">
        <v>11</v>
      </c>
      <c r="B57" s="200" t="s">
        <v>19</v>
      </c>
      <c r="C57" s="250">
        <v>103</v>
      </c>
      <c r="D57" s="251">
        <v>95.71</v>
      </c>
      <c r="E57" s="241">
        <v>96.116504854368927</v>
      </c>
      <c r="F57" s="249">
        <v>65</v>
      </c>
      <c r="G57" s="254">
        <f t="shared" si="0"/>
        <v>65</v>
      </c>
    </row>
    <row r="58" spans="1:7" ht="15" customHeight="1" x14ac:dyDescent="0.25">
      <c r="A58" s="51">
        <v>12</v>
      </c>
      <c r="B58" s="200" t="s">
        <v>20</v>
      </c>
      <c r="C58" s="250">
        <v>44</v>
      </c>
      <c r="D58" s="251">
        <v>95.71</v>
      </c>
      <c r="E58" s="241">
        <v>95.454545454545453</v>
      </c>
      <c r="F58" s="249">
        <v>74</v>
      </c>
      <c r="G58" s="254">
        <f t="shared" si="0"/>
        <v>74</v>
      </c>
    </row>
    <row r="59" spans="1:7" ht="15" customHeight="1" x14ac:dyDescent="0.25">
      <c r="A59" s="51">
        <v>13</v>
      </c>
      <c r="B59" s="200" t="s">
        <v>24</v>
      </c>
      <c r="C59" s="250">
        <v>131</v>
      </c>
      <c r="D59" s="251">
        <v>95.71</v>
      </c>
      <c r="E59" s="241">
        <v>95.419847328244273</v>
      </c>
      <c r="F59" s="249">
        <v>75</v>
      </c>
      <c r="G59" s="254">
        <f t="shared" si="0"/>
        <v>75</v>
      </c>
    </row>
    <row r="60" spans="1:7" ht="15" customHeight="1" x14ac:dyDescent="0.25">
      <c r="A60" s="51">
        <v>14</v>
      </c>
      <c r="B60" s="200" t="s">
        <v>54</v>
      </c>
      <c r="C60" s="250">
        <v>55</v>
      </c>
      <c r="D60" s="251">
        <v>95.71</v>
      </c>
      <c r="E60" s="241">
        <v>94.545454545454547</v>
      </c>
      <c r="F60" s="249">
        <v>80</v>
      </c>
      <c r="G60" s="254">
        <f t="shared" si="0"/>
        <v>80</v>
      </c>
    </row>
    <row r="61" spans="1:7" ht="15" customHeight="1" x14ac:dyDescent="0.25">
      <c r="A61" s="51">
        <v>15</v>
      </c>
      <c r="B61" s="200" t="s">
        <v>129</v>
      </c>
      <c r="C61" s="250">
        <v>96</v>
      </c>
      <c r="D61" s="251">
        <v>95.71</v>
      </c>
      <c r="E61" s="241">
        <v>93.75</v>
      </c>
      <c r="F61" s="249">
        <v>87</v>
      </c>
      <c r="G61" s="254">
        <f t="shared" si="0"/>
        <v>87</v>
      </c>
    </row>
    <row r="62" spans="1:7" ht="15" customHeight="1" x14ac:dyDescent="0.25">
      <c r="A62" s="51">
        <v>16</v>
      </c>
      <c r="B62" s="200" t="s">
        <v>130</v>
      </c>
      <c r="C62" s="250">
        <v>104</v>
      </c>
      <c r="D62" s="251">
        <v>95.71</v>
      </c>
      <c r="E62" s="241">
        <v>93.269230769230774</v>
      </c>
      <c r="F62" s="249">
        <v>89</v>
      </c>
      <c r="G62" s="254">
        <f t="shared" si="0"/>
        <v>89</v>
      </c>
    </row>
    <row r="63" spans="1:7" ht="15" customHeight="1" x14ac:dyDescent="0.25">
      <c r="A63" s="51">
        <v>17</v>
      </c>
      <c r="B63" s="200" t="s">
        <v>18</v>
      </c>
      <c r="C63" s="250">
        <v>249</v>
      </c>
      <c r="D63" s="251">
        <v>95.71</v>
      </c>
      <c r="E63" s="241">
        <v>93.172690763052202</v>
      </c>
      <c r="F63" s="249">
        <v>90</v>
      </c>
      <c r="G63" s="254">
        <f t="shared" si="0"/>
        <v>90</v>
      </c>
    </row>
    <row r="64" spans="1:7" ht="15" customHeight="1" x14ac:dyDescent="0.25">
      <c r="A64" s="51">
        <v>18</v>
      </c>
      <c r="B64" s="200" t="s">
        <v>22</v>
      </c>
      <c r="C64" s="250">
        <v>91</v>
      </c>
      <c r="D64" s="251">
        <v>95.71</v>
      </c>
      <c r="E64" s="241">
        <v>91.208791208791212</v>
      </c>
      <c r="F64" s="249">
        <v>99</v>
      </c>
      <c r="G64" s="254">
        <f t="shared" si="0"/>
        <v>99</v>
      </c>
    </row>
    <row r="65" spans="1:7" ht="15" customHeight="1" x14ac:dyDescent="0.25">
      <c r="A65" s="59">
        <v>19</v>
      </c>
      <c r="B65" s="200" t="s">
        <v>127</v>
      </c>
      <c r="C65" s="250">
        <v>110</v>
      </c>
      <c r="D65" s="251">
        <v>95.71</v>
      </c>
      <c r="E65" s="241">
        <v>90.909090909090907</v>
      </c>
      <c r="F65" s="249">
        <v>100</v>
      </c>
      <c r="G65" s="256">
        <f t="shared" si="0"/>
        <v>100</v>
      </c>
    </row>
    <row r="66" spans="1:7" ht="15" customHeight="1" thickBot="1" x14ac:dyDescent="0.3">
      <c r="A66" s="52">
        <v>20</v>
      </c>
      <c r="B66" s="200" t="s">
        <v>25</v>
      </c>
      <c r="C66" s="250">
        <v>96</v>
      </c>
      <c r="D66" s="251">
        <v>95.71</v>
      </c>
      <c r="E66" s="241">
        <v>87.5</v>
      </c>
      <c r="F66" s="249">
        <v>107</v>
      </c>
      <c r="G66" s="257">
        <f t="shared" si="0"/>
        <v>107</v>
      </c>
    </row>
    <row r="67" spans="1:7" ht="15" customHeight="1" thickBot="1" x14ac:dyDescent="0.3">
      <c r="A67" s="90"/>
      <c r="B67" s="84" t="s">
        <v>90</v>
      </c>
      <c r="C67" s="85">
        <f>SUM(C68:C81)</f>
        <v>1797</v>
      </c>
      <c r="D67" s="86">
        <v>95.71</v>
      </c>
      <c r="E67" s="178">
        <f>AVERAGE(E68:E81)</f>
        <v>95.7324779042291</v>
      </c>
      <c r="F67" s="87"/>
      <c r="G67" s="92"/>
    </row>
    <row r="68" spans="1:7" ht="15" customHeight="1" x14ac:dyDescent="0.25">
      <c r="A68" s="48">
        <v>1</v>
      </c>
      <c r="B68" s="185" t="s">
        <v>58</v>
      </c>
      <c r="C68" s="247">
        <v>146</v>
      </c>
      <c r="D68" s="248">
        <v>95.71</v>
      </c>
      <c r="E68" s="241">
        <v>100</v>
      </c>
      <c r="F68" s="249">
        <v>9</v>
      </c>
      <c r="G68" s="258">
        <f t="shared" ref="G68:G122" si="1">F68</f>
        <v>9</v>
      </c>
    </row>
    <row r="69" spans="1:7" ht="15" customHeight="1" x14ac:dyDescent="0.25">
      <c r="A69" s="49">
        <v>2</v>
      </c>
      <c r="B69" s="185" t="s">
        <v>134</v>
      </c>
      <c r="C69" s="247">
        <v>89</v>
      </c>
      <c r="D69" s="248">
        <v>95.71</v>
      </c>
      <c r="E69" s="241">
        <v>100</v>
      </c>
      <c r="F69" s="249">
        <v>10</v>
      </c>
      <c r="G69" s="260">
        <f t="shared" si="1"/>
        <v>10</v>
      </c>
    </row>
    <row r="70" spans="1:7" ht="15" customHeight="1" x14ac:dyDescent="0.25">
      <c r="A70" s="49">
        <v>3</v>
      </c>
      <c r="B70" s="185" t="s">
        <v>135</v>
      </c>
      <c r="C70" s="247">
        <v>173</v>
      </c>
      <c r="D70" s="248">
        <v>95.71</v>
      </c>
      <c r="E70" s="241">
        <v>99.421965317919074</v>
      </c>
      <c r="F70" s="249">
        <v>20</v>
      </c>
      <c r="G70" s="186">
        <f t="shared" si="1"/>
        <v>20</v>
      </c>
    </row>
    <row r="71" spans="1:7" ht="15" customHeight="1" x14ac:dyDescent="0.25">
      <c r="A71" s="49">
        <v>4</v>
      </c>
      <c r="B71" s="185" t="s">
        <v>138</v>
      </c>
      <c r="C71" s="247">
        <v>90</v>
      </c>
      <c r="D71" s="248">
        <v>95.71</v>
      </c>
      <c r="E71" s="241">
        <v>98.888888888888886</v>
      </c>
      <c r="F71" s="249">
        <v>27</v>
      </c>
      <c r="G71" s="171">
        <f t="shared" si="1"/>
        <v>27</v>
      </c>
    </row>
    <row r="72" spans="1:7" ht="15" customHeight="1" x14ac:dyDescent="0.25">
      <c r="A72" s="49">
        <v>5</v>
      </c>
      <c r="B72" s="185" t="s">
        <v>132</v>
      </c>
      <c r="C72" s="247">
        <v>83</v>
      </c>
      <c r="D72" s="248">
        <v>95.71</v>
      </c>
      <c r="E72" s="241">
        <v>97.590361445783131</v>
      </c>
      <c r="F72" s="249">
        <v>42</v>
      </c>
      <c r="G72" s="171">
        <f t="shared" si="1"/>
        <v>42</v>
      </c>
    </row>
    <row r="73" spans="1:7" ht="15" customHeight="1" x14ac:dyDescent="0.25">
      <c r="A73" s="49">
        <v>6</v>
      </c>
      <c r="B73" s="185" t="s">
        <v>137</v>
      </c>
      <c r="C73" s="247">
        <v>175</v>
      </c>
      <c r="D73" s="248">
        <v>95.71</v>
      </c>
      <c r="E73" s="241">
        <v>97.142857142857139</v>
      </c>
      <c r="F73" s="249">
        <v>51</v>
      </c>
      <c r="G73" s="171">
        <f t="shared" si="1"/>
        <v>51</v>
      </c>
    </row>
    <row r="74" spans="1:7" ht="15" customHeight="1" x14ac:dyDescent="0.25">
      <c r="A74" s="49">
        <v>7</v>
      </c>
      <c r="B74" s="185" t="s">
        <v>60</v>
      </c>
      <c r="C74" s="247">
        <v>65</v>
      </c>
      <c r="D74" s="248">
        <v>95.71</v>
      </c>
      <c r="E74" s="241">
        <v>96.92307692307692</v>
      </c>
      <c r="F74" s="249">
        <v>53</v>
      </c>
      <c r="G74" s="171">
        <f t="shared" si="1"/>
        <v>53</v>
      </c>
    </row>
    <row r="75" spans="1:7" ht="15" customHeight="1" x14ac:dyDescent="0.25">
      <c r="A75" s="49">
        <v>8</v>
      </c>
      <c r="B75" s="185" t="s">
        <v>59</v>
      </c>
      <c r="C75" s="247">
        <v>88</v>
      </c>
      <c r="D75" s="248">
        <v>95.71</v>
      </c>
      <c r="E75" s="241">
        <v>96.590909090909093</v>
      </c>
      <c r="F75" s="249">
        <v>57</v>
      </c>
      <c r="G75" s="171">
        <f t="shared" si="1"/>
        <v>57</v>
      </c>
    </row>
    <row r="76" spans="1:7" ht="15" customHeight="1" x14ac:dyDescent="0.25">
      <c r="A76" s="49">
        <v>9</v>
      </c>
      <c r="B76" s="185" t="s">
        <v>136</v>
      </c>
      <c r="C76" s="247">
        <v>184</v>
      </c>
      <c r="D76" s="248">
        <v>95.71</v>
      </c>
      <c r="E76" s="242">
        <v>96.195652173913047</v>
      </c>
      <c r="F76" s="249">
        <v>62</v>
      </c>
      <c r="G76" s="171">
        <f t="shared" si="1"/>
        <v>62</v>
      </c>
    </row>
    <row r="77" spans="1:7" ht="15" customHeight="1" x14ac:dyDescent="0.25">
      <c r="A77" s="49">
        <v>10</v>
      </c>
      <c r="B77" s="185" t="s">
        <v>61</v>
      </c>
      <c r="C77" s="247">
        <v>114</v>
      </c>
      <c r="D77" s="248">
        <v>95.71</v>
      </c>
      <c r="E77" s="241">
        <v>95.614035087719301</v>
      </c>
      <c r="F77" s="249">
        <v>69</v>
      </c>
      <c r="G77" s="171">
        <f t="shared" si="1"/>
        <v>69</v>
      </c>
    </row>
    <row r="78" spans="1:7" ht="15" customHeight="1" x14ac:dyDescent="0.25">
      <c r="A78" s="49">
        <v>11</v>
      </c>
      <c r="B78" s="185" t="s">
        <v>133</v>
      </c>
      <c r="C78" s="247">
        <v>89</v>
      </c>
      <c r="D78" s="248">
        <v>95.71</v>
      </c>
      <c r="E78" s="241">
        <v>95.50561797752809</v>
      </c>
      <c r="F78" s="249">
        <v>72</v>
      </c>
      <c r="G78" s="171">
        <f t="shared" si="1"/>
        <v>72</v>
      </c>
    </row>
    <row r="79" spans="1:7" ht="15" customHeight="1" x14ac:dyDescent="0.25">
      <c r="A79" s="49">
        <v>12</v>
      </c>
      <c r="B79" s="185" t="s">
        <v>139</v>
      </c>
      <c r="C79" s="247">
        <v>185</v>
      </c>
      <c r="D79" s="248">
        <v>95.71</v>
      </c>
      <c r="E79" s="241">
        <v>93.513513513513516</v>
      </c>
      <c r="F79" s="249">
        <v>88</v>
      </c>
      <c r="G79" s="171">
        <f t="shared" si="1"/>
        <v>88</v>
      </c>
    </row>
    <row r="80" spans="1:7" ht="15" customHeight="1" x14ac:dyDescent="0.25">
      <c r="A80" s="49">
        <v>13</v>
      </c>
      <c r="B80" s="185" t="s">
        <v>57</v>
      </c>
      <c r="C80" s="247">
        <v>114</v>
      </c>
      <c r="D80" s="248">
        <v>95.71</v>
      </c>
      <c r="E80" s="241">
        <v>87.719298245614041</v>
      </c>
      <c r="F80" s="249">
        <v>105</v>
      </c>
      <c r="G80" s="171">
        <f t="shared" si="1"/>
        <v>105</v>
      </c>
    </row>
    <row r="81" spans="1:7" ht="15" customHeight="1" thickBot="1" x14ac:dyDescent="0.3">
      <c r="A81" s="49">
        <v>14</v>
      </c>
      <c r="B81" s="185" t="s">
        <v>131</v>
      </c>
      <c r="C81" s="247">
        <v>202</v>
      </c>
      <c r="D81" s="248">
        <v>95.71</v>
      </c>
      <c r="E81" s="241">
        <v>85.148514851485146</v>
      </c>
      <c r="F81" s="249">
        <v>111</v>
      </c>
      <c r="G81" s="171">
        <f t="shared" si="1"/>
        <v>111</v>
      </c>
    </row>
    <row r="82" spans="1:7" ht="15" customHeight="1" thickBot="1" x14ac:dyDescent="0.3">
      <c r="A82" s="83"/>
      <c r="B82" s="95" t="s">
        <v>91</v>
      </c>
      <c r="C82" s="96">
        <f>SUM(C83:C112)</f>
        <v>4591</v>
      </c>
      <c r="D82" s="97">
        <v>95.71</v>
      </c>
      <c r="E82" s="177">
        <f>AVERAGE(E83:E112)</f>
        <v>96.28300616181015</v>
      </c>
      <c r="F82" s="98"/>
      <c r="G82" s="89"/>
    </row>
    <row r="83" spans="1:7" ht="15" customHeight="1" x14ac:dyDescent="0.25">
      <c r="A83" s="48">
        <v>1</v>
      </c>
      <c r="B83" s="200" t="s">
        <v>142</v>
      </c>
      <c r="C83" s="250">
        <v>120</v>
      </c>
      <c r="D83" s="251">
        <v>95.71</v>
      </c>
      <c r="E83" s="241">
        <v>100</v>
      </c>
      <c r="F83" s="249">
        <v>11</v>
      </c>
      <c r="G83" s="258">
        <f t="shared" si="1"/>
        <v>11</v>
      </c>
    </row>
    <row r="84" spans="1:7" ht="15" customHeight="1" x14ac:dyDescent="0.25">
      <c r="A84" s="49">
        <v>2</v>
      </c>
      <c r="B84" s="200" t="s">
        <v>27</v>
      </c>
      <c r="C84" s="250">
        <v>44</v>
      </c>
      <c r="D84" s="251">
        <v>95.71</v>
      </c>
      <c r="E84" s="241">
        <v>100</v>
      </c>
      <c r="F84" s="249">
        <v>12</v>
      </c>
      <c r="G84" s="171">
        <f t="shared" si="1"/>
        <v>12</v>
      </c>
    </row>
    <row r="85" spans="1:7" ht="15" customHeight="1" x14ac:dyDescent="0.25">
      <c r="A85" s="49">
        <v>3</v>
      </c>
      <c r="B85" s="200" t="s">
        <v>147</v>
      </c>
      <c r="C85" s="250">
        <v>107</v>
      </c>
      <c r="D85" s="251">
        <v>95.71</v>
      </c>
      <c r="E85" s="241">
        <v>100</v>
      </c>
      <c r="F85" s="249">
        <v>13</v>
      </c>
      <c r="G85" s="171">
        <f t="shared" si="1"/>
        <v>13</v>
      </c>
    </row>
    <row r="86" spans="1:7" ht="15" customHeight="1" x14ac:dyDescent="0.25">
      <c r="A86" s="49">
        <v>4</v>
      </c>
      <c r="B86" s="200" t="s">
        <v>30</v>
      </c>
      <c r="C86" s="250">
        <v>55</v>
      </c>
      <c r="D86" s="251">
        <v>95.71</v>
      </c>
      <c r="E86" s="241">
        <v>100</v>
      </c>
      <c r="F86" s="249">
        <v>14</v>
      </c>
      <c r="G86" s="171">
        <f t="shared" si="1"/>
        <v>14</v>
      </c>
    </row>
    <row r="87" spans="1:7" ht="15" customHeight="1" x14ac:dyDescent="0.25">
      <c r="A87" s="49">
        <v>5</v>
      </c>
      <c r="B87" s="200" t="s">
        <v>104</v>
      </c>
      <c r="C87" s="250">
        <v>209</v>
      </c>
      <c r="D87" s="251">
        <v>95.71</v>
      </c>
      <c r="E87" s="241">
        <v>100</v>
      </c>
      <c r="F87" s="249">
        <v>15</v>
      </c>
      <c r="G87" s="171">
        <f t="shared" si="1"/>
        <v>15</v>
      </c>
    </row>
    <row r="88" spans="1:7" ht="15" customHeight="1" x14ac:dyDescent="0.25">
      <c r="A88" s="49">
        <v>6</v>
      </c>
      <c r="B88" s="200" t="s">
        <v>97</v>
      </c>
      <c r="C88" s="250">
        <v>275</v>
      </c>
      <c r="D88" s="251">
        <v>95.71</v>
      </c>
      <c r="E88" s="241">
        <v>99.272727272727266</v>
      </c>
      <c r="F88" s="249">
        <v>22</v>
      </c>
      <c r="G88" s="171">
        <f t="shared" si="1"/>
        <v>22</v>
      </c>
    </row>
    <row r="89" spans="1:7" ht="15" customHeight="1" x14ac:dyDescent="0.25">
      <c r="A89" s="49">
        <v>7</v>
      </c>
      <c r="B89" s="200" t="s">
        <v>150</v>
      </c>
      <c r="C89" s="250">
        <v>127</v>
      </c>
      <c r="D89" s="251">
        <v>95.71</v>
      </c>
      <c r="E89" s="241">
        <v>99.212598425196845</v>
      </c>
      <c r="F89" s="249">
        <v>23</v>
      </c>
      <c r="G89" s="171">
        <f t="shared" si="1"/>
        <v>23</v>
      </c>
    </row>
    <row r="90" spans="1:7" ht="15" customHeight="1" x14ac:dyDescent="0.25">
      <c r="A90" s="49">
        <v>8</v>
      </c>
      <c r="B90" s="200" t="s">
        <v>143</v>
      </c>
      <c r="C90" s="250">
        <v>123</v>
      </c>
      <c r="D90" s="251">
        <v>95.71</v>
      </c>
      <c r="E90" s="241">
        <v>99.1869918699187</v>
      </c>
      <c r="F90" s="249">
        <v>24</v>
      </c>
      <c r="G90" s="171">
        <f t="shared" si="1"/>
        <v>24</v>
      </c>
    </row>
    <row r="91" spans="1:7" ht="15" customHeight="1" x14ac:dyDescent="0.25">
      <c r="A91" s="49">
        <v>9</v>
      </c>
      <c r="B91" s="200" t="s">
        <v>99</v>
      </c>
      <c r="C91" s="250">
        <v>263</v>
      </c>
      <c r="D91" s="251">
        <v>95.71</v>
      </c>
      <c r="E91" s="241">
        <v>98.479087452471489</v>
      </c>
      <c r="F91" s="249">
        <v>33</v>
      </c>
      <c r="G91" s="171">
        <f t="shared" si="1"/>
        <v>33</v>
      </c>
    </row>
    <row r="92" spans="1:7" ht="15" customHeight="1" x14ac:dyDescent="0.25">
      <c r="A92" s="49">
        <v>10</v>
      </c>
      <c r="B92" s="200" t="s">
        <v>31</v>
      </c>
      <c r="C92" s="250">
        <v>122</v>
      </c>
      <c r="D92" s="251">
        <v>95.71</v>
      </c>
      <c r="E92" s="241">
        <v>98.360655737704917</v>
      </c>
      <c r="F92" s="249">
        <v>34</v>
      </c>
      <c r="G92" s="171">
        <f t="shared" si="1"/>
        <v>34</v>
      </c>
    </row>
    <row r="93" spans="1:7" ht="15" customHeight="1" x14ac:dyDescent="0.25">
      <c r="A93" s="49">
        <v>11</v>
      </c>
      <c r="B93" s="200" t="s">
        <v>154</v>
      </c>
      <c r="C93" s="250">
        <v>93</v>
      </c>
      <c r="D93" s="251">
        <v>95.71</v>
      </c>
      <c r="E93" s="241">
        <v>97.849462365591393</v>
      </c>
      <c r="F93" s="249">
        <v>38</v>
      </c>
      <c r="G93" s="171">
        <f t="shared" si="1"/>
        <v>38</v>
      </c>
    </row>
    <row r="94" spans="1:7" ht="15" customHeight="1" x14ac:dyDescent="0.25">
      <c r="A94" s="49">
        <v>12</v>
      </c>
      <c r="B94" s="200" t="s">
        <v>29</v>
      </c>
      <c r="C94" s="250">
        <v>77</v>
      </c>
      <c r="D94" s="251">
        <v>95.71</v>
      </c>
      <c r="E94" s="241">
        <v>97.402597402597408</v>
      </c>
      <c r="F94" s="249">
        <v>44</v>
      </c>
      <c r="G94" s="171">
        <f t="shared" si="1"/>
        <v>44</v>
      </c>
    </row>
    <row r="95" spans="1:7" ht="15" customHeight="1" x14ac:dyDescent="0.25">
      <c r="A95" s="49">
        <v>13</v>
      </c>
      <c r="B95" s="200" t="s">
        <v>145</v>
      </c>
      <c r="C95" s="250">
        <v>226</v>
      </c>
      <c r="D95" s="251">
        <v>95.71</v>
      </c>
      <c r="E95" s="241">
        <v>97.345132743362825</v>
      </c>
      <c r="F95" s="249">
        <v>46</v>
      </c>
      <c r="G95" s="171">
        <f t="shared" si="1"/>
        <v>46</v>
      </c>
    </row>
    <row r="96" spans="1:7" ht="15" customHeight="1" x14ac:dyDescent="0.25">
      <c r="A96" s="49">
        <v>14</v>
      </c>
      <c r="B96" s="200" t="s">
        <v>151</v>
      </c>
      <c r="C96" s="250">
        <v>75</v>
      </c>
      <c r="D96" s="251">
        <v>95.71</v>
      </c>
      <c r="E96" s="241">
        <v>97.333333333333329</v>
      </c>
      <c r="F96" s="249">
        <v>47</v>
      </c>
      <c r="G96" s="171">
        <f t="shared" si="1"/>
        <v>47</v>
      </c>
    </row>
    <row r="97" spans="1:7" ht="15" customHeight="1" x14ac:dyDescent="0.25">
      <c r="A97" s="49">
        <v>15</v>
      </c>
      <c r="B97" s="200" t="s">
        <v>96</v>
      </c>
      <c r="C97" s="250">
        <v>187</v>
      </c>
      <c r="D97" s="251">
        <v>95.71</v>
      </c>
      <c r="E97" s="241">
        <v>97.326203208556151</v>
      </c>
      <c r="F97" s="249">
        <v>48</v>
      </c>
      <c r="G97" s="171">
        <f t="shared" si="1"/>
        <v>48</v>
      </c>
    </row>
    <row r="98" spans="1:7" ht="15" customHeight="1" x14ac:dyDescent="0.25">
      <c r="A98" s="49">
        <v>16</v>
      </c>
      <c r="B98" s="200" t="s">
        <v>152</v>
      </c>
      <c r="C98" s="250">
        <v>141</v>
      </c>
      <c r="D98" s="251">
        <v>95.71</v>
      </c>
      <c r="E98" s="241">
        <v>97.163120567375884</v>
      </c>
      <c r="F98" s="249">
        <v>49</v>
      </c>
      <c r="G98" s="171">
        <f t="shared" si="1"/>
        <v>49</v>
      </c>
    </row>
    <row r="99" spans="1:7" ht="15" customHeight="1" x14ac:dyDescent="0.25">
      <c r="A99" s="49">
        <v>17</v>
      </c>
      <c r="B99" s="200" t="s">
        <v>155</v>
      </c>
      <c r="C99" s="250">
        <v>246</v>
      </c>
      <c r="D99" s="251">
        <v>95.71</v>
      </c>
      <c r="E99" s="241">
        <v>97.154471544715449</v>
      </c>
      <c r="F99" s="249">
        <v>50</v>
      </c>
      <c r="G99" s="171">
        <f t="shared" si="1"/>
        <v>50</v>
      </c>
    </row>
    <row r="100" spans="1:7" ht="15" customHeight="1" x14ac:dyDescent="0.25">
      <c r="A100" s="49">
        <v>18</v>
      </c>
      <c r="B100" s="200" t="s">
        <v>141</v>
      </c>
      <c r="C100" s="250">
        <v>92</v>
      </c>
      <c r="D100" s="251">
        <v>95.71</v>
      </c>
      <c r="E100" s="241">
        <v>96.739130434782609</v>
      </c>
      <c r="F100" s="249">
        <v>55</v>
      </c>
      <c r="G100" s="186">
        <f t="shared" si="1"/>
        <v>55</v>
      </c>
    </row>
    <row r="101" spans="1:7" ht="15" customHeight="1" x14ac:dyDescent="0.25">
      <c r="A101" s="49">
        <v>19</v>
      </c>
      <c r="B101" s="200" t="s">
        <v>156</v>
      </c>
      <c r="C101" s="250">
        <v>232</v>
      </c>
      <c r="D101" s="251">
        <v>95.71</v>
      </c>
      <c r="E101" s="241">
        <v>96.551724137931032</v>
      </c>
      <c r="F101" s="249">
        <v>59</v>
      </c>
      <c r="G101" s="171">
        <f t="shared" si="1"/>
        <v>59</v>
      </c>
    </row>
    <row r="102" spans="1:7" ht="15" customHeight="1" x14ac:dyDescent="0.25">
      <c r="A102" s="49">
        <v>20</v>
      </c>
      <c r="B102" s="200" t="s">
        <v>153</v>
      </c>
      <c r="C102" s="250">
        <v>83</v>
      </c>
      <c r="D102" s="251">
        <v>95.71</v>
      </c>
      <c r="E102" s="241">
        <v>96.385542168674704</v>
      </c>
      <c r="F102" s="249">
        <v>61</v>
      </c>
      <c r="G102" s="171">
        <f t="shared" si="1"/>
        <v>61</v>
      </c>
    </row>
    <row r="103" spans="1:7" ht="15" customHeight="1" x14ac:dyDescent="0.25">
      <c r="A103" s="49">
        <v>21</v>
      </c>
      <c r="B103" s="200" t="s">
        <v>106</v>
      </c>
      <c r="C103" s="250">
        <v>376</v>
      </c>
      <c r="D103" s="251">
        <v>95.71</v>
      </c>
      <c r="E103" s="241">
        <v>95.478723404255319</v>
      </c>
      <c r="F103" s="249">
        <v>73</v>
      </c>
      <c r="G103" s="171">
        <f t="shared" si="1"/>
        <v>73</v>
      </c>
    </row>
    <row r="104" spans="1:7" ht="15" customHeight="1" x14ac:dyDescent="0.25">
      <c r="A104" s="49">
        <v>22</v>
      </c>
      <c r="B104" s="200" t="s">
        <v>144</v>
      </c>
      <c r="C104" s="250">
        <v>159</v>
      </c>
      <c r="D104" s="251">
        <v>95.71</v>
      </c>
      <c r="E104" s="241">
        <v>94.968553459119491</v>
      </c>
      <c r="F104" s="249">
        <v>77</v>
      </c>
      <c r="G104" s="171">
        <f t="shared" si="1"/>
        <v>77</v>
      </c>
    </row>
    <row r="105" spans="1:7" ht="15" customHeight="1" x14ac:dyDescent="0.25">
      <c r="A105" s="49">
        <v>23</v>
      </c>
      <c r="B105" s="200" t="s">
        <v>149</v>
      </c>
      <c r="C105" s="250">
        <v>149</v>
      </c>
      <c r="D105" s="251">
        <v>95.71</v>
      </c>
      <c r="E105" s="241">
        <v>94.630872483221481</v>
      </c>
      <c r="F105" s="249">
        <v>78</v>
      </c>
      <c r="G105" s="171">
        <f t="shared" si="1"/>
        <v>78</v>
      </c>
    </row>
    <row r="106" spans="1:7" ht="15" customHeight="1" x14ac:dyDescent="0.25">
      <c r="A106" s="49">
        <v>24</v>
      </c>
      <c r="B106" s="200" t="s">
        <v>148</v>
      </c>
      <c r="C106" s="250">
        <v>130</v>
      </c>
      <c r="D106" s="251">
        <v>95.71</v>
      </c>
      <c r="E106" s="241">
        <v>94.615384615384613</v>
      </c>
      <c r="F106" s="249">
        <v>79</v>
      </c>
      <c r="G106" s="171">
        <f t="shared" si="1"/>
        <v>79</v>
      </c>
    </row>
    <row r="107" spans="1:7" ht="15" customHeight="1" x14ac:dyDescent="0.25">
      <c r="A107" s="49">
        <v>25</v>
      </c>
      <c r="B107" s="200" t="s">
        <v>98</v>
      </c>
      <c r="C107" s="250">
        <v>285</v>
      </c>
      <c r="D107" s="251">
        <v>95.71</v>
      </c>
      <c r="E107" s="241">
        <v>92.982456140350877</v>
      </c>
      <c r="F107" s="249">
        <v>91</v>
      </c>
      <c r="G107" s="171">
        <f t="shared" si="1"/>
        <v>91</v>
      </c>
    </row>
    <row r="108" spans="1:7" ht="15" customHeight="1" x14ac:dyDescent="0.25">
      <c r="A108" s="49">
        <v>26</v>
      </c>
      <c r="B108" s="200" t="s">
        <v>32</v>
      </c>
      <c r="C108" s="250">
        <v>175</v>
      </c>
      <c r="D108" s="251">
        <v>95.71</v>
      </c>
      <c r="E108" s="241">
        <v>92.571428571428569</v>
      </c>
      <c r="F108" s="249">
        <v>95</v>
      </c>
      <c r="G108" s="171">
        <f t="shared" si="1"/>
        <v>95</v>
      </c>
    </row>
    <row r="109" spans="1:7" ht="15" customHeight="1" x14ac:dyDescent="0.25">
      <c r="A109" s="49">
        <v>27</v>
      </c>
      <c r="B109" s="200" t="s">
        <v>140</v>
      </c>
      <c r="C109" s="250">
        <v>151</v>
      </c>
      <c r="D109" s="251">
        <v>95.71</v>
      </c>
      <c r="E109" s="241">
        <v>91.390728476821195</v>
      </c>
      <c r="F109" s="249">
        <v>97</v>
      </c>
      <c r="G109" s="171">
        <f t="shared" si="1"/>
        <v>97</v>
      </c>
    </row>
    <row r="110" spans="1:7" ht="15" customHeight="1" x14ac:dyDescent="0.25">
      <c r="A110" s="49">
        <v>28</v>
      </c>
      <c r="B110" s="200" t="s">
        <v>28</v>
      </c>
      <c r="C110" s="250">
        <v>92</v>
      </c>
      <c r="D110" s="251">
        <v>95.71</v>
      </c>
      <c r="E110" s="241">
        <v>90.217391304347828</v>
      </c>
      <c r="F110" s="249">
        <v>101</v>
      </c>
      <c r="G110" s="171">
        <f t="shared" si="1"/>
        <v>101</v>
      </c>
    </row>
    <row r="111" spans="1:7" ht="15" customHeight="1" x14ac:dyDescent="0.25">
      <c r="A111" s="49">
        <v>29</v>
      </c>
      <c r="B111" s="200" t="s">
        <v>146</v>
      </c>
      <c r="C111" s="250">
        <v>98</v>
      </c>
      <c r="D111" s="251">
        <v>95.71</v>
      </c>
      <c r="E111" s="241">
        <v>89.795918367346943</v>
      </c>
      <c r="F111" s="249">
        <v>102</v>
      </c>
      <c r="G111" s="259">
        <f t="shared" si="1"/>
        <v>102</v>
      </c>
    </row>
    <row r="112" spans="1:7" ht="15" customHeight="1" thickBot="1" x14ac:dyDescent="0.3">
      <c r="A112" s="49">
        <v>30</v>
      </c>
      <c r="B112" s="200" t="s">
        <v>26</v>
      </c>
      <c r="C112" s="250">
        <v>79</v>
      </c>
      <c r="D112" s="251">
        <v>95.71</v>
      </c>
      <c r="E112" s="241">
        <v>86.075949367088612</v>
      </c>
      <c r="F112" s="249">
        <v>110</v>
      </c>
      <c r="G112" s="259">
        <f t="shared" si="1"/>
        <v>110</v>
      </c>
    </row>
    <row r="113" spans="1:7" ht="15" customHeight="1" thickBot="1" x14ac:dyDescent="0.3">
      <c r="A113" s="83"/>
      <c r="B113" s="84" t="s">
        <v>92</v>
      </c>
      <c r="C113" s="85">
        <f>SUM(C114:C122)</f>
        <v>1224</v>
      </c>
      <c r="D113" s="86">
        <v>95.71</v>
      </c>
      <c r="E113" s="178">
        <f>AVERAGE(E114:E122)</f>
        <v>96.840857715637952</v>
      </c>
      <c r="F113" s="87"/>
      <c r="G113" s="89"/>
    </row>
    <row r="114" spans="1:7" ht="15" customHeight="1" x14ac:dyDescent="0.25">
      <c r="A114" s="54">
        <v>1</v>
      </c>
      <c r="B114" s="192" t="s">
        <v>33</v>
      </c>
      <c r="C114" s="261">
        <v>116</v>
      </c>
      <c r="D114" s="262">
        <v>95.71</v>
      </c>
      <c r="E114" s="245">
        <v>100</v>
      </c>
      <c r="F114" s="263">
        <v>16</v>
      </c>
      <c r="G114" s="264">
        <f t="shared" si="1"/>
        <v>16</v>
      </c>
    </row>
    <row r="115" spans="1:7" ht="15" customHeight="1" x14ac:dyDescent="0.25">
      <c r="A115" s="51">
        <v>2</v>
      </c>
      <c r="B115" s="200" t="s">
        <v>62</v>
      </c>
      <c r="C115" s="250">
        <v>74</v>
      </c>
      <c r="D115" s="251">
        <v>95.71</v>
      </c>
      <c r="E115" s="241">
        <v>100</v>
      </c>
      <c r="F115" s="249">
        <v>17</v>
      </c>
      <c r="G115" s="254">
        <f t="shared" si="1"/>
        <v>17</v>
      </c>
    </row>
    <row r="116" spans="1:7" ht="15" customHeight="1" x14ac:dyDescent="0.25">
      <c r="A116" s="55">
        <v>3</v>
      </c>
      <c r="B116" s="200" t="s">
        <v>93</v>
      </c>
      <c r="C116" s="250">
        <v>85</v>
      </c>
      <c r="D116" s="251">
        <v>95.71</v>
      </c>
      <c r="E116" s="241">
        <v>100</v>
      </c>
      <c r="F116" s="249">
        <v>18</v>
      </c>
      <c r="G116" s="265">
        <f t="shared" si="1"/>
        <v>18</v>
      </c>
    </row>
    <row r="117" spans="1:7" ht="15" customHeight="1" x14ac:dyDescent="0.25">
      <c r="A117" s="55">
        <v>4</v>
      </c>
      <c r="B117" s="200" t="s">
        <v>37</v>
      </c>
      <c r="C117" s="250">
        <v>37</v>
      </c>
      <c r="D117" s="251">
        <v>95.71</v>
      </c>
      <c r="E117" s="241">
        <v>100</v>
      </c>
      <c r="F117" s="249">
        <v>19</v>
      </c>
      <c r="G117" s="265">
        <f t="shared" si="1"/>
        <v>19</v>
      </c>
    </row>
    <row r="118" spans="1:7" ht="15" customHeight="1" x14ac:dyDescent="0.25">
      <c r="A118" s="55">
        <v>5</v>
      </c>
      <c r="B118" s="200" t="s">
        <v>36</v>
      </c>
      <c r="C118" s="250">
        <v>67</v>
      </c>
      <c r="D118" s="251">
        <v>95.71</v>
      </c>
      <c r="E118" s="241">
        <v>97.014925373134332</v>
      </c>
      <c r="F118" s="249">
        <v>52</v>
      </c>
      <c r="G118" s="265">
        <f t="shared" si="1"/>
        <v>52</v>
      </c>
    </row>
    <row r="119" spans="1:7" ht="15" customHeight="1" x14ac:dyDescent="0.25">
      <c r="A119" s="55">
        <v>6</v>
      </c>
      <c r="B119" s="200" t="s">
        <v>35</v>
      </c>
      <c r="C119" s="250">
        <v>87</v>
      </c>
      <c r="D119" s="251">
        <v>95.71</v>
      </c>
      <c r="E119" s="241">
        <v>96.551724137931032</v>
      </c>
      <c r="F119" s="249">
        <v>60</v>
      </c>
      <c r="G119" s="265">
        <f t="shared" si="1"/>
        <v>60</v>
      </c>
    </row>
    <row r="120" spans="1:7" ht="15" customHeight="1" x14ac:dyDescent="0.25">
      <c r="A120" s="55">
        <v>7</v>
      </c>
      <c r="B120" s="216" t="s">
        <v>34</v>
      </c>
      <c r="C120" s="266">
        <v>49</v>
      </c>
      <c r="D120" s="267">
        <v>95.71</v>
      </c>
      <c r="E120" s="241">
        <v>93.877551020408163</v>
      </c>
      <c r="F120" s="249">
        <v>85</v>
      </c>
      <c r="G120" s="265">
        <f t="shared" si="1"/>
        <v>85</v>
      </c>
    </row>
    <row r="121" spans="1:7" ht="15" customHeight="1" x14ac:dyDescent="0.25">
      <c r="A121" s="55">
        <v>8</v>
      </c>
      <c r="B121" s="200" t="s">
        <v>107</v>
      </c>
      <c r="C121" s="250">
        <v>305</v>
      </c>
      <c r="D121" s="251">
        <v>95.71</v>
      </c>
      <c r="E121" s="241">
        <v>92.786885245901644</v>
      </c>
      <c r="F121" s="249">
        <v>94</v>
      </c>
      <c r="G121" s="265">
        <f t="shared" si="1"/>
        <v>94</v>
      </c>
    </row>
    <row r="122" spans="1:7" ht="15" customHeight="1" thickBot="1" x14ac:dyDescent="0.3">
      <c r="A122" s="52">
        <v>9</v>
      </c>
      <c r="B122" s="228" t="s">
        <v>105</v>
      </c>
      <c r="C122" s="331">
        <v>404</v>
      </c>
      <c r="D122" s="332">
        <v>95.71</v>
      </c>
      <c r="E122" s="335">
        <v>91.336633663366342</v>
      </c>
      <c r="F122" s="334">
        <v>98</v>
      </c>
      <c r="G122" s="257">
        <f t="shared" si="1"/>
        <v>98</v>
      </c>
    </row>
    <row r="123" spans="1:7" x14ac:dyDescent="0.25">
      <c r="A123" s="126" t="s">
        <v>100</v>
      </c>
      <c r="B123" s="57"/>
      <c r="C123" s="57"/>
      <c r="D123" s="57"/>
      <c r="E123" s="179">
        <f>$E$4</f>
        <v>95.937227876526734</v>
      </c>
      <c r="F123" s="57"/>
      <c r="G123" s="56"/>
    </row>
    <row r="124" spans="1:7" x14ac:dyDescent="0.25">
      <c r="A124" s="127" t="s">
        <v>101</v>
      </c>
      <c r="B124" s="104"/>
      <c r="C124" s="104"/>
      <c r="D124" s="104"/>
      <c r="E124" s="104">
        <v>95.71</v>
      </c>
      <c r="F124" s="104"/>
      <c r="G124" s="104"/>
    </row>
    <row r="126" spans="1:7" x14ac:dyDescent="0.25">
      <c r="B126" s="58"/>
      <c r="C126" s="58"/>
      <c r="D126" s="58"/>
      <c r="E126" s="58"/>
      <c r="F126" s="58"/>
    </row>
    <row r="127" spans="1:7" x14ac:dyDescent="0.25">
      <c r="B127" s="19"/>
      <c r="C127" s="19"/>
      <c r="D127" s="19"/>
      <c r="E127" s="19"/>
      <c r="F127" s="19"/>
    </row>
  </sheetData>
  <mergeCells count="4">
    <mergeCell ref="G2:G3"/>
    <mergeCell ref="A2:A3"/>
    <mergeCell ref="B2:B3"/>
    <mergeCell ref="C2:F2"/>
  </mergeCells>
  <conditionalFormatting sqref="E4:E124">
    <cfRule type="containsBlanks" dxfId="27" priority="201" stopIfTrue="1">
      <formula>LEN(TRIM(E4))=0</formula>
    </cfRule>
    <cfRule type="cellIs" dxfId="26" priority="202" stopIfTrue="1" operator="lessThan">
      <formula>75</formula>
    </cfRule>
    <cfRule type="cellIs" dxfId="25" priority="203" stopIfTrue="1" operator="between">
      <formula>89.99</formula>
      <formula>75</formula>
    </cfRule>
    <cfRule type="cellIs" dxfId="24" priority="204" stopIfTrue="1" operator="between">
      <formula>98.99</formula>
      <formula>90</formula>
    </cfRule>
    <cfRule type="cellIs" dxfId="23" priority="205" stopIfTrue="1" operator="between">
      <formula>100</formula>
      <formula>99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4" width="7.7109375" customWidth="1"/>
    <col min="5" max="5" width="9.5703125" customWidth="1"/>
    <col min="6" max="6" width="7.7109375" customWidth="1"/>
    <col min="7" max="7" width="8.7109375" customWidth="1"/>
  </cols>
  <sheetData>
    <row r="1" spans="1:8" x14ac:dyDescent="0.25">
      <c r="G1" s="137"/>
      <c r="H1" s="20" t="s">
        <v>70</v>
      </c>
    </row>
    <row r="2" spans="1:8" ht="15.75" x14ac:dyDescent="0.25">
      <c r="C2" s="349" t="s">
        <v>69</v>
      </c>
      <c r="D2" s="349"/>
      <c r="G2" s="106"/>
      <c r="H2" s="20" t="s">
        <v>75</v>
      </c>
    </row>
    <row r="3" spans="1:8" ht="15.75" thickBot="1" x14ac:dyDescent="0.3">
      <c r="G3" s="189"/>
      <c r="H3" s="20" t="s">
        <v>72</v>
      </c>
    </row>
    <row r="4" spans="1:8" ht="15" customHeight="1" thickBot="1" x14ac:dyDescent="0.3">
      <c r="A4" s="344" t="s">
        <v>0</v>
      </c>
      <c r="B4" s="346">
        <v>2023</v>
      </c>
      <c r="C4" s="347"/>
      <c r="D4" s="347"/>
      <c r="E4" s="348"/>
      <c r="G4" s="34"/>
      <c r="H4" s="20" t="s">
        <v>73</v>
      </c>
    </row>
    <row r="5" spans="1:8" ht="49.5" customHeight="1" thickBot="1" x14ac:dyDescent="0.3">
      <c r="A5" s="345"/>
      <c r="B5" s="60" t="s">
        <v>64</v>
      </c>
      <c r="C5" s="47" t="s">
        <v>80</v>
      </c>
      <c r="D5" s="136" t="s">
        <v>81</v>
      </c>
      <c r="E5" s="135" t="s">
        <v>102</v>
      </c>
    </row>
    <row r="6" spans="1:8" ht="15" customHeight="1" x14ac:dyDescent="0.25">
      <c r="A6" s="8">
        <v>1</v>
      </c>
      <c r="B6" s="311" t="s">
        <v>38</v>
      </c>
      <c r="C6" s="311" t="s">
        <v>45</v>
      </c>
      <c r="D6" s="317">
        <v>95.71</v>
      </c>
      <c r="E6" s="318">
        <v>100</v>
      </c>
    </row>
    <row r="7" spans="1:8" ht="15" customHeight="1" x14ac:dyDescent="0.25">
      <c r="A7" s="6">
        <v>2</v>
      </c>
      <c r="B7" s="312" t="s">
        <v>38</v>
      </c>
      <c r="C7" s="312" t="s">
        <v>108</v>
      </c>
      <c r="D7" s="319">
        <v>95.71</v>
      </c>
      <c r="E7" s="320">
        <v>100</v>
      </c>
    </row>
    <row r="8" spans="1:8" ht="15" customHeight="1" x14ac:dyDescent="0.25">
      <c r="A8" s="32">
        <v>3</v>
      </c>
      <c r="B8" s="312" t="s">
        <v>39</v>
      </c>
      <c r="C8" s="312" t="s">
        <v>7</v>
      </c>
      <c r="D8" s="319">
        <v>95.71</v>
      </c>
      <c r="E8" s="320">
        <v>100</v>
      </c>
    </row>
    <row r="9" spans="1:8" ht="15" customHeight="1" x14ac:dyDescent="0.25">
      <c r="A9" s="6">
        <v>4</v>
      </c>
      <c r="B9" s="313" t="s">
        <v>40</v>
      </c>
      <c r="C9" s="313" t="s">
        <v>17</v>
      </c>
      <c r="D9" s="321">
        <v>95.71</v>
      </c>
      <c r="E9" s="322">
        <v>100</v>
      </c>
    </row>
    <row r="10" spans="1:8" ht="15" customHeight="1" x14ac:dyDescent="0.25">
      <c r="A10" s="6">
        <v>5</v>
      </c>
      <c r="B10" s="313" t="s">
        <v>41</v>
      </c>
      <c r="C10" s="313" t="s">
        <v>125</v>
      </c>
      <c r="D10" s="321">
        <v>95.71</v>
      </c>
      <c r="E10" s="322">
        <v>100</v>
      </c>
    </row>
    <row r="11" spans="1:8" ht="15" customHeight="1" x14ac:dyDescent="0.25">
      <c r="A11" s="6">
        <v>6</v>
      </c>
      <c r="B11" s="313" t="s">
        <v>41</v>
      </c>
      <c r="C11" s="313" t="s">
        <v>21</v>
      </c>
      <c r="D11" s="321">
        <v>95.71</v>
      </c>
      <c r="E11" s="322">
        <v>100</v>
      </c>
    </row>
    <row r="12" spans="1:8" ht="15" customHeight="1" x14ac:dyDescent="0.25">
      <c r="A12" s="6">
        <v>7</v>
      </c>
      <c r="B12" s="313" t="s">
        <v>41</v>
      </c>
      <c r="C12" s="313" t="s">
        <v>128</v>
      </c>
      <c r="D12" s="321">
        <v>95.71</v>
      </c>
      <c r="E12" s="322">
        <v>100</v>
      </c>
    </row>
    <row r="13" spans="1:8" ht="15" customHeight="1" x14ac:dyDescent="0.25">
      <c r="A13" s="6">
        <v>8</v>
      </c>
      <c r="B13" s="313" t="s">
        <v>41</v>
      </c>
      <c r="C13" s="313" t="s">
        <v>56</v>
      </c>
      <c r="D13" s="321">
        <v>95.71</v>
      </c>
      <c r="E13" s="322">
        <v>100</v>
      </c>
    </row>
    <row r="14" spans="1:8" ht="15" customHeight="1" x14ac:dyDescent="0.25">
      <c r="A14" s="6">
        <v>9</v>
      </c>
      <c r="B14" s="313" t="s">
        <v>42</v>
      </c>
      <c r="C14" s="313" t="s">
        <v>58</v>
      </c>
      <c r="D14" s="321">
        <v>95.71</v>
      </c>
      <c r="E14" s="322">
        <v>100</v>
      </c>
    </row>
    <row r="15" spans="1:8" ht="15" customHeight="1" thickBot="1" x14ac:dyDescent="0.3">
      <c r="A15" s="42">
        <v>10</v>
      </c>
      <c r="B15" s="314" t="s">
        <v>42</v>
      </c>
      <c r="C15" s="314" t="s">
        <v>134</v>
      </c>
      <c r="D15" s="323">
        <v>95.71</v>
      </c>
      <c r="E15" s="324">
        <v>100</v>
      </c>
    </row>
    <row r="16" spans="1:8" ht="15" customHeight="1" x14ac:dyDescent="0.25">
      <c r="A16" s="8">
        <v>11</v>
      </c>
      <c r="B16" s="311" t="s">
        <v>43</v>
      </c>
      <c r="C16" s="311" t="s">
        <v>142</v>
      </c>
      <c r="D16" s="317">
        <v>95.71</v>
      </c>
      <c r="E16" s="318">
        <v>100</v>
      </c>
    </row>
    <row r="17" spans="1:5" ht="15" customHeight="1" x14ac:dyDescent="0.25">
      <c r="A17" s="6">
        <v>12</v>
      </c>
      <c r="B17" s="313" t="s">
        <v>43</v>
      </c>
      <c r="C17" s="313" t="s">
        <v>27</v>
      </c>
      <c r="D17" s="321">
        <v>95.71</v>
      </c>
      <c r="E17" s="322">
        <v>100</v>
      </c>
    </row>
    <row r="18" spans="1:5" ht="15" customHeight="1" x14ac:dyDescent="0.25">
      <c r="A18" s="6">
        <v>13</v>
      </c>
      <c r="B18" s="313" t="s">
        <v>43</v>
      </c>
      <c r="C18" s="313" t="s">
        <v>147</v>
      </c>
      <c r="D18" s="321">
        <v>95.71</v>
      </c>
      <c r="E18" s="322">
        <v>100</v>
      </c>
    </row>
    <row r="19" spans="1:5" ht="15" customHeight="1" x14ac:dyDescent="0.25">
      <c r="A19" s="6">
        <v>14</v>
      </c>
      <c r="B19" s="313" t="s">
        <v>43</v>
      </c>
      <c r="C19" s="313" t="s">
        <v>30</v>
      </c>
      <c r="D19" s="321">
        <v>95.71</v>
      </c>
      <c r="E19" s="322">
        <v>100</v>
      </c>
    </row>
    <row r="20" spans="1:5" ht="15" customHeight="1" x14ac:dyDescent="0.25">
      <c r="A20" s="6">
        <v>15</v>
      </c>
      <c r="B20" s="313" t="s">
        <v>43</v>
      </c>
      <c r="C20" s="313" t="s">
        <v>104</v>
      </c>
      <c r="D20" s="321">
        <v>95.71</v>
      </c>
      <c r="E20" s="322">
        <v>100</v>
      </c>
    </row>
    <row r="21" spans="1:5" ht="15" customHeight="1" x14ac:dyDescent="0.25">
      <c r="A21" s="6">
        <v>16</v>
      </c>
      <c r="B21" s="313" t="s">
        <v>44</v>
      </c>
      <c r="C21" s="313" t="s">
        <v>33</v>
      </c>
      <c r="D21" s="321">
        <v>95.71</v>
      </c>
      <c r="E21" s="322">
        <v>100</v>
      </c>
    </row>
    <row r="22" spans="1:5" ht="15" customHeight="1" x14ac:dyDescent="0.25">
      <c r="A22" s="6">
        <v>17</v>
      </c>
      <c r="B22" s="313" t="s">
        <v>44</v>
      </c>
      <c r="C22" s="313" t="s">
        <v>62</v>
      </c>
      <c r="D22" s="321">
        <v>95.71</v>
      </c>
      <c r="E22" s="322">
        <v>100</v>
      </c>
    </row>
    <row r="23" spans="1:5" ht="15" customHeight="1" x14ac:dyDescent="0.25">
      <c r="A23" s="6">
        <v>18</v>
      </c>
      <c r="B23" s="313" t="s">
        <v>44</v>
      </c>
      <c r="C23" s="313" t="s">
        <v>93</v>
      </c>
      <c r="D23" s="321">
        <v>95.71</v>
      </c>
      <c r="E23" s="322">
        <v>100</v>
      </c>
    </row>
    <row r="24" spans="1:5" ht="15" customHeight="1" x14ac:dyDescent="0.25">
      <c r="A24" s="6">
        <v>19</v>
      </c>
      <c r="B24" s="313" t="s">
        <v>44</v>
      </c>
      <c r="C24" s="313" t="s">
        <v>37</v>
      </c>
      <c r="D24" s="321">
        <v>95.71</v>
      </c>
      <c r="E24" s="322">
        <v>100</v>
      </c>
    </row>
    <row r="25" spans="1:5" ht="15" customHeight="1" thickBot="1" x14ac:dyDescent="0.3">
      <c r="A25" s="41">
        <v>20</v>
      </c>
      <c r="B25" s="315" t="s">
        <v>42</v>
      </c>
      <c r="C25" s="315" t="s">
        <v>135</v>
      </c>
      <c r="D25" s="325">
        <v>95.71</v>
      </c>
      <c r="E25" s="326">
        <v>99.421965317919074</v>
      </c>
    </row>
    <row r="26" spans="1:5" ht="15" customHeight="1" x14ac:dyDescent="0.25">
      <c r="A26" s="8">
        <v>21</v>
      </c>
      <c r="B26" s="311" t="s">
        <v>39</v>
      </c>
      <c r="C26" s="311" t="s">
        <v>47</v>
      </c>
      <c r="D26" s="317">
        <v>95.71</v>
      </c>
      <c r="E26" s="318">
        <v>99.367088607594937</v>
      </c>
    </row>
    <row r="27" spans="1:5" ht="15" customHeight="1" x14ac:dyDescent="0.25">
      <c r="A27" s="6">
        <v>22</v>
      </c>
      <c r="B27" s="313" t="s">
        <v>43</v>
      </c>
      <c r="C27" s="313" t="s">
        <v>97</v>
      </c>
      <c r="D27" s="321">
        <v>95.71</v>
      </c>
      <c r="E27" s="322">
        <v>99.272727272727266</v>
      </c>
    </row>
    <row r="28" spans="1:5" ht="15" customHeight="1" x14ac:dyDescent="0.25">
      <c r="A28" s="6">
        <v>23</v>
      </c>
      <c r="B28" s="314" t="s">
        <v>43</v>
      </c>
      <c r="C28" s="314" t="s">
        <v>150</v>
      </c>
      <c r="D28" s="323">
        <v>95.71</v>
      </c>
      <c r="E28" s="324">
        <v>99.212598425196845</v>
      </c>
    </row>
    <row r="29" spans="1:5" ht="15" customHeight="1" x14ac:dyDescent="0.25">
      <c r="A29" s="6">
        <v>24</v>
      </c>
      <c r="B29" s="313" t="s">
        <v>43</v>
      </c>
      <c r="C29" s="313" t="s">
        <v>143</v>
      </c>
      <c r="D29" s="321">
        <v>95.71</v>
      </c>
      <c r="E29" s="322">
        <v>99.1869918699187</v>
      </c>
    </row>
    <row r="30" spans="1:5" ht="15" customHeight="1" x14ac:dyDescent="0.25">
      <c r="A30" s="6">
        <v>25</v>
      </c>
      <c r="B30" s="313" t="s">
        <v>40</v>
      </c>
      <c r="C30" s="313" t="s">
        <v>118</v>
      </c>
      <c r="D30" s="321">
        <v>95.71</v>
      </c>
      <c r="E30" s="322">
        <v>99.082568807339456</v>
      </c>
    </row>
    <row r="31" spans="1:5" ht="15" customHeight="1" x14ac:dyDescent="0.25">
      <c r="A31" s="6">
        <v>26</v>
      </c>
      <c r="B31" s="314" t="s">
        <v>38</v>
      </c>
      <c r="C31" s="314" t="s">
        <v>110</v>
      </c>
      <c r="D31" s="323">
        <v>95.71</v>
      </c>
      <c r="E31" s="324">
        <v>98.901098901098905</v>
      </c>
    </row>
    <row r="32" spans="1:5" ht="15" customHeight="1" x14ac:dyDescent="0.25">
      <c r="A32" s="6">
        <v>27</v>
      </c>
      <c r="B32" s="313" t="s">
        <v>42</v>
      </c>
      <c r="C32" s="313" t="s">
        <v>138</v>
      </c>
      <c r="D32" s="321">
        <v>95.71</v>
      </c>
      <c r="E32" s="322">
        <v>98.888888888888886</v>
      </c>
    </row>
    <row r="33" spans="1:5" ht="15" customHeight="1" x14ac:dyDescent="0.25">
      <c r="A33" s="6">
        <v>28</v>
      </c>
      <c r="B33" s="313" t="s">
        <v>40</v>
      </c>
      <c r="C33" s="313" t="s">
        <v>13</v>
      </c>
      <c r="D33" s="321">
        <v>95.71</v>
      </c>
      <c r="E33" s="322">
        <v>98.86363636363636</v>
      </c>
    </row>
    <row r="34" spans="1:5" ht="15" customHeight="1" x14ac:dyDescent="0.25">
      <c r="A34" s="6">
        <v>29</v>
      </c>
      <c r="B34" s="313" t="s">
        <v>38</v>
      </c>
      <c r="C34" s="313" t="s">
        <v>109</v>
      </c>
      <c r="D34" s="321">
        <v>95.71</v>
      </c>
      <c r="E34" s="322">
        <v>98.82352941176471</v>
      </c>
    </row>
    <row r="35" spans="1:5" ht="15" customHeight="1" thickBot="1" x14ac:dyDescent="0.3">
      <c r="A35" s="41">
        <v>30</v>
      </c>
      <c r="B35" s="315" t="s">
        <v>40</v>
      </c>
      <c r="C35" s="315" t="s">
        <v>49</v>
      </c>
      <c r="D35" s="325">
        <v>95.71</v>
      </c>
      <c r="E35" s="326">
        <v>98.76543209876543</v>
      </c>
    </row>
    <row r="36" spans="1:5" ht="15" customHeight="1" x14ac:dyDescent="0.25">
      <c r="A36" s="8">
        <v>31</v>
      </c>
      <c r="B36" s="311" t="s">
        <v>40</v>
      </c>
      <c r="C36" s="311" t="s">
        <v>14</v>
      </c>
      <c r="D36" s="317">
        <v>95.71</v>
      </c>
      <c r="E36" s="318">
        <v>98.611111111111114</v>
      </c>
    </row>
    <row r="37" spans="1:5" ht="15" customHeight="1" x14ac:dyDescent="0.25">
      <c r="A37" s="6">
        <v>32</v>
      </c>
      <c r="B37" s="313" t="s">
        <v>41</v>
      </c>
      <c r="C37" s="313" t="s">
        <v>52</v>
      </c>
      <c r="D37" s="321">
        <v>95.71</v>
      </c>
      <c r="E37" s="322">
        <v>98.529411764705884</v>
      </c>
    </row>
    <row r="38" spans="1:5" ht="15" customHeight="1" x14ac:dyDescent="0.25">
      <c r="A38" s="6">
        <v>33</v>
      </c>
      <c r="B38" s="313" t="s">
        <v>43</v>
      </c>
      <c r="C38" s="313" t="s">
        <v>99</v>
      </c>
      <c r="D38" s="321">
        <v>95.71</v>
      </c>
      <c r="E38" s="322">
        <v>98.479087452471489</v>
      </c>
    </row>
    <row r="39" spans="1:5" ht="15" customHeight="1" x14ac:dyDescent="0.25">
      <c r="A39" s="6">
        <v>34</v>
      </c>
      <c r="B39" s="313" t="s">
        <v>43</v>
      </c>
      <c r="C39" s="313" t="s">
        <v>31</v>
      </c>
      <c r="D39" s="321">
        <v>95.71</v>
      </c>
      <c r="E39" s="322">
        <v>98.360655737704917</v>
      </c>
    </row>
    <row r="40" spans="1:5" ht="15" customHeight="1" x14ac:dyDescent="0.25">
      <c r="A40" s="6">
        <v>35</v>
      </c>
      <c r="B40" s="313" t="s">
        <v>41</v>
      </c>
      <c r="C40" s="313" t="s">
        <v>51</v>
      </c>
      <c r="D40" s="321">
        <v>95.71</v>
      </c>
      <c r="E40" s="322">
        <v>98.297872340425528</v>
      </c>
    </row>
    <row r="41" spans="1:5" ht="15" customHeight="1" x14ac:dyDescent="0.25">
      <c r="A41" s="6">
        <v>36</v>
      </c>
      <c r="B41" s="313" t="s">
        <v>40</v>
      </c>
      <c r="C41" s="313" t="s">
        <v>11</v>
      </c>
      <c r="D41" s="321">
        <v>95.71</v>
      </c>
      <c r="E41" s="322">
        <v>98.039215686274517</v>
      </c>
    </row>
    <row r="42" spans="1:5" ht="15" customHeight="1" x14ac:dyDescent="0.25">
      <c r="A42" s="6">
        <v>37</v>
      </c>
      <c r="B42" s="313" t="s">
        <v>40</v>
      </c>
      <c r="C42" s="313" t="s">
        <v>122</v>
      </c>
      <c r="D42" s="321">
        <v>95.71</v>
      </c>
      <c r="E42" s="322">
        <v>97.9381443298969</v>
      </c>
    </row>
    <row r="43" spans="1:5" ht="15" customHeight="1" x14ac:dyDescent="0.25">
      <c r="A43" s="6">
        <v>38</v>
      </c>
      <c r="B43" s="313" t="s">
        <v>43</v>
      </c>
      <c r="C43" s="313" t="s">
        <v>154</v>
      </c>
      <c r="D43" s="321">
        <v>95.71</v>
      </c>
      <c r="E43" s="322">
        <v>97.849462365591393</v>
      </c>
    </row>
    <row r="44" spans="1:5" ht="15" customHeight="1" x14ac:dyDescent="0.25">
      <c r="A44" s="6">
        <v>39</v>
      </c>
      <c r="B44" s="313" t="s">
        <v>39</v>
      </c>
      <c r="C44" s="313" t="s">
        <v>112</v>
      </c>
      <c r="D44" s="321">
        <v>95.71</v>
      </c>
      <c r="E44" s="322">
        <v>97.777777777777771</v>
      </c>
    </row>
    <row r="45" spans="1:5" ht="15" customHeight="1" thickBot="1" x14ac:dyDescent="0.3">
      <c r="A45" s="41">
        <v>40</v>
      </c>
      <c r="B45" s="315" t="s">
        <v>40</v>
      </c>
      <c r="C45" s="315" t="s">
        <v>123</v>
      </c>
      <c r="D45" s="325">
        <v>95.71</v>
      </c>
      <c r="E45" s="326">
        <v>97.674418604651166</v>
      </c>
    </row>
    <row r="46" spans="1:5" ht="15" customHeight="1" x14ac:dyDescent="0.25">
      <c r="A46" s="8">
        <v>41</v>
      </c>
      <c r="B46" s="311" t="s">
        <v>39</v>
      </c>
      <c r="C46" s="311" t="s">
        <v>9</v>
      </c>
      <c r="D46" s="317">
        <v>95.71</v>
      </c>
      <c r="E46" s="318">
        <v>97.61904761904762</v>
      </c>
    </row>
    <row r="47" spans="1:5" ht="15" customHeight="1" x14ac:dyDescent="0.25">
      <c r="A47" s="6">
        <v>42</v>
      </c>
      <c r="B47" s="313" t="s">
        <v>42</v>
      </c>
      <c r="C47" s="313" t="s">
        <v>132</v>
      </c>
      <c r="D47" s="321">
        <v>95.71</v>
      </c>
      <c r="E47" s="322">
        <v>97.590361445783131</v>
      </c>
    </row>
    <row r="48" spans="1:5" ht="15" customHeight="1" x14ac:dyDescent="0.25">
      <c r="A48" s="6">
        <v>43</v>
      </c>
      <c r="B48" s="312" t="s">
        <v>41</v>
      </c>
      <c r="C48" s="312" t="s">
        <v>23</v>
      </c>
      <c r="D48" s="319">
        <v>95.71</v>
      </c>
      <c r="E48" s="320">
        <v>97.47899159663865</v>
      </c>
    </row>
    <row r="49" spans="1:5" ht="15" customHeight="1" x14ac:dyDescent="0.25">
      <c r="A49" s="6">
        <v>44</v>
      </c>
      <c r="B49" s="313" t="s">
        <v>43</v>
      </c>
      <c r="C49" s="313" t="s">
        <v>29</v>
      </c>
      <c r="D49" s="321">
        <v>95.71</v>
      </c>
      <c r="E49" s="322">
        <v>97.402597402597408</v>
      </c>
    </row>
    <row r="50" spans="1:5" ht="15" customHeight="1" x14ac:dyDescent="0.25">
      <c r="A50" s="6">
        <v>45</v>
      </c>
      <c r="B50" s="313" t="s">
        <v>39</v>
      </c>
      <c r="C50" s="313" t="s">
        <v>8</v>
      </c>
      <c r="D50" s="321">
        <v>95.71</v>
      </c>
      <c r="E50" s="322">
        <v>97.368421052631575</v>
      </c>
    </row>
    <row r="51" spans="1:5" ht="15" customHeight="1" x14ac:dyDescent="0.25">
      <c r="A51" s="6">
        <v>46</v>
      </c>
      <c r="B51" s="313" t="s">
        <v>43</v>
      </c>
      <c r="C51" s="313" t="s">
        <v>145</v>
      </c>
      <c r="D51" s="321">
        <v>95.71</v>
      </c>
      <c r="E51" s="322">
        <v>97.345132743362825</v>
      </c>
    </row>
    <row r="52" spans="1:5" ht="15" customHeight="1" x14ac:dyDescent="0.25">
      <c r="A52" s="6">
        <v>47</v>
      </c>
      <c r="B52" s="313" t="s">
        <v>43</v>
      </c>
      <c r="C52" s="313" t="s">
        <v>151</v>
      </c>
      <c r="D52" s="321">
        <v>95.71</v>
      </c>
      <c r="E52" s="322">
        <v>97.333333333333329</v>
      </c>
    </row>
    <row r="53" spans="1:5" ht="15" customHeight="1" x14ac:dyDescent="0.25">
      <c r="A53" s="6">
        <v>48</v>
      </c>
      <c r="B53" s="313" t="s">
        <v>43</v>
      </c>
      <c r="C53" s="313" t="s">
        <v>96</v>
      </c>
      <c r="D53" s="321">
        <v>95.71</v>
      </c>
      <c r="E53" s="322">
        <v>97.326203208556151</v>
      </c>
    </row>
    <row r="54" spans="1:5" ht="15" customHeight="1" x14ac:dyDescent="0.25">
      <c r="A54" s="6">
        <v>49</v>
      </c>
      <c r="B54" s="313" t="s">
        <v>43</v>
      </c>
      <c r="C54" s="313" t="s">
        <v>152</v>
      </c>
      <c r="D54" s="321">
        <v>95.71</v>
      </c>
      <c r="E54" s="322">
        <v>97.163120567375884</v>
      </c>
    </row>
    <row r="55" spans="1:5" ht="15" customHeight="1" thickBot="1" x14ac:dyDescent="0.3">
      <c r="A55" s="41">
        <v>50</v>
      </c>
      <c r="B55" s="315" t="s">
        <v>43</v>
      </c>
      <c r="C55" s="315" t="s">
        <v>155</v>
      </c>
      <c r="D55" s="325">
        <v>95.71</v>
      </c>
      <c r="E55" s="326">
        <v>97.154471544715449</v>
      </c>
    </row>
    <row r="56" spans="1:5" ht="15" customHeight="1" x14ac:dyDescent="0.25">
      <c r="A56" s="8">
        <v>51</v>
      </c>
      <c r="B56" s="311" t="s">
        <v>42</v>
      </c>
      <c r="C56" s="311" t="s">
        <v>137</v>
      </c>
      <c r="D56" s="317">
        <v>95.71</v>
      </c>
      <c r="E56" s="318">
        <v>97.142857142857139</v>
      </c>
    </row>
    <row r="57" spans="1:5" ht="15" customHeight="1" x14ac:dyDescent="0.25">
      <c r="A57" s="6">
        <v>52</v>
      </c>
      <c r="B57" s="313" t="s">
        <v>44</v>
      </c>
      <c r="C57" s="313" t="s">
        <v>36</v>
      </c>
      <c r="D57" s="321">
        <v>95.71</v>
      </c>
      <c r="E57" s="322">
        <v>97.014925373134332</v>
      </c>
    </row>
    <row r="58" spans="1:5" ht="15" customHeight="1" x14ac:dyDescent="0.25">
      <c r="A58" s="6">
        <v>53</v>
      </c>
      <c r="B58" s="313" t="s">
        <v>42</v>
      </c>
      <c r="C58" s="313" t="s">
        <v>60</v>
      </c>
      <c r="D58" s="321">
        <v>95.71</v>
      </c>
      <c r="E58" s="322">
        <v>96.92307692307692</v>
      </c>
    </row>
    <row r="59" spans="1:5" ht="15" customHeight="1" x14ac:dyDescent="0.25">
      <c r="A59" s="6">
        <v>54</v>
      </c>
      <c r="B59" s="313" t="s">
        <v>41</v>
      </c>
      <c r="C59" s="313" t="s">
        <v>55</v>
      </c>
      <c r="D59" s="321">
        <v>95.71</v>
      </c>
      <c r="E59" s="322">
        <v>96.774193548387103</v>
      </c>
    </row>
    <row r="60" spans="1:5" ht="15" customHeight="1" x14ac:dyDescent="0.25">
      <c r="A60" s="6">
        <v>55</v>
      </c>
      <c r="B60" s="313" t="s">
        <v>43</v>
      </c>
      <c r="C60" s="313" t="s">
        <v>141</v>
      </c>
      <c r="D60" s="321">
        <v>95.71</v>
      </c>
      <c r="E60" s="322">
        <v>96.739130434782609</v>
      </c>
    </row>
    <row r="61" spans="1:5" ht="15" customHeight="1" x14ac:dyDescent="0.25">
      <c r="A61" s="6">
        <v>56</v>
      </c>
      <c r="B61" s="313" t="s">
        <v>41</v>
      </c>
      <c r="C61" s="313" t="s">
        <v>126</v>
      </c>
      <c r="D61" s="321">
        <v>95.71</v>
      </c>
      <c r="E61" s="322">
        <v>96.666666666666671</v>
      </c>
    </row>
    <row r="62" spans="1:5" ht="15" customHeight="1" x14ac:dyDescent="0.25">
      <c r="A62" s="6">
        <v>57</v>
      </c>
      <c r="B62" s="313" t="s">
        <v>42</v>
      </c>
      <c r="C62" s="313" t="s">
        <v>59</v>
      </c>
      <c r="D62" s="321">
        <v>95.71</v>
      </c>
      <c r="E62" s="322">
        <v>96.590909090909093</v>
      </c>
    </row>
    <row r="63" spans="1:5" ht="15" customHeight="1" x14ac:dyDescent="0.25">
      <c r="A63" s="6">
        <v>58</v>
      </c>
      <c r="B63" s="313" t="s">
        <v>41</v>
      </c>
      <c r="C63" s="313" t="s">
        <v>53</v>
      </c>
      <c r="D63" s="321">
        <v>95.71</v>
      </c>
      <c r="E63" s="322">
        <v>96.551724137931032</v>
      </c>
    </row>
    <row r="64" spans="1:5" ht="15" customHeight="1" x14ac:dyDescent="0.25">
      <c r="A64" s="6">
        <v>59</v>
      </c>
      <c r="B64" s="313" t="s">
        <v>43</v>
      </c>
      <c r="C64" s="313" t="s">
        <v>156</v>
      </c>
      <c r="D64" s="321">
        <v>95.71</v>
      </c>
      <c r="E64" s="322">
        <v>96.551724137931032</v>
      </c>
    </row>
    <row r="65" spans="1:5" ht="15" customHeight="1" thickBot="1" x14ac:dyDescent="0.3">
      <c r="A65" s="41">
        <v>60</v>
      </c>
      <c r="B65" s="315" t="s">
        <v>44</v>
      </c>
      <c r="C65" s="315" t="s">
        <v>35</v>
      </c>
      <c r="D65" s="325">
        <v>95.71</v>
      </c>
      <c r="E65" s="326">
        <v>96.551724137931032</v>
      </c>
    </row>
    <row r="66" spans="1:5" ht="15" customHeight="1" x14ac:dyDescent="0.25">
      <c r="A66" s="8">
        <v>61</v>
      </c>
      <c r="B66" s="311" t="s">
        <v>43</v>
      </c>
      <c r="C66" s="311" t="s">
        <v>153</v>
      </c>
      <c r="D66" s="317">
        <v>95.71</v>
      </c>
      <c r="E66" s="318">
        <v>96.385542168674704</v>
      </c>
    </row>
    <row r="67" spans="1:5" ht="15" customHeight="1" x14ac:dyDescent="0.25">
      <c r="A67" s="6">
        <v>62</v>
      </c>
      <c r="B67" s="312" t="s">
        <v>42</v>
      </c>
      <c r="C67" s="312" t="s">
        <v>136</v>
      </c>
      <c r="D67" s="319">
        <v>95.71</v>
      </c>
      <c r="E67" s="320">
        <v>96.195652173913047</v>
      </c>
    </row>
    <row r="68" spans="1:5" ht="15" customHeight="1" x14ac:dyDescent="0.25">
      <c r="A68" s="6">
        <v>63</v>
      </c>
      <c r="B68" s="313" t="s">
        <v>39</v>
      </c>
      <c r="C68" s="313" t="s">
        <v>10</v>
      </c>
      <c r="D68" s="321">
        <v>95.71</v>
      </c>
      <c r="E68" s="322">
        <v>96.19047619047619</v>
      </c>
    </row>
    <row r="69" spans="1:5" ht="15" customHeight="1" x14ac:dyDescent="0.25">
      <c r="A69" s="6">
        <v>64</v>
      </c>
      <c r="B69" s="313" t="s">
        <v>39</v>
      </c>
      <c r="C69" s="313" t="s">
        <v>114</v>
      </c>
      <c r="D69" s="321">
        <v>95.71</v>
      </c>
      <c r="E69" s="322">
        <v>96.15384615384616</v>
      </c>
    </row>
    <row r="70" spans="1:5" ht="15" customHeight="1" x14ac:dyDescent="0.25">
      <c r="A70" s="6">
        <v>65</v>
      </c>
      <c r="B70" s="313" t="s">
        <v>41</v>
      </c>
      <c r="C70" s="313" t="s">
        <v>19</v>
      </c>
      <c r="D70" s="321">
        <v>95.71</v>
      </c>
      <c r="E70" s="322">
        <v>96.116504854368927</v>
      </c>
    </row>
    <row r="71" spans="1:5" ht="15" customHeight="1" x14ac:dyDescent="0.25">
      <c r="A71" s="6">
        <v>66</v>
      </c>
      <c r="B71" s="313" t="s">
        <v>40</v>
      </c>
      <c r="C71" s="313" t="s">
        <v>16</v>
      </c>
      <c r="D71" s="321">
        <v>95.71</v>
      </c>
      <c r="E71" s="322">
        <v>95.901639344262293</v>
      </c>
    </row>
    <row r="72" spans="1:5" ht="15" customHeight="1" x14ac:dyDescent="0.25">
      <c r="A72" s="6">
        <v>67</v>
      </c>
      <c r="B72" s="313" t="s">
        <v>40</v>
      </c>
      <c r="C72" s="313" t="s">
        <v>50</v>
      </c>
      <c r="D72" s="321">
        <v>95.71</v>
      </c>
      <c r="E72" s="322">
        <v>95.714285714285708</v>
      </c>
    </row>
    <row r="73" spans="1:5" ht="15" customHeight="1" x14ac:dyDescent="0.25">
      <c r="A73" s="6">
        <v>68</v>
      </c>
      <c r="B73" s="313" t="s">
        <v>40</v>
      </c>
      <c r="C73" s="313" t="s">
        <v>121</v>
      </c>
      <c r="D73" s="321">
        <v>95.71</v>
      </c>
      <c r="E73" s="322">
        <v>95.652173913043484</v>
      </c>
    </row>
    <row r="74" spans="1:5" ht="15" customHeight="1" x14ac:dyDescent="0.25">
      <c r="A74" s="6">
        <v>69</v>
      </c>
      <c r="B74" s="313" t="s">
        <v>42</v>
      </c>
      <c r="C74" s="313" t="s">
        <v>61</v>
      </c>
      <c r="D74" s="321">
        <v>95.71</v>
      </c>
      <c r="E74" s="322">
        <v>95.614035087719301</v>
      </c>
    </row>
    <row r="75" spans="1:5" ht="15" customHeight="1" thickBot="1" x14ac:dyDescent="0.3">
      <c r="A75" s="41">
        <v>70</v>
      </c>
      <c r="B75" s="315" t="s">
        <v>38</v>
      </c>
      <c r="C75" s="315" t="s">
        <v>5</v>
      </c>
      <c r="D75" s="325">
        <v>95.71</v>
      </c>
      <c r="E75" s="326">
        <v>95.604395604395606</v>
      </c>
    </row>
    <row r="76" spans="1:5" ht="15" customHeight="1" x14ac:dyDescent="0.25">
      <c r="A76" s="8">
        <v>71</v>
      </c>
      <c r="B76" s="311" t="s">
        <v>40</v>
      </c>
      <c r="C76" s="311" t="s">
        <v>119</v>
      </c>
      <c r="D76" s="317">
        <v>95.71</v>
      </c>
      <c r="E76" s="318">
        <v>95.535714285714292</v>
      </c>
    </row>
    <row r="77" spans="1:5" ht="15" customHeight="1" x14ac:dyDescent="0.25">
      <c r="A77" s="6">
        <v>72</v>
      </c>
      <c r="B77" s="314" t="s">
        <v>42</v>
      </c>
      <c r="C77" s="314" t="s">
        <v>133</v>
      </c>
      <c r="D77" s="323">
        <v>95.71</v>
      </c>
      <c r="E77" s="324">
        <v>95.50561797752809</v>
      </c>
    </row>
    <row r="78" spans="1:5" ht="15" customHeight="1" x14ac:dyDescent="0.25">
      <c r="A78" s="6">
        <v>73</v>
      </c>
      <c r="B78" s="313" t="s">
        <v>43</v>
      </c>
      <c r="C78" s="313" t="s">
        <v>106</v>
      </c>
      <c r="D78" s="321">
        <v>95.71</v>
      </c>
      <c r="E78" s="322">
        <v>95.478723404255319</v>
      </c>
    </row>
    <row r="79" spans="1:5" ht="15" customHeight="1" x14ac:dyDescent="0.25">
      <c r="A79" s="6">
        <v>74</v>
      </c>
      <c r="B79" s="313" t="s">
        <v>41</v>
      </c>
      <c r="C79" s="313" t="s">
        <v>20</v>
      </c>
      <c r="D79" s="321">
        <v>95.71</v>
      </c>
      <c r="E79" s="322">
        <v>95.454545454545453</v>
      </c>
    </row>
    <row r="80" spans="1:5" ht="15" customHeight="1" x14ac:dyDescent="0.25">
      <c r="A80" s="6">
        <v>75</v>
      </c>
      <c r="B80" s="313" t="s">
        <v>41</v>
      </c>
      <c r="C80" s="313" t="s">
        <v>24</v>
      </c>
      <c r="D80" s="321">
        <v>95.71</v>
      </c>
      <c r="E80" s="322">
        <v>95.419847328244273</v>
      </c>
    </row>
    <row r="81" spans="1:5" ht="15" customHeight="1" x14ac:dyDescent="0.25">
      <c r="A81" s="6">
        <v>76</v>
      </c>
      <c r="B81" s="313" t="s">
        <v>39</v>
      </c>
      <c r="C81" s="313" t="s">
        <v>116</v>
      </c>
      <c r="D81" s="321">
        <v>95.71</v>
      </c>
      <c r="E81" s="322">
        <v>95.270270270270274</v>
      </c>
    </row>
    <row r="82" spans="1:5" ht="15" customHeight="1" x14ac:dyDescent="0.25">
      <c r="A82" s="6">
        <v>77</v>
      </c>
      <c r="B82" s="312" t="s">
        <v>43</v>
      </c>
      <c r="C82" s="312" t="s">
        <v>144</v>
      </c>
      <c r="D82" s="319">
        <v>95.71</v>
      </c>
      <c r="E82" s="320">
        <v>94.968553459119491</v>
      </c>
    </row>
    <row r="83" spans="1:5" ht="15" customHeight="1" x14ac:dyDescent="0.25">
      <c r="A83" s="6">
        <v>78</v>
      </c>
      <c r="B83" s="313" t="s">
        <v>43</v>
      </c>
      <c r="C83" s="313" t="s">
        <v>149</v>
      </c>
      <c r="D83" s="321">
        <v>95.71</v>
      </c>
      <c r="E83" s="322">
        <v>94.630872483221481</v>
      </c>
    </row>
    <row r="84" spans="1:5" ht="15" customHeight="1" x14ac:dyDescent="0.25">
      <c r="A84" s="6">
        <v>79</v>
      </c>
      <c r="B84" s="313" t="s">
        <v>43</v>
      </c>
      <c r="C84" s="313" t="s">
        <v>148</v>
      </c>
      <c r="D84" s="321">
        <v>95.71</v>
      </c>
      <c r="E84" s="322">
        <v>94.615384615384613</v>
      </c>
    </row>
    <row r="85" spans="1:5" ht="15" customHeight="1" thickBot="1" x14ac:dyDescent="0.3">
      <c r="A85" s="41">
        <v>80</v>
      </c>
      <c r="B85" s="315" t="s">
        <v>41</v>
      </c>
      <c r="C85" s="315" t="s">
        <v>54</v>
      </c>
      <c r="D85" s="325">
        <v>95.71</v>
      </c>
      <c r="E85" s="326">
        <v>94.545454545454547</v>
      </c>
    </row>
    <row r="86" spans="1:5" ht="15" customHeight="1" x14ac:dyDescent="0.25">
      <c r="A86" s="8">
        <v>81</v>
      </c>
      <c r="B86" s="311" t="s">
        <v>39</v>
      </c>
      <c r="C86" s="311" t="s">
        <v>117</v>
      </c>
      <c r="D86" s="317">
        <v>95.71</v>
      </c>
      <c r="E86" s="318">
        <v>94.444444444444443</v>
      </c>
    </row>
    <row r="87" spans="1:5" ht="15" customHeight="1" x14ac:dyDescent="0.25">
      <c r="A87" s="6">
        <v>82</v>
      </c>
      <c r="B87" s="313" t="s">
        <v>38</v>
      </c>
      <c r="C87" s="313" t="s">
        <v>46</v>
      </c>
      <c r="D87" s="321">
        <v>95.71</v>
      </c>
      <c r="E87" s="322">
        <v>94.230769230769226</v>
      </c>
    </row>
    <row r="88" spans="1:5" ht="15" customHeight="1" x14ac:dyDescent="0.25">
      <c r="A88" s="6">
        <v>83</v>
      </c>
      <c r="B88" s="313" t="s">
        <v>38</v>
      </c>
      <c r="C88" s="313" t="s">
        <v>4</v>
      </c>
      <c r="D88" s="321">
        <v>95.71</v>
      </c>
      <c r="E88" s="322">
        <v>94.117647058823536</v>
      </c>
    </row>
    <row r="89" spans="1:5" ht="15" customHeight="1" x14ac:dyDescent="0.25">
      <c r="A89" s="6">
        <v>84</v>
      </c>
      <c r="B89" s="313" t="s">
        <v>39</v>
      </c>
      <c r="C89" s="313" t="s">
        <v>113</v>
      </c>
      <c r="D89" s="321">
        <v>95.71</v>
      </c>
      <c r="E89" s="322">
        <v>94.059405940594061</v>
      </c>
    </row>
    <row r="90" spans="1:5" ht="15" customHeight="1" x14ac:dyDescent="0.25">
      <c r="A90" s="6">
        <v>85</v>
      </c>
      <c r="B90" s="313" t="s">
        <v>44</v>
      </c>
      <c r="C90" s="313" t="s">
        <v>34</v>
      </c>
      <c r="D90" s="321">
        <v>95.71</v>
      </c>
      <c r="E90" s="322">
        <v>93.877551020408163</v>
      </c>
    </row>
    <row r="91" spans="1:5" ht="15" customHeight="1" x14ac:dyDescent="0.25">
      <c r="A91" s="6">
        <v>86</v>
      </c>
      <c r="B91" s="313" t="s">
        <v>39</v>
      </c>
      <c r="C91" s="313" t="s">
        <v>115</v>
      </c>
      <c r="D91" s="321">
        <v>95.71</v>
      </c>
      <c r="E91" s="322">
        <v>93.75</v>
      </c>
    </row>
    <row r="92" spans="1:5" ht="15" customHeight="1" x14ac:dyDescent="0.25">
      <c r="A92" s="6">
        <v>87</v>
      </c>
      <c r="B92" s="313" t="s">
        <v>41</v>
      </c>
      <c r="C92" s="313" t="s">
        <v>129</v>
      </c>
      <c r="D92" s="321">
        <v>95.71</v>
      </c>
      <c r="E92" s="322">
        <v>93.75</v>
      </c>
    </row>
    <row r="93" spans="1:5" ht="15" customHeight="1" x14ac:dyDescent="0.25">
      <c r="A93" s="6">
        <v>88</v>
      </c>
      <c r="B93" s="313" t="s">
        <v>42</v>
      </c>
      <c r="C93" s="313" t="s">
        <v>139</v>
      </c>
      <c r="D93" s="321">
        <v>95.71</v>
      </c>
      <c r="E93" s="322">
        <v>93.513513513513516</v>
      </c>
    </row>
    <row r="94" spans="1:5" ht="15" customHeight="1" x14ac:dyDescent="0.25">
      <c r="A94" s="6">
        <v>89</v>
      </c>
      <c r="B94" s="313" t="s">
        <v>41</v>
      </c>
      <c r="C94" s="313" t="s">
        <v>130</v>
      </c>
      <c r="D94" s="321">
        <v>95.71</v>
      </c>
      <c r="E94" s="322">
        <v>93.269230769230774</v>
      </c>
    </row>
    <row r="95" spans="1:5" ht="15" customHeight="1" thickBot="1" x14ac:dyDescent="0.3">
      <c r="A95" s="41">
        <v>90</v>
      </c>
      <c r="B95" s="315" t="s">
        <v>41</v>
      </c>
      <c r="C95" s="315" t="s">
        <v>18</v>
      </c>
      <c r="D95" s="325">
        <v>95.71</v>
      </c>
      <c r="E95" s="326">
        <v>93.172690763052202</v>
      </c>
    </row>
    <row r="96" spans="1:5" ht="15" customHeight="1" x14ac:dyDescent="0.25">
      <c r="A96" s="8">
        <v>91</v>
      </c>
      <c r="B96" s="311" t="s">
        <v>43</v>
      </c>
      <c r="C96" s="311" t="s">
        <v>98</v>
      </c>
      <c r="D96" s="317">
        <v>95.71</v>
      </c>
      <c r="E96" s="318">
        <v>92.982456140350877</v>
      </c>
    </row>
    <row r="97" spans="1:5" ht="15" customHeight="1" x14ac:dyDescent="0.25">
      <c r="A97" s="6">
        <v>92</v>
      </c>
      <c r="B97" s="313" t="s">
        <v>38</v>
      </c>
      <c r="C97" s="313" t="s">
        <v>111</v>
      </c>
      <c r="D97" s="321">
        <v>95.71</v>
      </c>
      <c r="E97" s="322">
        <v>92.913385826771659</v>
      </c>
    </row>
    <row r="98" spans="1:5" ht="15" customHeight="1" x14ac:dyDescent="0.25">
      <c r="A98" s="6">
        <v>93</v>
      </c>
      <c r="B98" s="313" t="s">
        <v>40</v>
      </c>
      <c r="C98" s="313" t="s">
        <v>124</v>
      </c>
      <c r="D98" s="321">
        <v>95.71</v>
      </c>
      <c r="E98" s="322">
        <v>92.857142857142861</v>
      </c>
    </row>
    <row r="99" spans="1:5" ht="15" customHeight="1" x14ac:dyDescent="0.25">
      <c r="A99" s="6">
        <v>94</v>
      </c>
      <c r="B99" s="313" t="s">
        <v>44</v>
      </c>
      <c r="C99" s="313" t="s">
        <v>107</v>
      </c>
      <c r="D99" s="321">
        <v>95.71</v>
      </c>
      <c r="E99" s="322">
        <v>92.786885245901644</v>
      </c>
    </row>
    <row r="100" spans="1:5" ht="15" customHeight="1" x14ac:dyDescent="0.25">
      <c r="A100" s="6">
        <v>95</v>
      </c>
      <c r="B100" s="313" t="s">
        <v>43</v>
      </c>
      <c r="C100" s="313" t="s">
        <v>32</v>
      </c>
      <c r="D100" s="321">
        <v>95.71</v>
      </c>
      <c r="E100" s="322">
        <v>92.571428571428569</v>
      </c>
    </row>
    <row r="101" spans="1:5" ht="15" customHeight="1" x14ac:dyDescent="0.25">
      <c r="A101" s="6">
        <v>96</v>
      </c>
      <c r="B101" s="313" t="s">
        <v>39</v>
      </c>
      <c r="C101" s="313" t="s">
        <v>6</v>
      </c>
      <c r="D101" s="321">
        <v>95.71</v>
      </c>
      <c r="E101" s="322">
        <v>92.233009708737868</v>
      </c>
    </row>
    <row r="102" spans="1:5" ht="15" customHeight="1" x14ac:dyDescent="0.25">
      <c r="A102" s="6">
        <v>97</v>
      </c>
      <c r="B102" s="313" t="s">
        <v>43</v>
      </c>
      <c r="C102" s="313" t="s">
        <v>140</v>
      </c>
      <c r="D102" s="321">
        <v>95.71</v>
      </c>
      <c r="E102" s="322">
        <v>91.390728476821195</v>
      </c>
    </row>
    <row r="103" spans="1:5" ht="15" customHeight="1" x14ac:dyDescent="0.25">
      <c r="A103" s="6">
        <v>98</v>
      </c>
      <c r="B103" s="313" t="s">
        <v>44</v>
      </c>
      <c r="C103" s="313" t="s">
        <v>105</v>
      </c>
      <c r="D103" s="321">
        <v>95.71</v>
      </c>
      <c r="E103" s="322">
        <v>91.336633663366342</v>
      </c>
    </row>
    <row r="104" spans="1:5" ht="15" customHeight="1" x14ac:dyDescent="0.25">
      <c r="A104" s="6">
        <v>99</v>
      </c>
      <c r="B104" s="313" t="s">
        <v>41</v>
      </c>
      <c r="C104" s="313" t="s">
        <v>22</v>
      </c>
      <c r="D104" s="321">
        <v>95.71</v>
      </c>
      <c r="E104" s="322">
        <v>91.208791208791212</v>
      </c>
    </row>
    <row r="105" spans="1:5" ht="15" customHeight="1" thickBot="1" x14ac:dyDescent="0.3">
      <c r="A105" s="41">
        <v>100</v>
      </c>
      <c r="B105" s="315" t="s">
        <v>41</v>
      </c>
      <c r="C105" s="315" t="s">
        <v>127</v>
      </c>
      <c r="D105" s="325">
        <v>95.71</v>
      </c>
      <c r="E105" s="326">
        <v>90.909090909090907</v>
      </c>
    </row>
    <row r="106" spans="1:5" ht="15" customHeight="1" x14ac:dyDescent="0.25">
      <c r="A106" s="8">
        <v>101</v>
      </c>
      <c r="B106" s="311" t="s">
        <v>43</v>
      </c>
      <c r="C106" s="311" t="s">
        <v>28</v>
      </c>
      <c r="D106" s="317">
        <v>95.71</v>
      </c>
      <c r="E106" s="318">
        <v>90.217391304347828</v>
      </c>
    </row>
    <row r="107" spans="1:5" ht="15" customHeight="1" x14ac:dyDescent="0.25">
      <c r="A107" s="6">
        <v>102</v>
      </c>
      <c r="B107" s="313" t="s">
        <v>43</v>
      </c>
      <c r="C107" s="313" t="s">
        <v>146</v>
      </c>
      <c r="D107" s="321">
        <v>95.71</v>
      </c>
      <c r="E107" s="322">
        <v>89.795918367346943</v>
      </c>
    </row>
    <row r="108" spans="1:5" ht="15" customHeight="1" x14ac:dyDescent="0.25">
      <c r="A108" s="6">
        <v>103</v>
      </c>
      <c r="B108" s="313" t="s">
        <v>40</v>
      </c>
      <c r="C108" s="313" t="s">
        <v>15</v>
      </c>
      <c r="D108" s="321">
        <v>95.71</v>
      </c>
      <c r="E108" s="322">
        <v>89.772727272727266</v>
      </c>
    </row>
    <row r="109" spans="1:5" ht="15" customHeight="1" x14ac:dyDescent="0.25">
      <c r="A109" s="6">
        <v>104</v>
      </c>
      <c r="B109" s="313" t="s">
        <v>40</v>
      </c>
      <c r="C109" s="313" t="s">
        <v>12</v>
      </c>
      <c r="D109" s="321">
        <v>95.71</v>
      </c>
      <c r="E109" s="322">
        <v>88.679245283018872</v>
      </c>
    </row>
    <row r="110" spans="1:5" ht="15" customHeight="1" x14ac:dyDescent="0.25">
      <c r="A110" s="6">
        <v>105</v>
      </c>
      <c r="B110" s="313" t="s">
        <v>42</v>
      </c>
      <c r="C110" s="313" t="s">
        <v>57</v>
      </c>
      <c r="D110" s="321">
        <v>95.71</v>
      </c>
      <c r="E110" s="322">
        <v>87.719298245614041</v>
      </c>
    </row>
    <row r="111" spans="1:5" ht="15" customHeight="1" x14ac:dyDescent="0.25">
      <c r="A111" s="6">
        <v>106</v>
      </c>
      <c r="B111" s="312" t="s">
        <v>38</v>
      </c>
      <c r="C111" s="312" t="s">
        <v>94</v>
      </c>
      <c r="D111" s="319">
        <v>95.71</v>
      </c>
      <c r="E111" s="320">
        <v>87.5</v>
      </c>
    </row>
    <row r="112" spans="1:5" ht="15" customHeight="1" x14ac:dyDescent="0.25">
      <c r="A112" s="6">
        <v>107</v>
      </c>
      <c r="B112" s="313" t="s">
        <v>41</v>
      </c>
      <c r="C112" s="313" t="s">
        <v>25</v>
      </c>
      <c r="D112" s="321">
        <v>95.71</v>
      </c>
      <c r="E112" s="322">
        <v>87.5</v>
      </c>
    </row>
    <row r="113" spans="1:5" ht="15" customHeight="1" x14ac:dyDescent="0.25">
      <c r="A113" s="6">
        <v>108</v>
      </c>
      <c r="B113" s="313" t="s">
        <v>40</v>
      </c>
      <c r="C113" s="313" t="s">
        <v>48</v>
      </c>
      <c r="D113" s="321">
        <v>95.71</v>
      </c>
      <c r="E113" s="322">
        <v>87.234042553191486</v>
      </c>
    </row>
    <row r="114" spans="1:5" ht="15" customHeight="1" x14ac:dyDescent="0.25">
      <c r="A114" s="6">
        <v>109</v>
      </c>
      <c r="B114" s="313" t="s">
        <v>40</v>
      </c>
      <c r="C114" s="313" t="s">
        <v>120</v>
      </c>
      <c r="D114" s="321">
        <v>95.71</v>
      </c>
      <c r="E114" s="322">
        <v>86.428571428571431</v>
      </c>
    </row>
    <row r="115" spans="1:5" ht="15" customHeight="1" x14ac:dyDescent="0.25">
      <c r="A115" s="6">
        <v>110</v>
      </c>
      <c r="B115" s="313" t="s">
        <v>43</v>
      </c>
      <c r="C115" s="313" t="s">
        <v>26</v>
      </c>
      <c r="D115" s="321">
        <v>95.71</v>
      </c>
      <c r="E115" s="322">
        <v>86.075949367088612</v>
      </c>
    </row>
    <row r="116" spans="1:5" ht="15" customHeight="1" thickBot="1" x14ac:dyDescent="0.3">
      <c r="A116" s="290">
        <v>111</v>
      </c>
      <c r="B116" s="316" t="s">
        <v>42</v>
      </c>
      <c r="C116" s="316" t="s">
        <v>131</v>
      </c>
      <c r="D116" s="327">
        <v>95.71</v>
      </c>
      <c r="E116" s="328">
        <v>85.148514851485146</v>
      </c>
    </row>
    <row r="117" spans="1:5" ht="15" customHeight="1" x14ac:dyDescent="0.25">
      <c r="C117" s="43" t="s">
        <v>78</v>
      </c>
      <c r="E117" s="45">
        <f>AVERAGE(E6:E116)</f>
        <v>95.937227876526734</v>
      </c>
    </row>
    <row r="118" spans="1:5" ht="15" customHeight="1" x14ac:dyDescent="0.25"/>
    <row r="119" spans="1:5" ht="15" customHeight="1" x14ac:dyDescent="0.25"/>
  </sheetData>
  <mergeCells count="3">
    <mergeCell ref="A4:A5"/>
    <mergeCell ref="B4:E4"/>
    <mergeCell ref="C2:D2"/>
  </mergeCells>
  <conditionalFormatting sqref="E6:E116">
    <cfRule type="cellIs" dxfId="22" priority="1" operator="lessThan">
      <formula>75</formula>
    </cfRule>
    <cfRule type="cellIs" dxfId="21" priority="2" operator="between">
      <formula>90</formula>
      <formula>75</formula>
    </cfRule>
    <cfRule type="cellIs" dxfId="20" priority="3" operator="between">
      <formula>98.99</formula>
      <formula>90</formula>
    </cfRule>
    <cfRule type="cellIs" dxfId="19" priority="4" operator="between">
      <formula>100</formula>
      <formula>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5703125" customWidth="1"/>
    <col min="3" max="3" width="31.7109375" customWidth="1"/>
    <col min="4" max="5" width="7.7109375" customWidth="1"/>
    <col min="6" max="6" width="9.42578125" customWidth="1"/>
    <col min="7" max="8" width="7.7109375" customWidth="1"/>
    <col min="9" max="9" width="7.5703125" customWidth="1"/>
  </cols>
  <sheetData>
    <row r="1" spans="1:11" ht="15" customHeight="1" x14ac:dyDescent="0.25">
      <c r="J1" s="170"/>
      <c r="K1" s="20" t="s">
        <v>70</v>
      </c>
    </row>
    <row r="2" spans="1:11" ht="15" customHeight="1" x14ac:dyDescent="0.25">
      <c r="C2" s="188" t="s">
        <v>69</v>
      </c>
      <c r="D2" s="272"/>
      <c r="E2" s="272"/>
      <c r="F2" s="272"/>
      <c r="J2" s="106"/>
      <c r="K2" s="20" t="s">
        <v>75</v>
      </c>
    </row>
    <row r="3" spans="1:11" ht="15" customHeight="1" thickBot="1" x14ac:dyDescent="0.3">
      <c r="J3" s="189"/>
      <c r="K3" s="20" t="s">
        <v>72</v>
      </c>
    </row>
    <row r="4" spans="1:11" ht="15" customHeight="1" x14ac:dyDescent="0.25">
      <c r="A4" s="352" t="s">
        <v>0</v>
      </c>
      <c r="B4" s="354" t="s">
        <v>64</v>
      </c>
      <c r="C4" s="356" t="s">
        <v>65</v>
      </c>
      <c r="D4" s="358">
        <v>2023</v>
      </c>
      <c r="E4" s="359"/>
      <c r="F4" s="360"/>
      <c r="G4" s="273" t="s">
        <v>76</v>
      </c>
      <c r="H4" s="350" t="s">
        <v>77</v>
      </c>
      <c r="J4" s="34"/>
      <c r="K4" s="20" t="s">
        <v>73</v>
      </c>
    </row>
    <row r="5" spans="1:11" ht="48.75" customHeight="1" thickBot="1" x14ac:dyDescent="0.3">
      <c r="A5" s="353"/>
      <c r="B5" s="355"/>
      <c r="C5" s="357"/>
      <c r="D5" s="230" t="s">
        <v>74</v>
      </c>
      <c r="E5" s="231" t="s">
        <v>83</v>
      </c>
      <c r="F5" s="65" t="s">
        <v>102</v>
      </c>
      <c r="G5" s="229">
        <v>2023</v>
      </c>
      <c r="H5" s="351"/>
    </row>
    <row r="6" spans="1:11" ht="15" customHeight="1" x14ac:dyDescent="0.25">
      <c r="A6" s="8">
        <v>1</v>
      </c>
      <c r="B6" s="191" t="s">
        <v>38</v>
      </c>
      <c r="C6" s="192" t="s">
        <v>45</v>
      </c>
      <c r="D6" s="193">
        <v>49</v>
      </c>
      <c r="E6" s="302">
        <v>95.71</v>
      </c>
      <c r="F6" s="297">
        <v>100</v>
      </c>
      <c r="G6" s="292">
        <v>1</v>
      </c>
      <c r="H6" s="61">
        <f>G6</f>
        <v>1</v>
      </c>
    </row>
    <row r="7" spans="1:11" ht="15" customHeight="1" x14ac:dyDescent="0.25">
      <c r="A7" s="6">
        <v>2</v>
      </c>
      <c r="B7" s="196" t="s">
        <v>38</v>
      </c>
      <c r="C7" s="197" t="s">
        <v>108</v>
      </c>
      <c r="D7" s="198">
        <v>93</v>
      </c>
      <c r="E7" s="303">
        <v>95.71</v>
      </c>
      <c r="F7" s="233">
        <v>100</v>
      </c>
      <c r="G7" s="293">
        <v>2</v>
      </c>
      <c r="H7" s="62">
        <f t="shared" ref="H7:H70" si="0">G7</f>
        <v>2</v>
      </c>
    </row>
    <row r="8" spans="1:11" ht="15" customHeight="1" x14ac:dyDescent="0.25">
      <c r="A8" s="32">
        <v>3</v>
      </c>
      <c r="B8" s="199" t="s">
        <v>39</v>
      </c>
      <c r="C8" s="200" t="s">
        <v>7</v>
      </c>
      <c r="D8" s="201">
        <v>70</v>
      </c>
      <c r="E8" s="304">
        <v>95.71</v>
      </c>
      <c r="F8" s="232">
        <v>100</v>
      </c>
      <c r="G8" s="294">
        <v>3</v>
      </c>
      <c r="H8" s="63">
        <f t="shared" si="0"/>
        <v>3</v>
      </c>
    </row>
    <row r="9" spans="1:11" ht="15" customHeight="1" x14ac:dyDescent="0.25">
      <c r="A9" s="6">
        <v>4</v>
      </c>
      <c r="B9" s="199" t="s">
        <v>40</v>
      </c>
      <c r="C9" s="200" t="s">
        <v>17</v>
      </c>
      <c r="D9" s="201">
        <v>151</v>
      </c>
      <c r="E9" s="304">
        <v>95.71</v>
      </c>
      <c r="F9" s="232">
        <v>100</v>
      </c>
      <c r="G9" s="293">
        <v>4</v>
      </c>
      <c r="H9" s="62">
        <f t="shared" si="0"/>
        <v>4</v>
      </c>
    </row>
    <row r="10" spans="1:11" ht="15" customHeight="1" x14ac:dyDescent="0.25">
      <c r="A10" s="6">
        <v>5</v>
      </c>
      <c r="B10" s="199" t="s">
        <v>41</v>
      </c>
      <c r="C10" s="200" t="s">
        <v>125</v>
      </c>
      <c r="D10" s="201">
        <v>51</v>
      </c>
      <c r="E10" s="304">
        <v>95.71</v>
      </c>
      <c r="F10" s="232">
        <v>100</v>
      </c>
      <c r="G10" s="294">
        <v>5</v>
      </c>
      <c r="H10" s="62">
        <f t="shared" si="0"/>
        <v>5</v>
      </c>
    </row>
    <row r="11" spans="1:11" ht="15" customHeight="1" x14ac:dyDescent="0.25">
      <c r="A11" s="6">
        <v>6</v>
      </c>
      <c r="B11" s="199" t="s">
        <v>41</v>
      </c>
      <c r="C11" s="200" t="s">
        <v>21</v>
      </c>
      <c r="D11" s="201">
        <v>56</v>
      </c>
      <c r="E11" s="304">
        <v>95.71</v>
      </c>
      <c r="F11" s="232">
        <v>100</v>
      </c>
      <c r="G11" s="293">
        <v>6</v>
      </c>
      <c r="H11" s="62">
        <f t="shared" si="0"/>
        <v>6</v>
      </c>
    </row>
    <row r="12" spans="1:11" ht="15" customHeight="1" x14ac:dyDescent="0.25">
      <c r="A12" s="6">
        <v>7</v>
      </c>
      <c r="B12" s="199" t="s">
        <v>41</v>
      </c>
      <c r="C12" s="200" t="s">
        <v>128</v>
      </c>
      <c r="D12" s="201">
        <v>101</v>
      </c>
      <c r="E12" s="304">
        <v>95.71</v>
      </c>
      <c r="F12" s="232">
        <v>100</v>
      </c>
      <c r="G12" s="293">
        <v>7</v>
      </c>
      <c r="H12" s="62">
        <f t="shared" si="0"/>
        <v>7</v>
      </c>
    </row>
    <row r="13" spans="1:11" ht="15" customHeight="1" x14ac:dyDescent="0.25">
      <c r="A13" s="6">
        <v>8</v>
      </c>
      <c r="B13" s="199" t="s">
        <v>41</v>
      </c>
      <c r="C13" s="200" t="s">
        <v>56</v>
      </c>
      <c r="D13" s="201">
        <v>23</v>
      </c>
      <c r="E13" s="304">
        <v>95.71</v>
      </c>
      <c r="F13" s="232">
        <v>100</v>
      </c>
      <c r="G13" s="293">
        <v>8</v>
      </c>
      <c r="H13" s="62">
        <f t="shared" si="0"/>
        <v>8</v>
      </c>
    </row>
    <row r="14" spans="1:11" ht="15" customHeight="1" x14ac:dyDescent="0.25">
      <c r="A14" s="6">
        <v>9</v>
      </c>
      <c r="B14" s="199" t="s">
        <v>42</v>
      </c>
      <c r="C14" s="200" t="s">
        <v>58</v>
      </c>
      <c r="D14" s="201">
        <v>146</v>
      </c>
      <c r="E14" s="304">
        <v>95.71</v>
      </c>
      <c r="F14" s="232">
        <v>100</v>
      </c>
      <c r="G14" s="293">
        <v>9</v>
      </c>
      <c r="H14" s="62">
        <f t="shared" si="0"/>
        <v>9</v>
      </c>
    </row>
    <row r="15" spans="1:11" ht="15" customHeight="1" thickBot="1" x14ac:dyDescent="0.3">
      <c r="A15" s="41">
        <v>10</v>
      </c>
      <c r="B15" s="221" t="s">
        <v>42</v>
      </c>
      <c r="C15" s="226" t="s">
        <v>134</v>
      </c>
      <c r="D15" s="222">
        <v>89</v>
      </c>
      <c r="E15" s="305">
        <v>95.71</v>
      </c>
      <c r="F15" s="298">
        <v>100</v>
      </c>
      <c r="G15" s="295">
        <v>10</v>
      </c>
      <c r="H15" s="64">
        <f t="shared" si="0"/>
        <v>10</v>
      </c>
    </row>
    <row r="16" spans="1:11" ht="15" customHeight="1" x14ac:dyDescent="0.25">
      <c r="A16" s="8">
        <v>11</v>
      </c>
      <c r="B16" s="191" t="s">
        <v>43</v>
      </c>
      <c r="C16" s="277" t="s">
        <v>142</v>
      </c>
      <c r="D16" s="193">
        <v>120</v>
      </c>
      <c r="E16" s="302">
        <v>95.71</v>
      </c>
      <c r="F16" s="297">
        <v>100</v>
      </c>
      <c r="G16" s="292">
        <v>11</v>
      </c>
      <c r="H16" s="61">
        <f t="shared" si="0"/>
        <v>11</v>
      </c>
    </row>
    <row r="17" spans="1:8" ht="15" customHeight="1" x14ac:dyDescent="0.25">
      <c r="A17" s="6">
        <v>12</v>
      </c>
      <c r="B17" s="199" t="s">
        <v>43</v>
      </c>
      <c r="C17" s="200" t="s">
        <v>27</v>
      </c>
      <c r="D17" s="201">
        <v>44</v>
      </c>
      <c r="E17" s="304">
        <v>95.71</v>
      </c>
      <c r="F17" s="232">
        <v>100</v>
      </c>
      <c r="G17" s="293">
        <v>12</v>
      </c>
      <c r="H17" s="62">
        <f t="shared" si="0"/>
        <v>12</v>
      </c>
    </row>
    <row r="18" spans="1:8" ht="15" customHeight="1" x14ac:dyDescent="0.25">
      <c r="A18" s="6">
        <v>13</v>
      </c>
      <c r="B18" s="199" t="s">
        <v>43</v>
      </c>
      <c r="C18" s="200" t="s">
        <v>147</v>
      </c>
      <c r="D18" s="201">
        <v>107</v>
      </c>
      <c r="E18" s="304">
        <v>95.71</v>
      </c>
      <c r="F18" s="232">
        <v>100</v>
      </c>
      <c r="G18" s="293">
        <v>13</v>
      </c>
      <c r="H18" s="62">
        <f t="shared" si="0"/>
        <v>13</v>
      </c>
    </row>
    <row r="19" spans="1:8" ht="15" customHeight="1" x14ac:dyDescent="0.25">
      <c r="A19" s="6">
        <v>14</v>
      </c>
      <c r="B19" s="199" t="s">
        <v>43</v>
      </c>
      <c r="C19" s="200" t="s">
        <v>30</v>
      </c>
      <c r="D19" s="201">
        <v>55</v>
      </c>
      <c r="E19" s="304">
        <v>95.71</v>
      </c>
      <c r="F19" s="232">
        <v>100</v>
      </c>
      <c r="G19" s="293">
        <v>14</v>
      </c>
      <c r="H19" s="62">
        <f t="shared" si="0"/>
        <v>14</v>
      </c>
    </row>
    <row r="20" spans="1:8" ht="15" customHeight="1" x14ac:dyDescent="0.25">
      <c r="A20" s="6">
        <v>15</v>
      </c>
      <c r="B20" s="199" t="s">
        <v>43</v>
      </c>
      <c r="C20" s="200" t="s">
        <v>104</v>
      </c>
      <c r="D20" s="201">
        <v>209</v>
      </c>
      <c r="E20" s="304">
        <v>95.71</v>
      </c>
      <c r="F20" s="232">
        <v>100</v>
      </c>
      <c r="G20" s="293">
        <v>15</v>
      </c>
      <c r="H20" s="62">
        <f t="shared" si="0"/>
        <v>15</v>
      </c>
    </row>
    <row r="21" spans="1:8" ht="15" customHeight="1" x14ac:dyDescent="0.25">
      <c r="A21" s="6">
        <v>16</v>
      </c>
      <c r="B21" s="199" t="s">
        <v>44</v>
      </c>
      <c r="C21" s="200" t="s">
        <v>33</v>
      </c>
      <c r="D21" s="201">
        <v>116</v>
      </c>
      <c r="E21" s="304">
        <v>95.71</v>
      </c>
      <c r="F21" s="232">
        <v>100</v>
      </c>
      <c r="G21" s="293">
        <v>16</v>
      </c>
      <c r="H21" s="62">
        <f t="shared" si="0"/>
        <v>16</v>
      </c>
    </row>
    <row r="22" spans="1:8" ht="15" customHeight="1" x14ac:dyDescent="0.25">
      <c r="A22" s="6">
        <v>17</v>
      </c>
      <c r="B22" s="199" t="s">
        <v>44</v>
      </c>
      <c r="C22" s="200" t="s">
        <v>62</v>
      </c>
      <c r="D22" s="201">
        <v>74</v>
      </c>
      <c r="E22" s="304">
        <v>95.71</v>
      </c>
      <c r="F22" s="232">
        <v>100</v>
      </c>
      <c r="G22" s="293">
        <v>17</v>
      </c>
      <c r="H22" s="62">
        <f t="shared" si="0"/>
        <v>17</v>
      </c>
    </row>
    <row r="23" spans="1:8" ht="15" customHeight="1" x14ac:dyDescent="0.25">
      <c r="A23" s="6">
        <v>18</v>
      </c>
      <c r="B23" s="215" t="s">
        <v>44</v>
      </c>
      <c r="C23" s="216" t="s">
        <v>93</v>
      </c>
      <c r="D23" s="201">
        <v>85</v>
      </c>
      <c r="E23" s="304">
        <v>95.71</v>
      </c>
      <c r="F23" s="232">
        <v>100</v>
      </c>
      <c r="G23" s="293">
        <v>18</v>
      </c>
      <c r="H23" s="62">
        <f t="shared" si="0"/>
        <v>18</v>
      </c>
    </row>
    <row r="24" spans="1:8" ht="15" customHeight="1" x14ac:dyDescent="0.25">
      <c r="A24" s="6">
        <v>19</v>
      </c>
      <c r="B24" s="199" t="s">
        <v>44</v>
      </c>
      <c r="C24" s="200" t="s">
        <v>37</v>
      </c>
      <c r="D24" s="201">
        <v>37</v>
      </c>
      <c r="E24" s="304">
        <v>95.71</v>
      </c>
      <c r="F24" s="232">
        <v>100</v>
      </c>
      <c r="G24" s="293">
        <v>19</v>
      </c>
      <c r="H24" s="62">
        <f t="shared" si="0"/>
        <v>19</v>
      </c>
    </row>
    <row r="25" spans="1:8" ht="15" customHeight="1" thickBot="1" x14ac:dyDescent="0.3">
      <c r="A25" s="41">
        <v>20</v>
      </c>
      <c r="B25" s="208" t="s">
        <v>42</v>
      </c>
      <c r="C25" s="214" t="s">
        <v>135</v>
      </c>
      <c r="D25" s="210">
        <v>173</v>
      </c>
      <c r="E25" s="306">
        <v>95.71</v>
      </c>
      <c r="F25" s="299">
        <v>99.421965317919074</v>
      </c>
      <c r="G25" s="295">
        <v>20</v>
      </c>
      <c r="H25" s="64">
        <f t="shared" si="0"/>
        <v>20</v>
      </c>
    </row>
    <row r="26" spans="1:8" ht="15" customHeight="1" x14ac:dyDescent="0.25">
      <c r="A26" s="8">
        <v>21</v>
      </c>
      <c r="B26" s="191" t="s">
        <v>39</v>
      </c>
      <c r="C26" s="192" t="s">
        <v>47</v>
      </c>
      <c r="D26" s="193">
        <v>158</v>
      </c>
      <c r="E26" s="302">
        <v>95.71</v>
      </c>
      <c r="F26" s="297">
        <v>99.367088607594937</v>
      </c>
      <c r="G26" s="292">
        <v>21</v>
      </c>
      <c r="H26" s="61">
        <f t="shared" si="0"/>
        <v>21</v>
      </c>
    </row>
    <row r="27" spans="1:8" ht="15" customHeight="1" x14ac:dyDescent="0.25">
      <c r="A27" s="6">
        <v>22</v>
      </c>
      <c r="B27" s="199" t="s">
        <v>43</v>
      </c>
      <c r="C27" s="200" t="s">
        <v>97</v>
      </c>
      <c r="D27" s="201">
        <v>275</v>
      </c>
      <c r="E27" s="304">
        <v>95.71</v>
      </c>
      <c r="F27" s="232">
        <v>99.272727272727266</v>
      </c>
      <c r="G27" s="293">
        <v>22</v>
      </c>
      <c r="H27" s="62">
        <f t="shared" si="0"/>
        <v>22</v>
      </c>
    </row>
    <row r="28" spans="1:8" ht="15" customHeight="1" x14ac:dyDescent="0.25">
      <c r="A28" s="6">
        <v>23</v>
      </c>
      <c r="B28" s="208" t="s">
        <v>43</v>
      </c>
      <c r="C28" s="209" t="s">
        <v>150</v>
      </c>
      <c r="D28" s="210">
        <v>127</v>
      </c>
      <c r="E28" s="306">
        <v>95.71</v>
      </c>
      <c r="F28" s="233">
        <v>99.212598425196845</v>
      </c>
      <c r="G28" s="293">
        <v>23</v>
      </c>
      <c r="H28" s="62">
        <f t="shared" si="0"/>
        <v>23</v>
      </c>
    </row>
    <row r="29" spans="1:8" ht="15" customHeight="1" x14ac:dyDescent="0.25">
      <c r="A29" s="6">
        <v>24</v>
      </c>
      <c r="B29" s="199" t="s">
        <v>43</v>
      </c>
      <c r="C29" s="185" t="s">
        <v>143</v>
      </c>
      <c r="D29" s="201">
        <v>123</v>
      </c>
      <c r="E29" s="304">
        <v>95.71</v>
      </c>
      <c r="F29" s="232">
        <v>99.1869918699187</v>
      </c>
      <c r="G29" s="293">
        <v>24</v>
      </c>
      <c r="H29" s="62">
        <f t="shared" si="0"/>
        <v>24</v>
      </c>
    </row>
    <row r="30" spans="1:8" ht="15" customHeight="1" x14ac:dyDescent="0.25">
      <c r="A30" s="6">
        <v>25</v>
      </c>
      <c r="B30" s="199" t="s">
        <v>40</v>
      </c>
      <c r="C30" s="200" t="s">
        <v>118</v>
      </c>
      <c r="D30" s="201">
        <v>109</v>
      </c>
      <c r="E30" s="304">
        <v>95.71</v>
      </c>
      <c r="F30" s="299">
        <v>99.082568807339456</v>
      </c>
      <c r="G30" s="293">
        <v>25</v>
      </c>
      <c r="H30" s="62">
        <f t="shared" si="0"/>
        <v>25</v>
      </c>
    </row>
    <row r="31" spans="1:8" ht="15" customHeight="1" x14ac:dyDescent="0.25">
      <c r="A31" s="6">
        <v>26</v>
      </c>
      <c r="B31" s="208" t="s">
        <v>38</v>
      </c>
      <c r="C31" s="209" t="s">
        <v>110</v>
      </c>
      <c r="D31" s="210">
        <v>91</v>
      </c>
      <c r="E31" s="306">
        <v>95.71</v>
      </c>
      <c r="F31" s="232">
        <v>98.901098901098905</v>
      </c>
      <c r="G31" s="293">
        <v>26</v>
      </c>
      <c r="H31" s="62">
        <f t="shared" si="0"/>
        <v>26</v>
      </c>
    </row>
    <row r="32" spans="1:8" ht="15" customHeight="1" x14ac:dyDescent="0.25">
      <c r="A32" s="6">
        <v>27</v>
      </c>
      <c r="B32" s="199" t="s">
        <v>42</v>
      </c>
      <c r="C32" s="185" t="s">
        <v>138</v>
      </c>
      <c r="D32" s="201">
        <v>90</v>
      </c>
      <c r="E32" s="304">
        <v>95.71</v>
      </c>
      <c r="F32" s="232">
        <v>98.888888888888886</v>
      </c>
      <c r="G32" s="293">
        <v>27</v>
      </c>
      <c r="H32" s="62">
        <f t="shared" si="0"/>
        <v>27</v>
      </c>
    </row>
    <row r="33" spans="1:8" ht="15" customHeight="1" x14ac:dyDescent="0.25">
      <c r="A33" s="6">
        <v>28</v>
      </c>
      <c r="B33" s="199" t="s">
        <v>40</v>
      </c>
      <c r="C33" s="200" t="s">
        <v>13</v>
      </c>
      <c r="D33" s="201">
        <v>88</v>
      </c>
      <c r="E33" s="304">
        <v>95.71</v>
      </c>
      <c r="F33" s="299">
        <v>98.86363636363636</v>
      </c>
      <c r="G33" s="293">
        <v>28</v>
      </c>
      <c r="H33" s="62">
        <f t="shared" si="0"/>
        <v>28</v>
      </c>
    </row>
    <row r="34" spans="1:8" ht="15" customHeight="1" x14ac:dyDescent="0.25">
      <c r="A34" s="6">
        <v>29</v>
      </c>
      <c r="B34" s="199" t="s">
        <v>38</v>
      </c>
      <c r="C34" s="200" t="s">
        <v>109</v>
      </c>
      <c r="D34" s="201">
        <v>85</v>
      </c>
      <c r="E34" s="304">
        <v>95.71</v>
      </c>
      <c r="F34" s="232">
        <v>98.82352941176471</v>
      </c>
      <c r="G34" s="293">
        <v>29</v>
      </c>
      <c r="H34" s="62">
        <f t="shared" si="0"/>
        <v>29</v>
      </c>
    </row>
    <row r="35" spans="1:8" ht="15" customHeight="1" thickBot="1" x14ac:dyDescent="0.3">
      <c r="A35" s="41">
        <v>30</v>
      </c>
      <c r="B35" s="221" t="s">
        <v>40</v>
      </c>
      <c r="C35" s="228" t="s">
        <v>49</v>
      </c>
      <c r="D35" s="222">
        <v>162</v>
      </c>
      <c r="E35" s="305">
        <v>95.71</v>
      </c>
      <c r="F35" s="298">
        <v>98.76543209876543</v>
      </c>
      <c r="G35" s="295">
        <v>30</v>
      </c>
      <c r="H35" s="64">
        <f t="shared" si="0"/>
        <v>30</v>
      </c>
    </row>
    <row r="36" spans="1:8" ht="15" customHeight="1" x14ac:dyDescent="0.25">
      <c r="A36" s="8">
        <v>31</v>
      </c>
      <c r="B36" s="196" t="s">
        <v>40</v>
      </c>
      <c r="C36" s="197" t="s">
        <v>14</v>
      </c>
      <c r="D36" s="198">
        <v>72</v>
      </c>
      <c r="E36" s="303">
        <v>95.71</v>
      </c>
      <c r="F36" s="297">
        <v>98.611111111111114</v>
      </c>
      <c r="G36" s="292">
        <v>31</v>
      </c>
      <c r="H36" s="61">
        <f t="shared" si="0"/>
        <v>31</v>
      </c>
    </row>
    <row r="37" spans="1:8" ht="15" customHeight="1" x14ac:dyDescent="0.25">
      <c r="A37" s="6">
        <v>32</v>
      </c>
      <c r="B37" s="199" t="s">
        <v>41</v>
      </c>
      <c r="C37" s="200" t="s">
        <v>52</v>
      </c>
      <c r="D37" s="201">
        <v>136</v>
      </c>
      <c r="E37" s="304">
        <v>95.71</v>
      </c>
      <c r="F37" s="232">
        <v>98.529411764705884</v>
      </c>
      <c r="G37" s="293">
        <v>32</v>
      </c>
      <c r="H37" s="62">
        <f t="shared" si="0"/>
        <v>32</v>
      </c>
    </row>
    <row r="38" spans="1:8" ht="15" customHeight="1" x14ac:dyDescent="0.25">
      <c r="A38" s="6">
        <v>33</v>
      </c>
      <c r="B38" s="199" t="s">
        <v>43</v>
      </c>
      <c r="C38" s="200" t="s">
        <v>99</v>
      </c>
      <c r="D38" s="201">
        <v>263</v>
      </c>
      <c r="E38" s="304">
        <v>95.71</v>
      </c>
      <c r="F38" s="233">
        <v>98.479087452471489</v>
      </c>
      <c r="G38" s="293">
        <v>33</v>
      </c>
      <c r="H38" s="62">
        <f t="shared" si="0"/>
        <v>33</v>
      </c>
    </row>
    <row r="39" spans="1:8" ht="15" customHeight="1" x14ac:dyDescent="0.25">
      <c r="A39" s="6">
        <v>34</v>
      </c>
      <c r="B39" s="199" t="s">
        <v>43</v>
      </c>
      <c r="C39" s="200" t="s">
        <v>31</v>
      </c>
      <c r="D39" s="201">
        <v>122</v>
      </c>
      <c r="E39" s="304">
        <v>95.71</v>
      </c>
      <c r="F39" s="232">
        <v>98.360655737704917</v>
      </c>
      <c r="G39" s="293">
        <v>34</v>
      </c>
      <c r="H39" s="62">
        <f t="shared" si="0"/>
        <v>34</v>
      </c>
    </row>
    <row r="40" spans="1:8" ht="15" customHeight="1" x14ac:dyDescent="0.25">
      <c r="A40" s="6">
        <v>35</v>
      </c>
      <c r="B40" s="199" t="s">
        <v>41</v>
      </c>
      <c r="C40" s="200" t="s">
        <v>51</v>
      </c>
      <c r="D40" s="201">
        <v>235</v>
      </c>
      <c r="E40" s="304">
        <v>95.71</v>
      </c>
      <c r="F40" s="232">
        <v>98.297872340425528</v>
      </c>
      <c r="G40" s="293">
        <v>35</v>
      </c>
      <c r="H40" s="62">
        <f t="shared" si="0"/>
        <v>35</v>
      </c>
    </row>
    <row r="41" spans="1:8" ht="15" customHeight="1" x14ac:dyDescent="0.25">
      <c r="A41" s="6">
        <v>36</v>
      </c>
      <c r="B41" s="199" t="s">
        <v>40</v>
      </c>
      <c r="C41" s="200" t="s">
        <v>11</v>
      </c>
      <c r="D41" s="201">
        <v>51</v>
      </c>
      <c r="E41" s="304">
        <v>95.71</v>
      </c>
      <c r="F41" s="232">
        <v>98.039215686274517</v>
      </c>
      <c r="G41" s="293">
        <v>36</v>
      </c>
      <c r="H41" s="62">
        <f t="shared" si="0"/>
        <v>36</v>
      </c>
    </row>
    <row r="42" spans="1:8" ht="15" customHeight="1" x14ac:dyDescent="0.25">
      <c r="A42" s="6">
        <v>37</v>
      </c>
      <c r="B42" s="199" t="s">
        <v>40</v>
      </c>
      <c r="C42" s="200" t="s">
        <v>122</v>
      </c>
      <c r="D42" s="201">
        <v>194</v>
      </c>
      <c r="E42" s="304">
        <v>95.71</v>
      </c>
      <c r="F42" s="232">
        <v>97.9381443298969</v>
      </c>
      <c r="G42" s="293">
        <v>37</v>
      </c>
      <c r="H42" s="62">
        <f t="shared" si="0"/>
        <v>37</v>
      </c>
    </row>
    <row r="43" spans="1:8" ht="15" customHeight="1" x14ac:dyDescent="0.25">
      <c r="A43" s="6">
        <v>38</v>
      </c>
      <c r="B43" s="199" t="s">
        <v>43</v>
      </c>
      <c r="C43" s="200" t="s">
        <v>154</v>
      </c>
      <c r="D43" s="201">
        <v>93</v>
      </c>
      <c r="E43" s="304">
        <v>95.71</v>
      </c>
      <c r="F43" s="232">
        <v>97.849462365591393</v>
      </c>
      <c r="G43" s="293">
        <v>38</v>
      </c>
      <c r="H43" s="62">
        <f t="shared" si="0"/>
        <v>38</v>
      </c>
    </row>
    <row r="44" spans="1:8" ht="15" customHeight="1" x14ac:dyDescent="0.25">
      <c r="A44" s="6">
        <v>39</v>
      </c>
      <c r="B44" s="199" t="s">
        <v>39</v>
      </c>
      <c r="C44" s="200" t="s">
        <v>112</v>
      </c>
      <c r="D44" s="201">
        <v>180</v>
      </c>
      <c r="E44" s="304">
        <v>95.71</v>
      </c>
      <c r="F44" s="232">
        <v>97.777777777777771</v>
      </c>
      <c r="G44" s="293">
        <v>39</v>
      </c>
      <c r="H44" s="62">
        <f t="shared" si="0"/>
        <v>39</v>
      </c>
    </row>
    <row r="45" spans="1:8" ht="15" customHeight="1" thickBot="1" x14ac:dyDescent="0.3">
      <c r="A45" s="41">
        <v>40</v>
      </c>
      <c r="B45" s="221" t="s">
        <v>40</v>
      </c>
      <c r="C45" s="228" t="s">
        <v>123</v>
      </c>
      <c r="D45" s="222">
        <v>129</v>
      </c>
      <c r="E45" s="305">
        <v>95.71</v>
      </c>
      <c r="F45" s="298">
        <v>97.674418604651166</v>
      </c>
      <c r="G45" s="295">
        <v>40</v>
      </c>
      <c r="H45" s="64">
        <f t="shared" si="0"/>
        <v>40</v>
      </c>
    </row>
    <row r="46" spans="1:8" ht="15" customHeight="1" x14ac:dyDescent="0.25">
      <c r="A46" s="8">
        <v>41</v>
      </c>
      <c r="B46" s="196" t="s">
        <v>39</v>
      </c>
      <c r="C46" s="197" t="s">
        <v>9</v>
      </c>
      <c r="D46" s="198">
        <v>84</v>
      </c>
      <c r="E46" s="303">
        <v>95.71</v>
      </c>
      <c r="F46" s="297">
        <v>97.61904761904762</v>
      </c>
      <c r="G46" s="292">
        <v>41</v>
      </c>
      <c r="H46" s="61">
        <f t="shared" si="0"/>
        <v>41</v>
      </c>
    </row>
    <row r="47" spans="1:8" ht="15" customHeight="1" x14ac:dyDescent="0.25">
      <c r="A47" s="6">
        <v>42</v>
      </c>
      <c r="B47" s="199" t="s">
        <v>42</v>
      </c>
      <c r="C47" s="185" t="s">
        <v>132</v>
      </c>
      <c r="D47" s="201">
        <v>83</v>
      </c>
      <c r="E47" s="304">
        <v>95.71</v>
      </c>
      <c r="F47" s="232">
        <v>97.590361445783131</v>
      </c>
      <c r="G47" s="293">
        <v>42</v>
      </c>
      <c r="H47" s="62">
        <f t="shared" si="0"/>
        <v>42</v>
      </c>
    </row>
    <row r="48" spans="1:8" ht="15" customHeight="1" x14ac:dyDescent="0.25">
      <c r="A48" s="6">
        <v>43</v>
      </c>
      <c r="B48" s="196" t="s">
        <v>41</v>
      </c>
      <c r="C48" s="197" t="s">
        <v>23</v>
      </c>
      <c r="D48" s="198">
        <v>119</v>
      </c>
      <c r="E48" s="303">
        <v>95.71</v>
      </c>
      <c r="F48" s="233">
        <v>97.47899159663865</v>
      </c>
      <c r="G48" s="293">
        <v>43</v>
      </c>
      <c r="H48" s="62">
        <f t="shared" si="0"/>
        <v>43</v>
      </c>
    </row>
    <row r="49" spans="1:8" ht="15" customHeight="1" x14ac:dyDescent="0.25">
      <c r="A49" s="6">
        <v>44</v>
      </c>
      <c r="B49" s="199" t="s">
        <v>43</v>
      </c>
      <c r="C49" s="200" t="s">
        <v>29</v>
      </c>
      <c r="D49" s="201">
        <v>77</v>
      </c>
      <c r="E49" s="304">
        <v>95.71</v>
      </c>
      <c r="F49" s="232">
        <v>97.402597402597408</v>
      </c>
      <c r="G49" s="293">
        <v>44</v>
      </c>
      <c r="H49" s="62">
        <f t="shared" si="0"/>
        <v>44</v>
      </c>
    </row>
    <row r="50" spans="1:8" ht="15" customHeight="1" x14ac:dyDescent="0.25">
      <c r="A50" s="6">
        <v>45</v>
      </c>
      <c r="B50" s="199" t="s">
        <v>39</v>
      </c>
      <c r="C50" s="200" t="s">
        <v>8</v>
      </c>
      <c r="D50" s="201">
        <v>76</v>
      </c>
      <c r="E50" s="304">
        <v>95.71</v>
      </c>
      <c r="F50" s="233">
        <v>97.368421052631575</v>
      </c>
      <c r="G50" s="293">
        <v>45</v>
      </c>
      <c r="H50" s="62">
        <f t="shared" si="0"/>
        <v>45</v>
      </c>
    </row>
    <row r="51" spans="1:8" ht="15" customHeight="1" x14ac:dyDescent="0.25">
      <c r="A51" s="6">
        <v>46</v>
      </c>
      <c r="B51" s="199" t="s">
        <v>43</v>
      </c>
      <c r="C51" s="200" t="s">
        <v>145</v>
      </c>
      <c r="D51" s="201">
        <v>226</v>
      </c>
      <c r="E51" s="304">
        <v>95.71</v>
      </c>
      <c r="F51" s="232">
        <v>97.345132743362825</v>
      </c>
      <c r="G51" s="293">
        <v>46</v>
      </c>
      <c r="H51" s="62">
        <f t="shared" si="0"/>
        <v>46</v>
      </c>
    </row>
    <row r="52" spans="1:8" ht="15" customHeight="1" x14ac:dyDescent="0.25">
      <c r="A52" s="6">
        <v>47</v>
      </c>
      <c r="B52" s="199" t="s">
        <v>43</v>
      </c>
      <c r="C52" s="200" t="s">
        <v>151</v>
      </c>
      <c r="D52" s="201">
        <v>75</v>
      </c>
      <c r="E52" s="304">
        <v>95.71</v>
      </c>
      <c r="F52" s="232">
        <v>97.333333333333329</v>
      </c>
      <c r="G52" s="293">
        <v>47</v>
      </c>
      <c r="H52" s="62">
        <f t="shared" si="0"/>
        <v>47</v>
      </c>
    </row>
    <row r="53" spans="1:8" ht="15" customHeight="1" x14ac:dyDescent="0.25">
      <c r="A53" s="6">
        <v>48</v>
      </c>
      <c r="B53" s="199" t="s">
        <v>43</v>
      </c>
      <c r="C53" s="200" t="s">
        <v>96</v>
      </c>
      <c r="D53" s="201">
        <v>187</v>
      </c>
      <c r="E53" s="304">
        <v>95.71</v>
      </c>
      <c r="F53" s="232">
        <v>97.326203208556151</v>
      </c>
      <c r="G53" s="293">
        <v>48</v>
      </c>
      <c r="H53" s="62">
        <f t="shared" si="0"/>
        <v>48</v>
      </c>
    </row>
    <row r="54" spans="1:8" ht="15" customHeight="1" x14ac:dyDescent="0.25">
      <c r="A54" s="6">
        <v>49</v>
      </c>
      <c r="B54" s="199" t="s">
        <v>43</v>
      </c>
      <c r="C54" s="200" t="s">
        <v>152</v>
      </c>
      <c r="D54" s="201">
        <v>141</v>
      </c>
      <c r="E54" s="304">
        <v>95.71</v>
      </c>
      <c r="F54" s="232">
        <v>97.163120567375884</v>
      </c>
      <c r="G54" s="293">
        <v>49</v>
      </c>
      <c r="H54" s="62">
        <f t="shared" si="0"/>
        <v>49</v>
      </c>
    </row>
    <row r="55" spans="1:8" ht="15" customHeight="1" thickBot="1" x14ac:dyDescent="0.3">
      <c r="A55" s="41">
        <v>50</v>
      </c>
      <c r="B55" s="208" t="s">
        <v>43</v>
      </c>
      <c r="C55" s="209" t="s">
        <v>155</v>
      </c>
      <c r="D55" s="210">
        <v>246</v>
      </c>
      <c r="E55" s="306">
        <v>95.71</v>
      </c>
      <c r="F55" s="298">
        <v>97.154471544715449</v>
      </c>
      <c r="G55" s="295">
        <v>50</v>
      </c>
      <c r="H55" s="64">
        <f t="shared" si="0"/>
        <v>50</v>
      </c>
    </row>
    <row r="56" spans="1:8" ht="15" customHeight="1" x14ac:dyDescent="0.25">
      <c r="A56" s="8">
        <v>51</v>
      </c>
      <c r="B56" s="191" t="s">
        <v>42</v>
      </c>
      <c r="C56" s="277" t="s">
        <v>137</v>
      </c>
      <c r="D56" s="283">
        <v>175</v>
      </c>
      <c r="E56" s="307">
        <v>95.71</v>
      </c>
      <c r="F56" s="297">
        <v>97.142857142857139</v>
      </c>
      <c r="G56" s="292">
        <v>51</v>
      </c>
      <c r="H56" s="61">
        <f t="shared" si="0"/>
        <v>51</v>
      </c>
    </row>
    <row r="57" spans="1:8" ht="15" customHeight="1" x14ac:dyDescent="0.25">
      <c r="A57" s="6">
        <v>52</v>
      </c>
      <c r="B57" s="199" t="s">
        <v>44</v>
      </c>
      <c r="C57" s="200" t="s">
        <v>36</v>
      </c>
      <c r="D57" s="201">
        <v>67</v>
      </c>
      <c r="E57" s="304">
        <v>95.71</v>
      </c>
      <c r="F57" s="232">
        <v>97.014925373134332</v>
      </c>
      <c r="G57" s="293">
        <v>52</v>
      </c>
      <c r="H57" s="62">
        <f t="shared" si="0"/>
        <v>52</v>
      </c>
    </row>
    <row r="58" spans="1:8" ht="15" customHeight="1" x14ac:dyDescent="0.25">
      <c r="A58" s="6">
        <v>53</v>
      </c>
      <c r="B58" s="199" t="s">
        <v>42</v>
      </c>
      <c r="C58" s="185" t="s">
        <v>60</v>
      </c>
      <c r="D58" s="201">
        <v>65</v>
      </c>
      <c r="E58" s="304">
        <v>95.71</v>
      </c>
      <c r="F58" s="233">
        <v>96.92307692307692</v>
      </c>
      <c r="G58" s="293">
        <v>53</v>
      </c>
      <c r="H58" s="62">
        <f t="shared" si="0"/>
        <v>53</v>
      </c>
    </row>
    <row r="59" spans="1:8" ht="15" customHeight="1" x14ac:dyDescent="0.25">
      <c r="A59" s="6">
        <v>54</v>
      </c>
      <c r="B59" s="199" t="s">
        <v>41</v>
      </c>
      <c r="C59" s="200" t="s">
        <v>55</v>
      </c>
      <c r="D59" s="201">
        <v>186</v>
      </c>
      <c r="E59" s="304">
        <v>95.71</v>
      </c>
      <c r="F59" s="232">
        <v>96.774193548387103</v>
      </c>
      <c r="G59" s="293">
        <v>54</v>
      </c>
      <c r="H59" s="62">
        <f t="shared" si="0"/>
        <v>54</v>
      </c>
    </row>
    <row r="60" spans="1:8" ht="15" customHeight="1" x14ac:dyDescent="0.25">
      <c r="A60" s="6">
        <v>55</v>
      </c>
      <c r="B60" s="199" t="s">
        <v>43</v>
      </c>
      <c r="C60" s="185" t="s">
        <v>141</v>
      </c>
      <c r="D60" s="201">
        <v>92</v>
      </c>
      <c r="E60" s="304">
        <v>95.71</v>
      </c>
      <c r="F60" s="232">
        <v>96.739130434782609</v>
      </c>
      <c r="G60" s="293">
        <v>55</v>
      </c>
      <c r="H60" s="62">
        <f t="shared" si="0"/>
        <v>55</v>
      </c>
    </row>
    <row r="61" spans="1:8" ht="15" customHeight="1" x14ac:dyDescent="0.25">
      <c r="A61" s="6">
        <v>56</v>
      </c>
      <c r="B61" s="199" t="s">
        <v>41</v>
      </c>
      <c r="C61" s="200" t="s">
        <v>126</v>
      </c>
      <c r="D61" s="201">
        <v>30</v>
      </c>
      <c r="E61" s="304">
        <v>95.71</v>
      </c>
      <c r="F61" s="232">
        <v>96.666666666666671</v>
      </c>
      <c r="G61" s="293">
        <v>56</v>
      </c>
      <c r="H61" s="62">
        <f t="shared" si="0"/>
        <v>56</v>
      </c>
    </row>
    <row r="62" spans="1:8" ht="15" customHeight="1" x14ac:dyDescent="0.25">
      <c r="A62" s="6">
        <v>57</v>
      </c>
      <c r="B62" s="199" t="s">
        <v>42</v>
      </c>
      <c r="C62" s="185" t="s">
        <v>59</v>
      </c>
      <c r="D62" s="201">
        <v>88</v>
      </c>
      <c r="E62" s="304">
        <v>95.71</v>
      </c>
      <c r="F62" s="232">
        <v>96.590909090909093</v>
      </c>
      <c r="G62" s="293">
        <v>57</v>
      </c>
      <c r="H62" s="62">
        <f t="shared" si="0"/>
        <v>57</v>
      </c>
    </row>
    <row r="63" spans="1:8" ht="15" customHeight="1" x14ac:dyDescent="0.25">
      <c r="A63" s="6">
        <v>58</v>
      </c>
      <c r="B63" s="199" t="s">
        <v>41</v>
      </c>
      <c r="C63" s="200" t="s">
        <v>53</v>
      </c>
      <c r="D63" s="201">
        <v>29</v>
      </c>
      <c r="E63" s="304">
        <v>95.71</v>
      </c>
      <c r="F63" s="232">
        <v>96.551724137931032</v>
      </c>
      <c r="G63" s="293">
        <v>58</v>
      </c>
      <c r="H63" s="62">
        <f t="shared" si="0"/>
        <v>58</v>
      </c>
    </row>
    <row r="64" spans="1:8" ht="15" customHeight="1" x14ac:dyDescent="0.25">
      <c r="A64" s="6">
        <v>59</v>
      </c>
      <c r="B64" s="199" t="s">
        <v>43</v>
      </c>
      <c r="C64" s="200" t="s">
        <v>156</v>
      </c>
      <c r="D64" s="201">
        <v>232</v>
      </c>
      <c r="E64" s="304">
        <v>95.71</v>
      </c>
      <c r="F64" s="300">
        <v>96.551724137931032</v>
      </c>
      <c r="G64" s="293">
        <v>59</v>
      </c>
      <c r="H64" s="62">
        <f t="shared" si="0"/>
        <v>59</v>
      </c>
    </row>
    <row r="65" spans="1:8" ht="15" customHeight="1" thickBot="1" x14ac:dyDescent="0.3">
      <c r="A65" s="41">
        <v>60</v>
      </c>
      <c r="B65" s="208" t="s">
        <v>44</v>
      </c>
      <c r="C65" s="209" t="s">
        <v>35</v>
      </c>
      <c r="D65" s="210">
        <v>87</v>
      </c>
      <c r="E65" s="306">
        <v>95.71</v>
      </c>
      <c r="F65" s="298">
        <v>96.551724137931032</v>
      </c>
      <c r="G65" s="295">
        <v>60</v>
      </c>
      <c r="H65" s="64">
        <f t="shared" si="0"/>
        <v>60</v>
      </c>
    </row>
    <row r="66" spans="1:8" ht="15" customHeight="1" x14ac:dyDescent="0.25">
      <c r="A66" s="8">
        <v>61</v>
      </c>
      <c r="B66" s="191" t="s">
        <v>43</v>
      </c>
      <c r="C66" s="192" t="s">
        <v>153</v>
      </c>
      <c r="D66" s="193">
        <v>83</v>
      </c>
      <c r="E66" s="302">
        <v>95.71</v>
      </c>
      <c r="F66" s="297">
        <v>96.385542168674704</v>
      </c>
      <c r="G66" s="292">
        <v>61</v>
      </c>
      <c r="H66" s="61">
        <f t="shared" si="0"/>
        <v>61</v>
      </c>
    </row>
    <row r="67" spans="1:8" ht="15" customHeight="1" x14ac:dyDescent="0.25">
      <c r="A67" s="6">
        <v>62</v>
      </c>
      <c r="B67" s="196" t="s">
        <v>42</v>
      </c>
      <c r="C67" s="213" t="s">
        <v>136</v>
      </c>
      <c r="D67" s="198">
        <v>184</v>
      </c>
      <c r="E67" s="303">
        <v>95.71</v>
      </c>
      <c r="F67" s="232">
        <v>96.195652173913047</v>
      </c>
      <c r="G67" s="293">
        <v>62</v>
      </c>
      <c r="H67" s="62">
        <f t="shared" si="0"/>
        <v>62</v>
      </c>
    </row>
    <row r="68" spans="1:8" ht="15" customHeight="1" x14ac:dyDescent="0.25">
      <c r="A68" s="6">
        <v>63</v>
      </c>
      <c r="B68" s="199" t="s">
        <v>39</v>
      </c>
      <c r="C68" s="200" t="s">
        <v>10</v>
      </c>
      <c r="D68" s="201">
        <v>105</v>
      </c>
      <c r="E68" s="304">
        <v>95.71</v>
      </c>
      <c r="F68" s="233">
        <v>96.19047619047619</v>
      </c>
      <c r="G68" s="293">
        <v>63</v>
      </c>
      <c r="H68" s="62">
        <f t="shared" si="0"/>
        <v>63</v>
      </c>
    </row>
    <row r="69" spans="1:8" ht="15" customHeight="1" x14ac:dyDescent="0.25">
      <c r="A69" s="6">
        <v>64</v>
      </c>
      <c r="B69" s="199" t="s">
        <v>39</v>
      </c>
      <c r="C69" s="200" t="s">
        <v>114</v>
      </c>
      <c r="D69" s="201">
        <v>104</v>
      </c>
      <c r="E69" s="304">
        <v>95.71</v>
      </c>
      <c r="F69" s="233">
        <v>96.15384615384616</v>
      </c>
      <c r="G69" s="293">
        <v>64</v>
      </c>
      <c r="H69" s="62">
        <f t="shared" si="0"/>
        <v>64</v>
      </c>
    </row>
    <row r="70" spans="1:8" ht="15" customHeight="1" x14ac:dyDescent="0.25">
      <c r="A70" s="6">
        <v>65</v>
      </c>
      <c r="B70" s="199" t="s">
        <v>41</v>
      </c>
      <c r="C70" s="200" t="s">
        <v>19</v>
      </c>
      <c r="D70" s="201">
        <v>103</v>
      </c>
      <c r="E70" s="304">
        <v>95.71</v>
      </c>
      <c r="F70" s="232">
        <v>96.116504854368927</v>
      </c>
      <c r="G70" s="293">
        <v>65</v>
      </c>
      <c r="H70" s="62">
        <f t="shared" si="0"/>
        <v>65</v>
      </c>
    </row>
    <row r="71" spans="1:8" ht="15" customHeight="1" x14ac:dyDescent="0.25">
      <c r="A71" s="6">
        <v>66</v>
      </c>
      <c r="B71" s="199" t="s">
        <v>40</v>
      </c>
      <c r="C71" s="200" t="s">
        <v>16</v>
      </c>
      <c r="D71" s="201">
        <v>122</v>
      </c>
      <c r="E71" s="304">
        <v>95.71</v>
      </c>
      <c r="F71" s="232">
        <v>95.901639344262293</v>
      </c>
      <c r="G71" s="293">
        <v>66</v>
      </c>
      <c r="H71" s="62">
        <f t="shared" ref="H71:H116" si="1">G71</f>
        <v>66</v>
      </c>
    </row>
    <row r="72" spans="1:8" ht="15" customHeight="1" x14ac:dyDescent="0.25">
      <c r="A72" s="6">
        <v>67</v>
      </c>
      <c r="B72" s="199" t="s">
        <v>40</v>
      </c>
      <c r="C72" s="200" t="s">
        <v>50</v>
      </c>
      <c r="D72" s="201">
        <v>70</v>
      </c>
      <c r="E72" s="304">
        <v>95.71</v>
      </c>
      <c r="F72" s="232">
        <v>95.714285714285708</v>
      </c>
      <c r="G72" s="293">
        <v>67</v>
      </c>
      <c r="H72" s="62">
        <f t="shared" si="1"/>
        <v>67</v>
      </c>
    </row>
    <row r="73" spans="1:8" ht="15" customHeight="1" x14ac:dyDescent="0.25">
      <c r="A73" s="6">
        <v>68</v>
      </c>
      <c r="B73" s="199" t="s">
        <v>40</v>
      </c>
      <c r="C73" s="200" t="s">
        <v>121</v>
      </c>
      <c r="D73" s="201">
        <v>23</v>
      </c>
      <c r="E73" s="304">
        <v>95.71</v>
      </c>
      <c r="F73" s="233">
        <v>95.652173913043484</v>
      </c>
      <c r="G73" s="293">
        <v>68</v>
      </c>
      <c r="H73" s="62">
        <f t="shared" si="1"/>
        <v>68</v>
      </c>
    </row>
    <row r="74" spans="1:8" ht="15" customHeight="1" x14ac:dyDescent="0.25">
      <c r="A74" s="6">
        <v>69</v>
      </c>
      <c r="B74" s="199" t="s">
        <v>42</v>
      </c>
      <c r="C74" s="185" t="s">
        <v>61</v>
      </c>
      <c r="D74" s="201">
        <v>114</v>
      </c>
      <c r="E74" s="304">
        <v>95.71</v>
      </c>
      <c r="F74" s="233">
        <v>95.614035087719301</v>
      </c>
      <c r="G74" s="293">
        <v>69</v>
      </c>
      <c r="H74" s="62">
        <f t="shared" si="1"/>
        <v>69</v>
      </c>
    </row>
    <row r="75" spans="1:8" ht="15" customHeight="1" thickBot="1" x14ac:dyDescent="0.3">
      <c r="A75" s="41">
        <v>70</v>
      </c>
      <c r="B75" s="221" t="s">
        <v>38</v>
      </c>
      <c r="C75" s="228" t="s">
        <v>5</v>
      </c>
      <c r="D75" s="222">
        <v>91</v>
      </c>
      <c r="E75" s="305">
        <v>95.71</v>
      </c>
      <c r="F75" s="298">
        <v>95.604395604395606</v>
      </c>
      <c r="G75" s="295">
        <v>70</v>
      </c>
      <c r="H75" s="64">
        <f t="shared" si="1"/>
        <v>70</v>
      </c>
    </row>
    <row r="76" spans="1:8" ht="15" customHeight="1" x14ac:dyDescent="0.25">
      <c r="A76" s="8">
        <v>71</v>
      </c>
      <c r="B76" s="196" t="s">
        <v>40</v>
      </c>
      <c r="C76" s="197" t="s">
        <v>119</v>
      </c>
      <c r="D76" s="198">
        <v>112</v>
      </c>
      <c r="E76" s="303">
        <v>95.71</v>
      </c>
      <c r="F76" s="297">
        <v>95.535714285714292</v>
      </c>
      <c r="G76" s="292">
        <v>71</v>
      </c>
      <c r="H76" s="61">
        <f t="shared" si="1"/>
        <v>71</v>
      </c>
    </row>
    <row r="77" spans="1:8" ht="15" customHeight="1" x14ac:dyDescent="0.25">
      <c r="A77" s="6">
        <v>72</v>
      </c>
      <c r="B77" s="208" t="s">
        <v>42</v>
      </c>
      <c r="C77" s="214" t="s">
        <v>133</v>
      </c>
      <c r="D77" s="210">
        <v>89</v>
      </c>
      <c r="E77" s="306">
        <v>95.71</v>
      </c>
      <c r="F77" s="232">
        <v>95.50561797752809</v>
      </c>
      <c r="G77" s="293">
        <v>72</v>
      </c>
      <c r="H77" s="62">
        <f t="shared" si="1"/>
        <v>72</v>
      </c>
    </row>
    <row r="78" spans="1:8" ht="15" customHeight="1" x14ac:dyDescent="0.25">
      <c r="A78" s="6">
        <v>73</v>
      </c>
      <c r="B78" s="199" t="s">
        <v>43</v>
      </c>
      <c r="C78" s="200" t="s">
        <v>106</v>
      </c>
      <c r="D78" s="201">
        <v>376</v>
      </c>
      <c r="E78" s="304">
        <v>95.71</v>
      </c>
      <c r="F78" s="232">
        <v>95.478723404255319</v>
      </c>
      <c r="G78" s="293">
        <v>73</v>
      </c>
      <c r="H78" s="62">
        <f t="shared" si="1"/>
        <v>73</v>
      </c>
    </row>
    <row r="79" spans="1:8" ht="15" customHeight="1" x14ac:dyDescent="0.25">
      <c r="A79" s="6">
        <v>74</v>
      </c>
      <c r="B79" s="199" t="s">
        <v>41</v>
      </c>
      <c r="C79" s="200" t="s">
        <v>20</v>
      </c>
      <c r="D79" s="201">
        <v>44</v>
      </c>
      <c r="E79" s="304">
        <v>95.71</v>
      </c>
      <c r="F79" s="232">
        <v>95.454545454545453</v>
      </c>
      <c r="G79" s="293">
        <v>74</v>
      </c>
      <c r="H79" s="62">
        <f t="shared" si="1"/>
        <v>74</v>
      </c>
    </row>
    <row r="80" spans="1:8" ht="15" customHeight="1" x14ac:dyDescent="0.25">
      <c r="A80" s="6">
        <v>75</v>
      </c>
      <c r="B80" s="199" t="s">
        <v>41</v>
      </c>
      <c r="C80" s="200" t="s">
        <v>24</v>
      </c>
      <c r="D80" s="201">
        <v>131</v>
      </c>
      <c r="E80" s="304">
        <v>95.71</v>
      </c>
      <c r="F80" s="233">
        <v>95.419847328244273</v>
      </c>
      <c r="G80" s="293">
        <v>75</v>
      </c>
      <c r="H80" s="62">
        <f t="shared" si="1"/>
        <v>75</v>
      </c>
    </row>
    <row r="81" spans="1:8" ht="15" customHeight="1" x14ac:dyDescent="0.25">
      <c r="A81" s="6">
        <v>76</v>
      </c>
      <c r="B81" s="199" t="s">
        <v>39</v>
      </c>
      <c r="C81" s="200" t="s">
        <v>116</v>
      </c>
      <c r="D81" s="201">
        <v>148</v>
      </c>
      <c r="E81" s="304">
        <v>95.71</v>
      </c>
      <c r="F81" s="299">
        <v>95.270270270270274</v>
      </c>
      <c r="G81" s="293">
        <v>76</v>
      </c>
      <c r="H81" s="62">
        <f t="shared" si="1"/>
        <v>76</v>
      </c>
    </row>
    <row r="82" spans="1:8" ht="15" customHeight="1" x14ac:dyDescent="0.25">
      <c r="A82" s="6">
        <v>77</v>
      </c>
      <c r="B82" s="196" t="s">
        <v>43</v>
      </c>
      <c r="C82" s="197" t="s">
        <v>144</v>
      </c>
      <c r="D82" s="198">
        <v>159</v>
      </c>
      <c r="E82" s="303">
        <v>95.71</v>
      </c>
      <c r="F82" s="232">
        <v>94.968553459119491</v>
      </c>
      <c r="G82" s="293">
        <v>77</v>
      </c>
      <c r="H82" s="62">
        <f t="shared" si="1"/>
        <v>77</v>
      </c>
    </row>
    <row r="83" spans="1:8" ht="15" customHeight="1" x14ac:dyDescent="0.25">
      <c r="A83" s="6">
        <v>78</v>
      </c>
      <c r="B83" s="199" t="s">
        <v>43</v>
      </c>
      <c r="C83" s="200" t="s">
        <v>149</v>
      </c>
      <c r="D83" s="201">
        <v>149</v>
      </c>
      <c r="E83" s="304">
        <v>95.71</v>
      </c>
      <c r="F83" s="232">
        <v>94.630872483221481</v>
      </c>
      <c r="G83" s="293">
        <v>78</v>
      </c>
      <c r="H83" s="62">
        <f t="shared" si="1"/>
        <v>78</v>
      </c>
    </row>
    <row r="84" spans="1:8" ht="15" customHeight="1" x14ac:dyDescent="0.25">
      <c r="A84" s="6">
        <v>79</v>
      </c>
      <c r="B84" s="199" t="s">
        <v>43</v>
      </c>
      <c r="C84" s="200" t="s">
        <v>148</v>
      </c>
      <c r="D84" s="201">
        <v>130</v>
      </c>
      <c r="E84" s="304">
        <v>95.71</v>
      </c>
      <c r="F84" s="232">
        <v>94.615384615384613</v>
      </c>
      <c r="G84" s="293">
        <v>79</v>
      </c>
      <c r="H84" s="62">
        <f t="shared" si="1"/>
        <v>79</v>
      </c>
    </row>
    <row r="85" spans="1:8" ht="15" customHeight="1" thickBot="1" x14ac:dyDescent="0.3">
      <c r="A85" s="41">
        <v>80</v>
      </c>
      <c r="B85" s="208" t="s">
        <v>41</v>
      </c>
      <c r="C85" s="209" t="s">
        <v>54</v>
      </c>
      <c r="D85" s="210">
        <v>55</v>
      </c>
      <c r="E85" s="306">
        <v>95.71</v>
      </c>
      <c r="F85" s="298">
        <v>94.545454545454547</v>
      </c>
      <c r="G85" s="295">
        <v>80</v>
      </c>
      <c r="H85" s="64">
        <f t="shared" si="1"/>
        <v>80</v>
      </c>
    </row>
    <row r="86" spans="1:8" ht="15" customHeight="1" x14ac:dyDescent="0.25">
      <c r="A86" s="8">
        <v>81</v>
      </c>
      <c r="B86" s="191" t="s">
        <v>39</v>
      </c>
      <c r="C86" s="192" t="s">
        <v>117</v>
      </c>
      <c r="D86" s="193">
        <v>90</v>
      </c>
      <c r="E86" s="302">
        <v>95.71</v>
      </c>
      <c r="F86" s="297">
        <v>94.444444444444443</v>
      </c>
      <c r="G86" s="292">
        <v>81</v>
      </c>
      <c r="H86" s="61">
        <f t="shared" si="1"/>
        <v>81</v>
      </c>
    </row>
    <row r="87" spans="1:8" ht="15" customHeight="1" x14ac:dyDescent="0.25">
      <c r="A87" s="6">
        <v>82</v>
      </c>
      <c r="B87" s="199" t="s">
        <v>38</v>
      </c>
      <c r="C87" s="200" t="s">
        <v>46</v>
      </c>
      <c r="D87" s="201">
        <v>156</v>
      </c>
      <c r="E87" s="304">
        <v>95.71</v>
      </c>
      <c r="F87" s="232">
        <v>94.230769230769226</v>
      </c>
      <c r="G87" s="293">
        <v>82</v>
      </c>
      <c r="H87" s="62">
        <f t="shared" si="1"/>
        <v>82</v>
      </c>
    </row>
    <row r="88" spans="1:8" ht="15" customHeight="1" x14ac:dyDescent="0.25">
      <c r="A88" s="6">
        <v>83</v>
      </c>
      <c r="B88" s="199" t="s">
        <v>38</v>
      </c>
      <c r="C88" s="200" t="s">
        <v>4</v>
      </c>
      <c r="D88" s="201">
        <v>102</v>
      </c>
      <c r="E88" s="304">
        <v>95.71</v>
      </c>
      <c r="F88" s="232">
        <v>94.117647058823536</v>
      </c>
      <c r="G88" s="293">
        <v>83</v>
      </c>
      <c r="H88" s="62">
        <f t="shared" si="1"/>
        <v>83</v>
      </c>
    </row>
    <row r="89" spans="1:8" ht="15" customHeight="1" x14ac:dyDescent="0.25">
      <c r="A89" s="6">
        <v>84</v>
      </c>
      <c r="B89" s="199" t="s">
        <v>39</v>
      </c>
      <c r="C89" s="200" t="s">
        <v>113</v>
      </c>
      <c r="D89" s="201">
        <v>101</v>
      </c>
      <c r="E89" s="304">
        <v>95.71</v>
      </c>
      <c r="F89" s="232">
        <v>94.059405940594061</v>
      </c>
      <c r="G89" s="293">
        <v>84</v>
      </c>
      <c r="H89" s="62">
        <f t="shared" si="1"/>
        <v>84</v>
      </c>
    </row>
    <row r="90" spans="1:8" ht="15" customHeight="1" x14ac:dyDescent="0.25">
      <c r="A90" s="6">
        <v>85</v>
      </c>
      <c r="B90" s="199" t="s">
        <v>44</v>
      </c>
      <c r="C90" s="200" t="s">
        <v>34</v>
      </c>
      <c r="D90" s="201">
        <v>49</v>
      </c>
      <c r="E90" s="304">
        <v>95.71</v>
      </c>
      <c r="F90" s="233">
        <v>93.877551020408163</v>
      </c>
      <c r="G90" s="293">
        <v>85</v>
      </c>
      <c r="H90" s="62">
        <f t="shared" si="1"/>
        <v>85</v>
      </c>
    </row>
    <row r="91" spans="1:8" ht="15" customHeight="1" x14ac:dyDescent="0.25">
      <c r="A91" s="6">
        <v>86</v>
      </c>
      <c r="B91" s="199" t="s">
        <v>39</v>
      </c>
      <c r="C91" s="200" t="s">
        <v>115</v>
      </c>
      <c r="D91" s="201">
        <v>96</v>
      </c>
      <c r="E91" s="304">
        <v>95.71</v>
      </c>
      <c r="F91" s="232">
        <v>93.75</v>
      </c>
      <c r="G91" s="293">
        <v>86</v>
      </c>
      <c r="H91" s="62">
        <f t="shared" si="1"/>
        <v>86</v>
      </c>
    </row>
    <row r="92" spans="1:8" ht="15" customHeight="1" x14ac:dyDescent="0.25">
      <c r="A92" s="6">
        <v>87</v>
      </c>
      <c r="B92" s="199" t="s">
        <v>41</v>
      </c>
      <c r="C92" s="200" t="s">
        <v>129</v>
      </c>
      <c r="D92" s="201">
        <v>96</v>
      </c>
      <c r="E92" s="304">
        <v>95.71</v>
      </c>
      <c r="F92" s="309">
        <v>93.75</v>
      </c>
      <c r="G92" s="293">
        <v>87</v>
      </c>
      <c r="H92" s="62">
        <f t="shared" si="1"/>
        <v>87</v>
      </c>
    </row>
    <row r="93" spans="1:8" ht="15" customHeight="1" x14ac:dyDescent="0.25">
      <c r="A93" s="6">
        <v>88</v>
      </c>
      <c r="B93" s="199" t="s">
        <v>42</v>
      </c>
      <c r="C93" s="185" t="s">
        <v>139</v>
      </c>
      <c r="D93" s="201">
        <v>185</v>
      </c>
      <c r="E93" s="304">
        <v>95.71</v>
      </c>
      <c r="F93" s="232">
        <v>93.513513513513516</v>
      </c>
      <c r="G93" s="293">
        <v>88</v>
      </c>
      <c r="H93" s="62">
        <f t="shared" si="1"/>
        <v>88</v>
      </c>
    </row>
    <row r="94" spans="1:8" ht="15" customHeight="1" x14ac:dyDescent="0.25">
      <c r="A94" s="6">
        <v>89</v>
      </c>
      <c r="B94" s="199" t="s">
        <v>41</v>
      </c>
      <c r="C94" s="200" t="s">
        <v>130</v>
      </c>
      <c r="D94" s="201">
        <v>104</v>
      </c>
      <c r="E94" s="304">
        <v>95.71</v>
      </c>
      <c r="F94" s="232">
        <v>93.269230769230774</v>
      </c>
      <c r="G94" s="293">
        <v>89</v>
      </c>
      <c r="H94" s="62">
        <f t="shared" si="1"/>
        <v>89</v>
      </c>
    </row>
    <row r="95" spans="1:8" ht="15" customHeight="1" thickBot="1" x14ac:dyDescent="0.3">
      <c r="A95" s="41">
        <v>90</v>
      </c>
      <c r="B95" s="221" t="s">
        <v>41</v>
      </c>
      <c r="C95" s="228" t="s">
        <v>18</v>
      </c>
      <c r="D95" s="222">
        <v>249</v>
      </c>
      <c r="E95" s="305">
        <v>95.71</v>
      </c>
      <c r="F95" s="298">
        <v>93.172690763052202</v>
      </c>
      <c r="G95" s="295">
        <v>90</v>
      </c>
      <c r="H95" s="64">
        <f t="shared" si="1"/>
        <v>90</v>
      </c>
    </row>
    <row r="96" spans="1:8" ht="15" customHeight="1" x14ac:dyDescent="0.25">
      <c r="A96" s="8">
        <v>91</v>
      </c>
      <c r="B96" s="196" t="s">
        <v>43</v>
      </c>
      <c r="C96" s="197" t="s">
        <v>98</v>
      </c>
      <c r="D96" s="198">
        <v>285</v>
      </c>
      <c r="E96" s="303">
        <v>95.71</v>
      </c>
      <c r="F96" s="297">
        <v>92.982456140350877</v>
      </c>
      <c r="G96" s="292">
        <v>91</v>
      </c>
      <c r="H96" s="61">
        <f t="shared" si="1"/>
        <v>91</v>
      </c>
    </row>
    <row r="97" spans="1:8" ht="15" customHeight="1" x14ac:dyDescent="0.25">
      <c r="A97" s="6">
        <v>92</v>
      </c>
      <c r="B97" s="199" t="s">
        <v>38</v>
      </c>
      <c r="C97" s="200" t="s">
        <v>111</v>
      </c>
      <c r="D97" s="201">
        <v>127</v>
      </c>
      <c r="E97" s="304">
        <v>95.71</v>
      </c>
      <c r="F97" s="232">
        <v>92.913385826771659</v>
      </c>
      <c r="G97" s="293">
        <v>92</v>
      </c>
      <c r="H97" s="62">
        <f t="shared" si="1"/>
        <v>92</v>
      </c>
    </row>
    <row r="98" spans="1:8" ht="15" customHeight="1" x14ac:dyDescent="0.25">
      <c r="A98" s="6">
        <v>93</v>
      </c>
      <c r="B98" s="199" t="s">
        <v>40</v>
      </c>
      <c r="C98" s="200" t="s">
        <v>124</v>
      </c>
      <c r="D98" s="201">
        <v>70</v>
      </c>
      <c r="E98" s="304">
        <v>95.71</v>
      </c>
      <c r="F98" s="232">
        <v>92.857142857142861</v>
      </c>
      <c r="G98" s="293">
        <v>93</v>
      </c>
      <c r="H98" s="62">
        <f t="shared" si="1"/>
        <v>93</v>
      </c>
    </row>
    <row r="99" spans="1:8" ht="15" customHeight="1" x14ac:dyDescent="0.25">
      <c r="A99" s="6">
        <v>94</v>
      </c>
      <c r="B99" s="199" t="s">
        <v>44</v>
      </c>
      <c r="C99" s="200" t="s">
        <v>107</v>
      </c>
      <c r="D99" s="217">
        <v>305</v>
      </c>
      <c r="E99" s="304">
        <v>95.71</v>
      </c>
      <c r="F99" s="233">
        <v>92.786885245901644</v>
      </c>
      <c r="G99" s="293">
        <v>94</v>
      </c>
      <c r="H99" s="62">
        <f t="shared" si="1"/>
        <v>94</v>
      </c>
    </row>
    <row r="100" spans="1:8" ht="15" customHeight="1" x14ac:dyDescent="0.25">
      <c r="A100" s="6">
        <v>95</v>
      </c>
      <c r="B100" s="199" t="s">
        <v>43</v>
      </c>
      <c r="C100" s="200" t="s">
        <v>32</v>
      </c>
      <c r="D100" s="201">
        <v>175</v>
      </c>
      <c r="E100" s="304">
        <v>95.71</v>
      </c>
      <c r="F100" s="232">
        <v>92.571428571428569</v>
      </c>
      <c r="G100" s="293">
        <v>95</v>
      </c>
      <c r="H100" s="62">
        <f t="shared" si="1"/>
        <v>95</v>
      </c>
    </row>
    <row r="101" spans="1:8" ht="15" customHeight="1" x14ac:dyDescent="0.25">
      <c r="A101" s="6">
        <v>96</v>
      </c>
      <c r="B101" s="199" t="s">
        <v>39</v>
      </c>
      <c r="C101" s="200" t="s">
        <v>6</v>
      </c>
      <c r="D101" s="201">
        <v>103</v>
      </c>
      <c r="E101" s="304">
        <v>95.71</v>
      </c>
      <c r="F101" s="232">
        <v>92.233009708737868</v>
      </c>
      <c r="G101" s="293">
        <v>96</v>
      </c>
      <c r="H101" s="62">
        <f t="shared" si="1"/>
        <v>96</v>
      </c>
    </row>
    <row r="102" spans="1:8" ht="15" customHeight="1" x14ac:dyDescent="0.25">
      <c r="A102" s="6">
        <v>97</v>
      </c>
      <c r="B102" s="199" t="s">
        <v>43</v>
      </c>
      <c r="C102" s="200" t="s">
        <v>140</v>
      </c>
      <c r="D102" s="201">
        <v>151</v>
      </c>
      <c r="E102" s="304">
        <v>95.71</v>
      </c>
      <c r="F102" s="232">
        <v>91.390728476821195</v>
      </c>
      <c r="G102" s="293">
        <v>97</v>
      </c>
      <c r="H102" s="62">
        <f t="shared" si="1"/>
        <v>97</v>
      </c>
    </row>
    <row r="103" spans="1:8" ht="15" customHeight="1" x14ac:dyDescent="0.25">
      <c r="A103" s="6">
        <v>98</v>
      </c>
      <c r="B103" s="199" t="s">
        <v>44</v>
      </c>
      <c r="C103" s="200" t="s">
        <v>105</v>
      </c>
      <c r="D103" s="201">
        <v>404</v>
      </c>
      <c r="E103" s="304">
        <v>95.71</v>
      </c>
      <c r="F103" s="232">
        <v>91.336633663366342</v>
      </c>
      <c r="G103" s="293">
        <v>98</v>
      </c>
      <c r="H103" s="62">
        <f t="shared" si="1"/>
        <v>98</v>
      </c>
    </row>
    <row r="104" spans="1:8" ht="15" customHeight="1" x14ac:dyDescent="0.25">
      <c r="A104" s="6">
        <v>99</v>
      </c>
      <c r="B104" s="199" t="s">
        <v>41</v>
      </c>
      <c r="C104" s="200" t="s">
        <v>22</v>
      </c>
      <c r="D104" s="201">
        <v>91</v>
      </c>
      <c r="E104" s="304">
        <v>95.71</v>
      </c>
      <c r="F104" s="232">
        <v>91.208791208791212</v>
      </c>
      <c r="G104" s="293">
        <v>99</v>
      </c>
      <c r="H104" s="62">
        <f t="shared" si="1"/>
        <v>99</v>
      </c>
    </row>
    <row r="105" spans="1:8" ht="15" customHeight="1" thickBot="1" x14ac:dyDescent="0.3">
      <c r="A105" s="41">
        <v>100</v>
      </c>
      <c r="B105" s="208" t="s">
        <v>41</v>
      </c>
      <c r="C105" s="209" t="s">
        <v>127</v>
      </c>
      <c r="D105" s="210">
        <v>110</v>
      </c>
      <c r="E105" s="306">
        <v>95.71</v>
      </c>
      <c r="F105" s="298">
        <v>90.909090909090907</v>
      </c>
      <c r="G105" s="295">
        <v>100</v>
      </c>
      <c r="H105" s="64">
        <f t="shared" si="1"/>
        <v>100</v>
      </c>
    </row>
    <row r="106" spans="1:8" ht="15" customHeight="1" x14ac:dyDescent="0.25">
      <c r="A106" s="8">
        <v>101</v>
      </c>
      <c r="B106" s="191" t="s">
        <v>43</v>
      </c>
      <c r="C106" s="192" t="s">
        <v>28</v>
      </c>
      <c r="D106" s="193">
        <v>92</v>
      </c>
      <c r="E106" s="302">
        <v>95.71</v>
      </c>
      <c r="F106" s="297">
        <v>90.217391304347828</v>
      </c>
      <c r="G106" s="292">
        <v>101</v>
      </c>
      <c r="H106" s="61">
        <f t="shared" si="1"/>
        <v>101</v>
      </c>
    </row>
    <row r="107" spans="1:8" ht="15" customHeight="1" x14ac:dyDescent="0.25">
      <c r="A107" s="6">
        <v>102</v>
      </c>
      <c r="B107" s="199" t="s">
        <v>43</v>
      </c>
      <c r="C107" s="200" t="s">
        <v>146</v>
      </c>
      <c r="D107" s="201">
        <v>98</v>
      </c>
      <c r="E107" s="304">
        <v>95.71</v>
      </c>
      <c r="F107" s="232">
        <v>89.795918367346943</v>
      </c>
      <c r="G107" s="293">
        <v>102</v>
      </c>
      <c r="H107" s="62">
        <f t="shared" si="1"/>
        <v>102</v>
      </c>
    </row>
    <row r="108" spans="1:8" ht="15" customHeight="1" x14ac:dyDescent="0.25">
      <c r="A108" s="6">
        <v>103</v>
      </c>
      <c r="B108" s="199" t="s">
        <v>40</v>
      </c>
      <c r="C108" s="200" t="s">
        <v>15</v>
      </c>
      <c r="D108" s="201">
        <v>88</v>
      </c>
      <c r="E108" s="304">
        <v>95.71</v>
      </c>
      <c r="F108" s="232">
        <v>89.772727272727266</v>
      </c>
      <c r="G108" s="293">
        <v>103</v>
      </c>
      <c r="H108" s="62">
        <f t="shared" si="1"/>
        <v>103</v>
      </c>
    </row>
    <row r="109" spans="1:8" ht="15" customHeight="1" x14ac:dyDescent="0.25">
      <c r="A109" s="6">
        <v>104</v>
      </c>
      <c r="B109" s="199" t="s">
        <v>40</v>
      </c>
      <c r="C109" s="200" t="s">
        <v>12</v>
      </c>
      <c r="D109" s="201">
        <v>53</v>
      </c>
      <c r="E109" s="304">
        <v>95.71</v>
      </c>
      <c r="F109" s="233">
        <v>88.679245283018872</v>
      </c>
      <c r="G109" s="293">
        <v>104</v>
      </c>
      <c r="H109" s="62">
        <f t="shared" si="1"/>
        <v>104</v>
      </c>
    </row>
    <row r="110" spans="1:8" ht="15" customHeight="1" x14ac:dyDescent="0.25">
      <c r="A110" s="6">
        <v>105</v>
      </c>
      <c r="B110" s="199" t="s">
        <v>42</v>
      </c>
      <c r="C110" s="200" t="s">
        <v>57</v>
      </c>
      <c r="D110" s="201">
        <v>114</v>
      </c>
      <c r="E110" s="304">
        <v>95.71</v>
      </c>
      <c r="F110" s="232">
        <v>87.719298245614041</v>
      </c>
      <c r="G110" s="293">
        <v>105</v>
      </c>
      <c r="H110" s="62">
        <f t="shared" si="1"/>
        <v>105</v>
      </c>
    </row>
    <row r="111" spans="1:8" ht="15" customHeight="1" x14ac:dyDescent="0.25">
      <c r="A111" s="6">
        <v>106</v>
      </c>
      <c r="B111" s="196" t="s">
        <v>38</v>
      </c>
      <c r="C111" s="197" t="s">
        <v>94</v>
      </c>
      <c r="D111" s="198">
        <v>88</v>
      </c>
      <c r="E111" s="303">
        <v>95.71</v>
      </c>
      <c r="F111" s="232">
        <v>87.5</v>
      </c>
      <c r="G111" s="293">
        <v>106</v>
      </c>
      <c r="H111" s="62">
        <f t="shared" si="1"/>
        <v>106</v>
      </c>
    </row>
    <row r="112" spans="1:8" ht="15" customHeight="1" x14ac:dyDescent="0.25">
      <c r="A112" s="6">
        <v>107</v>
      </c>
      <c r="B112" s="199" t="s">
        <v>41</v>
      </c>
      <c r="C112" s="200" t="s">
        <v>25</v>
      </c>
      <c r="D112" s="201">
        <v>96</v>
      </c>
      <c r="E112" s="304">
        <v>95.71</v>
      </c>
      <c r="F112" s="232">
        <v>87.5</v>
      </c>
      <c r="G112" s="293">
        <v>107</v>
      </c>
      <c r="H112" s="62">
        <f t="shared" si="1"/>
        <v>107</v>
      </c>
    </row>
    <row r="113" spans="1:9" ht="15" customHeight="1" x14ac:dyDescent="0.25">
      <c r="A113" s="6">
        <v>108</v>
      </c>
      <c r="B113" s="199" t="s">
        <v>40</v>
      </c>
      <c r="C113" s="200" t="s">
        <v>48</v>
      </c>
      <c r="D113" s="201">
        <v>141</v>
      </c>
      <c r="E113" s="304">
        <v>95.71</v>
      </c>
      <c r="F113" s="310">
        <v>87.234042553191486</v>
      </c>
      <c r="G113" s="293">
        <v>108</v>
      </c>
      <c r="H113" s="62">
        <f t="shared" si="1"/>
        <v>108</v>
      </c>
    </row>
    <row r="114" spans="1:9" ht="15" customHeight="1" x14ac:dyDescent="0.25">
      <c r="A114" s="6">
        <v>109</v>
      </c>
      <c r="B114" s="199" t="s">
        <v>40</v>
      </c>
      <c r="C114" s="200" t="s">
        <v>120</v>
      </c>
      <c r="D114" s="201">
        <v>140</v>
      </c>
      <c r="E114" s="304">
        <v>95.71</v>
      </c>
      <c r="F114" s="233">
        <v>86.428571428571431</v>
      </c>
      <c r="G114" s="293">
        <v>109</v>
      </c>
      <c r="H114" s="62">
        <f t="shared" si="1"/>
        <v>109</v>
      </c>
    </row>
    <row r="115" spans="1:9" ht="15" customHeight="1" x14ac:dyDescent="0.25">
      <c r="A115" s="6">
        <v>110</v>
      </c>
      <c r="B115" s="199" t="s">
        <v>43</v>
      </c>
      <c r="C115" s="185" t="s">
        <v>26</v>
      </c>
      <c r="D115" s="201">
        <v>79</v>
      </c>
      <c r="E115" s="304">
        <v>95.71</v>
      </c>
      <c r="F115" s="232">
        <v>86.075949367088612</v>
      </c>
      <c r="G115" s="293">
        <v>110</v>
      </c>
      <c r="H115" s="62">
        <f t="shared" si="1"/>
        <v>110</v>
      </c>
    </row>
    <row r="116" spans="1:9" ht="15" customHeight="1" thickBot="1" x14ac:dyDescent="0.3">
      <c r="A116" s="290">
        <v>111</v>
      </c>
      <c r="B116" s="281" t="s">
        <v>42</v>
      </c>
      <c r="C116" s="287" t="s">
        <v>131</v>
      </c>
      <c r="D116" s="284">
        <v>202</v>
      </c>
      <c r="E116" s="308">
        <v>95.71</v>
      </c>
      <c r="F116" s="301">
        <v>85.148514851485146</v>
      </c>
      <c r="G116" s="296">
        <v>111</v>
      </c>
      <c r="H116" s="291">
        <f t="shared" si="1"/>
        <v>111</v>
      </c>
    </row>
    <row r="117" spans="1:9" ht="15" customHeight="1" x14ac:dyDescent="0.25">
      <c r="C117" s="43" t="s">
        <v>78</v>
      </c>
      <c r="D117" s="43"/>
      <c r="E117" s="43"/>
      <c r="F117" s="289">
        <f>AVERAGE(F6:F116)</f>
        <v>95.937227876526734</v>
      </c>
      <c r="G117" s="45"/>
    </row>
    <row r="118" spans="1:9" ht="15" customHeight="1" x14ac:dyDescent="0.25">
      <c r="C118" s="44" t="s">
        <v>79</v>
      </c>
      <c r="D118" s="44"/>
      <c r="E118" s="44"/>
      <c r="F118" s="44">
        <v>95.71</v>
      </c>
      <c r="G118" s="46"/>
    </row>
    <row r="119" spans="1:9" ht="15" customHeight="1" x14ac:dyDescent="0.25"/>
    <row r="120" spans="1:9" ht="15" customHeight="1" x14ac:dyDescent="0.25"/>
    <row r="121" spans="1:9" ht="15" customHeight="1" x14ac:dyDescent="0.25"/>
    <row r="122" spans="1:9" ht="15" customHeight="1" x14ac:dyDescent="0.25">
      <c r="H122" s="35"/>
      <c r="I122" s="36"/>
    </row>
    <row r="123" spans="1:9" ht="16.5" customHeight="1" x14ac:dyDescent="0.25">
      <c r="H123" s="37"/>
      <c r="I123" s="36"/>
    </row>
    <row r="124" spans="1:9" ht="30" customHeight="1" x14ac:dyDescent="0.25">
      <c r="H124" s="38"/>
      <c r="I124" s="36"/>
    </row>
    <row r="125" spans="1:9" x14ac:dyDescent="0.25">
      <c r="H125" s="39"/>
      <c r="I125" s="36"/>
    </row>
    <row r="126" spans="1:9" x14ac:dyDescent="0.25">
      <c r="H126" s="39"/>
      <c r="I126" s="36"/>
    </row>
    <row r="127" spans="1:9" x14ac:dyDescent="0.25">
      <c r="H127" s="39"/>
      <c r="I127" s="36"/>
    </row>
    <row r="128" spans="1:9" x14ac:dyDescent="0.25">
      <c r="H128" s="39"/>
      <c r="I128" s="36"/>
    </row>
    <row r="129" spans="8:9" x14ac:dyDescent="0.25">
      <c r="H129" s="39"/>
      <c r="I129" s="36"/>
    </row>
    <row r="130" spans="8:9" x14ac:dyDescent="0.25">
      <c r="H130" s="39"/>
      <c r="I130" s="36"/>
    </row>
    <row r="131" spans="8:9" x14ac:dyDescent="0.25">
      <c r="H131" s="39"/>
      <c r="I131" s="36"/>
    </row>
    <row r="132" spans="8:9" x14ac:dyDescent="0.25">
      <c r="H132" s="40"/>
      <c r="I132" s="36"/>
    </row>
  </sheetData>
  <mergeCells count="5">
    <mergeCell ref="H4:H5"/>
    <mergeCell ref="A4:A5"/>
    <mergeCell ref="B4:B5"/>
    <mergeCell ref="C4:C5"/>
    <mergeCell ref="D4:F4"/>
  </mergeCells>
  <conditionalFormatting sqref="B117:B1048576">
    <cfRule type="duplicateValues" dxfId="18" priority="100"/>
  </conditionalFormatting>
  <conditionalFormatting sqref="G117:G118">
    <cfRule type="containsBlanks" dxfId="17" priority="66" stopIfTrue="1">
      <formula>LEN(TRIM(G117))=0</formula>
    </cfRule>
    <cfRule type="cellIs" dxfId="16" priority="67" stopIfTrue="1" operator="lessThan">
      <formula>75</formula>
    </cfRule>
    <cfRule type="cellIs" dxfId="15" priority="68" stopIfTrue="1" operator="between">
      <formula>75</formula>
      <formula>89.99</formula>
    </cfRule>
    <cfRule type="cellIs" dxfId="14" priority="69" stopIfTrue="1" operator="between">
      <formula>90</formula>
      <formula>98.99</formula>
    </cfRule>
    <cfRule type="cellIs" dxfId="13" priority="70" stopIfTrue="1" operator="between">
      <formula>99</formula>
      <formula>100</formula>
    </cfRule>
  </conditionalFormatting>
  <conditionalFormatting sqref="F6:F116">
    <cfRule type="containsBlanks" dxfId="12" priority="5" stopIfTrue="1">
      <formula>LEN(TRIM(F6))=0</formula>
    </cfRule>
    <cfRule type="cellIs" dxfId="11" priority="7" stopIfTrue="1" operator="between">
      <formula>89.99</formula>
      <formula>75</formula>
    </cfRule>
  </conditionalFormatting>
  <conditionalFormatting sqref="F6:F118">
    <cfRule type="cellIs" dxfId="10" priority="6" stopIfTrue="1" operator="lessThan">
      <formula>75</formula>
    </cfRule>
    <cfRule type="cellIs" dxfId="9" priority="8" stopIfTrue="1" operator="between">
      <formula>98.99</formula>
      <formula>90</formula>
    </cfRule>
    <cfRule type="cellIs" dxfId="8" priority="9" stopIfTrue="1" operator="between">
      <formula>100</formula>
      <formula>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zoomScale="90" zoomScaleNormal="90" workbookViewId="0">
      <pane xSplit="5" ySplit="6" topLeftCell="F7" activePane="bottomRight" state="frozen"/>
      <selection pane="topRight" activeCell="M1" sqref="M1"/>
      <selection pane="bottomLeft" activeCell="A7" sqref="A7"/>
      <selection pane="bottomRight" activeCell="C5" sqref="C5"/>
    </sheetView>
  </sheetViews>
  <sheetFormatPr defaultRowHeight="15" x14ac:dyDescent="0.25"/>
  <cols>
    <col min="1" max="1" width="4.7109375" style="1" customWidth="1"/>
    <col min="2" max="2" width="18.7109375" style="1" customWidth="1"/>
    <col min="3" max="3" width="31.7109375" style="1" customWidth="1"/>
    <col min="4" max="5" width="9.7109375" style="1" customWidth="1"/>
    <col min="6" max="6" width="7.7109375" style="1" customWidth="1"/>
    <col min="7" max="16384" width="9.140625" style="1"/>
  </cols>
  <sheetData>
    <row r="1" spans="1:8" x14ac:dyDescent="0.25">
      <c r="G1" s="105"/>
      <c r="H1" s="20" t="s">
        <v>70</v>
      </c>
    </row>
    <row r="2" spans="1:8" ht="15.75" x14ac:dyDescent="0.25">
      <c r="C2" s="361" t="s">
        <v>69</v>
      </c>
      <c r="D2" s="361"/>
      <c r="E2" s="24">
        <v>2023</v>
      </c>
      <c r="G2" s="106"/>
      <c r="H2" s="20" t="s">
        <v>71</v>
      </c>
    </row>
    <row r="3" spans="1:8" x14ac:dyDescent="0.25">
      <c r="G3" s="189"/>
      <c r="H3" s="20" t="s">
        <v>72</v>
      </c>
    </row>
    <row r="4" spans="1:8" ht="15" customHeight="1" thickBot="1" x14ac:dyDescent="0.3">
      <c r="E4" s="165"/>
      <c r="G4" s="34"/>
      <c r="H4" s="20" t="s">
        <v>73</v>
      </c>
    </row>
    <row r="5" spans="1:8" ht="52.5" customHeight="1" thickBot="1" x14ac:dyDescent="0.3">
      <c r="A5" s="167" t="s">
        <v>0</v>
      </c>
      <c r="B5" s="168" t="s">
        <v>64</v>
      </c>
      <c r="C5" s="168" t="s">
        <v>65</v>
      </c>
      <c r="D5" s="168" t="s">
        <v>84</v>
      </c>
      <c r="E5" s="166" t="s">
        <v>102</v>
      </c>
    </row>
    <row r="6" spans="1:8" ht="15" customHeight="1" thickBot="1" x14ac:dyDescent="0.3">
      <c r="A6" s="101"/>
      <c r="B6" s="102"/>
      <c r="C6" s="103" t="s">
        <v>85</v>
      </c>
      <c r="D6" s="102">
        <f>SUM(D7:D117)</f>
        <v>13629</v>
      </c>
      <c r="E6" s="132">
        <f>AVERAGE(E7:E117)</f>
        <v>95.937227876526734</v>
      </c>
      <c r="F6" s="129"/>
    </row>
    <row r="7" spans="1:8" ht="15" customHeight="1" x14ac:dyDescent="0.25">
      <c r="A7" s="190">
        <v>1</v>
      </c>
      <c r="B7" s="191" t="s">
        <v>38</v>
      </c>
      <c r="C7" s="192" t="s">
        <v>45</v>
      </c>
      <c r="D7" s="193">
        <v>49</v>
      </c>
      <c r="E7" s="194">
        <v>100</v>
      </c>
    </row>
    <row r="8" spans="1:8" ht="15" customHeight="1" x14ac:dyDescent="0.25">
      <c r="A8" s="195">
        <v>2</v>
      </c>
      <c r="B8" s="196" t="s">
        <v>38</v>
      </c>
      <c r="C8" s="197" t="s">
        <v>108</v>
      </c>
      <c r="D8" s="198">
        <v>93</v>
      </c>
      <c r="E8" s="278">
        <v>100</v>
      </c>
    </row>
    <row r="9" spans="1:8" ht="15" customHeight="1" x14ac:dyDescent="0.25">
      <c r="A9" s="195">
        <v>3</v>
      </c>
      <c r="B9" s="199" t="s">
        <v>39</v>
      </c>
      <c r="C9" s="200" t="s">
        <v>7</v>
      </c>
      <c r="D9" s="201">
        <v>70</v>
      </c>
      <c r="E9" s="204">
        <v>100</v>
      </c>
    </row>
    <row r="10" spans="1:8" ht="15" customHeight="1" x14ac:dyDescent="0.25">
      <c r="A10" s="195">
        <v>4</v>
      </c>
      <c r="B10" s="199" t="s">
        <v>40</v>
      </c>
      <c r="C10" s="200" t="s">
        <v>17</v>
      </c>
      <c r="D10" s="201">
        <v>151</v>
      </c>
      <c r="E10" s="204">
        <v>100</v>
      </c>
    </row>
    <row r="11" spans="1:8" ht="15" customHeight="1" x14ac:dyDescent="0.25">
      <c r="A11" s="195">
        <v>5</v>
      </c>
      <c r="B11" s="199" t="s">
        <v>41</v>
      </c>
      <c r="C11" s="200" t="s">
        <v>125</v>
      </c>
      <c r="D11" s="201">
        <v>51</v>
      </c>
      <c r="E11" s="204">
        <v>100</v>
      </c>
    </row>
    <row r="12" spans="1:8" ht="15" customHeight="1" x14ac:dyDescent="0.25">
      <c r="A12" s="195">
        <v>6</v>
      </c>
      <c r="B12" s="199" t="s">
        <v>41</v>
      </c>
      <c r="C12" s="200" t="s">
        <v>21</v>
      </c>
      <c r="D12" s="201">
        <v>56</v>
      </c>
      <c r="E12" s="204">
        <v>100</v>
      </c>
    </row>
    <row r="13" spans="1:8" ht="15" customHeight="1" x14ac:dyDescent="0.25">
      <c r="A13" s="195">
        <v>7</v>
      </c>
      <c r="B13" s="199" t="s">
        <v>41</v>
      </c>
      <c r="C13" s="200" t="s">
        <v>128</v>
      </c>
      <c r="D13" s="201">
        <v>101</v>
      </c>
      <c r="E13" s="204">
        <v>100</v>
      </c>
    </row>
    <row r="14" spans="1:8" ht="15" customHeight="1" x14ac:dyDescent="0.25">
      <c r="A14" s="195">
        <v>8</v>
      </c>
      <c r="B14" s="199" t="s">
        <v>41</v>
      </c>
      <c r="C14" s="200" t="s">
        <v>56</v>
      </c>
      <c r="D14" s="201">
        <v>23</v>
      </c>
      <c r="E14" s="204">
        <v>100</v>
      </c>
    </row>
    <row r="15" spans="1:8" ht="15" customHeight="1" x14ac:dyDescent="0.25">
      <c r="A15" s="195">
        <v>9</v>
      </c>
      <c r="B15" s="199" t="s">
        <v>42</v>
      </c>
      <c r="C15" s="200" t="s">
        <v>58</v>
      </c>
      <c r="D15" s="201">
        <v>146</v>
      </c>
      <c r="E15" s="204">
        <v>100</v>
      </c>
    </row>
    <row r="16" spans="1:8" ht="15" customHeight="1" thickBot="1" x14ac:dyDescent="0.3">
      <c r="A16" s="225">
        <v>10</v>
      </c>
      <c r="B16" s="221" t="s">
        <v>42</v>
      </c>
      <c r="C16" s="226" t="s">
        <v>134</v>
      </c>
      <c r="D16" s="222">
        <v>89</v>
      </c>
      <c r="E16" s="223">
        <v>100</v>
      </c>
    </row>
    <row r="17" spans="1:5" ht="15" customHeight="1" x14ac:dyDescent="0.25">
      <c r="A17" s="190">
        <v>11</v>
      </c>
      <c r="B17" s="191" t="s">
        <v>43</v>
      </c>
      <c r="C17" s="277" t="s">
        <v>142</v>
      </c>
      <c r="D17" s="193">
        <v>120</v>
      </c>
      <c r="E17" s="224">
        <v>100</v>
      </c>
    </row>
    <row r="18" spans="1:5" ht="15" customHeight="1" x14ac:dyDescent="0.25">
      <c r="A18" s="195">
        <v>12</v>
      </c>
      <c r="B18" s="199" t="s">
        <v>43</v>
      </c>
      <c r="C18" s="200" t="s">
        <v>27</v>
      </c>
      <c r="D18" s="201">
        <v>44</v>
      </c>
      <c r="E18" s="204">
        <v>100</v>
      </c>
    </row>
    <row r="19" spans="1:5" ht="15" customHeight="1" x14ac:dyDescent="0.25">
      <c r="A19" s="195">
        <v>13</v>
      </c>
      <c r="B19" s="199" t="s">
        <v>43</v>
      </c>
      <c r="C19" s="200" t="s">
        <v>147</v>
      </c>
      <c r="D19" s="201">
        <v>107</v>
      </c>
      <c r="E19" s="204">
        <v>100</v>
      </c>
    </row>
    <row r="20" spans="1:5" ht="15" customHeight="1" x14ac:dyDescent="0.25">
      <c r="A20" s="195">
        <v>14</v>
      </c>
      <c r="B20" s="199" t="s">
        <v>43</v>
      </c>
      <c r="C20" s="200" t="s">
        <v>30</v>
      </c>
      <c r="D20" s="201">
        <v>55</v>
      </c>
      <c r="E20" s="204">
        <v>100</v>
      </c>
    </row>
    <row r="21" spans="1:5" ht="15" customHeight="1" x14ac:dyDescent="0.25">
      <c r="A21" s="206">
        <v>15</v>
      </c>
      <c r="B21" s="199" t="s">
        <v>43</v>
      </c>
      <c r="C21" s="200" t="s">
        <v>104</v>
      </c>
      <c r="D21" s="201">
        <v>209</v>
      </c>
      <c r="E21" s="204">
        <v>100</v>
      </c>
    </row>
    <row r="22" spans="1:5" ht="15" customHeight="1" x14ac:dyDescent="0.25">
      <c r="A22" s="195">
        <v>16</v>
      </c>
      <c r="B22" s="199" t="s">
        <v>44</v>
      </c>
      <c r="C22" s="200" t="s">
        <v>33</v>
      </c>
      <c r="D22" s="201">
        <v>116</v>
      </c>
      <c r="E22" s="204">
        <v>100</v>
      </c>
    </row>
    <row r="23" spans="1:5" ht="15" customHeight="1" x14ac:dyDescent="0.25">
      <c r="A23" s="195">
        <v>17</v>
      </c>
      <c r="B23" s="199" t="s">
        <v>44</v>
      </c>
      <c r="C23" s="200" t="s">
        <v>62</v>
      </c>
      <c r="D23" s="201">
        <v>74</v>
      </c>
      <c r="E23" s="204">
        <v>100</v>
      </c>
    </row>
    <row r="24" spans="1:5" ht="15" customHeight="1" x14ac:dyDescent="0.25">
      <c r="A24" s="195">
        <v>18</v>
      </c>
      <c r="B24" s="215" t="s">
        <v>44</v>
      </c>
      <c r="C24" s="216" t="s">
        <v>93</v>
      </c>
      <c r="D24" s="201">
        <v>85</v>
      </c>
      <c r="E24" s="204">
        <v>100</v>
      </c>
    </row>
    <row r="25" spans="1:5" ht="15" customHeight="1" x14ac:dyDescent="0.25">
      <c r="A25" s="195">
        <v>19</v>
      </c>
      <c r="B25" s="199" t="s">
        <v>44</v>
      </c>
      <c r="C25" s="200" t="s">
        <v>37</v>
      </c>
      <c r="D25" s="201">
        <v>37</v>
      </c>
      <c r="E25" s="204">
        <v>100</v>
      </c>
    </row>
    <row r="26" spans="1:5" ht="15" customHeight="1" thickBot="1" x14ac:dyDescent="0.3">
      <c r="A26" s="207">
        <v>20</v>
      </c>
      <c r="B26" s="208" t="s">
        <v>42</v>
      </c>
      <c r="C26" s="214" t="s">
        <v>135</v>
      </c>
      <c r="D26" s="210">
        <v>173</v>
      </c>
      <c r="E26" s="211">
        <v>99.421965317919074</v>
      </c>
    </row>
    <row r="27" spans="1:5" ht="15" customHeight="1" x14ac:dyDescent="0.25">
      <c r="A27" s="190">
        <v>21</v>
      </c>
      <c r="B27" s="191" t="s">
        <v>39</v>
      </c>
      <c r="C27" s="192" t="s">
        <v>47</v>
      </c>
      <c r="D27" s="193">
        <v>158</v>
      </c>
      <c r="E27" s="224">
        <v>99.367088607594937</v>
      </c>
    </row>
    <row r="28" spans="1:5" ht="15" customHeight="1" x14ac:dyDescent="0.25">
      <c r="A28" s="195">
        <v>22</v>
      </c>
      <c r="B28" s="199" t="s">
        <v>43</v>
      </c>
      <c r="C28" s="200" t="s">
        <v>97</v>
      </c>
      <c r="D28" s="201">
        <v>275</v>
      </c>
      <c r="E28" s="204">
        <v>99.272727272727266</v>
      </c>
    </row>
    <row r="29" spans="1:5" ht="15" customHeight="1" x14ac:dyDescent="0.25">
      <c r="A29" s="207">
        <v>23</v>
      </c>
      <c r="B29" s="208" t="s">
        <v>43</v>
      </c>
      <c r="C29" s="209" t="s">
        <v>150</v>
      </c>
      <c r="D29" s="210">
        <v>127</v>
      </c>
      <c r="E29" s="211">
        <v>99.212598425196845</v>
      </c>
    </row>
    <row r="30" spans="1:5" ht="15" customHeight="1" x14ac:dyDescent="0.25">
      <c r="A30" s="195">
        <v>24</v>
      </c>
      <c r="B30" s="199" t="s">
        <v>43</v>
      </c>
      <c r="C30" s="185" t="s">
        <v>143</v>
      </c>
      <c r="D30" s="201">
        <v>123</v>
      </c>
      <c r="E30" s="204">
        <v>99.1869918699187</v>
      </c>
    </row>
    <row r="31" spans="1:5" ht="15" customHeight="1" x14ac:dyDescent="0.25">
      <c r="A31" s="195">
        <v>25</v>
      </c>
      <c r="B31" s="199" t="s">
        <v>40</v>
      </c>
      <c r="C31" s="200" t="s">
        <v>118</v>
      </c>
      <c r="D31" s="201">
        <v>109</v>
      </c>
      <c r="E31" s="204">
        <v>99.082568807339456</v>
      </c>
    </row>
    <row r="32" spans="1:5" ht="15" customHeight="1" x14ac:dyDescent="0.25">
      <c r="A32" s="195">
        <v>26</v>
      </c>
      <c r="B32" s="208" t="s">
        <v>38</v>
      </c>
      <c r="C32" s="209" t="s">
        <v>110</v>
      </c>
      <c r="D32" s="210">
        <v>91</v>
      </c>
      <c r="E32" s="286">
        <v>98.901098901098905</v>
      </c>
    </row>
    <row r="33" spans="1:5" ht="15" customHeight="1" x14ac:dyDescent="0.25">
      <c r="A33" s="195">
        <v>27</v>
      </c>
      <c r="B33" s="199" t="s">
        <v>42</v>
      </c>
      <c r="C33" s="185" t="s">
        <v>138</v>
      </c>
      <c r="D33" s="201">
        <v>90</v>
      </c>
      <c r="E33" s="204">
        <v>98.888888888888886</v>
      </c>
    </row>
    <row r="34" spans="1:5" ht="15" customHeight="1" x14ac:dyDescent="0.25">
      <c r="A34" s="195">
        <v>28</v>
      </c>
      <c r="B34" s="199" t="s">
        <v>40</v>
      </c>
      <c r="C34" s="200" t="s">
        <v>13</v>
      </c>
      <c r="D34" s="201">
        <v>88</v>
      </c>
      <c r="E34" s="204">
        <v>98.86363636363636</v>
      </c>
    </row>
    <row r="35" spans="1:5" ht="15" customHeight="1" x14ac:dyDescent="0.25">
      <c r="A35" s="195">
        <v>29</v>
      </c>
      <c r="B35" s="199" t="s">
        <v>38</v>
      </c>
      <c r="C35" s="200" t="s">
        <v>109</v>
      </c>
      <c r="D35" s="201">
        <v>85</v>
      </c>
      <c r="E35" s="202">
        <v>98.82352941176471</v>
      </c>
    </row>
    <row r="36" spans="1:5" ht="15" customHeight="1" thickBot="1" x14ac:dyDescent="0.3">
      <c r="A36" s="227">
        <v>30</v>
      </c>
      <c r="B36" s="221" t="s">
        <v>40</v>
      </c>
      <c r="C36" s="228" t="s">
        <v>49</v>
      </c>
      <c r="D36" s="222">
        <v>162</v>
      </c>
      <c r="E36" s="223">
        <v>98.76543209876543</v>
      </c>
    </row>
    <row r="37" spans="1:5" ht="15" customHeight="1" x14ac:dyDescent="0.25">
      <c r="A37" s="219">
        <v>31</v>
      </c>
      <c r="B37" s="196" t="s">
        <v>40</v>
      </c>
      <c r="C37" s="197" t="s">
        <v>14</v>
      </c>
      <c r="D37" s="198">
        <v>72</v>
      </c>
      <c r="E37" s="205">
        <v>98.611111111111114</v>
      </c>
    </row>
    <row r="38" spans="1:5" ht="15" customHeight="1" x14ac:dyDescent="0.25">
      <c r="A38" s="195">
        <v>32</v>
      </c>
      <c r="B38" s="199" t="s">
        <v>41</v>
      </c>
      <c r="C38" s="200" t="s">
        <v>52</v>
      </c>
      <c r="D38" s="201">
        <v>136</v>
      </c>
      <c r="E38" s="204">
        <v>98.529411764705884</v>
      </c>
    </row>
    <row r="39" spans="1:5" ht="15" customHeight="1" x14ac:dyDescent="0.25">
      <c r="A39" s="206">
        <v>33</v>
      </c>
      <c r="B39" s="199" t="s">
        <v>43</v>
      </c>
      <c r="C39" s="200" t="s">
        <v>99</v>
      </c>
      <c r="D39" s="201">
        <v>263</v>
      </c>
      <c r="E39" s="204">
        <v>98.479087452471489</v>
      </c>
    </row>
    <row r="40" spans="1:5" ht="15" customHeight="1" x14ac:dyDescent="0.25">
      <c r="A40" s="195">
        <v>34</v>
      </c>
      <c r="B40" s="199" t="s">
        <v>43</v>
      </c>
      <c r="C40" s="200" t="s">
        <v>31</v>
      </c>
      <c r="D40" s="201">
        <v>122</v>
      </c>
      <c r="E40" s="204">
        <v>98.360655737704917</v>
      </c>
    </row>
    <row r="41" spans="1:5" ht="15" customHeight="1" x14ac:dyDescent="0.25">
      <c r="A41" s="195">
        <v>35</v>
      </c>
      <c r="B41" s="199" t="s">
        <v>41</v>
      </c>
      <c r="C41" s="200" t="s">
        <v>51</v>
      </c>
      <c r="D41" s="201">
        <v>235</v>
      </c>
      <c r="E41" s="204">
        <v>98.297872340425528</v>
      </c>
    </row>
    <row r="42" spans="1:5" ht="15" customHeight="1" x14ac:dyDescent="0.25">
      <c r="A42" s="195">
        <v>36</v>
      </c>
      <c r="B42" s="199" t="s">
        <v>40</v>
      </c>
      <c r="C42" s="200" t="s">
        <v>11</v>
      </c>
      <c r="D42" s="201">
        <v>51</v>
      </c>
      <c r="E42" s="204">
        <v>98.039215686274517</v>
      </c>
    </row>
    <row r="43" spans="1:5" ht="15" customHeight="1" x14ac:dyDescent="0.25">
      <c r="A43" s="195">
        <v>37</v>
      </c>
      <c r="B43" s="199" t="s">
        <v>40</v>
      </c>
      <c r="C43" s="200" t="s">
        <v>122</v>
      </c>
      <c r="D43" s="201">
        <v>194</v>
      </c>
      <c r="E43" s="204">
        <v>97.9381443298969</v>
      </c>
    </row>
    <row r="44" spans="1:5" ht="15" customHeight="1" x14ac:dyDescent="0.25">
      <c r="A44" s="195">
        <v>38</v>
      </c>
      <c r="B44" s="199" t="s">
        <v>43</v>
      </c>
      <c r="C44" s="200" t="s">
        <v>154</v>
      </c>
      <c r="D44" s="201">
        <v>93</v>
      </c>
      <c r="E44" s="204">
        <v>97.849462365591393</v>
      </c>
    </row>
    <row r="45" spans="1:5" ht="15" customHeight="1" x14ac:dyDescent="0.25">
      <c r="A45" s="195">
        <v>39</v>
      </c>
      <c r="B45" s="199" t="s">
        <v>39</v>
      </c>
      <c r="C45" s="200" t="s">
        <v>112</v>
      </c>
      <c r="D45" s="201">
        <v>180</v>
      </c>
      <c r="E45" s="204">
        <v>97.777777777777771</v>
      </c>
    </row>
    <row r="46" spans="1:5" ht="15" customHeight="1" thickBot="1" x14ac:dyDescent="0.3">
      <c r="A46" s="220">
        <v>40</v>
      </c>
      <c r="B46" s="221" t="s">
        <v>40</v>
      </c>
      <c r="C46" s="228" t="s">
        <v>123</v>
      </c>
      <c r="D46" s="222">
        <v>129</v>
      </c>
      <c r="E46" s="223">
        <v>97.674418604651166</v>
      </c>
    </row>
    <row r="47" spans="1:5" ht="15" customHeight="1" x14ac:dyDescent="0.25">
      <c r="A47" s="195">
        <v>41</v>
      </c>
      <c r="B47" s="196" t="s">
        <v>39</v>
      </c>
      <c r="C47" s="197" t="s">
        <v>9</v>
      </c>
      <c r="D47" s="198">
        <v>84</v>
      </c>
      <c r="E47" s="205">
        <v>97.61904761904762</v>
      </c>
    </row>
    <row r="48" spans="1:5" ht="15" customHeight="1" x14ac:dyDescent="0.25">
      <c r="A48" s="203">
        <v>42</v>
      </c>
      <c r="B48" s="199" t="s">
        <v>42</v>
      </c>
      <c r="C48" s="185" t="s">
        <v>132</v>
      </c>
      <c r="D48" s="201">
        <v>83</v>
      </c>
      <c r="E48" s="204">
        <v>97.590361445783131</v>
      </c>
    </row>
    <row r="49" spans="1:5" ht="15" customHeight="1" x14ac:dyDescent="0.25">
      <c r="A49" s="195">
        <v>43</v>
      </c>
      <c r="B49" s="196" t="s">
        <v>41</v>
      </c>
      <c r="C49" s="197" t="s">
        <v>23</v>
      </c>
      <c r="D49" s="198">
        <v>119</v>
      </c>
      <c r="E49" s="205">
        <v>97.47899159663865</v>
      </c>
    </row>
    <row r="50" spans="1:5" ht="15" customHeight="1" x14ac:dyDescent="0.25">
      <c r="A50" s="195">
        <v>44</v>
      </c>
      <c r="B50" s="199" t="s">
        <v>43</v>
      </c>
      <c r="C50" s="200" t="s">
        <v>29</v>
      </c>
      <c r="D50" s="201">
        <v>77</v>
      </c>
      <c r="E50" s="204">
        <v>97.402597402597408</v>
      </c>
    </row>
    <row r="51" spans="1:5" ht="15" customHeight="1" x14ac:dyDescent="0.25">
      <c r="A51" s="195">
        <v>45</v>
      </c>
      <c r="B51" s="199" t="s">
        <v>39</v>
      </c>
      <c r="C51" s="200" t="s">
        <v>8</v>
      </c>
      <c r="D51" s="201">
        <v>76</v>
      </c>
      <c r="E51" s="204">
        <v>97.368421052631575</v>
      </c>
    </row>
    <row r="52" spans="1:5" ht="15" customHeight="1" x14ac:dyDescent="0.25">
      <c r="A52" s="195">
        <v>46</v>
      </c>
      <c r="B52" s="199" t="s">
        <v>43</v>
      </c>
      <c r="C52" s="200" t="s">
        <v>145</v>
      </c>
      <c r="D52" s="201">
        <v>226</v>
      </c>
      <c r="E52" s="204">
        <v>97.345132743362825</v>
      </c>
    </row>
    <row r="53" spans="1:5" ht="15" customHeight="1" x14ac:dyDescent="0.25">
      <c r="A53" s="195">
        <v>47</v>
      </c>
      <c r="B53" s="199" t="s">
        <v>43</v>
      </c>
      <c r="C53" s="200" t="s">
        <v>151</v>
      </c>
      <c r="D53" s="201">
        <v>75</v>
      </c>
      <c r="E53" s="204">
        <v>97.333333333333329</v>
      </c>
    </row>
    <row r="54" spans="1:5" ht="15" customHeight="1" x14ac:dyDescent="0.25">
      <c r="A54" s="195">
        <v>48</v>
      </c>
      <c r="B54" s="199" t="s">
        <v>43</v>
      </c>
      <c r="C54" s="200" t="s">
        <v>96</v>
      </c>
      <c r="D54" s="201">
        <v>187</v>
      </c>
      <c r="E54" s="204">
        <v>97.326203208556151</v>
      </c>
    </row>
    <row r="55" spans="1:5" ht="15" customHeight="1" x14ac:dyDescent="0.25">
      <c r="A55" s="195">
        <v>49</v>
      </c>
      <c r="B55" s="199" t="s">
        <v>43</v>
      </c>
      <c r="C55" s="200" t="s">
        <v>152</v>
      </c>
      <c r="D55" s="201">
        <v>141</v>
      </c>
      <c r="E55" s="204">
        <v>97.163120567375884</v>
      </c>
    </row>
    <row r="56" spans="1:5" ht="15" customHeight="1" thickBot="1" x14ac:dyDescent="0.3">
      <c r="A56" s="207">
        <v>50</v>
      </c>
      <c r="B56" s="208" t="s">
        <v>43</v>
      </c>
      <c r="C56" s="209" t="s">
        <v>155</v>
      </c>
      <c r="D56" s="210">
        <v>246</v>
      </c>
      <c r="E56" s="211">
        <v>97.154471544715449</v>
      </c>
    </row>
    <row r="57" spans="1:5" ht="15" customHeight="1" x14ac:dyDescent="0.25">
      <c r="A57" s="190">
        <v>51</v>
      </c>
      <c r="B57" s="191" t="s">
        <v>42</v>
      </c>
      <c r="C57" s="277" t="s">
        <v>137</v>
      </c>
      <c r="D57" s="283">
        <v>175</v>
      </c>
      <c r="E57" s="285">
        <v>97.142857142857139</v>
      </c>
    </row>
    <row r="58" spans="1:5" ht="15" customHeight="1" x14ac:dyDescent="0.25">
      <c r="A58" s="195">
        <v>52</v>
      </c>
      <c r="B58" s="199" t="s">
        <v>44</v>
      </c>
      <c r="C58" s="200" t="s">
        <v>36</v>
      </c>
      <c r="D58" s="201">
        <v>67</v>
      </c>
      <c r="E58" s="204">
        <v>97.014925373134332</v>
      </c>
    </row>
    <row r="59" spans="1:5" ht="15" customHeight="1" x14ac:dyDescent="0.25">
      <c r="A59" s="195">
        <v>53</v>
      </c>
      <c r="B59" s="199" t="s">
        <v>42</v>
      </c>
      <c r="C59" s="185" t="s">
        <v>60</v>
      </c>
      <c r="D59" s="201">
        <v>65</v>
      </c>
      <c r="E59" s="204">
        <v>96.92307692307692</v>
      </c>
    </row>
    <row r="60" spans="1:5" ht="15" customHeight="1" x14ac:dyDescent="0.25">
      <c r="A60" s="195">
        <v>54</v>
      </c>
      <c r="B60" s="199" t="s">
        <v>41</v>
      </c>
      <c r="C60" s="200" t="s">
        <v>55</v>
      </c>
      <c r="D60" s="201">
        <v>186</v>
      </c>
      <c r="E60" s="204">
        <v>96.774193548387103</v>
      </c>
    </row>
    <row r="61" spans="1:5" ht="15" customHeight="1" x14ac:dyDescent="0.25">
      <c r="A61" s="195">
        <v>55</v>
      </c>
      <c r="B61" s="199" t="s">
        <v>43</v>
      </c>
      <c r="C61" s="185" t="s">
        <v>141</v>
      </c>
      <c r="D61" s="201">
        <v>92</v>
      </c>
      <c r="E61" s="204">
        <v>96.739130434782609</v>
      </c>
    </row>
    <row r="62" spans="1:5" ht="15" customHeight="1" x14ac:dyDescent="0.25">
      <c r="A62" s="195">
        <v>56</v>
      </c>
      <c r="B62" s="199" t="s">
        <v>41</v>
      </c>
      <c r="C62" s="200" t="s">
        <v>126</v>
      </c>
      <c r="D62" s="201">
        <v>30</v>
      </c>
      <c r="E62" s="204">
        <v>96.666666666666671</v>
      </c>
    </row>
    <row r="63" spans="1:5" ht="15" customHeight="1" x14ac:dyDescent="0.25">
      <c r="A63" s="195">
        <v>57</v>
      </c>
      <c r="B63" s="199" t="s">
        <v>42</v>
      </c>
      <c r="C63" s="185" t="s">
        <v>59</v>
      </c>
      <c r="D63" s="201">
        <v>88</v>
      </c>
      <c r="E63" s="204">
        <v>96.590909090909093</v>
      </c>
    </row>
    <row r="64" spans="1:5" ht="15" customHeight="1" x14ac:dyDescent="0.25">
      <c r="A64" s="195">
        <v>58</v>
      </c>
      <c r="B64" s="199" t="s">
        <v>41</v>
      </c>
      <c r="C64" s="200" t="s">
        <v>53</v>
      </c>
      <c r="D64" s="201">
        <v>29</v>
      </c>
      <c r="E64" s="204">
        <v>96.551724137931032</v>
      </c>
    </row>
    <row r="65" spans="1:5" ht="15" customHeight="1" x14ac:dyDescent="0.25">
      <c r="A65" s="212">
        <v>59</v>
      </c>
      <c r="B65" s="199" t="s">
        <v>43</v>
      </c>
      <c r="C65" s="200" t="s">
        <v>156</v>
      </c>
      <c r="D65" s="201">
        <v>232</v>
      </c>
      <c r="E65" s="204">
        <v>96.551724137931032</v>
      </c>
    </row>
    <row r="66" spans="1:5" ht="15" customHeight="1" thickBot="1" x14ac:dyDescent="0.3">
      <c r="A66" s="207">
        <v>60</v>
      </c>
      <c r="B66" s="208" t="s">
        <v>44</v>
      </c>
      <c r="C66" s="209" t="s">
        <v>35</v>
      </c>
      <c r="D66" s="210">
        <v>87</v>
      </c>
      <c r="E66" s="211">
        <v>96.551724137931032</v>
      </c>
    </row>
    <row r="67" spans="1:5" ht="15" customHeight="1" x14ac:dyDescent="0.25">
      <c r="A67" s="190">
        <v>61</v>
      </c>
      <c r="B67" s="191" t="s">
        <v>43</v>
      </c>
      <c r="C67" s="192" t="s">
        <v>153</v>
      </c>
      <c r="D67" s="193">
        <v>83</v>
      </c>
      <c r="E67" s="224">
        <v>96.385542168674704</v>
      </c>
    </row>
    <row r="68" spans="1:5" ht="15" customHeight="1" x14ac:dyDescent="0.25">
      <c r="A68" s="195">
        <v>62</v>
      </c>
      <c r="B68" s="196" t="s">
        <v>42</v>
      </c>
      <c r="C68" s="213" t="s">
        <v>136</v>
      </c>
      <c r="D68" s="198">
        <v>184</v>
      </c>
      <c r="E68" s="205">
        <v>96.195652173913047</v>
      </c>
    </row>
    <row r="69" spans="1:5" ht="15" customHeight="1" x14ac:dyDescent="0.25">
      <c r="A69" s="169">
        <v>63</v>
      </c>
      <c r="B69" s="199" t="s">
        <v>39</v>
      </c>
      <c r="C69" s="200" t="s">
        <v>10</v>
      </c>
      <c r="D69" s="201">
        <v>105</v>
      </c>
      <c r="E69" s="204">
        <v>96.19047619047619</v>
      </c>
    </row>
    <row r="70" spans="1:5" ht="15" customHeight="1" x14ac:dyDescent="0.25">
      <c r="A70" s="195">
        <v>64</v>
      </c>
      <c r="B70" s="199" t="s">
        <v>39</v>
      </c>
      <c r="C70" s="200" t="s">
        <v>114</v>
      </c>
      <c r="D70" s="201">
        <v>104</v>
      </c>
      <c r="E70" s="204">
        <v>96.15384615384616</v>
      </c>
    </row>
    <row r="71" spans="1:5" ht="15" customHeight="1" x14ac:dyDescent="0.25">
      <c r="A71" s="195">
        <v>65</v>
      </c>
      <c r="B71" s="199" t="s">
        <v>41</v>
      </c>
      <c r="C71" s="200" t="s">
        <v>19</v>
      </c>
      <c r="D71" s="201">
        <v>103</v>
      </c>
      <c r="E71" s="204">
        <v>96.116504854368927</v>
      </c>
    </row>
    <row r="72" spans="1:5" ht="15" customHeight="1" x14ac:dyDescent="0.25">
      <c r="A72" s="195">
        <v>66</v>
      </c>
      <c r="B72" s="199" t="s">
        <v>40</v>
      </c>
      <c r="C72" s="200" t="s">
        <v>16</v>
      </c>
      <c r="D72" s="201">
        <v>122</v>
      </c>
      <c r="E72" s="204">
        <v>95.901639344262293</v>
      </c>
    </row>
    <row r="73" spans="1:5" ht="15" customHeight="1" x14ac:dyDescent="0.25">
      <c r="A73" s="195">
        <v>67</v>
      </c>
      <c r="B73" s="199" t="s">
        <v>40</v>
      </c>
      <c r="C73" s="200" t="s">
        <v>50</v>
      </c>
      <c r="D73" s="201">
        <v>70</v>
      </c>
      <c r="E73" s="204">
        <v>95.714285714285708</v>
      </c>
    </row>
    <row r="74" spans="1:5" ht="15" customHeight="1" x14ac:dyDescent="0.25">
      <c r="A74" s="195">
        <v>68</v>
      </c>
      <c r="B74" s="199" t="s">
        <v>40</v>
      </c>
      <c r="C74" s="200" t="s">
        <v>121</v>
      </c>
      <c r="D74" s="201">
        <v>23</v>
      </c>
      <c r="E74" s="204">
        <v>95.652173913043484</v>
      </c>
    </row>
    <row r="75" spans="1:5" ht="15" customHeight="1" x14ac:dyDescent="0.25">
      <c r="A75" s="195">
        <v>69</v>
      </c>
      <c r="B75" s="199" t="s">
        <v>42</v>
      </c>
      <c r="C75" s="185" t="s">
        <v>61</v>
      </c>
      <c r="D75" s="201">
        <v>114</v>
      </c>
      <c r="E75" s="204">
        <v>95.614035087719301</v>
      </c>
    </row>
    <row r="76" spans="1:5" ht="15" customHeight="1" thickBot="1" x14ac:dyDescent="0.3">
      <c r="A76" s="227">
        <v>70</v>
      </c>
      <c r="B76" s="221" t="s">
        <v>38</v>
      </c>
      <c r="C76" s="228" t="s">
        <v>5</v>
      </c>
      <c r="D76" s="222">
        <v>91</v>
      </c>
      <c r="E76" s="288">
        <v>95.604395604395606</v>
      </c>
    </row>
    <row r="77" spans="1:5" ht="15" customHeight="1" x14ac:dyDescent="0.25">
      <c r="A77" s="195">
        <v>71</v>
      </c>
      <c r="B77" s="196" t="s">
        <v>40</v>
      </c>
      <c r="C77" s="197" t="s">
        <v>119</v>
      </c>
      <c r="D77" s="198">
        <v>112</v>
      </c>
      <c r="E77" s="205">
        <v>95.535714285714292</v>
      </c>
    </row>
    <row r="78" spans="1:5" ht="15" customHeight="1" x14ac:dyDescent="0.25">
      <c r="A78" s="195">
        <v>72</v>
      </c>
      <c r="B78" s="208" t="s">
        <v>42</v>
      </c>
      <c r="C78" s="214" t="s">
        <v>133</v>
      </c>
      <c r="D78" s="210">
        <v>89</v>
      </c>
      <c r="E78" s="211">
        <v>95.50561797752809</v>
      </c>
    </row>
    <row r="79" spans="1:5" ht="15" customHeight="1" x14ac:dyDescent="0.25">
      <c r="A79" s="195">
        <v>73</v>
      </c>
      <c r="B79" s="199" t="s">
        <v>43</v>
      </c>
      <c r="C79" s="200" t="s">
        <v>106</v>
      </c>
      <c r="D79" s="201">
        <v>376</v>
      </c>
      <c r="E79" s="204">
        <v>95.478723404255319</v>
      </c>
    </row>
    <row r="80" spans="1:5" ht="15" customHeight="1" x14ac:dyDescent="0.25">
      <c r="A80" s="195">
        <v>74</v>
      </c>
      <c r="B80" s="199" t="s">
        <v>41</v>
      </c>
      <c r="C80" s="200" t="s">
        <v>20</v>
      </c>
      <c r="D80" s="201">
        <v>44</v>
      </c>
      <c r="E80" s="204">
        <v>95.454545454545453</v>
      </c>
    </row>
    <row r="81" spans="1:5" ht="15" customHeight="1" x14ac:dyDescent="0.25">
      <c r="A81" s="206">
        <v>75</v>
      </c>
      <c r="B81" s="199" t="s">
        <v>41</v>
      </c>
      <c r="C81" s="200" t="s">
        <v>24</v>
      </c>
      <c r="D81" s="201">
        <v>131</v>
      </c>
      <c r="E81" s="204">
        <v>95.419847328244273</v>
      </c>
    </row>
    <row r="82" spans="1:5" ht="15" customHeight="1" x14ac:dyDescent="0.25">
      <c r="A82" s="203">
        <v>76</v>
      </c>
      <c r="B82" s="199" t="s">
        <v>39</v>
      </c>
      <c r="C82" s="200" t="s">
        <v>116</v>
      </c>
      <c r="D82" s="201">
        <v>148</v>
      </c>
      <c r="E82" s="204">
        <v>95.270270270270274</v>
      </c>
    </row>
    <row r="83" spans="1:5" ht="15" customHeight="1" x14ac:dyDescent="0.25">
      <c r="A83" s="195">
        <v>77</v>
      </c>
      <c r="B83" s="196" t="s">
        <v>43</v>
      </c>
      <c r="C83" s="197" t="s">
        <v>144</v>
      </c>
      <c r="D83" s="198">
        <v>159</v>
      </c>
      <c r="E83" s="205">
        <v>94.968553459119491</v>
      </c>
    </row>
    <row r="84" spans="1:5" ht="15" customHeight="1" x14ac:dyDescent="0.25">
      <c r="A84" s="195">
        <v>78</v>
      </c>
      <c r="B84" s="199" t="s">
        <v>43</v>
      </c>
      <c r="C84" s="200" t="s">
        <v>149</v>
      </c>
      <c r="D84" s="201">
        <v>149</v>
      </c>
      <c r="E84" s="204">
        <v>94.630872483221481</v>
      </c>
    </row>
    <row r="85" spans="1:5" ht="15" customHeight="1" x14ac:dyDescent="0.25">
      <c r="A85" s="195">
        <v>79</v>
      </c>
      <c r="B85" s="199" t="s">
        <v>43</v>
      </c>
      <c r="C85" s="200" t="s">
        <v>148</v>
      </c>
      <c r="D85" s="201">
        <v>130</v>
      </c>
      <c r="E85" s="204">
        <v>94.615384615384613</v>
      </c>
    </row>
    <row r="86" spans="1:5" ht="15" customHeight="1" thickBot="1" x14ac:dyDescent="0.3">
      <c r="A86" s="207">
        <v>80</v>
      </c>
      <c r="B86" s="208" t="s">
        <v>41</v>
      </c>
      <c r="C86" s="209" t="s">
        <v>54</v>
      </c>
      <c r="D86" s="210">
        <v>55</v>
      </c>
      <c r="E86" s="211">
        <v>94.545454545454547</v>
      </c>
    </row>
    <row r="87" spans="1:5" ht="15" customHeight="1" x14ac:dyDescent="0.25">
      <c r="A87" s="190">
        <v>81</v>
      </c>
      <c r="B87" s="191" t="s">
        <v>39</v>
      </c>
      <c r="C87" s="192" t="s">
        <v>117</v>
      </c>
      <c r="D87" s="193">
        <v>90</v>
      </c>
      <c r="E87" s="224">
        <v>94.444444444444443</v>
      </c>
    </row>
    <row r="88" spans="1:5" ht="15" customHeight="1" x14ac:dyDescent="0.25">
      <c r="A88" s="195">
        <v>82</v>
      </c>
      <c r="B88" s="199" t="s">
        <v>38</v>
      </c>
      <c r="C88" s="200" t="s">
        <v>46</v>
      </c>
      <c r="D88" s="201">
        <v>156</v>
      </c>
      <c r="E88" s="202">
        <v>94.230769230769226</v>
      </c>
    </row>
    <row r="89" spans="1:5" ht="15" customHeight="1" x14ac:dyDescent="0.25">
      <c r="A89" s="195">
        <v>83</v>
      </c>
      <c r="B89" s="199" t="s">
        <v>38</v>
      </c>
      <c r="C89" s="200" t="s">
        <v>4</v>
      </c>
      <c r="D89" s="201">
        <v>102</v>
      </c>
      <c r="E89" s="202">
        <v>94.117647058823536</v>
      </c>
    </row>
    <row r="90" spans="1:5" ht="15" customHeight="1" x14ac:dyDescent="0.25">
      <c r="A90" s="195">
        <v>84</v>
      </c>
      <c r="B90" s="199" t="s">
        <v>39</v>
      </c>
      <c r="C90" s="200" t="s">
        <v>113</v>
      </c>
      <c r="D90" s="201">
        <v>101</v>
      </c>
      <c r="E90" s="204">
        <v>94.059405940594061</v>
      </c>
    </row>
    <row r="91" spans="1:5" ht="15" customHeight="1" x14ac:dyDescent="0.25">
      <c r="A91" s="195">
        <v>85</v>
      </c>
      <c r="B91" s="199" t="s">
        <v>44</v>
      </c>
      <c r="C91" s="200" t="s">
        <v>34</v>
      </c>
      <c r="D91" s="201">
        <v>49</v>
      </c>
      <c r="E91" s="204">
        <v>93.877551020408163</v>
      </c>
    </row>
    <row r="92" spans="1:5" ht="15" customHeight="1" x14ac:dyDescent="0.25">
      <c r="A92" s="195">
        <v>86</v>
      </c>
      <c r="B92" s="199" t="s">
        <v>39</v>
      </c>
      <c r="C92" s="200" t="s">
        <v>115</v>
      </c>
      <c r="D92" s="201">
        <v>96</v>
      </c>
      <c r="E92" s="204">
        <v>93.75</v>
      </c>
    </row>
    <row r="93" spans="1:5" ht="15" customHeight="1" x14ac:dyDescent="0.25">
      <c r="A93" s="212">
        <v>87</v>
      </c>
      <c r="B93" s="199" t="s">
        <v>41</v>
      </c>
      <c r="C93" s="200" t="s">
        <v>129</v>
      </c>
      <c r="D93" s="201">
        <v>96</v>
      </c>
      <c r="E93" s="204">
        <v>93.75</v>
      </c>
    </row>
    <row r="94" spans="1:5" ht="15" customHeight="1" x14ac:dyDescent="0.25">
      <c r="A94" s="195">
        <v>88</v>
      </c>
      <c r="B94" s="199" t="s">
        <v>42</v>
      </c>
      <c r="C94" s="185" t="s">
        <v>139</v>
      </c>
      <c r="D94" s="201">
        <v>185</v>
      </c>
      <c r="E94" s="204">
        <v>93.513513513513516</v>
      </c>
    </row>
    <row r="95" spans="1:5" ht="15" customHeight="1" x14ac:dyDescent="0.25">
      <c r="A95" s="207">
        <v>89</v>
      </c>
      <c r="B95" s="199" t="s">
        <v>41</v>
      </c>
      <c r="C95" s="200" t="s">
        <v>130</v>
      </c>
      <c r="D95" s="201">
        <v>104</v>
      </c>
      <c r="E95" s="204">
        <v>93.269230769230774</v>
      </c>
    </row>
    <row r="96" spans="1:5" ht="15" customHeight="1" thickBot="1" x14ac:dyDescent="0.3">
      <c r="A96" s="225">
        <v>90</v>
      </c>
      <c r="B96" s="221" t="s">
        <v>41</v>
      </c>
      <c r="C96" s="228" t="s">
        <v>18</v>
      </c>
      <c r="D96" s="222">
        <v>249</v>
      </c>
      <c r="E96" s="223">
        <v>93.172690763052202</v>
      </c>
    </row>
    <row r="97" spans="1:5" ht="15" customHeight="1" x14ac:dyDescent="0.25">
      <c r="A97" s="195">
        <v>91</v>
      </c>
      <c r="B97" s="196" t="s">
        <v>43</v>
      </c>
      <c r="C97" s="197" t="s">
        <v>98</v>
      </c>
      <c r="D97" s="198">
        <v>285</v>
      </c>
      <c r="E97" s="205">
        <v>92.982456140350877</v>
      </c>
    </row>
    <row r="98" spans="1:5" ht="15" customHeight="1" x14ac:dyDescent="0.25">
      <c r="A98" s="195">
        <v>92</v>
      </c>
      <c r="B98" s="199" t="s">
        <v>38</v>
      </c>
      <c r="C98" s="200" t="s">
        <v>111</v>
      </c>
      <c r="D98" s="201">
        <v>127</v>
      </c>
      <c r="E98" s="202">
        <v>92.913385826771659</v>
      </c>
    </row>
    <row r="99" spans="1:5" ht="15" customHeight="1" x14ac:dyDescent="0.25">
      <c r="A99" s="195">
        <v>93</v>
      </c>
      <c r="B99" s="199" t="s">
        <v>40</v>
      </c>
      <c r="C99" s="200" t="s">
        <v>124</v>
      </c>
      <c r="D99" s="201">
        <v>70</v>
      </c>
      <c r="E99" s="204">
        <v>92.857142857142861</v>
      </c>
    </row>
    <row r="100" spans="1:5" ht="15" customHeight="1" x14ac:dyDescent="0.25">
      <c r="A100" s="195">
        <v>94</v>
      </c>
      <c r="B100" s="199" t="s">
        <v>44</v>
      </c>
      <c r="C100" s="200" t="s">
        <v>107</v>
      </c>
      <c r="D100" s="217">
        <v>305</v>
      </c>
      <c r="E100" s="204">
        <v>92.786885245901644</v>
      </c>
    </row>
    <row r="101" spans="1:5" ht="15" customHeight="1" x14ac:dyDescent="0.25">
      <c r="A101" s="195">
        <v>95</v>
      </c>
      <c r="B101" s="199" t="s">
        <v>43</v>
      </c>
      <c r="C101" s="200" t="s">
        <v>32</v>
      </c>
      <c r="D101" s="201">
        <v>175</v>
      </c>
      <c r="E101" s="204">
        <v>92.571428571428569</v>
      </c>
    </row>
    <row r="102" spans="1:5" ht="15" customHeight="1" x14ac:dyDescent="0.25">
      <c r="A102" s="195">
        <v>96</v>
      </c>
      <c r="B102" s="199" t="s">
        <v>39</v>
      </c>
      <c r="C102" s="200" t="s">
        <v>6</v>
      </c>
      <c r="D102" s="201">
        <v>103</v>
      </c>
      <c r="E102" s="204">
        <v>92.233009708737868</v>
      </c>
    </row>
    <row r="103" spans="1:5" ht="15" customHeight="1" x14ac:dyDescent="0.25">
      <c r="A103" s="212">
        <v>97</v>
      </c>
      <c r="B103" s="199" t="s">
        <v>43</v>
      </c>
      <c r="C103" s="200" t="s">
        <v>140</v>
      </c>
      <c r="D103" s="201">
        <v>151</v>
      </c>
      <c r="E103" s="204">
        <v>91.390728476821195</v>
      </c>
    </row>
    <row r="104" spans="1:5" ht="15" customHeight="1" x14ac:dyDescent="0.25">
      <c r="A104" s="195">
        <v>98</v>
      </c>
      <c r="B104" s="199" t="s">
        <v>44</v>
      </c>
      <c r="C104" s="200" t="s">
        <v>105</v>
      </c>
      <c r="D104" s="201">
        <v>404</v>
      </c>
      <c r="E104" s="204">
        <v>91.336633663366342</v>
      </c>
    </row>
    <row r="105" spans="1:5" ht="15" customHeight="1" x14ac:dyDescent="0.25">
      <c r="A105" s="195">
        <v>99</v>
      </c>
      <c r="B105" s="199" t="s">
        <v>41</v>
      </c>
      <c r="C105" s="200" t="s">
        <v>22</v>
      </c>
      <c r="D105" s="201">
        <v>91</v>
      </c>
      <c r="E105" s="204">
        <v>91.208791208791212</v>
      </c>
    </row>
    <row r="106" spans="1:5" ht="15" customHeight="1" thickBot="1" x14ac:dyDescent="0.3">
      <c r="A106" s="207">
        <v>100</v>
      </c>
      <c r="B106" s="208" t="s">
        <v>41</v>
      </c>
      <c r="C106" s="209" t="s">
        <v>127</v>
      </c>
      <c r="D106" s="210">
        <v>110</v>
      </c>
      <c r="E106" s="211">
        <v>90.909090909090907</v>
      </c>
    </row>
    <row r="107" spans="1:5" ht="15" customHeight="1" x14ac:dyDescent="0.25">
      <c r="A107" s="190">
        <v>101</v>
      </c>
      <c r="B107" s="191" t="s">
        <v>43</v>
      </c>
      <c r="C107" s="192" t="s">
        <v>28</v>
      </c>
      <c r="D107" s="193">
        <v>92</v>
      </c>
      <c r="E107" s="224">
        <v>90.217391304347828</v>
      </c>
    </row>
    <row r="108" spans="1:5" ht="15" customHeight="1" x14ac:dyDescent="0.25">
      <c r="A108" s="195">
        <v>102</v>
      </c>
      <c r="B108" s="199" t="s">
        <v>43</v>
      </c>
      <c r="C108" s="200" t="s">
        <v>146</v>
      </c>
      <c r="D108" s="201">
        <v>98</v>
      </c>
      <c r="E108" s="204">
        <v>89.795918367346943</v>
      </c>
    </row>
    <row r="109" spans="1:5" ht="15" customHeight="1" x14ac:dyDescent="0.25">
      <c r="A109" s="195">
        <v>103</v>
      </c>
      <c r="B109" s="199" t="s">
        <v>40</v>
      </c>
      <c r="C109" s="200" t="s">
        <v>15</v>
      </c>
      <c r="D109" s="201">
        <v>88</v>
      </c>
      <c r="E109" s="204">
        <v>89.772727272727266</v>
      </c>
    </row>
    <row r="110" spans="1:5" ht="15" customHeight="1" x14ac:dyDescent="0.25">
      <c r="A110" s="195">
        <v>104</v>
      </c>
      <c r="B110" s="199" t="s">
        <v>40</v>
      </c>
      <c r="C110" s="200" t="s">
        <v>12</v>
      </c>
      <c r="D110" s="201">
        <v>53</v>
      </c>
      <c r="E110" s="204">
        <v>88.679245283018872</v>
      </c>
    </row>
    <row r="111" spans="1:5" ht="15" customHeight="1" x14ac:dyDescent="0.25">
      <c r="A111" s="203">
        <v>105</v>
      </c>
      <c r="B111" s="199" t="s">
        <v>42</v>
      </c>
      <c r="C111" s="200" t="s">
        <v>57</v>
      </c>
      <c r="D111" s="201">
        <v>114</v>
      </c>
      <c r="E111" s="204">
        <v>87.719298245614041</v>
      </c>
    </row>
    <row r="112" spans="1:5" ht="15" customHeight="1" x14ac:dyDescent="0.25">
      <c r="A112" s="195">
        <v>106</v>
      </c>
      <c r="B112" s="196" t="s">
        <v>38</v>
      </c>
      <c r="C112" s="197" t="s">
        <v>94</v>
      </c>
      <c r="D112" s="198">
        <v>88</v>
      </c>
      <c r="E112" s="278">
        <v>87.5</v>
      </c>
    </row>
    <row r="113" spans="1:5" ht="15" customHeight="1" x14ac:dyDescent="0.25">
      <c r="A113" s="195">
        <v>107</v>
      </c>
      <c r="B113" s="199" t="s">
        <v>41</v>
      </c>
      <c r="C113" s="200" t="s">
        <v>25</v>
      </c>
      <c r="D113" s="201">
        <v>96</v>
      </c>
      <c r="E113" s="204">
        <v>87.5</v>
      </c>
    </row>
    <row r="114" spans="1:5" ht="15" customHeight="1" x14ac:dyDescent="0.25">
      <c r="A114" s="195">
        <v>108</v>
      </c>
      <c r="B114" s="199" t="s">
        <v>40</v>
      </c>
      <c r="C114" s="200" t="s">
        <v>48</v>
      </c>
      <c r="D114" s="201">
        <v>141</v>
      </c>
      <c r="E114" s="204">
        <v>87.234042553191486</v>
      </c>
    </row>
    <row r="115" spans="1:5" ht="15" customHeight="1" x14ac:dyDescent="0.25">
      <c r="A115" s="195">
        <v>109</v>
      </c>
      <c r="B115" s="199" t="s">
        <v>40</v>
      </c>
      <c r="C115" s="200" t="s">
        <v>120</v>
      </c>
      <c r="D115" s="201">
        <v>140</v>
      </c>
      <c r="E115" s="204">
        <v>86.428571428571431</v>
      </c>
    </row>
    <row r="116" spans="1:5" ht="15" customHeight="1" x14ac:dyDescent="0.25">
      <c r="A116" s="218">
        <v>110</v>
      </c>
      <c r="B116" s="199" t="s">
        <v>43</v>
      </c>
      <c r="C116" s="185" t="s">
        <v>26</v>
      </c>
      <c r="D116" s="201">
        <v>79</v>
      </c>
      <c r="E116" s="204">
        <v>86.075949367088612</v>
      </c>
    </row>
    <row r="117" spans="1:5" ht="15" customHeight="1" thickBot="1" x14ac:dyDescent="0.3">
      <c r="A117" s="280">
        <v>111</v>
      </c>
      <c r="B117" s="281" t="s">
        <v>42</v>
      </c>
      <c r="C117" s="287" t="s">
        <v>131</v>
      </c>
      <c r="D117" s="284">
        <v>202</v>
      </c>
      <c r="E117" s="282">
        <v>85.148514851485146</v>
      </c>
    </row>
    <row r="118" spans="1:5" ht="15" customHeight="1" x14ac:dyDescent="0.25">
      <c r="B118" s="19"/>
      <c r="C118" s="19"/>
      <c r="D118" s="43" t="s">
        <v>78</v>
      </c>
      <c r="E118" s="121">
        <f>AVERAGE(E7,E8:E16,E17:E29,E30:E48,E49:E67,E68:E82,E83:E111,E112:E117)</f>
        <v>95.937227876526734</v>
      </c>
    </row>
    <row r="119" spans="1:5" x14ac:dyDescent="0.25">
      <c r="B119" s="19"/>
      <c r="C119" s="19"/>
      <c r="D119" s="44" t="s">
        <v>79</v>
      </c>
      <c r="E119" s="33">
        <v>95.71</v>
      </c>
    </row>
  </sheetData>
  <mergeCells count="1">
    <mergeCell ref="C2:D2"/>
  </mergeCells>
  <conditionalFormatting sqref="E6:E119">
    <cfRule type="cellIs" dxfId="7" priority="1" stopIfTrue="1" operator="lessThan">
      <formula>75</formula>
    </cfRule>
    <cfRule type="cellIs" dxfId="6" priority="2" stopIfTrue="1" operator="between">
      <formula>89.99</formula>
      <formula>75</formula>
    </cfRule>
    <cfRule type="cellIs" dxfId="5" priority="4" stopIfTrue="1" operator="between">
      <formula>98.99</formula>
      <formula>90</formula>
    </cfRule>
    <cfRule type="cellIs" dxfId="4" priority="5" stopIfTrue="1" operator="between">
      <formula>100</formula>
      <formula>99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" customWidth="1"/>
    <col min="2" max="2" width="9.7109375" style="1" customWidth="1"/>
    <col min="3" max="3" width="31.7109375" style="1" customWidth="1"/>
    <col min="4" max="4" width="7.85546875" style="1" customWidth="1"/>
    <col min="5" max="5" width="8.5703125" style="1" customWidth="1"/>
    <col min="6" max="6" width="7.7109375" style="1" customWidth="1"/>
    <col min="7" max="7" width="8.7109375" style="1" customWidth="1"/>
    <col min="8" max="8" width="7.7109375" style="1" customWidth="1"/>
    <col min="9" max="9" width="8.7109375" style="1" customWidth="1"/>
    <col min="10" max="10" width="7.7109375" style="1" customWidth="1"/>
    <col min="11" max="11" width="8.7109375" style="1" customWidth="1"/>
    <col min="12" max="12" width="7.7109375" style="1" customWidth="1"/>
    <col min="13" max="15" width="9.140625" style="1"/>
    <col min="16" max="16" width="10.42578125" style="1" bestFit="1" customWidth="1"/>
    <col min="17" max="16384" width="9.140625" style="1"/>
  </cols>
  <sheetData>
    <row r="1" spans="1:19" x14ac:dyDescent="0.25">
      <c r="M1" s="105"/>
      <c r="N1" s="20" t="s">
        <v>70</v>
      </c>
    </row>
    <row r="2" spans="1:19" ht="15.75" x14ac:dyDescent="0.25">
      <c r="C2" s="361" t="s">
        <v>69</v>
      </c>
      <c r="D2" s="361"/>
      <c r="K2" s="24">
        <v>2023</v>
      </c>
      <c r="M2" s="106"/>
      <c r="N2" s="20" t="s">
        <v>71</v>
      </c>
    </row>
    <row r="3" spans="1:19" ht="15.75" thickBot="1" x14ac:dyDescent="0.3">
      <c r="M3" s="189"/>
      <c r="N3" s="20" t="s">
        <v>72</v>
      </c>
    </row>
    <row r="4" spans="1:19" ht="15" customHeight="1" x14ac:dyDescent="0.25">
      <c r="A4" s="364" t="s">
        <v>0</v>
      </c>
      <c r="B4" s="366" t="s">
        <v>63</v>
      </c>
      <c r="C4" s="366" t="s">
        <v>65</v>
      </c>
      <c r="D4" s="368" t="s">
        <v>84</v>
      </c>
      <c r="E4" s="362" t="s">
        <v>67</v>
      </c>
      <c r="F4" s="362"/>
      <c r="G4" s="362"/>
      <c r="H4" s="362"/>
      <c r="I4" s="362"/>
      <c r="J4" s="362"/>
      <c r="K4" s="363"/>
      <c r="M4" s="34"/>
      <c r="N4" s="20" t="s">
        <v>73</v>
      </c>
    </row>
    <row r="5" spans="1:19" ht="40.5" customHeight="1" thickBot="1" x14ac:dyDescent="0.3">
      <c r="A5" s="365"/>
      <c r="B5" s="367" t="s">
        <v>66</v>
      </c>
      <c r="C5" s="367"/>
      <c r="D5" s="369"/>
      <c r="E5" s="66" t="s">
        <v>95</v>
      </c>
      <c r="F5" s="66" t="s">
        <v>1</v>
      </c>
      <c r="G5" s="67" t="s">
        <v>2</v>
      </c>
      <c r="H5" s="67" t="s">
        <v>1</v>
      </c>
      <c r="I5" s="68" t="s">
        <v>3</v>
      </c>
      <c r="J5" s="67" t="s">
        <v>1</v>
      </c>
      <c r="K5" s="69" t="s">
        <v>68</v>
      </c>
    </row>
    <row r="6" spans="1:19" ht="15" customHeight="1" thickBot="1" x14ac:dyDescent="0.3">
      <c r="A6" s="101"/>
      <c r="B6" s="102"/>
      <c r="C6" s="103" t="s">
        <v>85</v>
      </c>
      <c r="D6" s="102">
        <f>D7+D17+D30+D48+D69+D84+D115</f>
        <v>13629</v>
      </c>
      <c r="E6" s="102">
        <f>E7+E17+E30+E48+E69+E84+E115</f>
        <v>585</v>
      </c>
      <c r="F6" s="134">
        <f>E6*100/D6</f>
        <v>4.2923178516398854</v>
      </c>
      <c r="G6" s="123">
        <f>G7+G17+G30+G48+G69+G84+G115</f>
        <v>6812</v>
      </c>
      <c r="H6" s="133">
        <f t="shared" ref="H6:H12" si="0">G6*100/D6</f>
        <v>49.98165676131778</v>
      </c>
      <c r="I6" s="124">
        <f>I7+I17+I30+I48+I69+I84+I115</f>
        <v>6232</v>
      </c>
      <c r="J6" s="133">
        <f>I6*100/D6</f>
        <v>45.726025387042334</v>
      </c>
      <c r="K6" s="132">
        <f t="shared" ref="K6" si="1">(G6+I6)*100/D6</f>
        <v>95.707682148360121</v>
      </c>
      <c r="L6" s="129"/>
    </row>
    <row r="7" spans="1:19" ht="15" customHeight="1" thickBot="1" x14ac:dyDescent="0.3">
      <c r="A7" s="107"/>
      <c r="B7" s="108"/>
      <c r="C7" s="109" t="s">
        <v>86</v>
      </c>
      <c r="D7" s="108">
        <f>SUM(D8:D16)</f>
        <v>882</v>
      </c>
      <c r="E7" s="108">
        <f>SUM(E8:E16)</f>
        <v>41</v>
      </c>
      <c r="F7" s="125">
        <f>E7*100/D7</f>
        <v>4.6485260770975056</v>
      </c>
      <c r="G7" s="86">
        <f>SUM(G8:G16)</f>
        <v>434</v>
      </c>
      <c r="H7" s="128">
        <f t="shared" si="0"/>
        <v>49.206349206349209</v>
      </c>
      <c r="I7" s="84">
        <f>SUM(I8:I16)</f>
        <v>407</v>
      </c>
      <c r="J7" s="128">
        <f t="shared" ref="J7:J10" si="2">I7*100/D7</f>
        <v>46.145124716553291</v>
      </c>
      <c r="K7" s="130">
        <f>AVERAGE(K8:K16)</f>
        <v>95.787869559291508</v>
      </c>
      <c r="L7" s="129"/>
      <c r="S7" s="129"/>
    </row>
    <row r="8" spans="1:19" ht="15" customHeight="1" x14ac:dyDescent="0.25">
      <c r="A8" s="3">
        <v>1</v>
      </c>
      <c r="B8" s="2">
        <v>10003</v>
      </c>
      <c r="C8" s="14" t="s">
        <v>45</v>
      </c>
      <c r="D8" s="138">
        <v>49</v>
      </c>
      <c r="E8" s="139"/>
      <c r="F8" s="140"/>
      <c r="G8" s="138">
        <v>22</v>
      </c>
      <c r="H8" s="72">
        <f t="shared" si="0"/>
        <v>44.897959183673471</v>
      </c>
      <c r="I8" s="138">
        <v>27</v>
      </c>
      <c r="J8" s="21">
        <f>I8*100/D8</f>
        <v>55.102040816326529</v>
      </c>
      <c r="K8" s="27">
        <f>(G8+I8)*100/D8</f>
        <v>100</v>
      </c>
    </row>
    <row r="9" spans="1:19" ht="15" customHeight="1" x14ac:dyDescent="0.25">
      <c r="A9" s="4">
        <v>2</v>
      </c>
      <c r="B9" s="2">
        <v>10002</v>
      </c>
      <c r="C9" s="14" t="s">
        <v>108</v>
      </c>
      <c r="D9" s="138">
        <v>93</v>
      </c>
      <c r="E9" s="139"/>
      <c r="F9" s="140"/>
      <c r="G9" s="138">
        <v>36</v>
      </c>
      <c r="H9" s="72">
        <f t="shared" si="0"/>
        <v>38.70967741935484</v>
      </c>
      <c r="I9" s="141">
        <v>57</v>
      </c>
      <c r="J9" s="21">
        <f t="shared" si="2"/>
        <v>61.29032258064516</v>
      </c>
      <c r="K9" s="27">
        <f t="shared" ref="K9:K10" si="3">(G9+I9)*100/D9</f>
        <v>100</v>
      </c>
    </row>
    <row r="10" spans="1:19" ht="15" customHeight="1" x14ac:dyDescent="0.25">
      <c r="A10" s="4">
        <v>3</v>
      </c>
      <c r="B10" s="2">
        <v>10090</v>
      </c>
      <c r="C10" s="14" t="s">
        <v>46</v>
      </c>
      <c r="D10" s="138">
        <v>156</v>
      </c>
      <c r="E10" s="139">
        <v>9</v>
      </c>
      <c r="F10" s="140">
        <f>E10*100/D10</f>
        <v>5.7692307692307692</v>
      </c>
      <c r="G10" s="138">
        <v>89</v>
      </c>
      <c r="H10" s="72">
        <f t="shared" si="0"/>
        <v>57.051282051282051</v>
      </c>
      <c r="I10" s="142">
        <v>58</v>
      </c>
      <c r="J10" s="21">
        <f t="shared" si="2"/>
        <v>37.179487179487182</v>
      </c>
      <c r="K10" s="27">
        <f t="shared" si="3"/>
        <v>94.230769230769226</v>
      </c>
    </row>
    <row r="11" spans="1:19" ht="15" customHeight="1" x14ac:dyDescent="0.25">
      <c r="A11" s="4">
        <v>4</v>
      </c>
      <c r="B11" s="2">
        <v>10004</v>
      </c>
      <c r="C11" s="14" t="s">
        <v>4</v>
      </c>
      <c r="D11" s="138">
        <v>102</v>
      </c>
      <c r="E11" s="139">
        <v>6</v>
      </c>
      <c r="F11" s="140">
        <f>E11*100/D11</f>
        <v>5.882352941176471</v>
      </c>
      <c r="G11" s="138">
        <v>55</v>
      </c>
      <c r="H11" s="72">
        <f t="shared" si="0"/>
        <v>53.921568627450981</v>
      </c>
      <c r="I11" s="138">
        <v>41</v>
      </c>
      <c r="J11" s="21">
        <f>I11*100/D11</f>
        <v>40.196078431372548</v>
      </c>
      <c r="K11" s="27">
        <f>(G11+I11)*100/D11</f>
        <v>94.117647058823536</v>
      </c>
    </row>
    <row r="12" spans="1:19" ht="15" customHeight="1" x14ac:dyDescent="0.25">
      <c r="A12" s="4">
        <v>5</v>
      </c>
      <c r="B12" s="2">
        <v>10001</v>
      </c>
      <c r="C12" s="14" t="s">
        <v>109</v>
      </c>
      <c r="D12" s="138">
        <v>85</v>
      </c>
      <c r="E12" s="139">
        <v>1</v>
      </c>
      <c r="F12" s="140">
        <f>E12*100/D12</f>
        <v>1.1764705882352942</v>
      </c>
      <c r="G12" s="138">
        <v>47</v>
      </c>
      <c r="H12" s="72">
        <f t="shared" si="0"/>
        <v>55.294117647058826</v>
      </c>
      <c r="I12" s="138">
        <v>37</v>
      </c>
      <c r="J12" s="21">
        <f>I12*100/D12</f>
        <v>43.529411764705884</v>
      </c>
      <c r="K12" s="27">
        <f>(G12+I12)*100/D12</f>
        <v>98.82352941176471</v>
      </c>
    </row>
    <row r="13" spans="1:19" ht="15" customHeight="1" x14ac:dyDescent="0.25">
      <c r="A13" s="4">
        <v>6</v>
      </c>
      <c r="B13" s="2">
        <v>10120</v>
      </c>
      <c r="C13" s="14" t="s">
        <v>110</v>
      </c>
      <c r="D13" s="138">
        <v>91</v>
      </c>
      <c r="E13" s="139">
        <v>1</v>
      </c>
      <c r="F13" s="140">
        <f t="shared" ref="F13:F29" si="4">E13*100/D13</f>
        <v>1.098901098901099</v>
      </c>
      <c r="G13" s="138">
        <v>37</v>
      </c>
      <c r="H13" s="72">
        <f t="shared" ref="H13:H71" si="5">G13*100/D13</f>
        <v>40.659340659340657</v>
      </c>
      <c r="I13" s="138">
        <v>53</v>
      </c>
      <c r="J13" s="21">
        <f t="shared" ref="J13:J71" si="6">I13*100/D13</f>
        <v>58.241758241758241</v>
      </c>
      <c r="K13" s="27">
        <f t="shared" ref="K13:K71" si="7">(G13+I13)*100/D13</f>
        <v>98.901098901098905</v>
      </c>
    </row>
    <row r="14" spans="1:19" ht="15" customHeight="1" x14ac:dyDescent="0.25">
      <c r="A14" s="4">
        <v>7</v>
      </c>
      <c r="B14" s="2">
        <v>10190</v>
      </c>
      <c r="C14" s="14" t="s">
        <v>111</v>
      </c>
      <c r="D14" s="138">
        <v>127</v>
      </c>
      <c r="E14" s="139">
        <v>9</v>
      </c>
      <c r="F14" s="140">
        <f t="shared" si="4"/>
        <v>7.0866141732283463</v>
      </c>
      <c r="G14" s="138">
        <v>61</v>
      </c>
      <c r="H14" s="72">
        <f t="shared" si="5"/>
        <v>48.031496062992126</v>
      </c>
      <c r="I14" s="138">
        <v>57</v>
      </c>
      <c r="J14" s="21">
        <f t="shared" si="6"/>
        <v>44.881889763779526</v>
      </c>
      <c r="K14" s="27">
        <f t="shared" si="7"/>
        <v>92.913385826771659</v>
      </c>
    </row>
    <row r="15" spans="1:19" ht="15" customHeight="1" x14ac:dyDescent="0.25">
      <c r="A15" s="4">
        <v>8</v>
      </c>
      <c r="B15" s="2">
        <v>10320</v>
      </c>
      <c r="C15" s="14" t="s">
        <v>5</v>
      </c>
      <c r="D15" s="138">
        <v>91</v>
      </c>
      <c r="E15" s="139">
        <v>4</v>
      </c>
      <c r="F15" s="140">
        <f t="shared" si="4"/>
        <v>4.395604395604396</v>
      </c>
      <c r="G15" s="138">
        <v>41</v>
      </c>
      <c r="H15" s="72">
        <f t="shared" si="5"/>
        <v>45.054945054945058</v>
      </c>
      <c r="I15" s="138">
        <v>46</v>
      </c>
      <c r="J15" s="21">
        <f t="shared" si="6"/>
        <v>50.549450549450547</v>
      </c>
      <c r="K15" s="27">
        <f t="shared" si="7"/>
        <v>95.604395604395606</v>
      </c>
    </row>
    <row r="16" spans="1:19" ht="15" customHeight="1" thickBot="1" x14ac:dyDescent="0.3">
      <c r="A16" s="5">
        <v>9</v>
      </c>
      <c r="B16" s="18">
        <v>10860</v>
      </c>
      <c r="C16" s="17" t="s">
        <v>94</v>
      </c>
      <c r="D16" s="143">
        <v>88</v>
      </c>
      <c r="E16" s="144">
        <v>11</v>
      </c>
      <c r="F16" s="145">
        <f t="shared" si="4"/>
        <v>12.5</v>
      </c>
      <c r="G16" s="143">
        <v>46</v>
      </c>
      <c r="H16" s="93">
        <f t="shared" si="5"/>
        <v>52.272727272727273</v>
      </c>
      <c r="I16" s="143">
        <v>31</v>
      </c>
      <c r="J16" s="30">
        <f t="shared" si="6"/>
        <v>35.227272727272727</v>
      </c>
      <c r="K16" s="31">
        <f t="shared" si="7"/>
        <v>87.5</v>
      </c>
    </row>
    <row r="17" spans="1:19" ht="15" customHeight="1" thickBot="1" x14ac:dyDescent="0.3">
      <c r="A17" s="94"/>
      <c r="B17" s="110"/>
      <c r="C17" s="110" t="s">
        <v>87</v>
      </c>
      <c r="D17" s="110">
        <f>SUM(D18:D29)</f>
        <v>1315</v>
      </c>
      <c r="E17" s="110">
        <f>SUM(E18:E29)</f>
        <v>49</v>
      </c>
      <c r="F17" s="88">
        <f t="shared" si="4"/>
        <v>3.7262357414448668</v>
      </c>
      <c r="G17" s="110">
        <f>SUM(G18:G29)</f>
        <v>642</v>
      </c>
      <c r="H17" s="88">
        <f>G17*100/D17</f>
        <v>48.821292775665398</v>
      </c>
      <c r="I17" s="110">
        <f>SUM(I18:I29)</f>
        <v>624</v>
      </c>
      <c r="J17" s="110">
        <f>I17*100/D17</f>
        <v>47.452471482889734</v>
      </c>
      <c r="K17" s="115">
        <f>AVERAGE(K18:K29)</f>
        <v>96.186148980451733</v>
      </c>
      <c r="L17" s="129"/>
      <c r="S17" s="129"/>
    </row>
    <row r="18" spans="1:19" ht="15" customHeight="1" x14ac:dyDescent="0.25">
      <c r="A18" s="4">
        <v>1</v>
      </c>
      <c r="B18" s="22">
        <v>20040</v>
      </c>
      <c r="C18" s="274" t="s">
        <v>6</v>
      </c>
      <c r="D18" s="274">
        <v>103</v>
      </c>
      <c r="E18" s="274">
        <v>8</v>
      </c>
      <c r="F18" s="148">
        <f t="shared" si="4"/>
        <v>7.766990291262136</v>
      </c>
      <c r="G18" s="146">
        <v>49</v>
      </c>
      <c r="H18" s="149">
        <f t="shared" si="5"/>
        <v>47.572815533980581</v>
      </c>
      <c r="I18" s="146">
        <v>46</v>
      </c>
      <c r="J18" s="23">
        <f t="shared" si="6"/>
        <v>44.660194174757279</v>
      </c>
      <c r="K18" s="150">
        <f t="shared" si="7"/>
        <v>92.233009708737868</v>
      </c>
    </row>
    <row r="19" spans="1:19" ht="15" customHeight="1" x14ac:dyDescent="0.25">
      <c r="A19" s="4">
        <v>2</v>
      </c>
      <c r="B19" s="2">
        <v>20061</v>
      </c>
      <c r="C19" s="275" t="s">
        <v>7</v>
      </c>
      <c r="D19" s="275">
        <v>70</v>
      </c>
      <c r="E19" s="275"/>
      <c r="F19" s="140"/>
      <c r="G19" s="138">
        <v>34</v>
      </c>
      <c r="H19" s="72">
        <f>G19*100/D19</f>
        <v>48.571428571428569</v>
      </c>
      <c r="I19" s="138">
        <v>36</v>
      </c>
      <c r="J19" s="21">
        <f>I19*100/D19</f>
        <v>51.428571428571431</v>
      </c>
      <c r="K19" s="151">
        <f>(G19+I19)*100/D19</f>
        <v>100</v>
      </c>
    </row>
    <row r="20" spans="1:19" ht="15" customHeight="1" x14ac:dyDescent="0.25">
      <c r="A20" s="4">
        <v>3</v>
      </c>
      <c r="B20" s="2">
        <v>21020</v>
      </c>
      <c r="C20" s="275" t="s">
        <v>10</v>
      </c>
      <c r="D20" s="275">
        <v>105</v>
      </c>
      <c r="E20" s="275">
        <v>4</v>
      </c>
      <c r="F20" s="140">
        <f t="shared" si="4"/>
        <v>3.8095238095238093</v>
      </c>
      <c r="G20" s="138">
        <v>48</v>
      </c>
      <c r="H20" s="72">
        <f>G20*100/D20</f>
        <v>45.714285714285715</v>
      </c>
      <c r="I20" s="138">
        <v>53</v>
      </c>
      <c r="J20" s="21">
        <f>I20*100/D20</f>
        <v>50.476190476190474</v>
      </c>
      <c r="K20" s="151">
        <f>(G20+I20)*100/D20</f>
        <v>96.19047619047619</v>
      </c>
    </row>
    <row r="21" spans="1:19" ht="15" customHeight="1" x14ac:dyDescent="0.25">
      <c r="A21" s="4">
        <v>4</v>
      </c>
      <c r="B21" s="2">
        <v>20060</v>
      </c>
      <c r="C21" s="275" t="s">
        <v>112</v>
      </c>
      <c r="D21" s="275">
        <v>180</v>
      </c>
      <c r="E21" s="275">
        <v>4</v>
      </c>
      <c r="F21" s="140">
        <f t="shared" si="4"/>
        <v>2.2222222222222223</v>
      </c>
      <c r="G21" s="138">
        <v>76</v>
      </c>
      <c r="H21" s="72">
        <f t="shared" si="5"/>
        <v>42.222222222222221</v>
      </c>
      <c r="I21" s="138">
        <v>100</v>
      </c>
      <c r="J21" s="21">
        <f t="shared" si="6"/>
        <v>55.555555555555557</v>
      </c>
      <c r="K21" s="151">
        <f t="shared" si="7"/>
        <v>97.777777777777771</v>
      </c>
    </row>
    <row r="22" spans="1:19" ht="15" customHeight="1" x14ac:dyDescent="0.25">
      <c r="A22" s="4">
        <v>5</v>
      </c>
      <c r="B22" s="2">
        <v>20400</v>
      </c>
      <c r="C22" s="275" t="s">
        <v>47</v>
      </c>
      <c r="D22" s="275">
        <v>158</v>
      </c>
      <c r="E22" s="275">
        <v>1</v>
      </c>
      <c r="F22" s="140">
        <f t="shared" si="4"/>
        <v>0.63291139240506333</v>
      </c>
      <c r="G22" s="138">
        <v>88</v>
      </c>
      <c r="H22" s="72">
        <f>G22*100/D22</f>
        <v>55.696202531645568</v>
      </c>
      <c r="I22" s="138">
        <v>69</v>
      </c>
      <c r="J22" s="21">
        <f>I22*100/D22</f>
        <v>43.670886075949369</v>
      </c>
      <c r="K22" s="151">
        <f>(G22+I22)*100/D22</f>
        <v>99.367088607594937</v>
      </c>
    </row>
    <row r="23" spans="1:19" ht="15" customHeight="1" x14ac:dyDescent="0.25">
      <c r="A23" s="4">
        <v>6</v>
      </c>
      <c r="B23" s="2">
        <v>20080</v>
      </c>
      <c r="C23" s="275" t="s">
        <v>113</v>
      </c>
      <c r="D23" s="275">
        <v>101</v>
      </c>
      <c r="E23" s="275">
        <v>6</v>
      </c>
      <c r="F23" s="140">
        <f t="shared" si="4"/>
        <v>5.9405940594059405</v>
      </c>
      <c r="G23" s="138">
        <v>57</v>
      </c>
      <c r="H23" s="72">
        <f t="shared" si="5"/>
        <v>56.435643564356432</v>
      </c>
      <c r="I23" s="138">
        <v>38</v>
      </c>
      <c r="J23" s="21">
        <f t="shared" si="6"/>
        <v>37.623762376237622</v>
      </c>
      <c r="K23" s="151">
        <f t="shared" si="7"/>
        <v>94.059405940594061</v>
      </c>
    </row>
    <row r="24" spans="1:19" ht="15" customHeight="1" x14ac:dyDescent="0.25">
      <c r="A24" s="4">
        <v>7</v>
      </c>
      <c r="B24" s="2">
        <v>20460</v>
      </c>
      <c r="C24" s="275" t="s">
        <v>114</v>
      </c>
      <c r="D24" s="275">
        <v>104</v>
      </c>
      <c r="E24" s="275">
        <v>4</v>
      </c>
      <c r="F24" s="140">
        <f t="shared" si="4"/>
        <v>3.8461538461538463</v>
      </c>
      <c r="G24" s="138">
        <v>54</v>
      </c>
      <c r="H24" s="72">
        <f t="shared" si="5"/>
        <v>51.92307692307692</v>
      </c>
      <c r="I24" s="138">
        <v>46</v>
      </c>
      <c r="J24" s="21">
        <f t="shared" si="6"/>
        <v>44.230769230769234</v>
      </c>
      <c r="K24" s="151">
        <f t="shared" si="7"/>
        <v>96.15384615384616</v>
      </c>
    </row>
    <row r="25" spans="1:19" ht="15" customHeight="1" x14ac:dyDescent="0.25">
      <c r="A25" s="4">
        <v>8</v>
      </c>
      <c r="B25" s="2">
        <v>20550</v>
      </c>
      <c r="C25" s="275" t="s">
        <v>8</v>
      </c>
      <c r="D25" s="275">
        <v>76</v>
      </c>
      <c r="E25" s="275">
        <v>2</v>
      </c>
      <c r="F25" s="140">
        <f t="shared" si="4"/>
        <v>2.6315789473684212</v>
      </c>
      <c r="G25" s="138">
        <v>36</v>
      </c>
      <c r="H25" s="72">
        <f t="shared" si="5"/>
        <v>47.368421052631582</v>
      </c>
      <c r="I25" s="138">
        <v>38</v>
      </c>
      <c r="J25" s="21">
        <f t="shared" si="6"/>
        <v>50</v>
      </c>
      <c r="K25" s="151">
        <f t="shared" si="7"/>
        <v>97.368421052631575</v>
      </c>
    </row>
    <row r="26" spans="1:19" ht="15" customHeight="1" x14ac:dyDescent="0.25">
      <c r="A26" s="4">
        <v>9</v>
      </c>
      <c r="B26" s="2">
        <v>20630</v>
      </c>
      <c r="C26" s="275" t="s">
        <v>9</v>
      </c>
      <c r="D26" s="275">
        <v>84</v>
      </c>
      <c r="E26" s="275">
        <v>2</v>
      </c>
      <c r="F26" s="140">
        <f t="shared" si="4"/>
        <v>2.3809523809523809</v>
      </c>
      <c r="G26" s="138">
        <v>42</v>
      </c>
      <c r="H26" s="72">
        <f t="shared" si="5"/>
        <v>50</v>
      </c>
      <c r="I26" s="138">
        <v>40</v>
      </c>
      <c r="J26" s="21">
        <f t="shared" si="6"/>
        <v>47.61904761904762</v>
      </c>
      <c r="K26" s="151">
        <f t="shared" si="7"/>
        <v>97.61904761904762</v>
      </c>
    </row>
    <row r="27" spans="1:19" ht="15" customHeight="1" x14ac:dyDescent="0.25">
      <c r="A27" s="4">
        <v>10</v>
      </c>
      <c r="B27" s="2">
        <v>20810</v>
      </c>
      <c r="C27" s="275" t="s">
        <v>115</v>
      </c>
      <c r="D27" s="275">
        <v>96</v>
      </c>
      <c r="E27" s="275">
        <v>6</v>
      </c>
      <c r="F27" s="140">
        <f t="shared" si="4"/>
        <v>6.25</v>
      </c>
      <c r="G27" s="138">
        <v>44</v>
      </c>
      <c r="H27" s="72">
        <f t="shared" si="5"/>
        <v>45.833333333333336</v>
      </c>
      <c r="I27" s="138">
        <v>46</v>
      </c>
      <c r="J27" s="21">
        <f t="shared" si="6"/>
        <v>47.916666666666664</v>
      </c>
      <c r="K27" s="151">
        <f t="shared" si="7"/>
        <v>93.75</v>
      </c>
    </row>
    <row r="28" spans="1:19" ht="15" customHeight="1" x14ac:dyDescent="0.25">
      <c r="A28" s="4">
        <v>11</v>
      </c>
      <c r="B28" s="2">
        <v>20900</v>
      </c>
      <c r="C28" s="275" t="s">
        <v>116</v>
      </c>
      <c r="D28" s="275">
        <v>148</v>
      </c>
      <c r="E28" s="275">
        <v>7</v>
      </c>
      <c r="F28" s="140">
        <f t="shared" si="4"/>
        <v>4.7297297297297298</v>
      </c>
      <c r="G28" s="138">
        <v>78</v>
      </c>
      <c r="H28" s="72">
        <f t="shared" si="5"/>
        <v>52.702702702702702</v>
      </c>
      <c r="I28" s="138">
        <v>63</v>
      </c>
      <c r="J28" s="21">
        <f t="shared" si="6"/>
        <v>42.567567567567565</v>
      </c>
      <c r="K28" s="151">
        <f t="shared" si="7"/>
        <v>95.270270270270274</v>
      </c>
    </row>
    <row r="29" spans="1:19" ht="15" customHeight="1" thickBot="1" x14ac:dyDescent="0.3">
      <c r="A29" s="5">
        <v>12</v>
      </c>
      <c r="B29" s="18">
        <v>21350</v>
      </c>
      <c r="C29" s="276" t="s">
        <v>117</v>
      </c>
      <c r="D29" s="276">
        <v>90</v>
      </c>
      <c r="E29" s="276">
        <v>5</v>
      </c>
      <c r="F29" s="145">
        <f t="shared" si="4"/>
        <v>5.5555555555555554</v>
      </c>
      <c r="G29" s="143">
        <v>36</v>
      </c>
      <c r="H29" s="93">
        <f t="shared" si="5"/>
        <v>40</v>
      </c>
      <c r="I29" s="143">
        <v>49</v>
      </c>
      <c r="J29" s="30">
        <f t="shared" si="6"/>
        <v>54.444444444444443</v>
      </c>
      <c r="K29" s="152">
        <f t="shared" si="7"/>
        <v>94.444444444444443</v>
      </c>
    </row>
    <row r="30" spans="1:19" ht="15" customHeight="1" thickBot="1" x14ac:dyDescent="0.3">
      <c r="A30" s="111"/>
      <c r="B30" s="110"/>
      <c r="C30" s="84" t="s">
        <v>88</v>
      </c>
      <c r="D30" s="112">
        <f>SUM(D31:D47)</f>
        <v>1775</v>
      </c>
      <c r="E30" s="113">
        <f>SUM(E31:E47)</f>
        <v>84</v>
      </c>
      <c r="F30" s="114">
        <f t="shared" ref="F30:F46" si="8">E30*100/D30</f>
        <v>4.732394366197183</v>
      </c>
      <c r="G30" s="112">
        <f>SUM(G31:G47)</f>
        <v>949</v>
      </c>
      <c r="H30" s="88">
        <f>G30*100/D30</f>
        <v>53.464788732394368</v>
      </c>
      <c r="I30" s="112">
        <f>SUM(I31:I47)</f>
        <v>742</v>
      </c>
      <c r="J30" s="88">
        <f>I30*100/D30</f>
        <v>41.802816901408448</v>
      </c>
      <c r="K30" s="115">
        <f>AVERAGE(K31:K47)</f>
        <v>95.102945273743103</v>
      </c>
      <c r="L30" s="129"/>
    </row>
    <row r="31" spans="1:19" ht="15" customHeight="1" x14ac:dyDescent="0.25">
      <c r="A31" s="4">
        <v>1</v>
      </c>
      <c r="B31" s="2">
        <v>30070</v>
      </c>
      <c r="C31" s="14" t="s">
        <v>48</v>
      </c>
      <c r="D31" s="138">
        <v>141</v>
      </c>
      <c r="E31" s="139">
        <v>18</v>
      </c>
      <c r="F31" s="140">
        <f t="shared" si="8"/>
        <v>12.76595744680851</v>
      </c>
      <c r="G31" s="138">
        <v>79</v>
      </c>
      <c r="H31" s="72">
        <f t="shared" si="5"/>
        <v>56.028368794326241</v>
      </c>
      <c r="I31" s="138">
        <v>44</v>
      </c>
      <c r="J31" s="21">
        <f t="shared" si="6"/>
        <v>31.205673758865249</v>
      </c>
      <c r="K31" s="151">
        <f t="shared" si="7"/>
        <v>87.234042553191486</v>
      </c>
    </row>
    <row r="32" spans="1:19" ht="15" customHeight="1" x14ac:dyDescent="0.25">
      <c r="A32" s="4">
        <v>2</v>
      </c>
      <c r="B32" s="2">
        <v>30480</v>
      </c>
      <c r="C32" s="14" t="s">
        <v>118</v>
      </c>
      <c r="D32" s="138">
        <v>109</v>
      </c>
      <c r="E32" s="139">
        <v>1</v>
      </c>
      <c r="F32" s="140">
        <f t="shared" si="8"/>
        <v>0.91743119266055051</v>
      </c>
      <c r="G32" s="138">
        <v>65</v>
      </c>
      <c r="H32" s="72">
        <f t="shared" ref="H32:H39" si="9">G32*100/D32</f>
        <v>59.633027522935777</v>
      </c>
      <c r="I32" s="138">
        <v>43</v>
      </c>
      <c r="J32" s="21">
        <f t="shared" ref="J32:J39" si="10">I32*100/D32</f>
        <v>39.449541284403672</v>
      </c>
      <c r="K32" s="151">
        <f t="shared" ref="K32:K39" si="11">(G32+I32)*100/D32</f>
        <v>99.082568807339456</v>
      </c>
    </row>
    <row r="33" spans="1:12" ht="15" customHeight="1" x14ac:dyDescent="0.25">
      <c r="A33" s="4">
        <v>3</v>
      </c>
      <c r="B33" s="18">
        <v>30460</v>
      </c>
      <c r="C33" s="17" t="s">
        <v>49</v>
      </c>
      <c r="D33" s="143">
        <v>162</v>
      </c>
      <c r="E33" s="144">
        <v>2</v>
      </c>
      <c r="F33" s="145">
        <f t="shared" si="8"/>
        <v>1.2345679012345678</v>
      </c>
      <c r="G33" s="143">
        <v>75</v>
      </c>
      <c r="H33" s="93">
        <f t="shared" si="9"/>
        <v>46.296296296296298</v>
      </c>
      <c r="I33" s="143">
        <v>85</v>
      </c>
      <c r="J33" s="30">
        <f t="shared" si="10"/>
        <v>52.469135802469133</v>
      </c>
      <c r="K33" s="152">
        <f t="shared" si="11"/>
        <v>98.76543209876543</v>
      </c>
    </row>
    <row r="34" spans="1:12" ht="15" customHeight="1" x14ac:dyDescent="0.25">
      <c r="A34" s="4">
        <v>4</v>
      </c>
      <c r="B34" s="2">
        <v>30030</v>
      </c>
      <c r="C34" s="14" t="s">
        <v>119</v>
      </c>
      <c r="D34" s="138">
        <v>112</v>
      </c>
      <c r="E34" s="139">
        <v>5</v>
      </c>
      <c r="F34" s="140">
        <f t="shared" si="8"/>
        <v>4.4642857142857144</v>
      </c>
      <c r="G34" s="138">
        <v>62</v>
      </c>
      <c r="H34" s="72">
        <f t="shared" si="9"/>
        <v>55.357142857142854</v>
      </c>
      <c r="I34" s="138">
        <v>45</v>
      </c>
      <c r="J34" s="21">
        <f t="shared" si="10"/>
        <v>40.178571428571431</v>
      </c>
      <c r="K34" s="151">
        <f t="shared" si="11"/>
        <v>95.535714285714292</v>
      </c>
    </row>
    <row r="35" spans="1:12" ht="15" customHeight="1" x14ac:dyDescent="0.25">
      <c r="A35" s="4">
        <v>5</v>
      </c>
      <c r="B35" s="2">
        <v>31000</v>
      </c>
      <c r="C35" s="14" t="s">
        <v>50</v>
      </c>
      <c r="D35" s="138">
        <v>70</v>
      </c>
      <c r="E35" s="139">
        <v>3</v>
      </c>
      <c r="F35" s="140">
        <f t="shared" si="8"/>
        <v>4.2857142857142856</v>
      </c>
      <c r="G35" s="138">
        <v>41</v>
      </c>
      <c r="H35" s="72">
        <f t="shared" si="9"/>
        <v>58.571428571428569</v>
      </c>
      <c r="I35" s="138">
        <v>26</v>
      </c>
      <c r="J35" s="21">
        <f t="shared" si="10"/>
        <v>37.142857142857146</v>
      </c>
      <c r="K35" s="151">
        <f t="shared" si="11"/>
        <v>95.714285714285708</v>
      </c>
    </row>
    <row r="36" spans="1:12" ht="15" customHeight="1" x14ac:dyDescent="0.25">
      <c r="A36" s="4">
        <v>6</v>
      </c>
      <c r="B36" s="2">
        <v>30130</v>
      </c>
      <c r="C36" s="14" t="s">
        <v>11</v>
      </c>
      <c r="D36" s="138">
        <v>51</v>
      </c>
      <c r="E36" s="139">
        <v>1</v>
      </c>
      <c r="F36" s="140">
        <f t="shared" si="8"/>
        <v>1.9607843137254901</v>
      </c>
      <c r="G36" s="138">
        <v>21</v>
      </c>
      <c r="H36" s="72">
        <f t="shared" si="9"/>
        <v>41.176470588235297</v>
      </c>
      <c r="I36" s="138">
        <v>29</v>
      </c>
      <c r="J36" s="21">
        <f t="shared" si="10"/>
        <v>56.862745098039213</v>
      </c>
      <c r="K36" s="151">
        <f t="shared" si="11"/>
        <v>98.039215686274517</v>
      </c>
    </row>
    <row r="37" spans="1:12" ht="15" customHeight="1" x14ac:dyDescent="0.25">
      <c r="A37" s="4">
        <v>7</v>
      </c>
      <c r="B37" s="2">
        <v>30160</v>
      </c>
      <c r="C37" s="14" t="s">
        <v>120</v>
      </c>
      <c r="D37" s="138">
        <v>140</v>
      </c>
      <c r="E37" s="139">
        <v>19</v>
      </c>
      <c r="F37" s="140">
        <f t="shared" si="8"/>
        <v>13.571428571428571</v>
      </c>
      <c r="G37" s="138">
        <v>75</v>
      </c>
      <c r="H37" s="72">
        <f t="shared" si="9"/>
        <v>53.571428571428569</v>
      </c>
      <c r="I37" s="138">
        <v>46</v>
      </c>
      <c r="J37" s="21">
        <f t="shared" si="10"/>
        <v>32.857142857142854</v>
      </c>
      <c r="K37" s="151">
        <f t="shared" si="11"/>
        <v>86.428571428571431</v>
      </c>
    </row>
    <row r="38" spans="1:12" ht="15" customHeight="1" x14ac:dyDescent="0.25">
      <c r="A38" s="6">
        <v>8</v>
      </c>
      <c r="B38" s="2">
        <v>30310</v>
      </c>
      <c r="C38" s="14" t="s">
        <v>12</v>
      </c>
      <c r="D38" s="138">
        <v>53</v>
      </c>
      <c r="E38" s="139">
        <v>6</v>
      </c>
      <c r="F38" s="140">
        <f t="shared" si="8"/>
        <v>11.320754716981131</v>
      </c>
      <c r="G38" s="138">
        <v>32</v>
      </c>
      <c r="H38" s="72">
        <f t="shared" si="9"/>
        <v>60.377358490566039</v>
      </c>
      <c r="I38" s="138">
        <v>15</v>
      </c>
      <c r="J38" s="21">
        <f t="shared" si="10"/>
        <v>28.30188679245283</v>
      </c>
      <c r="K38" s="151">
        <f t="shared" si="11"/>
        <v>88.679245283018872</v>
      </c>
    </row>
    <row r="39" spans="1:12" ht="15" customHeight="1" x14ac:dyDescent="0.25">
      <c r="A39" s="4">
        <v>9</v>
      </c>
      <c r="B39" s="2">
        <v>30440</v>
      </c>
      <c r="C39" s="14" t="s">
        <v>13</v>
      </c>
      <c r="D39" s="138">
        <v>88</v>
      </c>
      <c r="E39" s="139">
        <v>1</v>
      </c>
      <c r="F39" s="140">
        <f t="shared" si="8"/>
        <v>1.1363636363636365</v>
      </c>
      <c r="G39" s="138">
        <v>26</v>
      </c>
      <c r="H39" s="72">
        <f t="shared" si="9"/>
        <v>29.545454545454547</v>
      </c>
      <c r="I39" s="138">
        <v>61</v>
      </c>
      <c r="J39" s="21">
        <f t="shared" si="10"/>
        <v>69.318181818181813</v>
      </c>
      <c r="K39" s="151">
        <f t="shared" si="11"/>
        <v>98.86363636363636</v>
      </c>
    </row>
    <row r="40" spans="1:12" ht="15" customHeight="1" x14ac:dyDescent="0.25">
      <c r="A40" s="4">
        <v>10</v>
      </c>
      <c r="B40" s="2">
        <v>30500</v>
      </c>
      <c r="C40" s="14" t="s">
        <v>121</v>
      </c>
      <c r="D40" s="138">
        <v>23</v>
      </c>
      <c r="E40" s="139">
        <v>1</v>
      </c>
      <c r="F40" s="140">
        <f t="shared" si="8"/>
        <v>4.3478260869565215</v>
      </c>
      <c r="G40" s="138">
        <v>15</v>
      </c>
      <c r="H40" s="72">
        <f t="shared" si="5"/>
        <v>65.217391304347828</v>
      </c>
      <c r="I40" s="138">
        <v>7</v>
      </c>
      <c r="J40" s="21">
        <f t="shared" si="6"/>
        <v>30.434782608695652</v>
      </c>
      <c r="K40" s="151">
        <f t="shared" si="7"/>
        <v>95.652173913043484</v>
      </c>
    </row>
    <row r="41" spans="1:12" ht="15" customHeight="1" x14ac:dyDescent="0.25">
      <c r="A41" s="4">
        <v>11</v>
      </c>
      <c r="B41" s="2">
        <v>30530</v>
      </c>
      <c r="C41" s="14" t="s">
        <v>122</v>
      </c>
      <c r="D41" s="138">
        <v>194</v>
      </c>
      <c r="E41" s="139">
        <v>4</v>
      </c>
      <c r="F41" s="140">
        <f t="shared" si="8"/>
        <v>2.0618556701030926</v>
      </c>
      <c r="G41" s="138">
        <v>123</v>
      </c>
      <c r="H41" s="72">
        <f t="shared" si="5"/>
        <v>63.402061855670105</v>
      </c>
      <c r="I41" s="138">
        <v>67</v>
      </c>
      <c r="J41" s="21">
        <f t="shared" si="6"/>
        <v>34.536082474226802</v>
      </c>
      <c r="K41" s="151">
        <f t="shared" si="7"/>
        <v>97.9381443298969</v>
      </c>
    </row>
    <row r="42" spans="1:12" ht="15" customHeight="1" x14ac:dyDescent="0.25">
      <c r="A42" s="4">
        <v>12</v>
      </c>
      <c r="B42" s="2">
        <v>30640</v>
      </c>
      <c r="C42" s="14" t="s">
        <v>14</v>
      </c>
      <c r="D42" s="138">
        <v>72</v>
      </c>
      <c r="E42" s="139">
        <v>1</v>
      </c>
      <c r="F42" s="140">
        <f t="shared" si="8"/>
        <v>1.3888888888888888</v>
      </c>
      <c r="G42" s="138">
        <v>32</v>
      </c>
      <c r="H42" s="72">
        <f t="shared" si="5"/>
        <v>44.444444444444443</v>
      </c>
      <c r="I42" s="138">
        <v>39</v>
      </c>
      <c r="J42" s="21">
        <f t="shared" si="6"/>
        <v>54.166666666666664</v>
      </c>
      <c r="K42" s="151">
        <f t="shared" si="7"/>
        <v>98.611111111111114</v>
      </c>
    </row>
    <row r="43" spans="1:12" ht="15" customHeight="1" x14ac:dyDescent="0.25">
      <c r="A43" s="4">
        <v>13</v>
      </c>
      <c r="B43" s="2">
        <v>30650</v>
      </c>
      <c r="C43" s="14" t="s">
        <v>123</v>
      </c>
      <c r="D43" s="138">
        <v>129</v>
      </c>
      <c r="E43" s="139">
        <v>3</v>
      </c>
      <c r="F43" s="140">
        <f t="shared" si="8"/>
        <v>2.3255813953488373</v>
      </c>
      <c r="G43" s="138">
        <v>60</v>
      </c>
      <c r="H43" s="72">
        <f t="shared" si="5"/>
        <v>46.511627906976742</v>
      </c>
      <c r="I43" s="138">
        <v>66</v>
      </c>
      <c r="J43" s="21">
        <f t="shared" si="6"/>
        <v>51.162790697674417</v>
      </c>
      <c r="K43" s="151">
        <f t="shared" si="7"/>
        <v>97.674418604651166</v>
      </c>
    </row>
    <row r="44" spans="1:12" ht="15" customHeight="1" x14ac:dyDescent="0.25">
      <c r="A44" s="4">
        <v>14</v>
      </c>
      <c r="B44" s="2">
        <v>30790</v>
      </c>
      <c r="C44" s="14" t="s">
        <v>15</v>
      </c>
      <c r="D44" s="138">
        <v>88</v>
      </c>
      <c r="E44" s="139">
        <v>9</v>
      </c>
      <c r="F44" s="140">
        <f t="shared" si="8"/>
        <v>10.227272727272727</v>
      </c>
      <c r="G44" s="138">
        <v>41</v>
      </c>
      <c r="H44" s="72">
        <f t="shared" si="5"/>
        <v>46.590909090909093</v>
      </c>
      <c r="I44" s="138">
        <v>38</v>
      </c>
      <c r="J44" s="21">
        <f t="shared" si="6"/>
        <v>43.18181818181818</v>
      </c>
      <c r="K44" s="151">
        <f t="shared" si="7"/>
        <v>89.772727272727266</v>
      </c>
    </row>
    <row r="45" spans="1:12" ht="15" customHeight="1" x14ac:dyDescent="0.25">
      <c r="A45" s="4">
        <v>15</v>
      </c>
      <c r="B45" s="2">
        <v>30890</v>
      </c>
      <c r="C45" s="14" t="s">
        <v>124</v>
      </c>
      <c r="D45" s="138">
        <v>70</v>
      </c>
      <c r="E45" s="139">
        <v>5</v>
      </c>
      <c r="F45" s="140">
        <f t="shared" si="8"/>
        <v>7.1428571428571432</v>
      </c>
      <c r="G45" s="138">
        <v>40</v>
      </c>
      <c r="H45" s="72">
        <f t="shared" si="5"/>
        <v>57.142857142857146</v>
      </c>
      <c r="I45" s="138">
        <v>25</v>
      </c>
      <c r="J45" s="21">
        <f t="shared" si="6"/>
        <v>35.714285714285715</v>
      </c>
      <c r="K45" s="151">
        <f t="shared" si="7"/>
        <v>92.857142857142861</v>
      </c>
    </row>
    <row r="46" spans="1:12" ht="15" customHeight="1" x14ac:dyDescent="0.25">
      <c r="A46" s="6">
        <v>16</v>
      </c>
      <c r="B46" s="2">
        <v>30940</v>
      </c>
      <c r="C46" s="14" t="s">
        <v>16</v>
      </c>
      <c r="D46" s="138">
        <v>122</v>
      </c>
      <c r="E46" s="139">
        <v>5</v>
      </c>
      <c r="F46" s="140">
        <f t="shared" si="8"/>
        <v>4.0983606557377046</v>
      </c>
      <c r="G46" s="138">
        <v>69</v>
      </c>
      <c r="H46" s="72">
        <f t="shared" si="5"/>
        <v>56.557377049180324</v>
      </c>
      <c r="I46" s="138">
        <v>48</v>
      </c>
      <c r="J46" s="21">
        <f t="shared" si="6"/>
        <v>39.344262295081968</v>
      </c>
      <c r="K46" s="151">
        <f t="shared" si="7"/>
        <v>95.901639344262293</v>
      </c>
    </row>
    <row r="47" spans="1:12" ht="15" customHeight="1" thickBot="1" x14ac:dyDescent="0.3">
      <c r="A47" s="7">
        <v>17</v>
      </c>
      <c r="B47" s="28">
        <v>31480</v>
      </c>
      <c r="C47" s="15" t="s">
        <v>17</v>
      </c>
      <c r="D47" s="153">
        <v>151</v>
      </c>
      <c r="E47" s="154"/>
      <c r="F47" s="155"/>
      <c r="G47" s="153">
        <v>93</v>
      </c>
      <c r="H47" s="74">
        <f t="shared" si="5"/>
        <v>61.589403973509931</v>
      </c>
      <c r="I47" s="153">
        <v>58</v>
      </c>
      <c r="J47" s="29">
        <f t="shared" si="6"/>
        <v>38.410596026490069</v>
      </c>
      <c r="K47" s="156">
        <f t="shared" si="7"/>
        <v>100</v>
      </c>
    </row>
    <row r="48" spans="1:12" ht="15" customHeight="1" thickBot="1" x14ac:dyDescent="0.3">
      <c r="A48" s="111"/>
      <c r="B48" s="110"/>
      <c r="C48" s="84" t="s">
        <v>89</v>
      </c>
      <c r="D48" s="112">
        <f>SUM(D49:D68)</f>
        <v>2045</v>
      </c>
      <c r="E48" s="113">
        <f>SUM(E49:E68)</f>
        <v>92</v>
      </c>
      <c r="F48" s="114">
        <f>E48*100/D48</f>
        <v>4.4987775061124697</v>
      </c>
      <c r="G48" s="112">
        <f>SUM(G49:G68)</f>
        <v>1092</v>
      </c>
      <c r="H48" s="88">
        <f>G48*100/D48</f>
        <v>53.398533007334962</v>
      </c>
      <c r="I48" s="112">
        <f>SUM(I49:I68)</f>
        <v>861</v>
      </c>
      <c r="J48" s="88">
        <f>I48*100/D48</f>
        <v>42.10268948655257</v>
      </c>
      <c r="K48" s="115">
        <f>AVERAGE(K49:K68)</f>
        <v>95.782250794376651</v>
      </c>
      <c r="L48" s="129"/>
    </row>
    <row r="49" spans="1:11" ht="15" customHeight="1" x14ac:dyDescent="0.25">
      <c r="A49" s="3">
        <v>1</v>
      </c>
      <c r="B49" s="25">
        <v>40010</v>
      </c>
      <c r="C49" s="13" t="s">
        <v>18</v>
      </c>
      <c r="D49" s="157">
        <v>249</v>
      </c>
      <c r="E49" s="158">
        <v>17</v>
      </c>
      <c r="F49" s="159">
        <f t="shared" ref="F49:F68" si="12">E49*100/D49</f>
        <v>6.8273092369477908</v>
      </c>
      <c r="G49" s="157">
        <v>135</v>
      </c>
      <c r="H49" s="73">
        <f t="shared" si="5"/>
        <v>54.216867469879517</v>
      </c>
      <c r="I49" s="157">
        <v>97</v>
      </c>
      <c r="J49" s="26">
        <f t="shared" si="6"/>
        <v>38.955823293172692</v>
      </c>
      <c r="K49" s="160">
        <f t="shared" si="7"/>
        <v>93.172690763052202</v>
      </c>
    </row>
    <row r="50" spans="1:11" ht="15" customHeight="1" x14ac:dyDescent="0.25">
      <c r="A50" s="4">
        <v>2</v>
      </c>
      <c r="B50" s="2">
        <v>40030</v>
      </c>
      <c r="C50" s="14" t="s">
        <v>125</v>
      </c>
      <c r="D50" s="138">
        <v>51</v>
      </c>
      <c r="E50" s="139"/>
      <c r="F50" s="140"/>
      <c r="G50" s="138">
        <v>25</v>
      </c>
      <c r="H50" s="72">
        <f t="shared" ref="H50:H55" si="13">G50*100/D50</f>
        <v>49.019607843137258</v>
      </c>
      <c r="I50" s="138">
        <v>26</v>
      </c>
      <c r="J50" s="21">
        <f t="shared" ref="J50:J55" si="14">I50*100/D50</f>
        <v>50.980392156862742</v>
      </c>
      <c r="K50" s="151">
        <f t="shared" ref="K50:K55" si="15">(G50+I50)*100/D50</f>
        <v>100</v>
      </c>
    </row>
    <row r="51" spans="1:11" ht="15" customHeight="1" x14ac:dyDescent="0.25">
      <c r="A51" s="4">
        <v>3</v>
      </c>
      <c r="B51" s="2">
        <v>40410</v>
      </c>
      <c r="C51" s="14" t="s">
        <v>55</v>
      </c>
      <c r="D51" s="138">
        <v>186</v>
      </c>
      <c r="E51" s="139">
        <v>6</v>
      </c>
      <c r="F51" s="140">
        <f t="shared" si="12"/>
        <v>3.225806451612903</v>
      </c>
      <c r="G51" s="138">
        <v>98</v>
      </c>
      <c r="H51" s="72">
        <f t="shared" si="13"/>
        <v>52.688172043010752</v>
      </c>
      <c r="I51" s="138">
        <v>82</v>
      </c>
      <c r="J51" s="21">
        <f t="shared" si="14"/>
        <v>44.086021505376344</v>
      </c>
      <c r="K51" s="151">
        <f t="shared" si="15"/>
        <v>96.774193548387103</v>
      </c>
    </row>
    <row r="52" spans="1:11" ht="15" customHeight="1" x14ac:dyDescent="0.25">
      <c r="A52" s="4">
        <v>4</v>
      </c>
      <c r="B52" s="2">
        <v>40011</v>
      </c>
      <c r="C52" s="14" t="s">
        <v>51</v>
      </c>
      <c r="D52" s="138">
        <v>235</v>
      </c>
      <c r="E52" s="139">
        <v>4</v>
      </c>
      <c r="F52" s="140">
        <f t="shared" si="12"/>
        <v>1.7021276595744681</v>
      </c>
      <c r="G52" s="138">
        <v>110</v>
      </c>
      <c r="H52" s="72">
        <f t="shared" si="13"/>
        <v>46.808510638297875</v>
      </c>
      <c r="I52" s="138">
        <v>121</v>
      </c>
      <c r="J52" s="21">
        <f t="shared" si="14"/>
        <v>51.48936170212766</v>
      </c>
      <c r="K52" s="151">
        <f t="shared" si="15"/>
        <v>98.297872340425528</v>
      </c>
    </row>
    <row r="53" spans="1:11" ht="15" customHeight="1" x14ac:dyDescent="0.25">
      <c r="A53" s="4">
        <v>5</v>
      </c>
      <c r="B53" s="2">
        <v>40080</v>
      </c>
      <c r="C53" s="14" t="s">
        <v>52</v>
      </c>
      <c r="D53" s="138">
        <v>136</v>
      </c>
      <c r="E53" s="139">
        <v>2</v>
      </c>
      <c r="F53" s="140">
        <f t="shared" si="12"/>
        <v>1.4705882352941178</v>
      </c>
      <c r="G53" s="138">
        <v>75</v>
      </c>
      <c r="H53" s="72">
        <f t="shared" si="13"/>
        <v>55.147058823529413</v>
      </c>
      <c r="I53" s="138">
        <v>59</v>
      </c>
      <c r="J53" s="21">
        <f t="shared" si="14"/>
        <v>43.382352941176471</v>
      </c>
      <c r="K53" s="151">
        <f t="shared" si="15"/>
        <v>98.529411764705884</v>
      </c>
    </row>
    <row r="54" spans="1:11" ht="15" customHeight="1" x14ac:dyDescent="0.25">
      <c r="A54" s="4">
        <v>6</v>
      </c>
      <c r="B54" s="2">
        <v>40100</v>
      </c>
      <c r="C54" s="14" t="s">
        <v>19</v>
      </c>
      <c r="D54" s="138">
        <v>103</v>
      </c>
      <c r="E54" s="139">
        <v>4</v>
      </c>
      <c r="F54" s="140">
        <f t="shared" si="12"/>
        <v>3.883495145631068</v>
      </c>
      <c r="G54" s="138">
        <v>56</v>
      </c>
      <c r="H54" s="72">
        <f t="shared" si="13"/>
        <v>54.368932038834949</v>
      </c>
      <c r="I54" s="138">
        <v>43</v>
      </c>
      <c r="J54" s="21">
        <f t="shared" si="14"/>
        <v>41.747572815533978</v>
      </c>
      <c r="K54" s="151">
        <f t="shared" si="15"/>
        <v>96.116504854368927</v>
      </c>
    </row>
    <row r="55" spans="1:11" ht="15" customHeight="1" x14ac:dyDescent="0.25">
      <c r="A55" s="4">
        <v>7</v>
      </c>
      <c r="B55" s="2">
        <v>40020</v>
      </c>
      <c r="C55" s="14" t="s">
        <v>126</v>
      </c>
      <c r="D55" s="138">
        <v>30</v>
      </c>
      <c r="E55" s="139">
        <v>1</v>
      </c>
      <c r="F55" s="140">
        <f t="shared" si="12"/>
        <v>3.3333333333333335</v>
      </c>
      <c r="G55" s="138">
        <v>15</v>
      </c>
      <c r="H55" s="72">
        <f t="shared" si="13"/>
        <v>50</v>
      </c>
      <c r="I55" s="138">
        <v>14</v>
      </c>
      <c r="J55" s="21">
        <f t="shared" si="14"/>
        <v>46.666666666666664</v>
      </c>
      <c r="K55" s="151">
        <f t="shared" si="15"/>
        <v>96.666666666666671</v>
      </c>
    </row>
    <row r="56" spans="1:11" ht="15" customHeight="1" x14ac:dyDescent="0.25">
      <c r="A56" s="4">
        <v>8</v>
      </c>
      <c r="B56" s="2">
        <v>40031</v>
      </c>
      <c r="C56" s="14" t="s">
        <v>127</v>
      </c>
      <c r="D56" s="138">
        <v>110</v>
      </c>
      <c r="E56" s="139">
        <v>10</v>
      </c>
      <c r="F56" s="140">
        <f t="shared" si="12"/>
        <v>9.0909090909090917</v>
      </c>
      <c r="G56" s="138">
        <v>61</v>
      </c>
      <c r="H56" s="72">
        <f t="shared" si="5"/>
        <v>55.454545454545453</v>
      </c>
      <c r="I56" s="138">
        <v>39</v>
      </c>
      <c r="J56" s="21">
        <f t="shared" si="6"/>
        <v>35.454545454545453</v>
      </c>
      <c r="K56" s="151">
        <f t="shared" si="7"/>
        <v>90.909090909090907</v>
      </c>
    </row>
    <row r="57" spans="1:11" ht="15" customHeight="1" x14ac:dyDescent="0.25">
      <c r="A57" s="4">
        <v>9</v>
      </c>
      <c r="B57" s="2">
        <v>40210</v>
      </c>
      <c r="C57" s="14" t="s">
        <v>20</v>
      </c>
      <c r="D57" s="138">
        <v>44</v>
      </c>
      <c r="E57" s="139">
        <v>2</v>
      </c>
      <c r="F57" s="140">
        <f t="shared" si="12"/>
        <v>4.5454545454545459</v>
      </c>
      <c r="G57" s="138">
        <v>26</v>
      </c>
      <c r="H57" s="72">
        <f t="shared" si="5"/>
        <v>59.090909090909093</v>
      </c>
      <c r="I57" s="138">
        <v>16</v>
      </c>
      <c r="J57" s="21">
        <f t="shared" si="6"/>
        <v>36.363636363636367</v>
      </c>
      <c r="K57" s="151">
        <f t="shared" si="7"/>
        <v>95.454545454545453</v>
      </c>
    </row>
    <row r="58" spans="1:11" ht="15" customHeight="1" x14ac:dyDescent="0.25">
      <c r="A58" s="4">
        <v>10</v>
      </c>
      <c r="B58" s="2">
        <v>40300</v>
      </c>
      <c r="C58" s="14" t="s">
        <v>53</v>
      </c>
      <c r="D58" s="138">
        <v>29</v>
      </c>
      <c r="E58" s="139">
        <v>1</v>
      </c>
      <c r="F58" s="140">
        <f t="shared" si="12"/>
        <v>3.4482758620689653</v>
      </c>
      <c r="G58" s="138">
        <v>19</v>
      </c>
      <c r="H58" s="72">
        <f t="shared" si="5"/>
        <v>65.517241379310349</v>
      </c>
      <c r="I58" s="138">
        <v>9</v>
      </c>
      <c r="J58" s="21">
        <f t="shared" si="6"/>
        <v>31.03448275862069</v>
      </c>
      <c r="K58" s="151">
        <f t="shared" si="7"/>
        <v>96.551724137931032</v>
      </c>
    </row>
    <row r="59" spans="1:11" ht="15" customHeight="1" x14ac:dyDescent="0.25">
      <c r="A59" s="4">
        <v>11</v>
      </c>
      <c r="B59" s="2">
        <v>40360</v>
      </c>
      <c r="C59" s="14" t="s">
        <v>21</v>
      </c>
      <c r="D59" s="138">
        <v>56</v>
      </c>
      <c r="E59" s="139"/>
      <c r="F59" s="140"/>
      <c r="G59" s="138">
        <v>29</v>
      </c>
      <c r="H59" s="72">
        <f t="shared" si="5"/>
        <v>51.785714285714285</v>
      </c>
      <c r="I59" s="138">
        <v>27</v>
      </c>
      <c r="J59" s="21">
        <f t="shared" si="6"/>
        <v>48.214285714285715</v>
      </c>
      <c r="K59" s="151">
        <f t="shared" si="7"/>
        <v>100</v>
      </c>
    </row>
    <row r="60" spans="1:11" ht="15" customHeight="1" x14ac:dyDescent="0.25">
      <c r="A60" s="4">
        <v>12</v>
      </c>
      <c r="B60" s="2">
        <v>40390</v>
      </c>
      <c r="C60" s="14" t="s">
        <v>54</v>
      </c>
      <c r="D60" s="138">
        <v>55</v>
      </c>
      <c r="E60" s="139">
        <v>3</v>
      </c>
      <c r="F60" s="140">
        <f t="shared" si="12"/>
        <v>5.4545454545454541</v>
      </c>
      <c r="G60" s="138">
        <v>32</v>
      </c>
      <c r="H60" s="72">
        <f t="shared" si="5"/>
        <v>58.18181818181818</v>
      </c>
      <c r="I60" s="138">
        <v>20</v>
      </c>
      <c r="J60" s="21">
        <f t="shared" si="6"/>
        <v>36.363636363636367</v>
      </c>
      <c r="K60" s="151">
        <f t="shared" si="7"/>
        <v>94.545454545454547</v>
      </c>
    </row>
    <row r="61" spans="1:11" ht="15" customHeight="1" x14ac:dyDescent="0.25">
      <c r="A61" s="4">
        <v>13</v>
      </c>
      <c r="B61" s="2">
        <v>40720</v>
      </c>
      <c r="C61" s="14" t="s">
        <v>128</v>
      </c>
      <c r="D61" s="138">
        <v>101</v>
      </c>
      <c r="E61" s="139"/>
      <c r="F61" s="140"/>
      <c r="G61" s="138">
        <v>60</v>
      </c>
      <c r="H61" s="72">
        <f t="shared" ref="H61:H70" si="16">G61*100/D61</f>
        <v>59.405940594059409</v>
      </c>
      <c r="I61" s="138">
        <v>41</v>
      </c>
      <c r="J61" s="21">
        <f t="shared" ref="J61:J70" si="17">I61*100/D61</f>
        <v>40.594059405940591</v>
      </c>
      <c r="K61" s="151">
        <f t="shared" ref="K61:K68" si="18">(G61+I61)*100/D61</f>
        <v>100</v>
      </c>
    </row>
    <row r="62" spans="1:11" ht="15" customHeight="1" x14ac:dyDescent="0.25">
      <c r="A62" s="4">
        <v>14</v>
      </c>
      <c r="B62" s="2">
        <v>40730</v>
      </c>
      <c r="C62" s="14" t="s">
        <v>56</v>
      </c>
      <c r="D62" s="138">
        <v>23</v>
      </c>
      <c r="E62" s="139"/>
      <c r="F62" s="140"/>
      <c r="G62" s="138">
        <v>15</v>
      </c>
      <c r="H62" s="72">
        <f t="shared" si="16"/>
        <v>65.217391304347828</v>
      </c>
      <c r="I62" s="138">
        <v>8</v>
      </c>
      <c r="J62" s="21">
        <f t="shared" si="17"/>
        <v>34.782608695652172</v>
      </c>
      <c r="K62" s="151">
        <f t="shared" si="18"/>
        <v>100</v>
      </c>
    </row>
    <row r="63" spans="1:11" ht="15" customHeight="1" x14ac:dyDescent="0.25">
      <c r="A63" s="4">
        <v>15</v>
      </c>
      <c r="B63" s="2">
        <v>40820</v>
      </c>
      <c r="C63" s="14" t="s">
        <v>129</v>
      </c>
      <c r="D63" s="138">
        <v>96</v>
      </c>
      <c r="E63" s="139">
        <v>6</v>
      </c>
      <c r="F63" s="140">
        <f t="shared" si="12"/>
        <v>6.25</v>
      </c>
      <c r="G63" s="138">
        <v>48</v>
      </c>
      <c r="H63" s="72">
        <f t="shared" si="16"/>
        <v>50</v>
      </c>
      <c r="I63" s="138">
        <v>42</v>
      </c>
      <c r="J63" s="21">
        <f t="shared" si="17"/>
        <v>43.75</v>
      </c>
      <c r="K63" s="151">
        <f t="shared" si="18"/>
        <v>93.75</v>
      </c>
    </row>
    <row r="64" spans="1:11" ht="15" customHeight="1" x14ac:dyDescent="0.25">
      <c r="A64" s="4">
        <v>16</v>
      </c>
      <c r="B64" s="2">
        <v>40840</v>
      </c>
      <c r="C64" s="14" t="s">
        <v>22</v>
      </c>
      <c r="D64" s="138">
        <v>91</v>
      </c>
      <c r="E64" s="139">
        <v>8</v>
      </c>
      <c r="F64" s="140">
        <f t="shared" si="12"/>
        <v>8.791208791208792</v>
      </c>
      <c r="G64" s="138">
        <v>56</v>
      </c>
      <c r="H64" s="72">
        <f t="shared" si="16"/>
        <v>61.53846153846154</v>
      </c>
      <c r="I64" s="138">
        <v>27</v>
      </c>
      <c r="J64" s="21">
        <f t="shared" si="17"/>
        <v>29.670329670329672</v>
      </c>
      <c r="K64" s="151">
        <f t="shared" si="18"/>
        <v>91.208791208791212</v>
      </c>
    </row>
    <row r="65" spans="1:17" ht="15" customHeight="1" x14ac:dyDescent="0.25">
      <c r="A65" s="6">
        <v>17</v>
      </c>
      <c r="B65" s="2">
        <v>40950</v>
      </c>
      <c r="C65" s="14" t="s">
        <v>23</v>
      </c>
      <c r="D65" s="138">
        <v>119</v>
      </c>
      <c r="E65" s="139">
        <v>3</v>
      </c>
      <c r="F65" s="140">
        <f t="shared" si="12"/>
        <v>2.5210084033613445</v>
      </c>
      <c r="G65" s="138">
        <v>58</v>
      </c>
      <c r="H65" s="72">
        <f t="shared" si="16"/>
        <v>48.739495798319325</v>
      </c>
      <c r="I65" s="138">
        <v>58</v>
      </c>
      <c r="J65" s="21">
        <f t="shared" si="17"/>
        <v>48.739495798319325</v>
      </c>
      <c r="K65" s="151">
        <f t="shared" si="18"/>
        <v>97.47899159663865</v>
      </c>
    </row>
    <row r="66" spans="1:17" ht="15" customHeight="1" x14ac:dyDescent="0.25">
      <c r="A66" s="4">
        <v>18</v>
      </c>
      <c r="B66" s="2">
        <v>40990</v>
      </c>
      <c r="C66" s="14" t="s">
        <v>24</v>
      </c>
      <c r="D66" s="138">
        <v>131</v>
      </c>
      <c r="E66" s="139">
        <v>6</v>
      </c>
      <c r="F66" s="140">
        <f t="shared" si="12"/>
        <v>4.5801526717557248</v>
      </c>
      <c r="G66" s="138">
        <v>62</v>
      </c>
      <c r="H66" s="72">
        <f t="shared" si="16"/>
        <v>47.328244274809158</v>
      </c>
      <c r="I66" s="138">
        <v>63</v>
      </c>
      <c r="J66" s="21">
        <f t="shared" si="17"/>
        <v>48.091603053435115</v>
      </c>
      <c r="K66" s="151">
        <f t="shared" si="18"/>
        <v>95.419847328244273</v>
      </c>
    </row>
    <row r="67" spans="1:17" ht="15" customHeight="1" x14ac:dyDescent="0.25">
      <c r="A67" s="6">
        <v>19</v>
      </c>
      <c r="B67" s="18">
        <v>40133</v>
      </c>
      <c r="C67" s="17" t="s">
        <v>25</v>
      </c>
      <c r="D67" s="143">
        <v>96</v>
      </c>
      <c r="E67" s="144">
        <v>12</v>
      </c>
      <c r="F67" s="145">
        <f t="shared" ref="F67" si="19">E67*100/D67</f>
        <v>12.5</v>
      </c>
      <c r="G67" s="143">
        <v>51</v>
      </c>
      <c r="H67" s="93">
        <f t="shared" ref="H67" si="20">G67*100/D67</f>
        <v>53.125</v>
      </c>
      <c r="I67" s="143">
        <v>33</v>
      </c>
      <c r="J67" s="30">
        <f t="shared" ref="J67" si="21">I67*100/D67</f>
        <v>34.375</v>
      </c>
      <c r="K67" s="152">
        <f t="shared" ref="K67" si="22">(G67+I67)*100/D67</f>
        <v>87.5</v>
      </c>
    </row>
    <row r="68" spans="1:17" ht="15" customHeight="1" thickBot="1" x14ac:dyDescent="0.3">
      <c r="A68" s="7">
        <v>20</v>
      </c>
      <c r="B68" s="28">
        <v>41400</v>
      </c>
      <c r="C68" s="15" t="s">
        <v>130</v>
      </c>
      <c r="D68" s="153">
        <v>104</v>
      </c>
      <c r="E68" s="154">
        <v>7</v>
      </c>
      <c r="F68" s="155">
        <f t="shared" si="12"/>
        <v>6.7307692307692308</v>
      </c>
      <c r="G68" s="153">
        <v>61</v>
      </c>
      <c r="H68" s="74">
        <f t="shared" si="16"/>
        <v>58.653846153846153</v>
      </c>
      <c r="I68" s="153">
        <v>36</v>
      </c>
      <c r="J68" s="29">
        <f t="shared" si="17"/>
        <v>34.615384615384613</v>
      </c>
      <c r="K68" s="156">
        <f t="shared" si="18"/>
        <v>93.269230769230774</v>
      </c>
    </row>
    <row r="69" spans="1:17" ht="15" customHeight="1" thickBot="1" x14ac:dyDescent="0.3">
      <c r="A69" s="111"/>
      <c r="B69" s="110"/>
      <c r="C69" s="84" t="s">
        <v>90</v>
      </c>
      <c r="D69" s="112">
        <f>SUM(D70:D83)</f>
        <v>1797</v>
      </c>
      <c r="E69" s="113">
        <f>SUM(E70:E83)</f>
        <v>86</v>
      </c>
      <c r="F69" s="114">
        <f>E69*100/D69</f>
        <v>4.7857540345019478</v>
      </c>
      <c r="G69" s="112">
        <f>SUM(G70:G83)</f>
        <v>910</v>
      </c>
      <c r="H69" s="88">
        <f t="shared" si="16"/>
        <v>50.639955481357816</v>
      </c>
      <c r="I69" s="112">
        <f>SUM(I70:I83)</f>
        <v>801</v>
      </c>
      <c r="J69" s="88">
        <f t="shared" si="17"/>
        <v>44.574290484140235</v>
      </c>
      <c r="K69" s="115">
        <f>AVERAGE(K70:K83)</f>
        <v>95.7324779042291</v>
      </c>
      <c r="L69" s="129"/>
      <c r="M69" s="129"/>
      <c r="O69" s="129"/>
      <c r="Q69" s="129"/>
    </row>
    <row r="70" spans="1:17" ht="15" customHeight="1" x14ac:dyDescent="0.25">
      <c r="A70" s="3">
        <v>1</v>
      </c>
      <c r="B70" s="2">
        <v>50040</v>
      </c>
      <c r="C70" s="12" t="s">
        <v>58</v>
      </c>
      <c r="D70" s="138">
        <v>146</v>
      </c>
      <c r="E70" s="139"/>
      <c r="F70" s="140"/>
      <c r="G70" s="138">
        <v>73</v>
      </c>
      <c r="H70" s="72">
        <f t="shared" si="16"/>
        <v>50</v>
      </c>
      <c r="I70" s="138">
        <v>73</v>
      </c>
      <c r="J70" s="21">
        <f t="shared" si="17"/>
        <v>50</v>
      </c>
      <c r="K70" s="151">
        <f>(G70+I70)*100/D70</f>
        <v>100</v>
      </c>
      <c r="P70" s="129"/>
    </row>
    <row r="71" spans="1:17" ht="15" customHeight="1" x14ac:dyDescent="0.25">
      <c r="A71" s="4">
        <v>2</v>
      </c>
      <c r="B71" s="2">
        <v>50003</v>
      </c>
      <c r="C71" s="12" t="s">
        <v>57</v>
      </c>
      <c r="D71" s="138">
        <v>114</v>
      </c>
      <c r="E71" s="139">
        <v>14</v>
      </c>
      <c r="F71" s="140">
        <f t="shared" ref="F71:F82" si="23">E71*100/D71</f>
        <v>12.280701754385966</v>
      </c>
      <c r="G71" s="138">
        <v>65</v>
      </c>
      <c r="H71" s="72">
        <f t="shared" si="5"/>
        <v>57.017543859649123</v>
      </c>
      <c r="I71" s="138">
        <v>35</v>
      </c>
      <c r="J71" s="21">
        <f t="shared" si="6"/>
        <v>30.701754385964911</v>
      </c>
      <c r="K71" s="151">
        <f t="shared" si="7"/>
        <v>87.719298245614041</v>
      </c>
      <c r="P71" s="129"/>
    </row>
    <row r="72" spans="1:17" ht="15" customHeight="1" x14ac:dyDescent="0.25">
      <c r="A72" s="4">
        <v>3</v>
      </c>
      <c r="B72" s="2">
        <v>50060</v>
      </c>
      <c r="C72" s="12" t="s">
        <v>131</v>
      </c>
      <c r="D72" s="138">
        <v>202</v>
      </c>
      <c r="E72" s="139">
        <v>30</v>
      </c>
      <c r="F72" s="140">
        <f t="shared" si="23"/>
        <v>14.851485148514852</v>
      </c>
      <c r="G72" s="138">
        <v>108</v>
      </c>
      <c r="H72" s="72">
        <f t="shared" ref="H72:H119" si="24">G72*100/D72</f>
        <v>53.465346534653463</v>
      </c>
      <c r="I72" s="138">
        <v>64</v>
      </c>
      <c r="J72" s="21">
        <f t="shared" ref="J72:J119" si="25">I72*100/D72</f>
        <v>31.683168316831683</v>
      </c>
      <c r="K72" s="151">
        <f t="shared" ref="K72:K119" si="26">(G72+I72)*100/D72</f>
        <v>85.148514851485146</v>
      </c>
    </row>
    <row r="73" spans="1:17" ht="15" customHeight="1" x14ac:dyDescent="0.25">
      <c r="A73" s="4">
        <v>4</v>
      </c>
      <c r="B73" s="2">
        <v>50170</v>
      </c>
      <c r="C73" s="12" t="s">
        <v>132</v>
      </c>
      <c r="D73" s="138">
        <v>83</v>
      </c>
      <c r="E73" s="139">
        <v>2</v>
      </c>
      <c r="F73" s="140">
        <f t="shared" si="23"/>
        <v>2.4096385542168677</v>
      </c>
      <c r="G73" s="138">
        <v>46</v>
      </c>
      <c r="H73" s="72">
        <f t="shared" si="24"/>
        <v>55.421686746987952</v>
      </c>
      <c r="I73" s="138">
        <v>35</v>
      </c>
      <c r="J73" s="21">
        <f t="shared" si="25"/>
        <v>42.168674698795179</v>
      </c>
      <c r="K73" s="151">
        <f t="shared" si="26"/>
        <v>97.590361445783131</v>
      </c>
    </row>
    <row r="74" spans="1:17" ht="15" customHeight="1" x14ac:dyDescent="0.25">
      <c r="A74" s="4">
        <v>5</v>
      </c>
      <c r="B74" s="2">
        <v>50230</v>
      </c>
      <c r="C74" s="12" t="s">
        <v>59</v>
      </c>
      <c r="D74" s="138">
        <v>88</v>
      </c>
      <c r="E74" s="139">
        <v>3</v>
      </c>
      <c r="F74" s="140">
        <f t="shared" si="23"/>
        <v>3.4090909090909092</v>
      </c>
      <c r="G74" s="138">
        <v>41</v>
      </c>
      <c r="H74" s="72">
        <f t="shared" si="24"/>
        <v>46.590909090909093</v>
      </c>
      <c r="I74" s="138">
        <v>44</v>
      </c>
      <c r="J74" s="21">
        <f t="shared" si="25"/>
        <v>50</v>
      </c>
      <c r="K74" s="151">
        <f t="shared" si="26"/>
        <v>96.590909090909093</v>
      </c>
    </row>
    <row r="75" spans="1:17" ht="15" customHeight="1" x14ac:dyDescent="0.25">
      <c r="A75" s="4">
        <v>6</v>
      </c>
      <c r="B75" s="2">
        <v>50340</v>
      </c>
      <c r="C75" s="12" t="s">
        <v>133</v>
      </c>
      <c r="D75" s="138">
        <v>89</v>
      </c>
      <c r="E75" s="139">
        <v>4</v>
      </c>
      <c r="F75" s="140">
        <f t="shared" si="23"/>
        <v>4.4943820224719104</v>
      </c>
      <c r="G75" s="138">
        <v>52</v>
      </c>
      <c r="H75" s="72">
        <f t="shared" si="24"/>
        <v>58.426966292134829</v>
      </c>
      <c r="I75" s="138">
        <v>33</v>
      </c>
      <c r="J75" s="21">
        <f t="shared" si="25"/>
        <v>37.078651685393261</v>
      </c>
      <c r="K75" s="151">
        <f t="shared" si="26"/>
        <v>95.50561797752809</v>
      </c>
    </row>
    <row r="76" spans="1:17" ht="15" customHeight="1" x14ac:dyDescent="0.25">
      <c r="A76" s="4">
        <v>7</v>
      </c>
      <c r="B76" s="2">
        <v>50420</v>
      </c>
      <c r="C76" s="12" t="s">
        <v>134</v>
      </c>
      <c r="D76" s="138">
        <v>89</v>
      </c>
      <c r="E76" s="139"/>
      <c r="F76" s="140"/>
      <c r="G76" s="138">
        <v>31</v>
      </c>
      <c r="H76" s="72">
        <f t="shared" si="24"/>
        <v>34.831460674157306</v>
      </c>
      <c r="I76" s="138">
        <v>58</v>
      </c>
      <c r="J76" s="21">
        <f t="shared" si="25"/>
        <v>65.168539325842701</v>
      </c>
      <c r="K76" s="151">
        <f t="shared" si="26"/>
        <v>100</v>
      </c>
    </row>
    <row r="77" spans="1:17" ht="15" customHeight="1" x14ac:dyDescent="0.25">
      <c r="A77" s="4">
        <v>8</v>
      </c>
      <c r="B77" s="2">
        <v>50450</v>
      </c>
      <c r="C77" s="12" t="s">
        <v>135</v>
      </c>
      <c r="D77" s="138">
        <v>173</v>
      </c>
      <c r="E77" s="139">
        <v>1</v>
      </c>
      <c r="F77" s="140">
        <f t="shared" si="23"/>
        <v>0.5780346820809249</v>
      </c>
      <c r="G77" s="138">
        <v>95</v>
      </c>
      <c r="H77" s="72">
        <f t="shared" si="24"/>
        <v>54.913294797687861</v>
      </c>
      <c r="I77" s="138">
        <v>77</v>
      </c>
      <c r="J77" s="21">
        <f t="shared" si="25"/>
        <v>44.508670520231213</v>
      </c>
      <c r="K77" s="151">
        <f t="shared" si="26"/>
        <v>99.421965317919074</v>
      </c>
    </row>
    <row r="78" spans="1:17" ht="15" customHeight="1" x14ac:dyDescent="0.25">
      <c r="A78" s="4">
        <v>9</v>
      </c>
      <c r="B78" s="2">
        <v>50620</v>
      </c>
      <c r="C78" s="12" t="s">
        <v>60</v>
      </c>
      <c r="D78" s="138">
        <v>65</v>
      </c>
      <c r="E78" s="139">
        <v>2</v>
      </c>
      <c r="F78" s="140">
        <f t="shared" si="23"/>
        <v>3.0769230769230771</v>
      </c>
      <c r="G78" s="138">
        <v>35</v>
      </c>
      <c r="H78" s="72">
        <f t="shared" si="24"/>
        <v>53.846153846153847</v>
      </c>
      <c r="I78" s="138">
        <v>28</v>
      </c>
      <c r="J78" s="21">
        <f t="shared" si="25"/>
        <v>43.07692307692308</v>
      </c>
      <c r="K78" s="151">
        <f t="shared" si="26"/>
        <v>96.92307692307692</v>
      </c>
    </row>
    <row r="79" spans="1:17" ht="15" customHeight="1" x14ac:dyDescent="0.25">
      <c r="A79" s="4">
        <v>10</v>
      </c>
      <c r="B79" s="2">
        <v>50760</v>
      </c>
      <c r="C79" s="12" t="s">
        <v>136</v>
      </c>
      <c r="D79" s="138">
        <v>184</v>
      </c>
      <c r="E79" s="139">
        <v>7</v>
      </c>
      <c r="F79" s="140">
        <f t="shared" si="23"/>
        <v>3.8043478260869565</v>
      </c>
      <c r="G79" s="138">
        <v>88</v>
      </c>
      <c r="H79" s="72">
        <f t="shared" si="24"/>
        <v>47.826086956521742</v>
      </c>
      <c r="I79" s="138">
        <v>89</v>
      </c>
      <c r="J79" s="21">
        <f t="shared" si="25"/>
        <v>48.369565217391305</v>
      </c>
      <c r="K79" s="151">
        <f t="shared" si="26"/>
        <v>96.195652173913047</v>
      </c>
    </row>
    <row r="80" spans="1:17" ht="15" customHeight="1" x14ac:dyDescent="0.25">
      <c r="A80" s="4">
        <v>11</v>
      </c>
      <c r="B80" s="18">
        <v>50780</v>
      </c>
      <c r="C80" s="122" t="s">
        <v>137</v>
      </c>
      <c r="D80" s="143">
        <v>175</v>
      </c>
      <c r="E80" s="144">
        <v>5</v>
      </c>
      <c r="F80" s="145">
        <f t="shared" si="23"/>
        <v>2.8571428571428572</v>
      </c>
      <c r="G80" s="143">
        <v>82</v>
      </c>
      <c r="H80" s="93">
        <f t="shared" si="24"/>
        <v>46.857142857142854</v>
      </c>
      <c r="I80" s="143">
        <v>88</v>
      </c>
      <c r="J80" s="30">
        <f t="shared" si="25"/>
        <v>50.285714285714285</v>
      </c>
      <c r="K80" s="152">
        <f t="shared" si="26"/>
        <v>97.142857142857139</v>
      </c>
    </row>
    <row r="81" spans="1:12" ht="15" customHeight="1" x14ac:dyDescent="0.25">
      <c r="A81" s="4">
        <v>12</v>
      </c>
      <c r="B81" s="2">
        <v>50930</v>
      </c>
      <c r="C81" s="12" t="s">
        <v>138</v>
      </c>
      <c r="D81" s="138">
        <v>90</v>
      </c>
      <c r="E81" s="139">
        <v>1</v>
      </c>
      <c r="F81" s="140">
        <f t="shared" si="23"/>
        <v>1.1111111111111112</v>
      </c>
      <c r="G81" s="138">
        <v>55</v>
      </c>
      <c r="H81" s="72">
        <f>G81*100/D81</f>
        <v>61.111111111111114</v>
      </c>
      <c r="I81" s="138">
        <v>34</v>
      </c>
      <c r="J81" s="21">
        <f>I81*100/D81</f>
        <v>37.777777777777779</v>
      </c>
      <c r="K81" s="151">
        <f>(G81+I81)*100/D81</f>
        <v>98.888888888888886</v>
      </c>
    </row>
    <row r="82" spans="1:12" ht="15" customHeight="1" x14ac:dyDescent="0.25">
      <c r="A82" s="4">
        <v>13</v>
      </c>
      <c r="B82" s="2">
        <v>51370</v>
      </c>
      <c r="C82" s="12" t="s">
        <v>61</v>
      </c>
      <c r="D82" s="138">
        <v>114</v>
      </c>
      <c r="E82" s="139">
        <v>5</v>
      </c>
      <c r="F82" s="140">
        <f t="shared" si="23"/>
        <v>4.3859649122807021</v>
      </c>
      <c r="G82" s="138">
        <v>63</v>
      </c>
      <c r="H82" s="72">
        <f t="shared" si="24"/>
        <v>55.263157894736842</v>
      </c>
      <c r="I82" s="138">
        <v>46</v>
      </c>
      <c r="J82" s="21">
        <f t="shared" si="25"/>
        <v>40.350877192982459</v>
      </c>
      <c r="K82" s="151">
        <f t="shared" si="26"/>
        <v>95.614035087719301</v>
      </c>
    </row>
    <row r="83" spans="1:12" ht="15" customHeight="1" thickBot="1" x14ac:dyDescent="0.3">
      <c r="A83" s="5">
        <v>14</v>
      </c>
      <c r="B83" s="18">
        <v>51580</v>
      </c>
      <c r="C83" s="122" t="s">
        <v>139</v>
      </c>
      <c r="D83" s="143">
        <v>185</v>
      </c>
      <c r="E83" s="144">
        <v>12</v>
      </c>
      <c r="F83" s="145">
        <f t="shared" ref="F83:F114" si="27">E83*100/D83</f>
        <v>6.4864864864864868</v>
      </c>
      <c r="G83" s="143">
        <v>76</v>
      </c>
      <c r="H83" s="93">
        <f t="shared" si="24"/>
        <v>41.081081081081081</v>
      </c>
      <c r="I83" s="143">
        <v>97</v>
      </c>
      <c r="J83" s="30">
        <f t="shared" si="25"/>
        <v>52.432432432432435</v>
      </c>
      <c r="K83" s="152">
        <f t="shared" si="26"/>
        <v>93.513513513513516</v>
      </c>
    </row>
    <row r="84" spans="1:12" ht="15" customHeight="1" thickBot="1" x14ac:dyDescent="0.3">
      <c r="A84" s="94"/>
      <c r="B84" s="110"/>
      <c r="C84" s="110" t="s">
        <v>91</v>
      </c>
      <c r="D84" s="110">
        <f>SUM(D85:D114)</f>
        <v>4591</v>
      </c>
      <c r="E84" s="110">
        <f>SUM(E85:E114)</f>
        <v>168</v>
      </c>
      <c r="F84" s="88">
        <f>E84*100/D84</f>
        <v>3.6593334785449794</v>
      </c>
      <c r="G84" s="110">
        <f>SUM(G85:G114)</f>
        <v>2224</v>
      </c>
      <c r="H84" s="88">
        <f>G84*100/D84</f>
        <v>48.442605096928773</v>
      </c>
      <c r="I84" s="110">
        <f>SUM(I85:I114)</f>
        <v>2199</v>
      </c>
      <c r="J84" s="88">
        <f>I84*100/D84</f>
        <v>47.898061424526247</v>
      </c>
      <c r="K84" s="131">
        <f>AVERAGE(K85:K114)</f>
        <v>96.28300616181015</v>
      </c>
      <c r="L84" s="129"/>
    </row>
    <row r="85" spans="1:12" ht="15" customHeight="1" x14ac:dyDescent="0.25">
      <c r="A85" s="4">
        <v>1</v>
      </c>
      <c r="B85" s="22">
        <v>60010</v>
      </c>
      <c r="C85" s="16" t="s">
        <v>141</v>
      </c>
      <c r="D85" s="146">
        <v>92</v>
      </c>
      <c r="E85" s="147">
        <v>3</v>
      </c>
      <c r="F85" s="148">
        <f t="shared" ref="F85" si="28">E85*100/D85</f>
        <v>3.2608695652173911</v>
      </c>
      <c r="G85" s="146">
        <v>40</v>
      </c>
      <c r="H85" s="149">
        <f t="shared" si="24"/>
        <v>43.478260869565219</v>
      </c>
      <c r="I85" s="146">
        <v>49</v>
      </c>
      <c r="J85" s="23">
        <f t="shared" si="25"/>
        <v>53.260869565217391</v>
      </c>
      <c r="K85" s="150">
        <f t="shared" si="26"/>
        <v>96.739130434782609</v>
      </c>
    </row>
    <row r="86" spans="1:12" ht="15" customHeight="1" x14ac:dyDescent="0.25">
      <c r="A86" s="4">
        <v>2</v>
      </c>
      <c r="B86" s="2">
        <v>60020</v>
      </c>
      <c r="C86" s="14" t="s">
        <v>26</v>
      </c>
      <c r="D86" s="138">
        <v>79</v>
      </c>
      <c r="E86" s="139">
        <v>11</v>
      </c>
      <c r="F86" s="140">
        <f t="shared" si="27"/>
        <v>13.924050632911392</v>
      </c>
      <c r="G86" s="138">
        <v>41</v>
      </c>
      <c r="H86" s="72">
        <f t="shared" si="24"/>
        <v>51.898734177215189</v>
      </c>
      <c r="I86" s="138">
        <v>27</v>
      </c>
      <c r="J86" s="21">
        <f t="shared" si="25"/>
        <v>34.177215189873415</v>
      </c>
      <c r="K86" s="151">
        <f t="shared" si="26"/>
        <v>86.075949367088612</v>
      </c>
    </row>
    <row r="87" spans="1:12" ht="15" customHeight="1" x14ac:dyDescent="0.25">
      <c r="A87" s="4">
        <v>3</v>
      </c>
      <c r="B87" s="2">
        <v>60050</v>
      </c>
      <c r="C87" s="14" t="s">
        <v>142</v>
      </c>
      <c r="D87" s="138">
        <v>120</v>
      </c>
      <c r="E87" s="139"/>
      <c r="F87" s="140">
        <f t="shared" si="27"/>
        <v>0</v>
      </c>
      <c r="G87" s="138">
        <v>76</v>
      </c>
      <c r="H87" s="72">
        <f t="shared" si="24"/>
        <v>63.333333333333336</v>
      </c>
      <c r="I87" s="138">
        <v>44</v>
      </c>
      <c r="J87" s="21">
        <f t="shared" si="25"/>
        <v>36.666666666666664</v>
      </c>
      <c r="K87" s="151">
        <f t="shared" si="26"/>
        <v>100</v>
      </c>
    </row>
    <row r="88" spans="1:12" ht="15" customHeight="1" x14ac:dyDescent="0.25">
      <c r="A88" s="4">
        <v>4</v>
      </c>
      <c r="B88" s="2">
        <v>60070</v>
      </c>
      <c r="C88" s="14" t="s">
        <v>143</v>
      </c>
      <c r="D88" s="138">
        <v>123</v>
      </c>
      <c r="E88" s="139">
        <v>1</v>
      </c>
      <c r="F88" s="140">
        <f t="shared" si="27"/>
        <v>0.81300813008130079</v>
      </c>
      <c r="G88" s="138">
        <v>52</v>
      </c>
      <c r="H88" s="72">
        <f t="shared" si="24"/>
        <v>42.27642276422764</v>
      </c>
      <c r="I88" s="138">
        <v>70</v>
      </c>
      <c r="J88" s="21">
        <f t="shared" si="25"/>
        <v>56.91056910569106</v>
      </c>
      <c r="K88" s="151">
        <f t="shared" si="26"/>
        <v>99.1869918699187</v>
      </c>
    </row>
    <row r="89" spans="1:12" ht="15" customHeight="1" x14ac:dyDescent="0.25">
      <c r="A89" s="4">
        <v>5</v>
      </c>
      <c r="B89" s="2">
        <v>60180</v>
      </c>
      <c r="C89" s="14" t="s">
        <v>144</v>
      </c>
      <c r="D89" s="138">
        <v>159</v>
      </c>
      <c r="E89" s="139">
        <v>8</v>
      </c>
      <c r="F89" s="140">
        <f t="shared" si="27"/>
        <v>5.0314465408805029</v>
      </c>
      <c r="G89" s="138">
        <v>82</v>
      </c>
      <c r="H89" s="72">
        <f t="shared" si="24"/>
        <v>51.572327044025158</v>
      </c>
      <c r="I89" s="138">
        <v>69</v>
      </c>
      <c r="J89" s="21">
        <f t="shared" si="25"/>
        <v>43.39622641509434</v>
      </c>
      <c r="K89" s="151">
        <f t="shared" si="26"/>
        <v>94.968553459119491</v>
      </c>
    </row>
    <row r="90" spans="1:12" ht="15" customHeight="1" x14ac:dyDescent="0.25">
      <c r="A90" s="4">
        <v>6</v>
      </c>
      <c r="B90" s="2">
        <v>60240</v>
      </c>
      <c r="C90" s="14" t="s">
        <v>145</v>
      </c>
      <c r="D90" s="138">
        <v>226</v>
      </c>
      <c r="E90" s="139">
        <v>6</v>
      </c>
      <c r="F90" s="140">
        <f t="shared" si="27"/>
        <v>2.6548672566371683</v>
      </c>
      <c r="G90" s="138">
        <v>98</v>
      </c>
      <c r="H90" s="72">
        <f t="shared" si="24"/>
        <v>43.362831858407077</v>
      </c>
      <c r="I90" s="138">
        <v>122</v>
      </c>
      <c r="J90" s="21">
        <f t="shared" si="25"/>
        <v>53.982300884955755</v>
      </c>
      <c r="K90" s="151">
        <f t="shared" si="26"/>
        <v>97.345132743362825</v>
      </c>
    </row>
    <row r="91" spans="1:12" ht="15" customHeight="1" x14ac:dyDescent="0.25">
      <c r="A91" s="4">
        <v>7</v>
      </c>
      <c r="B91" s="2">
        <v>60560</v>
      </c>
      <c r="C91" s="14" t="s">
        <v>27</v>
      </c>
      <c r="D91" s="138">
        <v>44</v>
      </c>
      <c r="E91" s="139"/>
      <c r="F91" s="140"/>
      <c r="G91" s="138">
        <v>26</v>
      </c>
      <c r="H91" s="72">
        <f t="shared" si="24"/>
        <v>59.090909090909093</v>
      </c>
      <c r="I91" s="138">
        <v>18</v>
      </c>
      <c r="J91" s="21">
        <f t="shared" si="25"/>
        <v>40.909090909090907</v>
      </c>
      <c r="K91" s="151">
        <f t="shared" si="26"/>
        <v>100</v>
      </c>
    </row>
    <row r="92" spans="1:12" ht="15" customHeight="1" x14ac:dyDescent="0.25">
      <c r="A92" s="4">
        <v>8</v>
      </c>
      <c r="B92" s="2">
        <v>60660</v>
      </c>
      <c r="C92" s="14" t="s">
        <v>146</v>
      </c>
      <c r="D92" s="138">
        <v>98</v>
      </c>
      <c r="E92" s="139">
        <v>10</v>
      </c>
      <c r="F92" s="140">
        <f t="shared" si="27"/>
        <v>10.204081632653061</v>
      </c>
      <c r="G92" s="138">
        <v>38</v>
      </c>
      <c r="H92" s="72">
        <f t="shared" si="24"/>
        <v>38.775510204081634</v>
      </c>
      <c r="I92" s="138">
        <v>50</v>
      </c>
      <c r="J92" s="21">
        <f t="shared" si="25"/>
        <v>51.020408163265309</v>
      </c>
      <c r="K92" s="151">
        <f t="shared" si="26"/>
        <v>89.795918367346943</v>
      </c>
    </row>
    <row r="93" spans="1:12" ht="15" customHeight="1" x14ac:dyDescent="0.25">
      <c r="A93" s="4">
        <v>9</v>
      </c>
      <c r="B93" s="2">
        <v>60001</v>
      </c>
      <c r="C93" s="14" t="s">
        <v>147</v>
      </c>
      <c r="D93" s="138">
        <v>107</v>
      </c>
      <c r="E93" s="139"/>
      <c r="F93" s="140"/>
      <c r="G93" s="138">
        <v>50</v>
      </c>
      <c r="H93" s="72">
        <f t="shared" si="24"/>
        <v>46.728971962616825</v>
      </c>
      <c r="I93" s="138">
        <v>57</v>
      </c>
      <c r="J93" s="21">
        <f t="shared" si="25"/>
        <v>53.271028037383175</v>
      </c>
      <c r="K93" s="151">
        <f t="shared" si="26"/>
        <v>100</v>
      </c>
    </row>
    <row r="94" spans="1:12" ht="15" customHeight="1" x14ac:dyDescent="0.25">
      <c r="A94" s="4">
        <v>10</v>
      </c>
      <c r="B94" s="2">
        <v>60850</v>
      </c>
      <c r="C94" s="14" t="s">
        <v>148</v>
      </c>
      <c r="D94" s="138">
        <v>130</v>
      </c>
      <c r="E94" s="139">
        <v>7</v>
      </c>
      <c r="F94" s="140">
        <f t="shared" si="27"/>
        <v>5.384615384615385</v>
      </c>
      <c r="G94" s="138">
        <v>81</v>
      </c>
      <c r="H94" s="72">
        <f>G94*100/D94</f>
        <v>62.307692307692307</v>
      </c>
      <c r="I94" s="138">
        <v>42</v>
      </c>
      <c r="J94" s="21">
        <f>I94*100/D94</f>
        <v>32.307692307692307</v>
      </c>
      <c r="K94" s="151">
        <f>(G94+I94)*100/D94</f>
        <v>94.615384615384613</v>
      </c>
    </row>
    <row r="95" spans="1:12" ht="15" customHeight="1" x14ac:dyDescent="0.25">
      <c r="A95" s="6">
        <v>11</v>
      </c>
      <c r="B95" s="2">
        <v>60910</v>
      </c>
      <c r="C95" s="14" t="s">
        <v>28</v>
      </c>
      <c r="D95" s="138">
        <v>92</v>
      </c>
      <c r="E95" s="139">
        <v>9</v>
      </c>
      <c r="F95" s="140">
        <f t="shared" si="27"/>
        <v>9.7826086956521738</v>
      </c>
      <c r="G95" s="138">
        <v>49</v>
      </c>
      <c r="H95" s="72">
        <f t="shared" si="24"/>
        <v>53.260869565217391</v>
      </c>
      <c r="I95" s="138">
        <v>34</v>
      </c>
      <c r="J95" s="21">
        <f t="shared" si="25"/>
        <v>36.956521739130437</v>
      </c>
      <c r="K95" s="151">
        <f t="shared" si="26"/>
        <v>90.217391304347828</v>
      </c>
    </row>
    <row r="96" spans="1:12" ht="15" customHeight="1" x14ac:dyDescent="0.25">
      <c r="A96" s="4">
        <v>12</v>
      </c>
      <c r="B96" s="2">
        <v>60980</v>
      </c>
      <c r="C96" s="14" t="s">
        <v>29</v>
      </c>
      <c r="D96" s="138">
        <v>77</v>
      </c>
      <c r="E96" s="139">
        <v>2</v>
      </c>
      <c r="F96" s="140">
        <f t="shared" si="27"/>
        <v>2.5974025974025974</v>
      </c>
      <c r="G96" s="138">
        <v>36</v>
      </c>
      <c r="H96" s="72">
        <f t="shared" si="24"/>
        <v>46.753246753246756</v>
      </c>
      <c r="I96" s="138">
        <v>39</v>
      </c>
      <c r="J96" s="21">
        <f t="shared" si="25"/>
        <v>50.649350649350652</v>
      </c>
      <c r="K96" s="151">
        <f t="shared" si="26"/>
        <v>97.402597402597408</v>
      </c>
    </row>
    <row r="97" spans="1:11" ht="15" customHeight="1" x14ac:dyDescent="0.25">
      <c r="A97" s="5">
        <v>13</v>
      </c>
      <c r="B97" s="2">
        <v>61080</v>
      </c>
      <c r="C97" s="14" t="s">
        <v>149</v>
      </c>
      <c r="D97" s="138">
        <v>149</v>
      </c>
      <c r="E97" s="139">
        <v>8</v>
      </c>
      <c r="F97" s="140">
        <f t="shared" si="27"/>
        <v>5.3691275167785237</v>
      </c>
      <c r="G97" s="138">
        <v>65</v>
      </c>
      <c r="H97" s="72">
        <f t="shared" si="24"/>
        <v>43.624161073825505</v>
      </c>
      <c r="I97" s="138">
        <v>76</v>
      </c>
      <c r="J97" s="21">
        <f t="shared" si="25"/>
        <v>51.006711409395976</v>
      </c>
      <c r="K97" s="151">
        <f t="shared" si="26"/>
        <v>94.630872483221481</v>
      </c>
    </row>
    <row r="98" spans="1:11" ht="15" customHeight="1" x14ac:dyDescent="0.25">
      <c r="A98" s="9">
        <v>14</v>
      </c>
      <c r="B98" s="2">
        <v>61150</v>
      </c>
      <c r="C98" s="14" t="s">
        <v>150</v>
      </c>
      <c r="D98" s="138">
        <v>127</v>
      </c>
      <c r="E98" s="139">
        <v>1</v>
      </c>
      <c r="F98" s="140">
        <f t="shared" si="27"/>
        <v>0.78740157480314965</v>
      </c>
      <c r="G98" s="138">
        <v>66</v>
      </c>
      <c r="H98" s="72">
        <f t="shared" si="24"/>
        <v>51.968503937007874</v>
      </c>
      <c r="I98" s="138">
        <v>60</v>
      </c>
      <c r="J98" s="21">
        <f t="shared" si="25"/>
        <v>47.244094488188978</v>
      </c>
      <c r="K98" s="151">
        <f t="shared" si="26"/>
        <v>99.212598425196845</v>
      </c>
    </row>
    <row r="99" spans="1:11" ht="15" customHeight="1" x14ac:dyDescent="0.25">
      <c r="A99" s="4">
        <v>15</v>
      </c>
      <c r="B99" s="2">
        <v>61210</v>
      </c>
      <c r="C99" s="14" t="s">
        <v>151</v>
      </c>
      <c r="D99" s="138">
        <v>75</v>
      </c>
      <c r="E99" s="139">
        <v>2</v>
      </c>
      <c r="F99" s="140">
        <f t="shared" si="27"/>
        <v>2.6666666666666665</v>
      </c>
      <c r="G99" s="138">
        <v>40</v>
      </c>
      <c r="H99" s="72">
        <f t="shared" si="24"/>
        <v>53.333333333333336</v>
      </c>
      <c r="I99" s="138">
        <v>33</v>
      </c>
      <c r="J99" s="21">
        <f t="shared" si="25"/>
        <v>44</v>
      </c>
      <c r="K99" s="151">
        <f t="shared" si="26"/>
        <v>97.333333333333329</v>
      </c>
    </row>
    <row r="100" spans="1:11" ht="15" customHeight="1" x14ac:dyDescent="0.25">
      <c r="A100" s="4">
        <v>16</v>
      </c>
      <c r="B100" s="2">
        <v>61290</v>
      </c>
      <c r="C100" s="14" t="s">
        <v>30</v>
      </c>
      <c r="D100" s="138">
        <v>55</v>
      </c>
      <c r="E100" s="139"/>
      <c r="F100" s="140"/>
      <c r="G100" s="138">
        <v>27</v>
      </c>
      <c r="H100" s="72">
        <f t="shared" si="24"/>
        <v>49.090909090909093</v>
      </c>
      <c r="I100" s="138">
        <v>28</v>
      </c>
      <c r="J100" s="21">
        <f t="shared" si="25"/>
        <v>50.909090909090907</v>
      </c>
      <c r="K100" s="151">
        <f t="shared" si="26"/>
        <v>100</v>
      </c>
    </row>
    <row r="101" spans="1:11" ht="15" customHeight="1" x14ac:dyDescent="0.25">
      <c r="A101" s="4">
        <v>17</v>
      </c>
      <c r="B101" s="2">
        <v>61340</v>
      </c>
      <c r="C101" s="14" t="s">
        <v>152</v>
      </c>
      <c r="D101" s="138">
        <v>141</v>
      </c>
      <c r="E101" s="139">
        <v>4</v>
      </c>
      <c r="F101" s="140">
        <f t="shared" si="27"/>
        <v>2.8368794326241136</v>
      </c>
      <c r="G101" s="138">
        <v>72</v>
      </c>
      <c r="H101" s="72">
        <f t="shared" si="24"/>
        <v>51.063829787234042</v>
      </c>
      <c r="I101" s="138">
        <v>65</v>
      </c>
      <c r="J101" s="21">
        <f t="shared" si="25"/>
        <v>46.099290780141843</v>
      </c>
      <c r="K101" s="151">
        <f t="shared" si="26"/>
        <v>97.163120567375884</v>
      </c>
    </row>
    <row r="102" spans="1:11" ht="15" customHeight="1" x14ac:dyDescent="0.25">
      <c r="A102" s="4">
        <v>18</v>
      </c>
      <c r="B102" s="2">
        <v>61390</v>
      </c>
      <c r="C102" s="14" t="s">
        <v>153</v>
      </c>
      <c r="D102" s="138">
        <v>83</v>
      </c>
      <c r="E102" s="139">
        <v>3</v>
      </c>
      <c r="F102" s="140">
        <f t="shared" si="27"/>
        <v>3.6144578313253013</v>
      </c>
      <c r="G102" s="138">
        <v>48</v>
      </c>
      <c r="H102" s="72">
        <f t="shared" si="24"/>
        <v>57.831325301204821</v>
      </c>
      <c r="I102" s="138">
        <v>32</v>
      </c>
      <c r="J102" s="21">
        <f t="shared" si="25"/>
        <v>38.554216867469883</v>
      </c>
      <c r="K102" s="151">
        <f t="shared" si="26"/>
        <v>96.385542168674704</v>
      </c>
    </row>
    <row r="103" spans="1:11" ht="15" customHeight="1" x14ac:dyDescent="0.25">
      <c r="A103" s="4">
        <v>19</v>
      </c>
      <c r="B103" s="2">
        <v>61410</v>
      </c>
      <c r="C103" s="14" t="s">
        <v>154</v>
      </c>
      <c r="D103" s="138">
        <v>93</v>
      </c>
      <c r="E103" s="139">
        <v>2</v>
      </c>
      <c r="F103" s="140">
        <f t="shared" si="27"/>
        <v>2.150537634408602</v>
      </c>
      <c r="G103" s="138">
        <v>48</v>
      </c>
      <c r="H103" s="72">
        <f t="shared" si="24"/>
        <v>51.612903225806448</v>
      </c>
      <c r="I103" s="138">
        <v>43</v>
      </c>
      <c r="J103" s="21">
        <f t="shared" si="25"/>
        <v>46.236559139784944</v>
      </c>
      <c r="K103" s="151">
        <f t="shared" si="26"/>
        <v>97.849462365591393</v>
      </c>
    </row>
    <row r="104" spans="1:11" ht="15" customHeight="1" x14ac:dyDescent="0.25">
      <c r="A104" s="4">
        <v>20</v>
      </c>
      <c r="B104" s="2">
        <v>61430</v>
      </c>
      <c r="C104" s="14" t="s">
        <v>99</v>
      </c>
      <c r="D104" s="138">
        <v>263</v>
      </c>
      <c r="E104" s="139">
        <v>4</v>
      </c>
      <c r="F104" s="140">
        <f t="shared" si="27"/>
        <v>1.520912547528517</v>
      </c>
      <c r="G104" s="138">
        <v>129</v>
      </c>
      <c r="H104" s="72">
        <f t="shared" si="24"/>
        <v>49.049429657794676</v>
      </c>
      <c r="I104" s="138">
        <v>130</v>
      </c>
      <c r="J104" s="21">
        <f t="shared" si="25"/>
        <v>49.429657794676807</v>
      </c>
      <c r="K104" s="151">
        <f t="shared" si="26"/>
        <v>98.479087452471489</v>
      </c>
    </row>
    <row r="105" spans="1:11" ht="15" customHeight="1" x14ac:dyDescent="0.25">
      <c r="A105" s="6">
        <v>21</v>
      </c>
      <c r="B105" s="2">
        <v>61440</v>
      </c>
      <c r="C105" s="14" t="s">
        <v>155</v>
      </c>
      <c r="D105" s="138">
        <v>246</v>
      </c>
      <c r="E105" s="139">
        <v>7</v>
      </c>
      <c r="F105" s="140">
        <f t="shared" si="27"/>
        <v>2.845528455284553</v>
      </c>
      <c r="G105" s="138">
        <v>132</v>
      </c>
      <c r="H105" s="72">
        <f t="shared" si="24"/>
        <v>53.658536585365852</v>
      </c>
      <c r="I105" s="138">
        <v>107</v>
      </c>
      <c r="J105" s="21">
        <f t="shared" si="25"/>
        <v>43.49593495934959</v>
      </c>
      <c r="K105" s="151">
        <f t="shared" si="26"/>
        <v>97.154471544715449</v>
      </c>
    </row>
    <row r="106" spans="1:11" ht="15" customHeight="1" x14ac:dyDescent="0.25">
      <c r="A106" s="4">
        <v>22</v>
      </c>
      <c r="B106" s="2">
        <v>61450</v>
      </c>
      <c r="C106" s="14" t="s">
        <v>96</v>
      </c>
      <c r="D106" s="138">
        <v>187</v>
      </c>
      <c r="E106" s="139">
        <v>5</v>
      </c>
      <c r="F106" s="140">
        <f t="shared" si="27"/>
        <v>2.6737967914438503</v>
      </c>
      <c r="G106" s="138">
        <v>81</v>
      </c>
      <c r="H106" s="72">
        <f t="shared" si="24"/>
        <v>43.315508021390372</v>
      </c>
      <c r="I106" s="138">
        <v>101</v>
      </c>
      <c r="J106" s="21">
        <f t="shared" si="25"/>
        <v>54.010695187165773</v>
      </c>
      <c r="K106" s="151">
        <f t="shared" si="26"/>
        <v>97.326203208556151</v>
      </c>
    </row>
    <row r="107" spans="1:11" ht="15" customHeight="1" x14ac:dyDescent="0.25">
      <c r="A107" s="4">
        <v>23</v>
      </c>
      <c r="B107" s="2">
        <v>61470</v>
      </c>
      <c r="C107" s="14" t="s">
        <v>31</v>
      </c>
      <c r="D107" s="138">
        <v>122</v>
      </c>
      <c r="E107" s="139">
        <v>2</v>
      </c>
      <c r="F107" s="140">
        <f t="shared" si="27"/>
        <v>1.639344262295082</v>
      </c>
      <c r="G107" s="138">
        <v>45</v>
      </c>
      <c r="H107" s="72">
        <f t="shared" si="24"/>
        <v>36.885245901639344</v>
      </c>
      <c r="I107" s="138">
        <v>75</v>
      </c>
      <c r="J107" s="21">
        <f t="shared" si="25"/>
        <v>61.475409836065573</v>
      </c>
      <c r="K107" s="151">
        <f t="shared" si="26"/>
        <v>98.360655737704917</v>
      </c>
    </row>
    <row r="108" spans="1:11" ht="15" customHeight="1" x14ac:dyDescent="0.25">
      <c r="A108" s="4">
        <v>24</v>
      </c>
      <c r="B108" s="2">
        <v>61490</v>
      </c>
      <c r="C108" s="14" t="s">
        <v>97</v>
      </c>
      <c r="D108" s="138">
        <v>275</v>
      </c>
      <c r="E108" s="139">
        <v>2</v>
      </c>
      <c r="F108" s="140">
        <f t="shared" si="27"/>
        <v>0.72727272727272729</v>
      </c>
      <c r="G108" s="138">
        <v>135</v>
      </c>
      <c r="H108" s="72">
        <f t="shared" si="24"/>
        <v>49.090909090909093</v>
      </c>
      <c r="I108" s="138">
        <v>138</v>
      </c>
      <c r="J108" s="21">
        <f t="shared" si="25"/>
        <v>50.18181818181818</v>
      </c>
      <c r="K108" s="151">
        <f t="shared" si="26"/>
        <v>99.272727272727266</v>
      </c>
    </row>
    <row r="109" spans="1:11" ht="15" customHeight="1" x14ac:dyDescent="0.25">
      <c r="A109" s="4">
        <v>25</v>
      </c>
      <c r="B109" s="2">
        <v>61500</v>
      </c>
      <c r="C109" s="14" t="s">
        <v>98</v>
      </c>
      <c r="D109" s="138">
        <v>285</v>
      </c>
      <c r="E109" s="139">
        <v>20</v>
      </c>
      <c r="F109" s="140">
        <f t="shared" si="27"/>
        <v>7.0175438596491224</v>
      </c>
      <c r="G109" s="138">
        <v>141</v>
      </c>
      <c r="H109" s="72">
        <f t="shared" si="24"/>
        <v>49.473684210526315</v>
      </c>
      <c r="I109" s="138">
        <v>124</v>
      </c>
      <c r="J109" s="21">
        <f t="shared" si="25"/>
        <v>43.508771929824562</v>
      </c>
      <c r="K109" s="151">
        <f t="shared" si="26"/>
        <v>92.982456140350877</v>
      </c>
    </row>
    <row r="110" spans="1:11" ht="15" customHeight="1" x14ac:dyDescent="0.25">
      <c r="A110" s="4">
        <v>26</v>
      </c>
      <c r="B110" s="2">
        <v>61510</v>
      </c>
      <c r="C110" s="14" t="s">
        <v>32</v>
      </c>
      <c r="D110" s="138">
        <v>175</v>
      </c>
      <c r="E110" s="139">
        <v>13</v>
      </c>
      <c r="F110" s="140">
        <f t="shared" si="27"/>
        <v>7.4285714285714288</v>
      </c>
      <c r="G110" s="138">
        <v>82</v>
      </c>
      <c r="H110" s="72">
        <f t="shared" si="24"/>
        <v>46.857142857142854</v>
      </c>
      <c r="I110" s="138">
        <v>80</v>
      </c>
      <c r="J110" s="21">
        <f t="shared" si="25"/>
        <v>45.714285714285715</v>
      </c>
      <c r="K110" s="151">
        <f t="shared" si="26"/>
        <v>92.571428571428569</v>
      </c>
    </row>
    <row r="111" spans="1:11" ht="15" customHeight="1" x14ac:dyDescent="0.25">
      <c r="A111" s="4">
        <v>27</v>
      </c>
      <c r="B111" s="2">
        <v>61520</v>
      </c>
      <c r="C111" s="14" t="s">
        <v>156</v>
      </c>
      <c r="D111" s="138">
        <v>232</v>
      </c>
      <c r="E111" s="139">
        <v>8</v>
      </c>
      <c r="F111" s="140">
        <f t="shared" si="27"/>
        <v>3.4482758620689653</v>
      </c>
      <c r="G111" s="138">
        <v>110</v>
      </c>
      <c r="H111" s="72">
        <f t="shared" si="24"/>
        <v>47.413793103448278</v>
      </c>
      <c r="I111" s="138">
        <v>114</v>
      </c>
      <c r="J111" s="21">
        <f t="shared" si="25"/>
        <v>49.137931034482762</v>
      </c>
      <c r="K111" s="151">
        <f t="shared" si="26"/>
        <v>96.551724137931032</v>
      </c>
    </row>
    <row r="112" spans="1:11" ht="15" customHeight="1" x14ac:dyDescent="0.25">
      <c r="A112" s="4">
        <v>28</v>
      </c>
      <c r="B112" s="18">
        <v>61540</v>
      </c>
      <c r="C112" s="17" t="s">
        <v>104</v>
      </c>
      <c r="D112" s="138">
        <v>209</v>
      </c>
      <c r="E112" s="139"/>
      <c r="F112" s="140"/>
      <c r="G112" s="138">
        <v>79</v>
      </c>
      <c r="H112" s="72">
        <f t="shared" si="24"/>
        <v>37.799043062200958</v>
      </c>
      <c r="I112" s="138">
        <v>130</v>
      </c>
      <c r="J112" s="21">
        <f t="shared" si="25"/>
        <v>62.200956937799042</v>
      </c>
      <c r="K112" s="151">
        <f t="shared" si="26"/>
        <v>100</v>
      </c>
    </row>
    <row r="113" spans="1:12" ht="15" customHeight="1" x14ac:dyDescent="0.25">
      <c r="A113" s="6">
        <v>29</v>
      </c>
      <c r="B113" s="2">
        <v>61560</v>
      </c>
      <c r="C113" s="14" t="s">
        <v>106</v>
      </c>
      <c r="D113" s="143">
        <v>376</v>
      </c>
      <c r="E113" s="144">
        <v>17</v>
      </c>
      <c r="F113" s="145">
        <f t="shared" si="27"/>
        <v>4.5212765957446805</v>
      </c>
      <c r="G113" s="143">
        <v>177</v>
      </c>
      <c r="H113" s="93">
        <f t="shared" ref="H113:H114" si="29">G113*100/D113</f>
        <v>47.074468085106382</v>
      </c>
      <c r="I113" s="143">
        <v>182</v>
      </c>
      <c r="J113" s="30">
        <f t="shared" ref="J113:J114" si="30">I113*100/D113</f>
        <v>48.404255319148938</v>
      </c>
      <c r="K113" s="152">
        <f t="shared" ref="K113:K114" si="31">(G113+I113)*100/D113</f>
        <v>95.478723404255319</v>
      </c>
    </row>
    <row r="114" spans="1:12" ht="15" customHeight="1" thickBot="1" x14ac:dyDescent="0.3">
      <c r="A114" s="9">
        <v>30</v>
      </c>
      <c r="B114" s="269">
        <v>61570</v>
      </c>
      <c r="C114" s="270" t="s">
        <v>140</v>
      </c>
      <c r="D114" s="138">
        <v>151</v>
      </c>
      <c r="E114" s="139">
        <v>13</v>
      </c>
      <c r="F114" s="140">
        <f t="shared" si="27"/>
        <v>8.6092715231788084</v>
      </c>
      <c r="G114" s="138">
        <v>78</v>
      </c>
      <c r="H114" s="72">
        <f t="shared" si="29"/>
        <v>51.65562913907285</v>
      </c>
      <c r="I114" s="138">
        <v>60</v>
      </c>
      <c r="J114" s="21">
        <f t="shared" si="30"/>
        <v>39.735099337748345</v>
      </c>
      <c r="K114" s="151">
        <f t="shared" si="31"/>
        <v>91.390728476821195</v>
      </c>
    </row>
    <row r="115" spans="1:12" ht="15" customHeight="1" thickBot="1" x14ac:dyDescent="0.3">
      <c r="A115" s="111"/>
      <c r="B115" s="110"/>
      <c r="C115" s="84" t="s">
        <v>92</v>
      </c>
      <c r="D115" s="112">
        <f>SUM(D116:D124)</f>
        <v>1224</v>
      </c>
      <c r="E115" s="113">
        <f>SUM(E116:E124)</f>
        <v>65</v>
      </c>
      <c r="F115" s="114">
        <f>E115*100/D115</f>
        <v>5.3104575163398691</v>
      </c>
      <c r="G115" s="112">
        <f>SUM(G116:G124)</f>
        <v>561</v>
      </c>
      <c r="H115" s="88">
        <f>G115*100/D115</f>
        <v>45.833333333333336</v>
      </c>
      <c r="I115" s="112">
        <f>SUM(I116:I124)</f>
        <v>598</v>
      </c>
      <c r="J115" s="88">
        <f>I115*100/D115</f>
        <v>48.856209150326798</v>
      </c>
      <c r="K115" s="115">
        <f>AVERAGE(K116:K124)</f>
        <v>96.840857715637952</v>
      </c>
      <c r="L115" s="129"/>
    </row>
    <row r="116" spans="1:12" ht="15" customHeight="1" x14ac:dyDescent="0.25">
      <c r="A116" s="3">
        <v>1</v>
      </c>
      <c r="B116" s="25">
        <v>70020</v>
      </c>
      <c r="C116" s="13" t="s">
        <v>33</v>
      </c>
      <c r="D116" s="157">
        <v>116</v>
      </c>
      <c r="E116" s="158"/>
      <c r="F116" s="159"/>
      <c r="G116" s="157">
        <v>38</v>
      </c>
      <c r="H116" s="73">
        <f t="shared" si="24"/>
        <v>32.758620689655174</v>
      </c>
      <c r="I116" s="157">
        <v>78</v>
      </c>
      <c r="J116" s="26">
        <f t="shared" si="25"/>
        <v>67.241379310344826</v>
      </c>
      <c r="K116" s="160">
        <f t="shared" si="26"/>
        <v>100</v>
      </c>
    </row>
    <row r="117" spans="1:12" ht="15" customHeight="1" x14ac:dyDescent="0.25">
      <c r="A117" s="4">
        <v>2</v>
      </c>
      <c r="B117" s="2">
        <v>70110</v>
      </c>
      <c r="C117" s="14" t="s">
        <v>35</v>
      </c>
      <c r="D117" s="141">
        <v>87</v>
      </c>
      <c r="E117" s="141">
        <v>3</v>
      </c>
      <c r="F117" s="140">
        <f t="shared" ref="F117:F121" si="32">E117*100/D117</f>
        <v>3.4482758620689653</v>
      </c>
      <c r="G117" s="138">
        <v>38</v>
      </c>
      <c r="H117" s="72">
        <f>G117*100/D117</f>
        <v>43.678160919540232</v>
      </c>
      <c r="I117" s="138">
        <v>46</v>
      </c>
      <c r="J117" s="21">
        <f>I117*100/D117</f>
        <v>52.873563218390807</v>
      </c>
      <c r="K117" s="151">
        <f>(G117+I117)*100/D117</f>
        <v>96.551724137931032</v>
      </c>
    </row>
    <row r="118" spans="1:12" ht="15" customHeight="1" x14ac:dyDescent="0.25">
      <c r="A118" s="4">
        <v>3</v>
      </c>
      <c r="B118" s="2">
        <v>70021</v>
      </c>
      <c r="C118" s="14" t="s">
        <v>34</v>
      </c>
      <c r="D118" s="138">
        <v>49</v>
      </c>
      <c r="E118" s="139">
        <v>3</v>
      </c>
      <c r="F118" s="140">
        <f t="shared" si="32"/>
        <v>6.1224489795918364</v>
      </c>
      <c r="G118" s="138">
        <v>28</v>
      </c>
      <c r="H118" s="72">
        <f t="shared" si="24"/>
        <v>57.142857142857146</v>
      </c>
      <c r="I118" s="138">
        <v>18</v>
      </c>
      <c r="J118" s="21">
        <f t="shared" si="25"/>
        <v>36.734693877551024</v>
      </c>
      <c r="K118" s="151">
        <f t="shared" si="26"/>
        <v>93.877551020408163</v>
      </c>
    </row>
    <row r="119" spans="1:12" ht="15" customHeight="1" x14ac:dyDescent="0.25">
      <c r="A119" s="6">
        <v>4</v>
      </c>
      <c r="B119" s="2">
        <v>70040</v>
      </c>
      <c r="C119" s="14" t="s">
        <v>62</v>
      </c>
      <c r="D119" s="138">
        <v>74</v>
      </c>
      <c r="E119" s="139"/>
      <c r="F119" s="140"/>
      <c r="G119" s="138">
        <v>28</v>
      </c>
      <c r="H119" s="72">
        <f t="shared" si="24"/>
        <v>37.837837837837839</v>
      </c>
      <c r="I119" s="138">
        <v>46</v>
      </c>
      <c r="J119" s="21">
        <f t="shared" si="25"/>
        <v>62.162162162162161</v>
      </c>
      <c r="K119" s="151">
        <f t="shared" si="26"/>
        <v>100</v>
      </c>
    </row>
    <row r="120" spans="1:12" ht="15" customHeight="1" x14ac:dyDescent="0.25">
      <c r="A120" s="10">
        <v>5</v>
      </c>
      <c r="B120" s="2">
        <v>70100</v>
      </c>
      <c r="C120" s="14" t="s">
        <v>93</v>
      </c>
      <c r="D120" s="138">
        <v>85</v>
      </c>
      <c r="E120" s="139"/>
      <c r="F120" s="140"/>
      <c r="G120" s="138">
        <v>32</v>
      </c>
      <c r="H120" s="72">
        <f>G120*100/D120</f>
        <v>37.647058823529413</v>
      </c>
      <c r="I120" s="138">
        <v>53</v>
      </c>
      <c r="J120" s="21">
        <f>I120*100/D120</f>
        <v>62.352941176470587</v>
      </c>
      <c r="K120" s="151">
        <f>(G120+I120)*100/D120</f>
        <v>100</v>
      </c>
    </row>
    <row r="121" spans="1:12" ht="15" customHeight="1" x14ac:dyDescent="0.25">
      <c r="A121" s="11">
        <v>6</v>
      </c>
      <c r="B121" s="2">
        <v>70270</v>
      </c>
      <c r="C121" s="14" t="s">
        <v>36</v>
      </c>
      <c r="D121" s="138">
        <v>67</v>
      </c>
      <c r="E121" s="139">
        <v>2</v>
      </c>
      <c r="F121" s="140">
        <f t="shared" si="32"/>
        <v>2.9850746268656718</v>
      </c>
      <c r="G121" s="138">
        <v>42</v>
      </c>
      <c r="H121" s="72">
        <f>G121*100/D121</f>
        <v>62.686567164179102</v>
      </c>
      <c r="I121" s="138">
        <v>23</v>
      </c>
      <c r="J121" s="21">
        <f>I121*100/D121</f>
        <v>34.328358208955223</v>
      </c>
      <c r="K121" s="151">
        <f>(G121+I121)*100/D121</f>
        <v>97.014925373134332</v>
      </c>
    </row>
    <row r="122" spans="1:12" ht="15" customHeight="1" x14ac:dyDescent="0.25">
      <c r="A122" s="11">
        <v>7</v>
      </c>
      <c r="B122" s="2">
        <v>70510</v>
      </c>
      <c r="C122" s="116" t="s">
        <v>37</v>
      </c>
      <c r="D122" s="138">
        <v>37</v>
      </c>
      <c r="E122" s="139"/>
      <c r="F122" s="140"/>
      <c r="G122" s="138">
        <v>21</v>
      </c>
      <c r="H122" s="72">
        <f>G122*100/D122</f>
        <v>56.756756756756758</v>
      </c>
      <c r="I122" s="138">
        <v>16</v>
      </c>
      <c r="J122" s="21">
        <f>I122*100/D122</f>
        <v>43.243243243243242</v>
      </c>
      <c r="K122" s="151">
        <f>(G122+I122)*100/D122</f>
        <v>100</v>
      </c>
    </row>
    <row r="123" spans="1:12" ht="15" customHeight="1" x14ac:dyDescent="0.25">
      <c r="A123" s="11">
        <v>8</v>
      </c>
      <c r="B123" s="2">
        <v>10880</v>
      </c>
      <c r="C123" s="14" t="s">
        <v>105</v>
      </c>
      <c r="D123" s="138">
        <v>404</v>
      </c>
      <c r="E123" s="139">
        <v>35</v>
      </c>
      <c r="F123" s="140">
        <f>E123*100/D123</f>
        <v>8.6633663366336631</v>
      </c>
      <c r="G123" s="138">
        <v>169</v>
      </c>
      <c r="H123" s="72">
        <f>G123*100/D123</f>
        <v>41.831683168316829</v>
      </c>
      <c r="I123" s="138">
        <v>200</v>
      </c>
      <c r="J123" s="21">
        <f>I123*100/D123</f>
        <v>49.504950495049506</v>
      </c>
      <c r="K123" s="151">
        <f>(G123+I123)*100/D123</f>
        <v>91.336633663366342</v>
      </c>
    </row>
    <row r="124" spans="1:12" ht="15" customHeight="1" thickBot="1" x14ac:dyDescent="0.3">
      <c r="A124" s="271">
        <v>9</v>
      </c>
      <c r="B124" s="70">
        <v>10890</v>
      </c>
      <c r="C124" s="100" t="s">
        <v>107</v>
      </c>
      <c r="D124" s="161">
        <v>305</v>
      </c>
      <c r="E124" s="162">
        <v>22</v>
      </c>
      <c r="F124" s="163">
        <f>E124*100/D124</f>
        <v>7.2131147540983607</v>
      </c>
      <c r="G124" s="161">
        <v>165</v>
      </c>
      <c r="H124" s="99">
        <f>G124*100/D124</f>
        <v>54.098360655737707</v>
      </c>
      <c r="I124" s="161">
        <v>118</v>
      </c>
      <c r="J124" s="71">
        <f>I124*100/D124</f>
        <v>38.688524590163937</v>
      </c>
      <c r="K124" s="164">
        <f>(G124+I124)*100/D124</f>
        <v>92.786885245901644</v>
      </c>
    </row>
    <row r="125" spans="1:12" ht="15" customHeight="1" x14ac:dyDescent="0.25">
      <c r="E125" s="117"/>
      <c r="F125" s="117"/>
      <c r="H125" s="118"/>
      <c r="I125" s="119"/>
      <c r="J125" s="120" t="s">
        <v>78</v>
      </c>
      <c r="K125" s="121">
        <f>AVERAGE(K8:K16,K18:K29,K31:K47,K49:K68,K70:K83,K85:K114,K116:K124)</f>
        <v>95.937227876526748</v>
      </c>
    </row>
  </sheetData>
  <mergeCells count="6">
    <mergeCell ref="C2:D2"/>
    <mergeCell ref="E4:K4"/>
    <mergeCell ref="A4:A5"/>
    <mergeCell ref="B4:B5"/>
    <mergeCell ref="C4:C5"/>
    <mergeCell ref="D4:D5"/>
  </mergeCells>
  <conditionalFormatting sqref="K6:K125">
    <cfRule type="cellIs" dxfId="3" priority="1" stopIfTrue="1" operator="lessThan">
      <formula>75</formula>
    </cfRule>
    <cfRule type="cellIs" dxfId="2" priority="2" stopIfTrue="1" operator="between">
      <formula>89.99</formula>
      <formula>75</formula>
    </cfRule>
    <cfRule type="cellIs" dxfId="1" priority="4" stopIfTrue="1" operator="between">
      <formula>90</formula>
      <formula>98.99</formula>
    </cfRule>
    <cfRule type="cellIs" dxfId="0" priority="5" stopIfTrue="1" operator="between">
      <formula>100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ГП-4 диаграмма по районам</vt:lpstr>
      <vt:lpstr>ГП-4 диаграмма</vt:lpstr>
      <vt:lpstr>Рейтинги 2023</vt:lpstr>
      <vt:lpstr>Рейтинг по сумме мест</vt:lpstr>
      <vt:lpstr>ГП-4 2023 Итоги</vt:lpstr>
      <vt:lpstr>ГП-4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2017-12-25T04:38:26Z</dcterms:created>
  <dcterms:modified xsi:type="dcterms:W3CDTF">2023-07-10T04:13:20Z</dcterms:modified>
</cp:coreProperties>
</file>