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45" windowHeight="7905" tabRatio="559"/>
  </bookViews>
  <sheets>
    <sheet name="Физика-11 диаграмма по районам" sheetId="13" r:id="rId1"/>
    <sheet name="Физика-11 диаграмма" sheetId="18" r:id="rId2"/>
    <sheet name="Рейтинги 2021-2023" sheetId="15" r:id="rId3"/>
    <sheet name="Рейтинг по сумме мест" sheetId="8" r:id="rId4"/>
    <sheet name="Физика-11 2023 Итоги" sheetId="17" r:id="rId5"/>
    <sheet name="Физика-11 2023 расклад" sheetId="7" r:id="rId6"/>
  </sheets>
  <externalReferences>
    <externalReference r:id="rId7"/>
  </externalReferences>
  <definedNames>
    <definedName name="_xlnm._FilterDatabase" localSheetId="5" hidden="1">'Физика-11 2023 расклад'!$A$4:$J$104</definedName>
    <definedName name="_xlnm._FilterDatabase" localSheetId="0" hidden="1">'Физика-11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O116" i="13" l="1"/>
  <c r="O115" i="13"/>
  <c r="O114" i="13"/>
  <c r="O113" i="13"/>
  <c r="O112" i="13"/>
  <c r="O111" i="13"/>
  <c r="O110" i="13"/>
  <c r="O109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3" i="13"/>
  <c r="O12" i="13"/>
  <c r="O11" i="13"/>
  <c r="O10" i="13"/>
  <c r="O9" i="13"/>
  <c r="O8" i="13"/>
  <c r="O7" i="13"/>
  <c r="O6" i="13"/>
  <c r="H117" i="13"/>
  <c r="H108" i="13"/>
  <c r="G108" i="13"/>
  <c r="H77" i="13"/>
  <c r="G77" i="13"/>
  <c r="H62" i="13"/>
  <c r="G62" i="13"/>
  <c r="H44" i="13"/>
  <c r="G44" i="13"/>
  <c r="H27" i="13"/>
  <c r="G27" i="13"/>
  <c r="H14" i="13"/>
  <c r="G14" i="13"/>
  <c r="H5" i="13"/>
  <c r="G5" i="13"/>
  <c r="H4" i="13"/>
  <c r="G4" i="13"/>
  <c r="D117" i="13"/>
  <c r="D108" i="13"/>
  <c r="C108" i="13"/>
  <c r="D77" i="13"/>
  <c r="C77" i="13"/>
  <c r="D62" i="13"/>
  <c r="C62" i="13"/>
  <c r="D44" i="13"/>
  <c r="C44" i="13"/>
  <c r="D27" i="13"/>
  <c r="C27" i="13"/>
  <c r="D14" i="13"/>
  <c r="C14" i="13"/>
  <c r="D5" i="13"/>
  <c r="C5" i="13"/>
  <c r="D4" i="13"/>
  <c r="C4" i="13"/>
  <c r="O60" i="18"/>
  <c r="O59" i="18"/>
  <c r="O58" i="18"/>
  <c r="O42" i="18"/>
  <c r="O41" i="18"/>
  <c r="O40" i="18"/>
  <c r="O25" i="18"/>
  <c r="O24" i="18"/>
  <c r="O23" i="18"/>
  <c r="O105" i="18"/>
  <c r="O104" i="18"/>
  <c r="O116" i="18"/>
  <c r="O115" i="18"/>
  <c r="O114" i="18"/>
  <c r="O113" i="18"/>
  <c r="O112" i="18"/>
  <c r="O111" i="18"/>
  <c r="O110" i="18"/>
  <c r="O109" i="18"/>
  <c r="O107" i="18"/>
  <c r="O106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1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3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6" i="18"/>
  <c r="O22" i="18"/>
  <c r="O21" i="18"/>
  <c r="O20" i="18"/>
  <c r="O19" i="18"/>
  <c r="O18" i="18"/>
  <c r="O17" i="18"/>
  <c r="O16" i="18"/>
  <c r="O15" i="18"/>
  <c r="O13" i="18"/>
  <c r="O12" i="18"/>
  <c r="O11" i="18"/>
  <c r="O10" i="18"/>
  <c r="O9" i="18"/>
  <c r="O8" i="18"/>
  <c r="O7" i="18"/>
  <c r="O6" i="18"/>
  <c r="H117" i="18"/>
  <c r="H108" i="18"/>
  <c r="G108" i="18"/>
  <c r="H77" i="18"/>
  <c r="G77" i="18"/>
  <c r="H62" i="18"/>
  <c r="G62" i="18"/>
  <c r="H44" i="18"/>
  <c r="G44" i="18"/>
  <c r="H27" i="18"/>
  <c r="G27" i="18"/>
  <c r="H14" i="18"/>
  <c r="G14" i="18"/>
  <c r="H5" i="18"/>
  <c r="G5" i="18"/>
  <c r="H4" i="18"/>
  <c r="G4" i="18"/>
  <c r="D117" i="18"/>
  <c r="D108" i="18"/>
  <c r="C108" i="18"/>
  <c r="D77" i="18"/>
  <c r="C77" i="18"/>
  <c r="D62" i="18"/>
  <c r="C62" i="18"/>
  <c r="D44" i="18"/>
  <c r="C44" i="18"/>
  <c r="D27" i="18"/>
  <c r="C27" i="18"/>
  <c r="D14" i="18"/>
  <c r="C14" i="18"/>
  <c r="D5" i="18"/>
  <c r="C5" i="18"/>
  <c r="D4" i="18"/>
  <c r="C4" i="18"/>
  <c r="K111" i="8"/>
  <c r="E111" i="15"/>
  <c r="I111" i="15"/>
  <c r="M111" i="15"/>
  <c r="H111" i="8"/>
  <c r="E111" i="8"/>
  <c r="P75" i="8"/>
  <c r="P93" i="8"/>
  <c r="P94" i="8"/>
  <c r="P106" i="8"/>
  <c r="P76" i="8"/>
  <c r="P108" i="8"/>
  <c r="P107" i="8"/>
  <c r="P95" i="8"/>
  <c r="P105" i="8"/>
  <c r="P60" i="8"/>
  <c r="P96" i="8"/>
  <c r="P109" i="8" l="1"/>
  <c r="P101" i="8"/>
  <c r="P91" i="8"/>
  <c r="P98" i="8"/>
  <c r="P69" i="8"/>
  <c r="P103" i="8"/>
  <c r="P85" i="8"/>
  <c r="P83" i="8"/>
  <c r="P88" i="8"/>
  <c r="P84" i="8"/>
  <c r="P74" i="8"/>
  <c r="P104" i="8"/>
  <c r="P57" i="8"/>
  <c r="P61" i="8"/>
  <c r="P71" i="8"/>
  <c r="P58" i="8"/>
  <c r="P102" i="8"/>
  <c r="P47" i="8"/>
  <c r="P63" i="8"/>
  <c r="P55" i="8"/>
  <c r="P80" i="8"/>
  <c r="P59" i="8"/>
  <c r="P56" i="8"/>
  <c r="P89" i="8"/>
  <c r="P99" i="8"/>
  <c r="P100" i="8"/>
  <c r="P41" i="8"/>
  <c r="P78" i="8"/>
  <c r="P92" i="8"/>
  <c r="P52" i="8"/>
  <c r="P97" i="8"/>
  <c r="P46" i="8"/>
  <c r="P77" i="8"/>
  <c r="P68" i="8"/>
  <c r="P70" i="8"/>
  <c r="P90" i="8"/>
  <c r="P66" i="8"/>
  <c r="P40" i="8"/>
  <c r="P49" i="8"/>
  <c r="P62" i="8"/>
  <c r="P35" i="8"/>
  <c r="P73" i="8"/>
  <c r="P81" i="8"/>
  <c r="P38" i="8"/>
  <c r="P37" i="8"/>
  <c r="P42" i="8"/>
  <c r="P18" i="8"/>
  <c r="P48" i="8"/>
  <c r="P54" i="8"/>
  <c r="P34" i="8"/>
  <c r="P25" i="8"/>
  <c r="P44" i="8"/>
  <c r="P22" i="8"/>
  <c r="P82" i="8"/>
  <c r="P87" i="8"/>
  <c r="P79" i="8"/>
  <c r="P36" i="8"/>
  <c r="P17" i="8"/>
  <c r="P53" i="8"/>
  <c r="P28" i="8"/>
  <c r="P31" i="8"/>
  <c r="P65" i="8"/>
  <c r="P30" i="8"/>
  <c r="P39" i="8"/>
  <c r="P26" i="8"/>
  <c r="P32" i="8"/>
  <c r="P64" i="8"/>
  <c r="P33" i="8"/>
  <c r="P86" i="8"/>
  <c r="P27" i="8"/>
  <c r="P72" i="8"/>
  <c r="P12" i="8"/>
  <c r="P24" i="8"/>
  <c r="P16" i="8"/>
  <c r="P21" i="8"/>
  <c r="P50" i="8"/>
  <c r="P14" i="8"/>
  <c r="P29" i="8"/>
  <c r="P23" i="8"/>
  <c r="P67" i="8"/>
  <c r="P13" i="8"/>
  <c r="P8" i="8"/>
  <c r="P11" i="8"/>
  <c r="P10" i="8"/>
  <c r="P51" i="8"/>
  <c r="P45" i="8"/>
  <c r="P6" i="8"/>
  <c r="P9" i="8"/>
  <c r="P20" i="8"/>
  <c r="P43" i="8"/>
  <c r="P19" i="8"/>
  <c r="P15" i="8"/>
  <c r="P7" i="8"/>
  <c r="P110" i="8"/>
  <c r="J105" i="7"/>
  <c r="J53" i="7"/>
  <c r="L117" i="13" l="1"/>
  <c r="L4" i="13"/>
  <c r="L117" i="18"/>
  <c r="L4" i="18"/>
  <c r="D15" i="7" l="1"/>
  <c r="D38" i="7"/>
  <c r="E38" i="7"/>
  <c r="F38" i="7"/>
  <c r="G38" i="7"/>
  <c r="H38" i="7"/>
  <c r="I38" i="7"/>
  <c r="J15" i="7"/>
  <c r="L108" i="13" l="1"/>
  <c r="K108" i="13"/>
  <c r="L77" i="13"/>
  <c r="K77" i="13"/>
  <c r="L62" i="13"/>
  <c r="K62" i="13"/>
  <c r="L44" i="13"/>
  <c r="K44" i="13"/>
  <c r="L27" i="13"/>
  <c r="K27" i="13"/>
  <c r="L14" i="13"/>
  <c r="K14" i="13"/>
  <c r="L5" i="13"/>
  <c r="K5" i="13"/>
  <c r="K4" i="13" s="1"/>
  <c r="L5" i="18"/>
  <c r="K5" i="18"/>
  <c r="L14" i="18"/>
  <c r="K14" i="18"/>
  <c r="L27" i="18"/>
  <c r="K27" i="18"/>
  <c r="L44" i="18"/>
  <c r="K44" i="18"/>
  <c r="L62" i="18"/>
  <c r="K62" i="18"/>
  <c r="L77" i="18"/>
  <c r="K77" i="18"/>
  <c r="L108" i="18"/>
  <c r="K108" i="18"/>
  <c r="K4" i="18" l="1"/>
  <c r="I96" i="7" l="1"/>
  <c r="H96" i="7"/>
  <c r="G96" i="7"/>
  <c r="F96" i="7"/>
  <c r="E96" i="7"/>
  <c r="I65" i="7"/>
  <c r="H65" i="7"/>
  <c r="G65" i="7"/>
  <c r="F65" i="7"/>
  <c r="E65" i="7"/>
  <c r="I53" i="7"/>
  <c r="H53" i="7"/>
  <c r="G53" i="7"/>
  <c r="F53" i="7"/>
  <c r="E53" i="7"/>
  <c r="I25" i="7"/>
  <c r="H25" i="7"/>
  <c r="G25" i="7"/>
  <c r="F25" i="7"/>
  <c r="E25" i="7"/>
  <c r="I15" i="7"/>
  <c r="H15" i="7"/>
  <c r="G15" i="7"/>
  <c r="F15" i="7"/>
  <c r="E15" i="7"/>
  <c r="I7" i="7"/>
  <c r="I6" i="7" s="1"/>
  <c r="H7" i="7"/>
  <c r="H6" i="7" s="1"/>
  <c r="G7" i="7"/>
  <c r="G6" i="7" s="1"/>
  <c r="F7" i="7"/>
  <c r="F6" i="7" s="1"/>
  <c r="E7" i="7"/>
  <c r="E6" i="7" s="1"/>
  <c r="E98" i="17" l="1"/>
  <c r="D6" i="17"/>
  <c r="E6" i="17" l="1"/>
  <c r="F97" i="17" l="1"/>
  <c r="F96" i="17"/>
  <c r="F95" i="17"/>
  <c r="F94" i="17"/>
  <c r="F93" i="17"/>
  <c r="F92" i="17"/>
  <c r="F91" i="17"/>
  <c r="F90" i="17"/>
  <c r="F89" i="17"/>
  <c r="F86" i="17"/>
  <c r="F85" i="17"/>
  <c r="F84" i="17"/>
  <c r="F83" i="17"/>
  <c r="F81" i="17"/>
  <c r="F80" i="17"/>
  <c r="F79" i="17"/>
  <c r="F78" i="17"/>
  <c r="F77" i="17"/>
  <c r="F76" i="17"/>
  <c r="F75" i="17"/>
  <c r="F74" i="17"/>
  <c r="F73" i="17"/>
  <c r="F71" i="17"/>
  <c r="F70" i="17"/>
  <c r="F68" i="17"/>
  <c r="F63" i="17"/>
  <c r="F66" i="17"/>
  <c r="F64" i="17"/>
  <c r="F65" i="17"/>
  <c r="F62" i="17"/>
  <c r="F61" i="17"/>
  <c r="F60" i="17"/>
  <c r="F59" i="17"/>
  <c r="F58" i="17"/>
  <c r="F57" i="17"/>
  <c r="F56" i="17"/>
  <c r="F55" i="17"/>
  <c r="F54" i="17"/>
  <c r="F52" i="17"/>
  <c r="F51" i="17"/>
  <c r="F50" i="17"/>
  <c r="F48" i="17"/>
  <c r="F46" i="17"/>
  <c r="F43" i="17"/>
  <c r="F42" i="17"/>
  <c r="F41" i="17"/>
  <c r="F40" i="17"/>
  <c r="F39" i="17"/>
  <c r="F38" i="17"/>
  <c r="F37" i="17"/>
  <c r="F35" i="17"/>
  <c r="F33" i="17"/>
  <c r="F32" i="17"/>
  <c r="F26" i="17"/>
  <c r="F25" i="17"/>
  <c r="F24" i="17"/>
  <c r="F23" i="17"/>
  <c r="F22" i="17"/>
  <c r="F21" i="17"/>
  <c r="F20" i="17"/>
  <c r="F16" i="17"/>
  <c r="F15" i="17"/>
  <c r="F14" i="17"/>
  <c r="F13" i="17"/>
  <c r="F12" i="17"/>
  <c r="F11" i="17"/>
  <c r="F8" i="17"/>
  <c r="J65" i="7"/>
  <c r="D65" i="7"/>
  <c r="D53" i="7"/>
  <c r="J38" i="7"/>
  <c r="J25" i="7"/>
  <c r="D25" i="7"/>
  <c r="J96" i="7"/>
  <c r="D96" i="7"/>
  <c r="J7" i="7" l="1"/>
  <c r="D7" i="7"/>
  <c r="D6" i="7" s="1"/>
</calcChain>
</file>

<file path=xl/sharedStrings.xml><?xml version="1.0" encoding="utf-8"?>
<sst xmlns="http://schemas.openxmlformats.org/spreadsheetml/2006/main" count="1431" uniqueCount="170">
  <si>
    <t>Центральный</t>
  </si>
  <si>
    <t>Советский</t>
  </si>
  <si>
    <t>МБОУ СШ № 66</t>
  </si>
  <si>
    <t>МБОУ СШ № 147</t>
  </si>
  <si>
    <t>МБОУ СШ № 69</t>
  </si>
  <si>
    <t>МБОУ СШ № 98</t>
  </si>
  <si>
    <t>МБОУ СШ № 5</t>
  </si>
  <si>
    <t>МБОУ СШ № 18</t>
  </si>
  <si>
    <t>МБОУ СШ № 129</t>
  </si>
  <si>
    <t>МАОУ СШ № 151</t>
  </si>
  <si>
    <t>МБОУ СШ № 91</t>
  </si>
  <si>
    <t>МБОУ СШ № 56</t>
  </si>
  <si>
    <t>Свердловский</t>
  </si>
  <si>
    <t>МБОУ СШ № 6</t>
  </si>
  <si>
    <t>Октябрьский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</si>
  <si>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</si>
  <si>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</si>
  <si>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</si>
  <si>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</si>
  <si>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</si>
  <si>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</si>
  <si>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</si>
  <si>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31</t>
  </si>
  <si>
    <t>МБОУ СШ № 44</t>
  </si>
  <si>
    <t>МАОУ СШ № 148</t>
  </si>
  <si>
    <t>МБОУ СШ № 64</t>
  </si>
  <si>
    <t>МБОУ СШ № 135</t>
  </si>
  <si>
    <t>Кировский</t>
  </si>
  <si>
    <t>МАОУ Гимназия № 6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</si>
  <si>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</si>
  <si>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</si>
  <si>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</si>
  <si>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</si>
  <si>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</si>
  <si>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</si>
  <si>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</si>
  <si>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</si>
  <si>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4</t>
  </si>
  <si>
    <t>МБОУ СШ № 79</t>
  </si>
  <si>
    <t>МАОУ Лицей № 12</t>
  </si>
  <si>
    <t>МАОУ Гимназия № 15</t>
  </si>
  <si>
    <t xml:space="preserve">МАОУ Лицей № 7 </t>
  </si>
  <si>
    <t>МБОУ Лицей № 28</t>
  </si>
  <si>
    <t>МАОУ Гимназия № 9</t>
  </si>
  <si>
    <t>МАОУ СШ № 32</t>
  </si>
  <si>
    <t>МБОУ Гимназия № 7</t>
  </si>
  <si>
    <t>МБОУ СШ № 95</t>
  </si>
  <si>
    <t>МАОУ "КУГ № 1 - Универс"</t>
  </si>
  <si>
    <t>МАОУ Гимназия № 13 "Академ"</t>
  </si>
  <si>
    <t>МАОУ Гимназия № 14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</si>
  <si>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</si>
  <si>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</si>
  <si>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</si>
  <si>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</si>
  <si>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</si>
  <si>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</si>
  <si>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</si>
  <si>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</si>
  <si>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</si>
  <si>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МАОУ Лицей № 1</t>
  </si>
  <si>
    <t>МАОУ СШ № 23</t>
  </si>
  <si>
    <t>МАОУ СШ № 137</t>
  </si>
  <si>
    <t>МАОУ СШ № 152</t>
  </si>
  <si>
    <t>Наименование ОУ (кратко)</t>
  </si>
  <si>
    <t>МАОУ Лицей № 9 "Лидер"</t>
  </si>
  <si>
    <t>Код ОУ            (по КИАСУО)</t>
  </si>
  <si>
    <t>ниже 36</t>
  </si>
  <si>
    <t>сумма мест</t>
  </si>
  <si>
    <t xml:space="preserve">чел. </t>
  </si>
  <si>
    <t>ср. балл по ОУ</t>
  </si>
  <si>
    <t>ср. балл по городу</t>
  </si>
  <si>
    <t>место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</si>
  <si>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</si>
  <si>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</si>
  <si>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</si>
  <si>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</si>
  <si>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Код ОУ по КИАСУО</t>
  </si>
  <si>
    <t>Среднее значение по городу принято:</t>
  </si>
  <si>
    <t>Физика 11 кл.</t>
  </si>
  <si>
    <t>чел.</t>
  </si>
  <si>
    <t>ср.балл по ОУ</t>
  </si>
  <si>
    <t>балл по городу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</si>
  <si>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</si>
  <si>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</si>
  <si>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</si>
  <si>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</si>
  <si>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МБОУ СШ № 72 </t>
  </si>
  <si>
    <t>по городу Красноярску</t>
  </si>
  <si>
    <t>Средний балл принят</t>
  </si>
  <si>
    <t>ЖЕЛЕЗНОДОРОЖНЫЙ РАЙОН</t>
  </si>
  <si>
    <t>КИРОВСКИЙ РАЙОН</t>
  </si>
  <si>
    <t xml:space="preserve">МБОУ СШ № 86 </t>
  </si>
  <si>
    <t>МАОУ Гимназия № 11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</si>
  <si>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</si>
  <si>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</si>
  <si>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</si>
  <si>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</si>
  <si>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</si>
  <si>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СШ № 10</t>
  </si>
  <si>
    <t>МАОУ СШ № 150</t>
  </si>
  <si>
    <t>МАОУ СШ № 149</t>
  </si>
  <si>
    <t>МАОУ СШ № 145</t>
  </si>
  <si>
    <t>МАОУ СШ № 143</t>
  </si>
  <si>
    <t xml:space="preserve">Средний балл </t>
  </si>
  <si>
    <t>Расчётное среднее значение среднего балла по ОУ</t>
  </si>
  <si>
    <t>Среднее значение среднего балла принято ГУО</t>
  </si>
  <si>
    <t>МАОУ СШ "Комплекс Покровский"</t>
  </si>
  <si>
    <t>МБОУ СШ № 133</t>
  </si>
  <si>
    <t>Получено баллов</t>
  </si>
  <si>
    <t>МАОУ СШ № 154</t>
  </si>
  <si>
    <t>36-69</t>
  </si>
  <si>
    <t>70-79</t>
  </si>
  <si>
    <t>МАОУ Гимназия № 8</t>
  </si>
  <si>
    <t>МАОУ СШ № 12</t>
  </si>
  <si>
    <t>МАОУ СШ № 19</t>
  </si>
  <si>
    <t>МБОУ СШ № 155</t>
  </si>
  <si>
    <t>МАОУ Лицей № 3</t>
  </si>
  <si>
    <t>МАОУ Школа-интернат № 1</t>
  </si>
  <si>
    <t>МАОУ СШ № 90</t>
  </si>
  <si>
    <t>МАОУ СШ № 8 "Созидание"</t>
  </si>
  <si>
    <t>МАОУ СШ № 53</t>
  </si>
  <si>
    <t>МАОУ СШ № 89</t>
  </si>
  <si>
    <t>МБОУ Гимназия № 3</t>
  </si>
  <si>
    <t>МАОУ СШ № 82</t>
  </si>
  <si>
    <t>МАОУ СШ № 76</t>
  </si>
  <si>
    <t>МАОУ СШ № 93</t>
  </si>
  <si>
    <t>МАОУ СШ № 17</t>
  </si>
  <si>
    <t>МАОУ СШ № 42</t>
  </si>
  <si>
    <t>МАОУ СШ № 1</t>
  </si>
  <si>
    <t>МАОУ СШ № 108</t>
  </si>
  <si>
    <t>МАОУ СШ № 115</t>
  </si>
  <si>
    <t>МАОУ СШ № 121</t>
  </si>
  <si>
    <t>МАОУ СШ № 7</t>
  </si>
  <si>
    <t>МАОУ СШ № 24</t>
  </si>
  <si>
    <t>МАОУ СШ № 85</t>
  </si>
  <si>
    <t>МАОУ СШ № 134</t>
  </si>
  <si>
    <t>МАОУ СШ № 141</t>
  </si>
  <si>
    <t>МБОУ СШ № 156</t>
  </si>
  <si>
    <t>МАОУ СШ № 144</t>
  </si>
  <si>
    <t>МАОУ СШ № 62</t>
  </si>
  <si>
    <t>МАОУ СШ № 78</t>
  </si>
  <si>
    <t>МАОУ СШ № 158</t>
  </si>
  <si>
    <t>МБОУ СШ № 157</t>
  </si>
  <si>
    <t>МАОУ СШ № 158 "Грани"</t>
  </si>
  <si>
    <t>МАОУ СШ № 155</t>
  </si>
  <si>
    <t>МБОУ СШ № 63</t>
  </si>
  <si>
    <t>МАОУ СШ № 46</t>
  </si>
  <si>
    <t>МБОУ СШ № 13</t>
  </si>
  <si>
    <t>МБОУ СШ № 36</t>
  </si>
  <si>
    <t>МБОУ СШ № 21</t>
  </si>
  <si>
    <t>МАОУ СШ № 34</t>
  </si>
  <si>
    <t>МАОУ СШ № 6</t>
  </si>
  <si>
    <t>МАОУ СШ № 66</t>
  </si>
  <si>
    <t>МАОУ СШ № 69</t>
  </si>
  <si>
    <t>МБОУ СШ № 2</t>
  </si>
  <si>
    <t>МАОУ СШ № 5</t>
  </si>
  <si>
    <t>МАОУ СШ № 18</t>
  </si>
  <si>
    <t>МАОУ СШ № 157</t>
  </si>
  <si>
    <t>МАОУ СШ № 156</t>
  </si>
  <si>
    <t>МАОУ СШ № 139</t>
  </si>
  <si>
    <t>МАОУ СШ № 55</t>
  </si>
  <si>
    <t>МБОУ СШ № 81</t>
  </si>
  <si>
    <t>МБОУ СШ № 16</t>
  </si>
  <si>
    <t>МБОУ СШ № 65</t>
  </si>
  <si>
    <t>МБОУ СШ № 30</t>
  </si>
  <si>
    <t>МАОУ СШ № 135</t>
  </si>
  <si>
    <t>МАОУ СШ № 81</t>
  </si>
  <si>
    <t>МАОУ СШ № 65</t>
  </si>
  <si>
    <t>МАОУ СШ № 45</t>
  </si>
  <si>
    <t>МБОУ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</si>
</sst>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%"/>
    <numFmt numFmtId="166" formatCode="[$-419]General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4" tint="0.79998168889431442"/>
        <bgColor rgb="FF000000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7" fillId="0" borderId="0"/>
    <xf numFmtId="9" fontId="20" fillId="0" borderId="0" applyFont="0" applyFill="0" applyBorder="0" applyAlignment="0" applyProtection="0"/>
    <xf numFmtId="0" fontId="17" fillId="0" borderId="0"/>
    <xf numFmtId="0" fontId="15" fillId="0" borderId="0"/>
    <xf numFmtId="0" fontId="15" fillId="0" borderId="0"/>
    <xf numFmtId="0" fontId="25" fillId="0" borderId="0"/>
    <xf numFmtId="166" fontId="25" fillId="0" borderId="0" applyBorder="0" applyProtection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7" fillId="0" borderId="0"/>
    <xf numFmtId="0" fontId="17" fillId="0" borderId="0"/>
    <xf numFmtId="164" fontId="7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Border="1"/>
    <xf numFmtId="0" fontId="19" fillId="0" borderId="0" xfId="0" applyFont="1"/>
    <xf numFmtId="0" fontId="16" fillId="0" borderId="0" xfId="0" applyFont="1" applyBorder="1"/>
    <xf numFmtId="0" fontId="23" fillId="0" borderId="0" xfId="0" applyFont="1" applyBorder="1"/>
    <xf numFmtId="0" fontId="22" fillId="0" borderId="0" xfId="0" applyFont="1"/>
    <xf numFmtId="165" fontId="24" fillId="0" borderId="0" xfId="2" applyNumberFormat="1" applyFont="1" applyBorder="1"/>
    <xf numFmtId="0" fontId="16" fillId="0" borderId="39" xfId="0" applyFont="1" applyFill="1" applyBorder="1" applyAlignment="1">
      <alignment horizontal="center" vertical="center" wrapText="1"/>
    </xf>
    <xf numFmtId="0" fontId="0" fillId="0" borderId="8" xfId="0" applyFont="1" applyBorder="1" applyAlignment="1"/>
    <xf numFmtId="0" fontId="11" fillId="0" borderId="0" xfId="0" applyFont="1" applyBorder="1"/>
    <xf numFmtId="0" fontId="27" fillId="0" borderId="0" xfId="0" applyFont="1"/>
    <xf numFmtId="0" fontId="0" fillId="0" borderId="9" xfId="0" applyFont="1" applyBorder="1" applyAlignment="1"/>
    <xf numFmtId="0" fontId="0" fillId="2" borderId="20" xfId="0" applyFont="1" applyFill="1" applyBorder="1" applyAlignment="1"/>
    <xf numFmtId="0" fontId="27" fillId="6" borderId="0" xfId="0" applyFont="1" applyFill="1"/>
    <xf numFmtId="0" fontId="0" fillId="0" borderId="10" xfId="0" applyFont="1" applyBorder="1" applyAlignment="1"/>
    <xf numFmtId="0" fontId="0" fillId="2" borderId="21" xfId="0" applyFont="1" applyFill="1" applyBorder="1" applyAlignment="1"/>
    <xf numFmtId="0" fontId="0" fillId="0" borderId="20" xfId="0" applyFont="1" applyBorder="1" applyAlignment="1"/>
    <xf numFmtId="0" fontId="0" fillId="0" borderId="9" xfId="0" applyFont="1" applyBorder="1"/>
    <xf numFmtId="0" fontId="0" fillId="0" borderId="10" xfId="0" applyFont="1" applyBorder="1"/>
    <xf numFmtId="0" fontId="27" fillId="0" borderId="8" xfId="0" applyFont="1" applyBorder="1"/>
    <xf numFmtId="0" fontId="27" fillId="0" borderId="11" xfId="0" applyFont="1" applyBorder="1"/>
    <xf numFmtId="0" fontId="0" fillId="2" borderId="37" xfId="0" applyFont="1" applyFill="1" applyBorder="1" applyAlignment="1"/>
    <xf numFmtId="0" fontId="0" fillId="0" borderId="0" xfId="0" applyFont="1"/>
    <xf numFmtId="0" fontId="29" fillId="0" borderId="0" xfId="0" applyFont="1" applyAlignment="1">
      <alignment horizontal="right"/>
    </xf>
    <xf numFmtId="0" fontId="11" fillId="0" borderId="0" xfId="0" applyFont="1"/>
    <xf numFmtId="0" fontId="11" fillId="0" borderId="4" xfId="0" applyFont="1" applyBorder="1" applyAlignment="1">
      <alignment wrapText="1"/>
    </xf>
    <xf numFmtId="2" fontId="11" fillId="0" borderId="3" xfId="0" applyNumberFormat="1" applyFont="1" applyBorder="1" applyAlignment="1">
      <alignment wrapText="1"/>
    </xf>
    <xf numFmtId="0" fontId="11" fillId="0" borderId="0" xfId="0" applyFont="1" applyAlignment="1"/>
    <xf numFmtId="2" fontId="11" fillId="5" borderId="3" xfId="0" applyNumberFormat="1" applyFont="1" applyFill="1" applyBorder="1" applyAlignment="1">
      <alignment wrapText="1"/>
    </xf>
    <xf numFmtId="2" fontId="11" fillId="4" borderId="3" xfId="0" applyNumberFormat="1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 wrapText="1"/>
    </xf>
    <xf numFmtId="0" fontId="11" fillId="0" borderId="9" xfId="0" applyFont="1" applyBorder="1" applyAlignment="1"/>
    <xf numFmtId="0" fontId="11" fillId="0" borderId="4" xfId="0" applyFont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11" fillId="0" borderId="10" xfId="0" applyFont="1" applyBorder="1" applyAlignment="1"/>
    <xf numFmtId="0" fontId="11" fillId="0" borderId="0" xfId="0" applyFont="1" applyBorder="1" applyAlignment="1">
      <alignment wrapText="1"/>
    </xf>
    <xf numFmtId="2" fontId="16" fillId="0" borderId="4" xfId="0" applyNumberFormat="1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1" fillId="0" borderId="8" xfId="0" applyFont="1" applyBorder="1" applyAlignment="1"/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left" wrapText="1"/>
    </xf>
    <xf numFmtId="2" fontId="11" fillId="0" borderId="5" xfId="0" applyNumberFormat="1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left" wrapText="1"/>
    </xf>
    <xf numFmtId="2" fontId="11" fillId="0" borderId="4" xfId="0" applyNumberFormat="1" applyFont="1" applyBorder="1" applyAlignment="1">
      <alignment horizontal="center" wrapText="1"/>
    </xf>
    <xf numFmtId="0" fontId="28" fillId="0" borderId="9" xfId="0" applyFont="1" applyBorder="1" applyAlignment="1"/>
    <xf numFmtId="0" fontId="28" fillId="0" borderId="11" xfId="0" applyFont="1" applyBorder="1" applyAlignment="1"/>
    <xf numFmtId="2" fontId="11" fillId="0" borderId="2" xfId="0" applyNumberFormat="1" applyFont="1" applyBorder="1" applyAlignment="1">
      <alignment horizontal="center" wrapText="1"/>
    </xf>
    <xf numFmtId="0" fontId="21" fillId="0" borderId="0" xfId="0" applyFont="1" applyAlignment="1"/>
    <xf numFmtId="0" fontId="28" fillId="0" borderId="11" xfId="0" applyFont="1" applyBorder="1"/>
    <xf numFmtId="0" fontId="26" fillId="0" borderId="0" xfId="0" applyFont="1" applyBorder="1" applyAlignment="1">
      <alignment horizontal="right"/>
    </xf>
    <xf numFmtId="0" fontId="35" fillId="0" borderId="0" xfId="0" applyFont="1" applyFill="1" applyBorder="1" applyAlignment="1">
      <alignment horizontal="right" vertical="center"/>
    </xf>
    <xf numFmtId="0" fontId="28" fillId="0" borderId="8" xfId="0" applyFont="1" applyBorder="1"/>
    <xf numFmtId="0" fontId="28" fillId="0" borderId="4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28" fillId="0" borderId="14" xfId="0" applyFont="1" applyBorder="1"/>
    <xf numFmtId="0" fontId="28" fillId="0" borderId="4" xfId="0" applyFont="1" applyBorder="1"/>
    <xf numFmtId="2" fontId="11" fillId="0" borderId="6" xfId="0" applyNumberFormat="1" applyFont="1" applyBorder="1" applyAlignment="1">
      <alignment horizontal="center" wrapText="1"/>
    </xf>
    <xf numFmtId="0" fontId="11" fillId="0" borderId="23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2" borderId="31" xfId="0" applyFont="1" applyFill="1" applyBorder="1" applyAlignment="1">
      <alignment horizontal="left" wrapText="1"/>
    </xf>
    <xf numFmtId="2" fontId="11" fillId="0" borderId="7" xfId="0" applyNumberFormat="1" applyFont="1" applyBorder="1" applyAlignment="1">
      <alignment horizontal="center" wrapText="1"/>
    </xf>
    <xf numFmtId="0" fontId="11" fillId="0" borderId="40" xfId="0" applyFont="1" applyBorder="1" applyAlignment="1">
      <alignment horizontal="left" wrapText="1"/>
    </xf>
    <xf numFmtId="0" fontId="28" fillId="0" borderId="17" xfId="0" applyFont="1" applyBorder="1"/>
    <xf numFmtId="0" fontId="28" fillId="0" borderId="32" xfId="0" applyFont="1" applyBorder="1"/>
    <xf numFmtId="0" fontId="28" fillId="0" borderId="41" xfId="0" applyFont="1" applyBorder="1"/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right"/>
    </xf>
    <xf numFmtId="0" fontId="0" fillId="2" borderId="46" xfId="0" applyFont="1" applyFill="1" applyBorder="1" applyAlignment="1"/>
    <xf numFmtId="0" fontId="0" fillId="2" borderId="47" xfId="0" applyFont="1" applyFill="1" applyBorder="1" applyAlignment="1"/>
    <xf numFmtId="0" fontId="11" fillId="3" borderId="31" xfId="1" applyFont="1" applyFill="1" applyBorder="1" applyAlignment="1">
      <alignment horizontal="left" wrapText="1"/>
    </xf>
    <xf numFmtId="0" fontId="16" fillId="0" borderId="4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6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24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36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/>
    <xf numFmtId="2" fontId="11" fillId="0" borderId="27" xfId="0" applyNumberFormat="1" applyFont="1" applyBorder="1" applyAlignment="1">
      <alignment wrapText="1"/>
    </xf>
    <xf numFmtId="0" fontId="11" fillId="0" borderId="24" xfId="0" applyFont="1" applyBorder="1" applyAlignment="1"/>
    <xf numFmtId="0" fontId="16" fillId="0" borderId="48" xfId="0" applyFont="1" applyBorder="1" applyAlignment="1">
      <alignment horizontal="left" wrapText="1"/>
    </xf>
    <xf numFmtId="2" fontId="16" fillId="0" borderId="49" xfId="0" applyNumberFormat="1" applyFont="1" applyBorder="1" applyAlignment="1">
      <alignment horizontal="left" wrapText="1"/>
    </xf>
    <xf numFmtId="0" fontId="16" fillId="0" borderId="48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16" fillId="0" borderId="24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 wrapText="1"/>
    </xf>
    <xf numFmtId="2" fontId="16" fillId="0" borderId="49" xfId="0" applyNumberFormat="1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/>
    </xf>
    <xf numFmtId="0" fontId="27" fillId="7" borderId="0" xfId="0" applyFont="1" applyFill="1"/>
    <xf numFmtId="0" fontId="27" fillId="8" borderId="0" xfId="0" applyFont="1" applyFill="1"/>
    <xf numFmtId="0" fontId="32" fillId="0" borderId="0" xfId="0" applyFont="1" applyAlignment="1"/>
    <xf numFmtId="2" fontId="18" fillId="0" borderId="7" xfId="0" applyNumberFormat="1" applyFont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0" borderId="8" xfId="0" applyFont="1" applyBorder="1" applyAlignment="1">
      <alignment horizontal="right" vertical="center"/>
    </xf>
    <xf numFmtId="0" fontId="31" fillId="0" borderId="0" xfId="0" applyFont="1" applyBorder="1" applyAlignment="1">
      <alignment horizontal="right"/>
    </xf>
    <xf numFmtId="2" fontId="36" fillId="0" borderId="44" xfId="0" applyNumberFormat="1" applyFont="1" applyBorder="1" applyAlignment="1">
      <alignment horizontal="center" vertical="center" wrapText="1"/>
    </xf>
    <xf numFmtId="0" fontId="11" fillId="0" borderId="14" xfId="0" applyFont="1" applyBorder="1" applyAlignment="1"/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left" wrapText="1"/>
    </xf>
    <xf numFmtId="0" fontId="28" fillId="0" borderId="8" xfId="0" applyFont="1" applyBorder="1" applyAlignment="1"/>
    <xf numFmtId="0" fontId="28" fillId="0" borderId="14" xfId="0" applyFont="1" applyBorder="1" applyAlignment="1"/>
    <xf numFmtId="0" fontId="27" fillId="9" borderId="0" xfId="0" applyFont="1" applyFill="1"/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" xfId="0" applyFont="1" applyBorder="1" applyAlignment="1">
      <alignment wrapText="1"/>
    </xf>
    <xf numFmtId="0" fontId="28" fillId="0" borderId="6" xfId="0" applyFont="1" applyBorder="1" applyAlignment="1">
      <alignment wrapText="1"/>
    </xf>
    <xf numFmtId="2" fontId="11" fillId="2" borderId="4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horizontal="left" wrapText="1"/>
    </xf>
    <xf numFmtId="2" fontId="26" fillId="0" borderId="0" xfId="0" applyNumberFormat="1" applyFont="1" applyBorder="1" applyAlignment="1">
      <alignment horizontal="right"/>
    </xf>
    <xf numFmtId="0" fontId="30" fillId="0" borderId="37" xfId="0" applyFont="1" applyBorder="1" applyAlignment="1"/>
    <xf numFmtId="0" fontId="30" fillId="0" borderId="20" xfId="0" applyFont="1" applyBorder="1" applyAlignment="1"/>
    <xf numFmtId="0" fontId="30" fillId="0" borderId="47" xfId="0" applyFont="1" applyBorder="1" applyAlignment="1"/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/>
    <xf numFmtId="0" fontId="9" fillId="0" borderId="31" xfId="1" applyFont="1" applyBorder="1" applyAlignment="1">
      <alignment horizontal="left" wrapText="1"/>
    </xf>
    <xf numFmtId="0" fontId="9" fillId="2" borderId="31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30" fillId="0" borderId="46" xfId="0" applyFont="1" applyBorder="1" applyAlignment="1"/>
    <xf numFmtId="0" fontId="37" fillId="0" borderId="5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0" fillId="0" borderId="24" xfId="0" applyFont="1" applyBorder="1" applyAlignment="1"/>
    <xf numFmtId="0" fontId="0" fillId="2" borderId="45" xfId="0" applyFont="1" applyFill="1" applyBorder="1" applyAlignment="1"/>
    <xf numFmtId="0" fontId="27" fillId="0" borderId="24" xfId="0" applyFont="1" applyBorder="1"/>
    <xf numFmtId="0" fontId="18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16" fillId="0" borderId="0" xfId="0" applyFont="1"/>
    <xf numFmtId="0" fontId="33" fillId="0" borderId="54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45" xfId="0" applyFont="1" applyBorder="1" applyAlignment="1">
      <alignment horizontal="left" vertical="center" wrapText="1"/>
    </xf>
    <xf numFmtId="2" fontId="16" fillId="0" borderId="48" xfId="0" applyNumberFormat="1" applyFont="1" applyBorder="1" applyAlignment="1">
      <alignment horizontal="left" vertical="center" wrapText="1"/>
    </xf>
    <xf numFmtId="2" fontId="33" fillId="0" borderId="48" xfId="0" applyNumberFormat="1" applyFont="1" applyBorder="1" applyAlignment="1">
      <alignment horizontal="left" vertical="center" wrapText="1"/>
    </xf>
    <xf numFmtId="0" fontId="16" fillId="2" borderId="45" xfId="0" applyFont="1" applyFill="1" applyBorder="1" applyAlignment="1">
      <alignment horizontal="left" vertical="center"/>
    </xf>
    <xf numFmtId="0" fontId="0" fillId="0" borderId="45" xfId="0" applyFont="1" applyBorder="1" applyAlignment="1">
      <alignment vertical="center"/>
    </xf>
    <xf numFmtId="0" fontId="16" fillId="0" borderId="5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2" fontId="16" fillId="0" borderId="48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right" wrapText="1"/>
    </xf>
    <xf numFmtId="2" fontId="36" fillId="0" borderId="25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right" vertical="center" wrapText="1"/>
    </xf>
    <xf numFmtId="2" fontId="11" fillId="2" borderId="4" xfId="0" applyNumberFormat="1" applyFont="1" applyFill="1" applyBorder="1" applyAlignment="1">
      <alignment horizontal="right" wrapText="1"/>
    </xf>
    <xf numFmtId="0" fontId="0" fillId="0" borderId="11" xfId="0" applyFont="1" applyBorder="1" applyAlignment="1"/>
    <xf numFmtId="0" fontId="16" fillId="0" borderId="5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0" fillId="0" borderId="24" xfId="0" applyFont="1" applyBorder="1"/>
    <xf numFmtId="0" fontId="16" fillId="2" borderId="54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2" fontId="16" fillId="2" borderId="48" xfId="0" applyNumberFormat="1" applyFont="1" applyFill="1" applyBorder="1" applyAlignment="1">
      <alignment horizontal="left" vertical="center" wrapText="1"/>
    </xf>
    <xf numFmtId="0" fontId="16" fillId="2" borderId="45" xfId="0" applyFont="1" applyFill="1" applyBorder="1" applyAlignment="1">
      <alignment horizontal="left" vertical="center" wrapText="1"/>
    </xf>
    <xf numFmtId="2" fontId="29" fillId="0" borderId="0" xfId="0" applyNumberFormat="1" applyFont="1" applyAlignment="1">
      <alignment horizontal="right"/>
    </xf>
    <xf numFmtId="0" fontId="0" fillId="0" borderId="0" xfId="0"/>
    <xf numFmtId="0" fontId="8" fillId="0" borderId="8" xfId="0" applyFont="1" applyBorder="1" applyAlignment="1">
      <alignment vertical="center"/>
    </xf>
    <xf numFmtId="0" fontId="0" fillId="2" borderId="30" xfId="0" applyFont="1" applyFill="1" applyBorder="1" applyAlignment="1"/>
    <xf numFmtId="0" fontId="0" fillId="0" borderId="11" xfId="0" applyFont="1" applyBorder="1"/>
    <xf numFmtId="0" fontId="0" fillId="0" borderId="41" xfId="0" applyFont="1" applyFill="1" applyBorder="1"/>
    <xf numFmtId="0" fontId="0" fillId="2" borderId="20" xfId="0" applyFont="1" applyFill="1" applyBorder="1" applyAlignment="1">
      <alignment vertical="center"/>
    </xf>
    <xf numFmtId="0" fontId="9" fillId="0" borderId="31" xfId="0" applyFont="1" applyBorder="1" applyAlignment="1">
      <alignment horizontal="left" vertical="center" wrapText="1"/>
    </xf>
    <xf numFmtId="0" fontId="0" fillId="2" borderId="21" xfId="0" applyFont="1" applyFill="1" applyBorder="1" applyAlignment="1">
      <alignment vertical="center"/>
    </xf>
    <xf numFmtId="0" fontId="0" fillId="0" borderId="20" xfId="0" applyBorder="1"/>
    <xf numFmtId="0" fontId="0" fillId="0" borderId="8" xfId="0" applyFont="1" applyBorder="1" applyAlignment="1">
      <alignment vertical="center"/>
    </xf>
    <xf numFmtId="2" fontId="11" fillId="0" borderId="6" xfId="0" applyNumberFormat="1" applyFont="1" applyBorder="1" applyAlignment="1">
      <alignment horizontal="right" vertical="center" wrapText="1"/>
    </xf>
    <xf numFmtId="0" fontId="0" fillId="2" borderId="37" xfId="0" applyFont="1" applyFill="1" applyBorder="1" applyAlignment="1">
      <alignment vertical="center"/>
    </xf>
    <xf numFmtId="0" fontId="0" fillId="0" borderId="55" xfId="0" applyBorder="1"/>
    <xf numFmtId="2" fontId="11" fillId="0" borderId="2" xfId="0" applyNumberFormat="1" applyFont="1" applyBorder="1" applyAlignment="1">
      <alignment horizontal="right" vertical="center" wrapText="1"/>
    </xf>
    <xf numFmtId="0" fontId="0" fillId="0" borderId="46" xfId="0" applyFont="1" applyBorder="1" applyAlignment="1"/>
    <xf numFmtId="0" fontId="0" fillId="0" borderId="9" xfId="0" applyBorder="1"/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0" xfId="0"/>
    <xf numFmtId="0" fontId="7" fillId="0" borderId="4" xfId="0" applyFont="1" applyFill="1" applyBorder="1" applyAlignment="1">
      <alignment horizontal="left" wrapText="1"/>
    </xf>
    <xf numFmtId="0" fontId="0" fillId="0" borderId="4" xfId="0" applyBorder="1"/>
    <xf numFmtId="0" fontId="7" fillId="0" borderId="4" xfId="0" applyFont="1" applyBorder="1" applyAlignment="1">
      <alignment wrapText="1"/>
    </xf>
    <xf numFmtId="0" fontId="36" fillId="0" borderId="34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wrapText="1"/>
    </xf>
    <xf numFmtId="0" fontId="7" fillId="0" borderId="57" xfId="0" applyFont="1" applyBorder="1" applyAlignment="1">
      <alignment horizontal="left" wrapText="1"/>
    </xf>
    <xf numFmtId="0" fontId="11" fillId="0" borderId="57" xfId="0" applyFont="1" applyBorder="1" applyAlignment="1">
      <alignment wrapText="1"/>
    </xf>
    <xf numFmtId="2" fontId="11" fillId="0" borderId="56" xfId="0" applyNumberFormat="1" applyFont="1" applyBorder="1" applyAlignment="1">
      <alignment wrapText="1"/>
    </xf>
    <xf numFmtId="0" fontId="11" fillId="0" borderId="59" xfId="0" applyFont="1" applyBorder="1" applyAlignment="1"/>
    <xf numFmtId="0" fontId="11" fillId="0" borderId="57" xfId="0" applyFont="1" applyBorder="1" applyAlignment="1">
      <alignment horizontal="left" wrapText="1"/>
    </xf>
    <xf numFmtId="2" fontId="11" fillId="0" borderId="43" xfId="0" applyNumberFormat="1" applyFont="1" applyBorder="1" applyAlignment="1">
      <alignment wrapText="1"/>
    </xf>
    <xf numFmtId="0" fontId="28" fillId="0" borderId="16" xfId="0" applyFont="1" applyBorder="1"/>
    <xf numFmtId="0" fontId="28" fillId="0" borderId="42" xfId="0" applyFont="1" applyBorder="1"/>
    <xf numFmtId="0" fontId="28" fillId="0" borderId="19" xfId="0" applyFont="1" applyBorder="1"/>
    <xf numFmtId="0" fontId="28" fillId="0" borderId="32" xfId="0" applyFont="1" applyBorder="1" applyAlignment="1">
      <alignment horizontal="center"/>
    </xf>
    <xf numFmtId="2" fontId="18" fillId="0" borderId="0" xfId="0" applyNumberFormat="1" applyFont="1" applyBorder="1" applyAlignment="1"/>
    <xf numFmtId="0" fontId="9" fillId="0" borderId="4" xfId="0" applyFont="1" applyBorder="1" applyAlignment="1">
      <alignment vertical="center" wrapText="1"/>
    </xf>
    <xf numFmtId="0" fontId="11" fillId="2" borderId="40" xfId="0" applyFont="1" applyFill="1" applyBorder="1" applyAlignment="1">
      <alignment horizontal="left" wrapText="1"/>
    </xf>
    <xf numFmtId="0" fontId="30" fillId="0" borderId="31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11" fillId="0" borderId="6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vertical="center"/>
    </xf>
    <xf numFmtId="2" fontId="11" fillId="0" borderId="7" xfId="0" applyNumberFormat="1" applyFont="1" applyBorder="1" applyAlignment="1">
      <alignment horizontal="right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2" fontId="36" fillId="0" borderId="48" xfId="0" applyNumberFormat="1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2" fontId="0" fillId="0" borderId="30" xfId="0" applyNumberFormat="1" applyBorder="1"/>
    <xf numFmtId="0" fontId="5" fillId="2" borderId="4" xfId="0" applyFont="1" applyFill="1" applyBorder="1" applyAlignment="1">
      <alignment horizontal="left" wrapText="1"/>
    </xf>
    <xf numFmtId="0" fontId="32" fillId="0" borderId="0" xfId="0" applyFont="1" applyAlignment="1">
      <alignment horizontal="center"/>
    </xf>
    <xf numFmtId="2" fontId="28" fillId="0" borderId="46" xfId="0" applyNumberFormat="1" applyFont="1" applyBorder="1"/>
    <xf numFmtId="2" fontId="28" fillId="0" borderId="30" xfId="0" applyNumberFormat="1" applyFont="1" applyBorder="1"/>
    <xf numFmtId="2" fontId="28" fillId="0" borderId="39" xfId="0" applyNumberFormat="1" applyFont="1" applyBorder="1"/>
    <xf numFmtId="2" fontId="28" fillId="0" borderId="37" xfId="0" applyNumberFormat="1" applyFont="1" applyBorder="1"/>
    <xf numFmtId="2" fontId="28" fillId="0" borderId="20" xfId="0" applyNumberFormat="1" applyFont="1" applyBorder="1"/>
    <xf numFmtId="2" fontId="11" fillId="2" borderId="57" xfId="0" applyNumberFormat="1" applyFont="1" applyFill="1" applyBorder="1" applyAlignment="1">
      <alignment horizontal="center" wrapText="1"/>
    </xf>
    <xf numFmtId="2" fontId="11" fillId="0" borderId="37" xfId="0" applyNumberFormat="1" applyFont="1" applyBorder="1" applyAlignment="1">
      <alignment horizontal="center" wrapText="1"/>
    </xf>
    <xf numFmtId="2" fontId="11" fillId="0" borderId="20" xfId="0" applyNumberFormat="1" applyFont="1" applyBorder="1" applyAlignment="1">
      <alignment horizontal="center" wrapText="1"/>
    </xf>
    <xf numFmtId="2" fontId="9" fillId="0" borderId="20" xfId="0" applyNumberFormat="1" applyFont="1" applyBorder="1" applyAlignment="1">
      <alignment horizontal="center" wrapText="1"/>
    </xf>
    <xf numFmtId="2" fontId="11" fillId="0" borderId="21" xfId="0" applyNumberFormat="1" applyFont="1" applyBorder="1" applyAlignment="1">
      <alignment horizontal="center" wrapText="1"/>
    </xf>
    <xf numFmtId="2" fontId="11" fillId="0" borderId="20" xfId="0" applyNumberFormat="1" applyFont="1" applyFill="1" applyBorder="1" applyAlignment="1">
      <alignment horizontal="center" wrapText="1"/>
    </xf>
    <xf numFmtId="2" fontId="9" fillId="0" borderId="21" xfId="0" applyNumberFormat="1" applyFont="1" applyBorder="1" applyAlignment="1">
      <alignment horizontal="center" wrapText="1"/>
    </xf>
    <xf numFmtId="2" fontId="30" fillId="0" borderId="20" xfId="0" applyNumberFormat="1" applyFont="1" applyBorder="1" applyAlignment="1">
      <alignment horizontal="center" wrapText="1"/>
    </xf>
    <xf numFmtId="2" fontId="11" fillId="0" borderId="46" xfId="0" applyNumberFormat="1" applyFont="1" applyBorder="1" applyAlignment="1">
      <alignment horizontal="center" wrapText="1"/>
    </xf>
    <xf numFmtId="2" fontId="11" fillId="2" borderId="20" xfId="0" applyNumberFormat="1" applyFont="1" applyFill="1" applyBorder="1" applyAlignment="1">
      <alignment horizontal="center" wrapText="1"/>
    </xf>
    <xf numFmtId="2" fontId="9" fillId="2" borderId="20" xfId="0" applyNumberFormat="1" applyFont="1" applyFill="1" applyBorder="1" applyAlignment="1">
      <alignment horizontal="center" wrapText="1"/>
    </xf>
    <xf numFmtId="2" fontId="11" fillId="2" borderId="37" xfId="0" applyNumberFormat="1" applyFont="1" applyFill="1" applyBorder="1" applyAlignment="1">
      <alignment horizontal="center" wrapText="1"/>
    </xf>
    <xf numFmtId="2" fontId="11" fillId="2" borderId="21" xfId="0" applyNumberFormat="1" applyFont="1" applyFill="1" applyBorder="1" applyAlignment="1">
      <alignment horizont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9" fillId="0" borderId="60" xfId="0" applyFont="1" applyBorder="1" applyAlignment="1">
      <alignment horizontal="right" wrapText="1"/>
    </xf>
    <xf numFmtId="0" fontId="9" fillId="0" borderId="20" xfId="0" applyFont="1" applyBorder="1" applyAlignment="1">
      <alignment horizontal="right" wrapText="1"/>
    </xf>
    <xf numFmtId="2" fontId="9" fillId="0" borderId="4" xfId="0" applyNumberFormat="1" applyFont="1" applyBorder="1" applyAlignment="1">
      <alignment horizontal="right" wrapText="1"/>
    </xf>
    <xf numFmtId="2" fontId="11" fillId="0" borderId="4" xfId="0" applyNumberFormat="1" applyFont="1" applyFill="1" applyBorder="1" applyAlignment="1">
      <alignment horizontal="right" wrapText="1"/>
    </xf>
    <xf numFmtId="2" fontId="9" fillId="0" borderId="4" xfId="1" applyNumberFormat="1" applyFont="1" applyBorder="1" applyAlignment="1">
      <alignment horizontal="right" wrapText="1"/>
    </xf>
    <xf numFmtId="2" fontId="11" fillId="3" borderId="4" xfId="1" applyNumberFormat="1" applyFont="1" applyFill="1" applyBorder="1" applyAlignment="1">
      <alignment horizontal="right" wrapText="1"/>
    </xf>
    <xf numFmtId="2" fontId="9" fillId="2" borderId="4" xfId="0" applyNumberFormat="1" applyFont="1" applyFill="1" applyBorder="1" applyAlignment="1">
      <alignment horizontal="right" wrapText="1"/>
    </xf>
    <xf numFmtId="2" fontId="11" fillId="0" borderId="4" xfId="0" applyNumberFormat="1" applyFont="1" applyFill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0" fontId="11" fillId="0" borderId="60" xfId="0" applyFont="1" applyFill="1" applyBorder="1" applyAlignment="1">
      <alignment horizontal="right" wrapText="1"/>
    </xf>
    <xf numFmtId="0" fontId="11" fillId="0" borderId="20" xfId="0" applyFont="1" applyFill="1" applyBorder="1" applyAlignment="1">
      <alignment horizontal="right" wrapText="1"/>
    </xf>
    <xf numFmtId="0" fontId="11" fillId="0" borderId="60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0" fontId="9" fillId="0" borderId="60" xfId="1" applyFont="1" applyBorder="1" applyAlignment="1">
      <alignment horizontal="right" wrapText="1"/>
    </xf>
    <xf numFmtId="0" fontId="9" fillId="0" borderId="20" xfId="1" applyFont="1" applyBorder="1" applyAlignment="1">
      <alignment horizontal="right" wrapText="1"/>
    </xf>
    <xf numFmtId="0" fontId="11" fillId="3" borderId="60" xfId="1" applyFont="1" applyFill="1" applyBorder="1" applyAlignment="1">
      <alignment horizontal="right" wrapText="1"/>
    </xf>
    <xf numFmtId="0" fontId="11" fillId="3" borderId="20" xfId="1" applyFont="1" applyFill="1" applyBorder="1" applyAlignment="1">
      <alignment horizontal="right" wrapText="1"/>
    </xf>
    <xf numFmtId="0" fontId="11" fillId="2" borderId="60" xfId="0" applyFont="1" applyFill="1" applyBorder="1" applyAlignment="1">
      <alignment horizontal="right" wrapText="1"/>
    </xf>
    <xf numFmtId="0" fontId="11" fillId="2" borderId="20" xfId="0" applyFont="1" applyFill="1" applyBorder="1" applyAlignment="1">
      <alignment horizontal="right" wrapText="1"/>
    </xf>
    <xf numFmtId="0" fontId="9" fillId="2" borderId="60" xfId="0" applyFont="1" applyFill="1" applyBorder="1" applyAlignment="1">
      <alignment horizontal="right" wrapText="1"/>
    </xf>
    <xf numFmtId="0" fontId="9" fillId="2" borderId="20" xfId="0" applyFont="1" applyFill="1" applyBorder="1" applyAlignment="1">
      <alignment horizontal="right" wrapText="1"/>
    </xf>
    <xf numFmtId="0" fontId="11" fillId="0" borderId="60" xfId="0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9" fillId="0" borderId="60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2" fontId="11" fillId="2" borderId="7" xfId="0" applyNumberFormat="1" applyFont="1" applyFill="1" applyBorder="1" applyAlignment="1">
      <alignment horizontal="center" wrapText="1"/>
    </xf>
    <xf numFmtId="2" fontId="11" fillId="2" borderId="47" xfId="0" applyNumberFormat="1" applyFont="1" applyFill="1" applyBorder="1" applyAlignment="1">
      <alignment horizontal="center" wrapText="1"/>
    </xf>
    <xf numFmtId="2" fontId="11" fillId="2" borderId="46" xfId="0" applyNumberFormat="1" applyFont="1" applyFill="1" applyBorder="1" applyAlignment="1">
      <alignment horizontal="center" wrapText="1"/>
    </xf>
    <xf numFmtId="2" fontId="36" fillId="0" borderId="29" xfId="0" applyNumberFormat="1" applyFont="1" applyFill="1" applyBorder="1" applyAlignment="1">
      <alignment horizontal="center" vertical="center" wrapText="1"/>
    </xf>
    <xf numFmtId="2" fontId="16" fillId="0" borderId="29" xfId="0" applyNumberFormat="1" applyFont="1" applyFill="1" applyBorder="1" applyAlignment="1">
      <alignment horizontal="left" vertical="center" wrapText="1"/>
    </xf>
    <xf numFmtId="2" fontId="16" fillId="0" borderId="29" xfId="0" applyNumberFormat="1" applyFont="1" applyBorder="1" applyAlignment="1">
      <alignment horizontal="left" vertical="center" wrapText="1"/>
    </xf>
    <xf numFmtId="2" fontId="9" fillId="0" borderId="32" xfId="0" applyNumberFormat="1" applyFont="1" applyBorder="1" applyAlignment="1">
      <alignment horizontal="right" wrapText="1"/>
    </xf>
    <xf numFmtId="2" fontId="11" fillId="0" borderId="32" xfId="0" applyNumberFormat="1" applyFont="1" applyBorder="1" applyAlignment="1">
      <alignment horizontal="right" wrapText="1"/>
    </xf>
    <xf numFmtId="2" fontId="9" fillId="0" borderId="32" xfId="1" applyNumberFormat="1" applyFont="1" applyBorder="1" applyAlignment="1">
      <alignment horizontal="right" wrapText="1"/>
    </xf>
    <xf numFmtId="2" fontId="11" fillId="3" borderId="32" xfId="1" applyNumberFormat="1" applyFont="1" applyFill="1" applyBorder="1" applyAlignment="1">
      <alignment horizontal="right" wrapText="1"/>
    </xf>
    <xf numFmtId="2" fontId="11" fillId="0" borderId="32" xfId="0" applyNumberFormat="1" applyFont="1" applyFill="1" applyBorder="1" applyAlignment="1">
      <alignment horizontal="right" wrapText="1"/>
    </xf>
    <xf numFmtId="2" fontId="33" fillId="0" borderId="29" xfId="0" applyNumberFormat="1" applyFont="1" applyBorder="1" applyAlignment="1">
      <alignment horizontal="left" vertical="center" wrapText="1"/>
    </xf>
    <xf numFmtId="2" fontId="11" fillId="2" borderId="32" xfId="0" applyNumberFormat="1" applyFont="1" applyFill="1" applyBorder="1" applyAlignment="1">
      <alignment horizontal="right" wrapText="1"/>
    </xf>
    <xf numFmtId="2" fontId="9" fillId="2" borderId="32" xfId="0" applyNumberFormat="1" applyFont="1" applyFill="1" applyBorder="1" applyAlignment="1">
      <alignment horizontal="right" wrapText="1"/>
    </xf>
    <xf numFmtId="2" fontId="16" fillId="2" borderId="29" xfId="0" applyNumberFormat="1" applyFont="1" applyFill="1" applyBorder="1" applyAlignment="1">
      <alignment horizontal="left" vertical="center" wrapText="1"/>
    </xf>
    <xf numFmtId="2" fontId="11" fillId="0" borderId="32" xfId="0" applyNumberFormat="1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right" vertical="center" wrapText="1"/>
    </xf>
    <xf numFmtId="2" fontId="36" fillId="0" borderId="4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7" fillId="0" borderId="7" xfId="0" applyFont="1" applyBorder="1" applyAlignment="1">
      <alignment wrapText="1"/>
    </xf>
    <xf numFmtId="2" fontId="0" fillId="0" borderId="3" xfId="0" applyNumberFormat="1" applyBorder="1"/>
    <xf numFmtId="0" fontId="4" fillId="0" borderId="31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2" borderId="3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left" wrapText="1"/>
    </xf>
    <xf numFmtId="0" fontId="4" fillId="2" borderId="40" xfId="0" applyFont="1" applyFill="1" applyBorder="1" applyAlignment="1">
      <alignment horizontal="left" wrapText="1"/>
    </xf>
    <xf numFmtId="2" fontId="11" fillId="2" borderId="2" xfId="0" applyNumberFormat="1" applyFont="1" applyFill="1" applyBorder="1" applyAlignment="1">
      <alignment horizontal="center" wrapText="1"/>
    </xf>
    <xf numFmtId="0" fontId="9" fillId="0" borderId="23" xfId="0" applyFont="1" applyBorder="1" applyAlignment="1">
      <alignment horizontal="left" wrapText="1"/>
    </xf>
    <xf numFmtId="0" fontId="11" fillId="0" borderId="60" xfId="0" applyFont="1" applyFill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30" fillId="0" borderId="60" xfId="0" applyFont="1" applyBorder="1" applyAlignment="1">
      <alignment horizontal="center" wrapText="1"/>
    </xf>
    <xf numFmtId="0" fontId="11" fillId="2" borderId="60" xfId="0" applyFont="1" applyFill="1" applyBorder="1" applyAlignment="1">
      <alignment horizontal="center" wrapText="1"/>
    </xf>
    <xf numFmtId="0" fontId="9" fillId="2" borderId="60" xfId="0" applyFont="1" applyFill="1" applyBorder="1" applyAlignment="1">
      <alignment horizontal="center" wrapText="1"/>
    </xf>
    <xf numFmtId="0" fontId="11" fillId="2" borderId="51" xfId="0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wrapText="1"/>
    </xf>
    <xf numFmtId="0" fontId="11" fillId="2" borderId="55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wrapText="1"/>
    </xf>
    <xf numFmtId="2" fontId="11" fillId="0" borderId="39" xfId="0" applyNumberFormat="1" applyFont="1" applyBorder="1" applyAlignment="1">
      <alignment horizontal="center" wrapText="1"/>
    </xf>
    <xf numFmtId="2" fontId="11" fillId="0" borderId="4" xfId="0" applyNumberFormat="1" applyFont="1" applyFill="1" applyBorder="1" applyAlignment="1">
      <alignment horizontal="center" wrapText="1"/>
    </xf>
    <xf numFmtId="2" fontId="30" fillId="0" borderId="4" xfId="0" applyNumberFormat="1" applyFont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2" fontId="11" fillId="2" borderId="6" xfId="0" applyNumberFormat="1" applyFont="1" applyFill="1" applyBorder="1" applyAlignment="1">
      <alignment horizont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wrapText="1"/>
    </xf>
    <xf numFmtId="0" fontId="11" fillId="2" borderId="62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9" fillId="0" borderId="36" xfId="0" applyFont="1" applyBorder="1" applyAlignment="1">
      <alignment horizontal="right" wrapText="1"/>
    </xf>
    <xf numFmtId="2" fontId="9" fillId="0" borderId="6" xfId="0" applyNumberFormat="1" applyFont="1" applyBorder="1" applyAlignment="1">
      <alignment horizontal="right" wrapText="1"/>
    </xf>
    <xf numFmtId="2" fontId="9" fillId="0" borderId="17" xfId="0" applyNumberFormat="1" applyFont="1" applyBorder="1" applyAlignment="1">
      <alignment horizontal="right" wrapText="1"/>
    </xf>
    <xf numFmtId="0" fontId="9" fillId="0" borderId="37" xfId="0" applyFont="1" applyBorder="1" applyAlignment="1">
      <alignment horizontal="right" wrapText="1"/>
    </xf>
    <xf numFmtId="0" fontId="11" fillId="0" borderId="40" xfId="0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right" wrapText="1"/>
    </xf>
    <xf numFmtId="2" fontId="11" fillId="0" borderId="2" xfId="0" applyNumberFormat="1" applyFont="1" applyFill="1" applyBorder="1" applyAlignment="1">
      <alignment horizontal="right" wrapText="1"/>
    </xf>
    <xf numFmtId="2" fontId="11" fillId="0" borderId="26" xfId="0" applyNumberFormat="1" applyFont="1" applyFill="1" applyBorder="1" applyAlignment="1">
      <alignment horizontal="right" wrapText="1"/>
    </xf>
    <xf numFmtId="0" fontId="11" fillId="0" borderId="21" xfId="0" applyFont="1" applyFill="1" applyBorder="1" applyAlignment="1">
      <alignment horizontal="right" wrapText="1"/>
    </xf>
    <xf numFmtId="0" fontId="11" fillId="0" borderId="22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11" fillId="0" borderId="46" xfId="0" applyFont="1" applyBorder="1" applyAlignment="1">
      <alignment horizontal="right" vertical="center" wrapText="1"/>
    </xf>
    <xf numFmtId="0" fontId="0" fillId="2" borderId="46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right" vertical="center" wrapText="1"/>
    </xf>
    <xf numFmtId="2" fontId="9" fillId="0" borderId="4" xfId="0" applyNumberFormat="1" applyFont="1" applyFill="1" applyBorder="1" applyAlignment="1">
      <alignment horizontal="right" vertical="center" wrapText="1"/>
    </xf>
    <xf numFmtId="2" fontId="9" fillId="0" borderId="32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/>
    </xf>
    <xf numFmtId="0" fontId="9" fillId="0" borderId="40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right" vertical="center" wrapText="1"/>
    </xf>
    <xf numFmtId="2" fontId="9" fillId="0" borderId="57" xfId="0" applyNumberFormat="1" applyFont="1" applyBorder="1" applyAlignment="1">
      <alignment horizontal="right" vertical="center" wrapText="1"/>
    </xf>
    <xf numFmtId="2" fontId="9" fillId="0" borderId="61" xfId="0" applyNumberFormat="1" applyFont="1" applyBorder="1" applyAlignment="1">
      <alignment horizontal="right" vertical="center" wrapText="1"/>
    </xf>
    <xf numFmtId="0" fontId="9" fillId="0" borderId="47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right" vertical="center" wrapText="1"/>
    </xf>
    <xf numFmtId="2" fontId="9" fillId="0" borderId="7" xfId="0" applyNumberFormat="1" applyFont="1" applyBorder="1" applyAlignment="1">
      <alignment horizontal="right" vertical="center" wrapText="1"/>
    </xf>
    <xf numFmtId="2" fontId="9" fillId="0" borderId="16" xfId="0" applyNumberFormat="1" applyFont="1" applyBorder="1" applyAlignment="1">
      <alignment horizontal="right" vertical="center" wrapText="1"/>
    </xf>
    <xf numFmtId="0" fontId="9" fillId="0" borderId="46" xfId="0" applyFont="1" applyBorder="1" applyAlignment="1">
      <alignment horizontal="right" vertical="center" wrapText="1"/>
    </xf>
    <xf numFmtId="0" fontId="9" fillId="0" borderId="31" xfId="1" applyFont="1" applyBorder="1" applyAlignment="1">
      <alignment horizontal="left" vertical="center" wrapText="1"/>
    </xf>
    <xf numFmtId="0" fontId="9" fillId="0" borderId="60" xfId="1" applyFont="1" applyBorder="1" applyAlignment="1">
      <alignment horizontal="right" vertical="center" wrapText="1"/>
    </xf>
    <xf numFmtId="2" fontId="9" fillId="0" borderId="4" xfId="1" applyNumberFormat="1" applyFont="1" applyBorder="1" applyAlignment="1">
      <alignment horizontal="right" vertical="center" wrapText="1"/>
    </xf>
    <xf numFmtId="2" fontId="9" fillId="0" borderId="32" xfId="1" applyNumberFormat="1" applyFont="1" applyBorder="1" applyAlignment="1">
      <alignment horizontal="right" vertical="center" wrapText="1"/>
    </xf>
    <xf numFmtId="0" fontId="9" fillId="0" borderId="20" xfId="1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11" fillId="2" borderId="31" xfId="0" applyFont="1" applyFill="1" applyBorder="1" applyAlignment="1">
      <alignment horizontal="left" vertical="center" wrapText="1"/>
    </xf>
    <xf numFmtId="0" fontId="11" fillId="2" borderId="60" xfId="0" applyFont="1" applyFill="1" applyBorder="1" applyAlignment="1">
      <alignment horizontal="right" vertical="center" wrapText="1"/>
    </xf>
    <xf numFmtId="2" fontId="11" fillId="2" borderId="4" xfId="0" applyNumberFormat="1" applyFont="1" applyFill="1" applyBorder="1" applyAlignment="1">
      <alignment horizontal="right" vertical="center" wrapText="1"/>
    </xf>
    <xf numFmtId="2" fontId="11" fillId="2" borderId="32" xfId="0" applyNumberFormat="1" applyFont="1" applyFill="1" applyBorder="1" applyAlignment="1">
      <alignment horizontal="right" vertical="center" wrapText="1"/>
    </xf>
    <xf numFmtId="0" fontId="11" fillId="2" borderId="20" xfId="0" applyFont="1" applyFill="1" applyBorder="1" applyAlignment="1">
      <alignment horizontal="righ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60" xfId="0" applyFont="1" applyFill="1" applyBorder="1" applyAlignment="1">
      <alignment horizontal="right" vertical="center" wrapText="1"/>
    </xf>
    <xf numFmtId="2" fontId="9" fillId="2" borderId="4" xfId="0" applyNumberFormat="1" applyFont="1" applyFill="1" applyBorder="1" applyAlignment="1">
      <alignment horizontal="right" vertical="center" wrapText="1"/>
    </xf>
    <xf numFmtId="2" fontId="9" fillId="2" borderId="32" xfId="0" applyNumberFormat="1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righ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right" vertical="center" wrapText="1"/>
    </xf>
    <xf numFmtId="2" fontId="11" fillId="0" borderId="17" xfId="0" applyNumberFormat="1" applyFont="1" applyBorder="1" applyAlignment="1">
      <alignment horizontal="right" vertical="center" wrapText="1"/>
    </xf>
    <xf numFmtId="0" fontId="11" fillId="0" borderId="37" xfId="0" applyFont="1" applyBorder="1" applyAlignment="1">
      <alignment horizontal="right" vertical="center" wrapText="1"/>
    </xf>
    <xf numFmtId="0" fontId="0" fillId="2" borderId="47" xfId="0" applyFont="1" applyFill="1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60" xfId="0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 wrapText="1"/>
    </xf>
    <xf numFmtId="2" fontId="0" fillId="0" borderId="32" xfId="0" applyNumberForma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right" vertical="center" wrapText="1"/>
    </xf>
    <xf numFmtId="2" fontId="11" fillId="0" borderId="26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32" fillId="0" borderId="0" xfId="0" applyFont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27" fillId="10" borderId="0" xfId="0" applyFont="1" applyFill="1"/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2" fontId="11" fillId="0" borderId="63" xfId="0" applyNumberFormat="1" applyFont="1" applyBorder="1" applyAlignment="1">
      <alignment wrapText="1"/>
    </xf>
    <xf numFmtId="0" fontId="11" fillId="0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2" fontId="11" fillId="4" borderId="27" xfId="0" applyNumberFormat="1" applyFont="1" applyFill="1" applyBorder="1" applyAlignment="1">
      <alignment wrapText="1"/>
    </xf>
    <xf numFmtId="1" fontId="30" fillId="0" borderId="21" xfId="0" applyNumberFormat="1" applyFont="1" applyBorder="1" applyAlignment="1"/>
    <xf numFmtId="1" fontId="37" fillId="0" borderId="68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right" wrapText="1"/>
    </xf>
    <xf numFmtId="1" fontId="11" fillId="0" borderId="65" xfId="0" applyNumberFormat="1" applyFont="1" applyBorder="1" applyAlignment="1">
      <alignment horizontal="right" wrapText="1"/>
    </xf>
    <xf numFmtId="1" fontId="11" fillId="0" borderId="66" xfId="0" applyNumberFormat="1" applyFont="1" applyBorder="1" applyAlignment="1">
      <alignment horizontal="right" wrapText="1"/>
    </xf>
    <xf numFmtId="1" fontId="11" fillId="0" borderId="64" xfId="0" applyNumberFormat="1" applyFont="1" applyBorder="1" applyAlignment="1">
      <alignment horizontal="right" wrapText="1"/>
    </xf>
    <xf numFmtId="1" fontId="9" fillId="2" borderId="66" xfId="0" applyNumberFormat="1" applyFont="1" applyFill="1" applyBorder="1" applyAlignment="1">
      <alignment horizontal="right" wrapText="1"/>
    </xf>
    <xf numFmtId="1" fontId="9" fillId="0" borderId="66" xfId="0" applyNumberFormat="1" applyFont="1" applyBorder="1" applyAlignment="1">
      <alignment horizontal="right" wrapText="1"/>
    </xf>
    <xf numFmtId="1" fontId="11" fillId="2" borderId="66" xfId="0" applyNumberFormat="1" applyFont="1" applyFill="1" applyBorder="1" applyAlignment="1">
      <alignment horizontal="right" wrapText="1"/>
    </xf>
    <xf numFmtId="1" fontId="11" fillId="0" borderId="67" xfId="0" applyNumberFormat="1" applyFont="1" applyBorder="1" applyAlignment="1">
      <alignment horizontal="right" wrapText="1"/>
    </xf>
    <xf numFmtId="1" fontId="11" fillId="2" borderId="18" xfId="0" applyNumberFormat="1" applyFont="1" applyFill="1" applyBorder="1" applyAlignment="1">
      <alignment horizontal="right" wrapText="1"/>
    </xf>
    <xf numFmtId="1" fontId="11" fillId="2" borderId="68" xfId="0" applyNumberFormat="1" applyFont="1" applyFill="1" applyBorder="1" applyAlignment="1">
      <alignment horizontal="right" wrapText="1"/>
    </xf>
    <xf numFmtId="1" fontId="11" fillId="2" borderId="65" xfId="0" applyNumberFormat="1" applyFont="1" applyFill="1" applyBorder="1" applyAlignment="1">
      <alignment horizontal="right" wrapText="1"/>
    </xf>
    <xf numFmtId="1" fontId="11" fillId="0" borderId="66" xfId="0" applyNumberFormat="1" applyFont="1" applyFill="1" applyBorder="1" applyAlignment="1">
      <alignment horizontal="right" wrapText="1"/>
    </xf>
    <xf numFmtId="1" fontId="30" fillId="0" borderId="66" xfId="0" applyNumberFormat="1" applyFont="1" applyBorder="1" applyAlignment="1">
      <alignment horizontal="right" wrapText="1"/>
    </xf>
    <xf numFmtId="1" fontId="11" fillId="2" borderId="67" xfId="0" applyNumberFormat="1" applyFont="1" applyFill="1" applyBorder="1" applyAlignment="1">
      <alignment horizontal="right" wrapText="1"/>
    </xf>
    <xf numFmtId="1" fontId="11" fillId="0" borderId="66" xfId="0" applyNumberFormat="1" applyFont="1" applyFill="1" applyBorder="1" applyAlignment="1">
      <alignment horizontal="right" vertical="center" wrapText="1"/>
    </xf>
    <xf numFmtId="0" fontId="11" fillId="0" borderId="37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right"/>
    </xf>
    <xf numFmtId="0" fontId="11" fillId="0" borderId="46" xfId="0" applyNumberFormat="1" applyFont="1" applyBorder="1" applyAlignment="1">
      <alignment horizontal="right"/>
    </xf>
    <xf numFmtId="0" fontId="11" fillId="0" borderId="47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right" vertical="center"/>
    </xf>
    <xf numFmtId="1" fontId="37" fillId="0" borderId="2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right" wrapText="1"/>
    </xf>
    <xf numFmtId="1" fontId="11" fillId="0" borderId="7" xfId="0" applyNumberFormat="1" applyFont="1" applyBorder="1" applyAlignment="1">
      <alignment horizontal="right" wrapText="1"/>
    </xf>
    <xf numFmtId="1" fontId="11" fillId="0" borderId="4" xfId="0" applyNumberFormat="1" applyFont="1" applyBorder="1" applyAlignment="1">
      <alignment horizontal="right" wrapText="1"/>
    </xf>
    <xf numFmtId="1" fontId="11" fillId="0" borderId="15" xfId="0" applyNumberFormat="1" applyFont="1" applyBorder="1" applyAlignment="1">
      <alignment horizontal="right" wrapText="1"/>
    </xf>
    <xf numFmtId="1" fontId="9" fillId="2" borderId="4" xfId="0" applyNumberFormat="1" applyFont="1" applyFill="1" applyBorder="1" applyAlignment="1">
      <alignment horizontal="right" wrapText="1"/>
    </xf>
    <xf numFmtId="1" fontId="9" fillId="0" borderId="4" xfId="0" applyNumberFormat="1" applyFont="1" applyBorder="1" applyAlignment="1">
      <alignment horizontal="right" wrapText="1"/>
    </xf>
    <xf numFmtId="1" fontId="11" fillId="2" borderId="4" xfId="0" applyNumberFormat="1" applyFont="1" applyFill="1" applyBorder="1" applyAlignment="1">
      <alignment horizontal="right" wrapText="1"/>
    </xf>
    <xf numFmtId="1" fontId="11" fillId="0" borderId="57" xfId="0" applyNumberFormat="1" applyFont="1" applyBorder="1" applyAlignment="1">
      <alignment horizontal="right" wrapText="1"/>
    </xf>
    <xf numFmtId="1" fontId="11" fillId="2" borderId="6" xfId="0" applyNumberFormat="1" applyFont="1" applyFill="1" applyBorder="1" applyAlignment="1">
      <alignment horizontal="right" wrapText="1"/>
    </xf>
    <xf numFmtId="1" fontId="11" fillId="2" borderId="2" xfId="0" applyNumberFormat="1" applyFont="1" applyFill="1" applyBorder="1" applyAlignment="1">
      <alignment horizontal="right" wrapText="1"/>
    </xf>
    <xf numFmtId="1" fontId="11" fillId="2" borderId="7" xfId="0" applyNumberFormat="1" applyFont="1" applyFill="1" applyBorder="1" applyAlignment="1">
      <alignment horizontal="right" wrapText="1"/>
    </xf>
    <xf numFmtId="1" fontId="11" fillId="0" borderId="4" xfId="0" applyNumberFormat="1" applyFont="1" applyFill="1" applyBorder="1" applyAlignment="1">
      <alignment horizontal="right" wrapText="1"/>
    </xf>
    <xf numFmtId="1" fontId="30" fillId="0" borderId="4" xfId="0" applyNumberFormat="1" applyFont="1" applyBorder="1" applyAlignment="1">
      <alignment horizontal="right" wrapText="1"/>
    </xf>
    <xf numFmtId="1" fontId="11" fillId="0" borderId="2" xfId="0" applyNumberFormat="1" applyFont="1" applyBorder="1" applyAlignment="1">
      <alignment horizontal="right" wrapText="1"/>
    </xf>
    <xf numFmtId="1" fontId="11" fillId="2" borderId="57" xfId="0" applyNumberFormat="1" applyFont="1" applyFill="1" applyBorder="1" applyAlignment="1">
      <alignment horizontal="right" wrapText="1"/>
    </xf>
    <xf numFmtId="1" fontId="11" fillId="0" borderId="4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wrapText="1"/>
    </xf>
    <xf numFmtId="0" fontId="16" fillId="0" borderId="4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33" fillId="0" borderId="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wrapText="1"/>
    </xf>
    <xf numFmtId="0" fontId="31" fillId="0" borderId="42" xfId="0" applyFont="1" applyBorder="1" applyAlignment="1">
      <alignment horizontal="right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/>
    </xf>
    <xf numFmtId="0" fontId="28" fillId="0" borderId="7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11" fillId="2" borderId="23" xfId="0" applyFont="1" applyFill="1" applyBorder="1" applyAlignment="1">
      <alignment horizontal="left" wrapText="1"/>
    </xf>
    <xf numFmtId="0" fontId="11" fillId="0" borderId="52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2" fontId="11" fillId="0" borderId="25" xfId="0" applyNumberFormat="1" applyFont="1" applyBorder="1" applyAlignment="1">
      <alignment horizontal="center" wrapText="1"/>
    </xf>
    <xf numFmtId="2" fontId="11" fillId="0" borderId="57" xfId="0" applyNumberFormat="1" applyFont="1" applyBorder="1" applyAlignment="1">
      <alignment horizontal="center" wrapText="1"/>
    </xf>
    <xf numFmtId="2" fontId="11" fillId="0" borderId="30" xfId="0" applyNumberFormat="1" applyFont="1" applyBorder="1" applyAlignment="1">
      <alignment horizontal="center" wrapText="1"/>
    </xf>
    <xf numFmtId="2" fontId="11" fillId="0" borderId="47" xfId="0" applyNumberFormat="1" applyFont="1" applyBorder="1" applyAlignment="1">
      <alignment horizontal="center" wrapText="1"/>
    </xf>
    <xf numFmtId="1" fontId="11" fillId="0" borderId="25" xfId="0" applyNumberFormat="1" applyFont="1" applyBorder="1" applyAlignment="1">
      <alignment horizontal="right" wrapText="1"/>
    </xf>
    <xf numFmtId="0" fontId="11" fillId="0" borderId="12" xfId="0" applyFont="1" applyBorder="1" applyAlignment="1">
      <alignment horizontal="left" wrapText="1"/>
    </xf>
    <xf numFmtId="1" fontId="9" fillId="0" borderId="67" xfId="0" applyNumberFormat="1" applyFont="1" applyBorder="1" applyAlignment="1">
      <alignment horizontal="right" wrapText="1"/>
    </xf>
    <xf numFmtId="1" fontId="9" fillId="0" borderId="57" xfId="0" applyNumberFormat="1" applyFont="1" applyBorder="1" applyAlignment="1">
      <alignment horizontal="right" wrapText="1"/>
    </xf>
    <xf numFmtId="0" fontId="1" fillId="2" borderId="31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1" fillId="0" borderId="21" xfId="0" applyNumberFormat="1" applyFont="1" applyFill="1" applyBorder="1" applyAlignment="1">
      <alignment horizontal="center" wrapText="1"/>
    </xf>
    <xf numFmtId="1" fontId="11" fillId="0" borderId="68" xfId="0" applyNumberFormat="1" applyFont="1" applyFill="1" applyBorder="1" applyAlignment="1">
      <alignment horizontal="right" wrapText="1"/>
    </xf>
    <xf numFmtId="1" fontId="11" fillId="0" borderId="2" xfId="0" applyNumberFormat="1" applyFont="1" applyFill="1" applyBorder="1" applyAlignment="1">
      <alignment horizontal="right" wrapText="1"/>
    </xf>
    <xf numFmtId="0" fontId="28" fillId="0" borderId="7" xfId="0" applyFont="1" applyBorder="1"/>
    <xf numFmtId="0" fontId="28" fillId="0" borderId="9" xfId="0" applyFont="1" applyBorder="1"/>
    <xf numFmtId="0" fontId="28" fillId="0" borderId="10" xfId="0" applyFont="1" applyBorder="1"/>
    <xf numFmtId="0" fontId="11" fillId="2" borderId="22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center" wrapText="1"/>
    </xf>
    <xf numFmtId="2" fontId="11" fillId="2" borderId="3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2" fontId="11" fillId="0" borderId="3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2" fontId="11" fillId="2" borderId="5" xfId="0" applyNumberFormat="1" applyFont="1" applyFill="1" applyBorder="1" applyAlignment="1">
      <alignment horizontal="center" wrapText="1"/>
    </xf>
    <xf numFmtId="1" fontId="11" fillId="2" borderId="60" xfId="0" applyNumberFormat="1" applyFont="1" applyFill="1" applyBorder="1" applyAlignment="1">
      <alignment horizontal="right" wrapText="1"/>
    </xf>
    <xf numFmtId="1" fontId="11" fillId="0" borderId="62" xfId="0" applyNumberFormat="1" applyFont="1" applyBorder="1" applyAlignment="1">
      <alignment horizontal="right" wrapText="1"/>
    </xf>
    <xf numFmtId="1" fontId="11" fillId="2" borderId="9" xfId="0" applyNumberFormat="1" applyFont="1" applyFill="1" applyBorder="1" applyAlignment="1">
      <alignment horizontal="right" wrapText="1"/>
    </xf>
    <xf numFmtId="0" fontId="11" fillId="0" borderId="3" xfId="0" applyNumberFormat="1" applyFont="1" applyBorder="1" applyAlignment="1">
      <alignment horizontal="right"/>
    </xf>
    <xf numFmtId="1" fontId="11" fillId="0" borderId="9" xfId="0" applyNumberFormat="1" applyFont="1" applyBorder="1" applyAlignment="1">
      <alignment horizontal="right" wrapText="1"/>
    </xf>
    <xf numFmtId="1" fontId="11" fillId="0" borderId="10" xfId="0" applyNumberFormat="1" applyFont="1" applyBorder="1" applyAlignment="1">
      <alignment horizontal="right" wrapText="1"/>
    </xf>
    <xf numFmtId="0" fontId="11" fillId="0" borderId="1" xfId="0" applyNumberFormat="1" applyFont="1" applyBorder="1" applyAlignment="1">
      <alignment horizontal="right"/>
    </xf>
    <xf numFmtId="1" fontId="11" fillId="2" borderId="8" xfId="0" applyNumberFormat="1" applyFont="1" applyFill="1" applyBorder="1" applyAlignment="1">
      <alignment horizontal="right" wrapText="1"/>
    </xf>
    <xf numFmtId="0" fontId="11" fillId="0" borderId="5" xfId="0" applyNumberFormat="1" applyFont="1" applyBorder="1" applyAlignment="1">
      <alignment horizontal="right"/>
    </xf>
    <xf numFmtId="1" fontId="11" fillId="2" borderId="10" xfId="0" applyNumberFormat="1" applyFont="1" applyFill="1" applyBorder="1" applyAlignment="1">
      <alignment horizontal="right" wrapText="1"/>
    </xf>
    <xf numFmtId="0" fontId="28" fillId="0" borderId="7" xfId="0" applyFont="1" applyBorder="1" applyAlignment="1">
      <alignment horizontal="center"/>
    </xf>
    <xf numFmtId="2" fontId="28" fillId="0" borderId="3" xfId="0" applyNumberFormat="1" applyFont="1" applyBorder="1"/>
    <xf numFmtId="0" fontId="28" fillId="0" borderId="2" xfId="0" applyFont="1" applyBorder="1"/>
    <xf numFmtId="0" fontId="28" fillId="0" borderId="2" xfId="0" applyFont="1" applyBorder="1" applyAlignment="1">
      <alignment horizontal="center"/>
    </xf>
    <xf numFmtId="2" fontId="28" fillId="0" borderId="1" xfId="0" applyNumberFormat="1" applyFont="1" applyBorder="1"/>
    <xf numFmtId="2" fontId="28" fillId="0" borderId="27" xfId="0" applyNumberFormat="1" applyFont="1" applyBorder="1"/>
    <xf numFmtId="0" fontId="1" fillId="0" borderId="31" xfId="0" applyFont="1" applyBorder="1" applyAlignment="1">
      <alignment horizontal="left" wrapText="1"/>
    </xf>
    <xf numFmtId="0" fontId="1" fillId="2" borderId="4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wrapText="1"/>
    </xf>
    <xf numFmtId="1" fontId="11" fillId="2" borderId="36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0" fontId="11" fillId="0" borderId="9" xfId="0" applyFont="1" applyFill="1" applyBorder="1" applyAlignment="1">
      <alignment horizontal="center" wrapText="1"/>
    </xf>
    <xf numFmtId="0" fontId="9" fillId="0" borderId="36" xfId="1" applyFont="1" applyBorder="1" applyAlignment="1">
      <alignment horizontal="center" wrapText="1"/>
    </xf>
    <xf numFmtId="2" fontId="9" fillId="0" borderId="6" xfId="1" applyNumberFormat="1" applyFont="1" applyBorder="1" applyAlignment="1">
      <alignment horizontal="center" wrapText="1"/>
    </xf>
    <xf numFmtId="2" fontId="11" fillId="0" borderId="3" xfId="0" applyNumberFormat="1" applyFont="1" applyFill="1" applyBorder="1" applyAlignment="1">
      <alignment horizontal="center" wrapText="1"/>
    </xf>
    <xf numFmtId="2" fontId="9" fillId="0" borderId="37" xfId="1" applyNumberFormat="1" applyFont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right" wrapText="1"/>
    </xf>
    <xf numFmtId="0" fontId="11" fillId="3" borderId="55" xfId="1" applyFont="1" applyFill="1" applyBorder="1" applyAlignment="1">
      <alignment horizontal="center" wrapText="1"/>
    </xf>
    <xf numFmtId="2" fontId="11" fillId="3" borderId="7" xfId="1" applyNumberFormat="1" applyFont="1" applyFill="1" applyBorder="1" applyAlignment="1">
      <alignment horizontal="center" wrapText="1"/>
    </xf>
    <xf numFmtId="2" fontId="11" fillId="3" borderId="46" xfId="1" applyNumberFormat="1" applyFont="1" applyFill="1" applyBorder="1" applyAlignment="1">
      <alignment horizontal="center" wrapText="1"/>
    </xf>
    <xf numFmtId="1" fontId="9" fillId="0" borderId="18" xfId="1" applyNumberFormat="1" applyFont="1" applyBorder="1" applyAlignment="1">
      <alignment horizontal="right" wrapText="1"/>
    </xf>
    <xf numFmtId="1" fontId="9" fillId="0" borderId="60" xfId="0" applyNumberFormat="1" applyFont="1" applyBorder="1" applyAlignment="1">
      <alignment horizontal="right" wrapText="1"/>
    </xf>
    <xf numFmtId="1" fontId="11" fillId="3" borderId="65" xfId="1" applyNumberFormat="1" applyFont="1" applyFill="1" applyBorder="1" applyAlignment="1">
      <alignment horizontal="right" wrapText="1"/>
    </xf>
    <xf numFmtId="1" fontId="9" fillId="0" borderId="6" xfId="1" applyNumberFormat="1" applyFont="1" applyBorder="1" applyAlignment="1">
      <alignment horizontal="right" wrapText="1"/>
    </xf>
    <xf numFmtId="1" fontId="11" fillId="3" borderId="7" xfId="1" applyNumberFormat="1" applyFont="1" applyFill="1" applyBorder="1" applyAlignment="1">
      <alignment horizontal="right" wrapText="1"/>
    </xf>
  </cellXfs>
  <cellStyles count="19">
    <cellStyle name="Excel Built-in Normal" xfId="1"/>
    <cellStyle name="Excel Built-in Normal 1" xfId="7"/>
    <cellStyle name="Excel Built-in Normal 1 2" xfId="17"/>
    <cellStyle name="Excel Built-in Normal 2" xfId="3"/>
    <cellStyle name="TableStyleLight1" xfId="6"/>
    <cellStyle name="Денежный 2" xfId="15"/>
    <cellStyle name="Денежный 3" xfId="18"/>
    <cellStyle name="Обычный" xfId="0" builtinId="0"/>
    <cellStyle name="Обычный 2" xfId="8"/>
    <cellStyle name="Обычный 2 2" xfId="9"/>
    <cellStyle name="Обычный 3" xfId="5"/>
    <cellStyle name="Обычный 4" xfId="4"/>
    <cellStyle name="Обычный 4 2" xfId="10"/>
    <cellStyle name="Обычный 4 3" xfId="12"/>
    <cellStyle name="Обычный 5" xfId="11"/>
    <cellStyle name="Обычный 6" xfId="13"/>
    <cellStyle name="Обычный 7" xfId="14"/>
    <cellStyle name="Обычный 8" xfId="16"/>
    <cellStyle name="Процентный" xfId="2" builtinId="5"/>
  </cellStyles>
  <dxfs count="82"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FF66"/>
      <color rgb="FFFF0066"/>
      <color rgb="FFD28764"/>
      <color rgb="FF993300"/>
      <color rgb="FFCCFF99"/>
      <color rgb="FFFFCCCC"/>
      <color rgb="FFCC99FF"/>
      <color rgb="FFFF6699"/>
      <color rgb="FFA0A0A0"/>
      <color rgb="FFFEA4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Физика  </a:t>
            </a:r>
            <a:r>
              <a:rPr lang="ru-RU" b="1" baseline="0"/>
              <a:t>11 ЕГЭ 2021-2023</a:t>
            </a:r>
            <a:endParaRPr lang="ru-RU" b="1"/>
          </a:p>
        </c:rich>
      </c:tx>
      <c:layout>
        <c:manualLayout>
          <c:xMode val="edge"/>
          <c:yMode val="edge"/>
          <c:x val="2.6937457449934629E-2"/>
          <c:y val="2.532603496920758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502703249253595E-2"/>
          <c:y val="6.9409694038907649E-2"/>
          <c:w val="0.98458619735252451"/>
          <c:h val="0.62222280211690983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'Физика-11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72 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 по районам'!$E$5:$E$116</c:f>
              <c:numCache>
                <c:formatCode>0,00</c:formatCode>
                <c:ptCount val="112"/>
                <c:pt idx="0">
                  <c:v>54.84</c:v>
                </c:pt>
                <c:pt idx="1">
                  <c:v>54.84</c:v>
                </c:pt>
                <c:pt idx="2">
                  <c:v>54.84</c:v>
                </c:pt>
                <c:pt idx="3">
                  <c:v>54.84</c:v>
                </c:pt>
                <c:pt idx="4">
                  <c:v>54.84</c:v>
                </c:pt>
                <c:pt idx="5">
                  <c:v>54.84</c:v>
                </c:pt>
                <c:pt idx="6">
                  <c:v>54.84</c:v>
                </c:pt>
                <c:pt idx="7">
                  <c:v>54.84</c:v>
                </c:pt>
                <c:pt idx="8">
                  <c:v>54.84</c:v>
                </c:pt>
                <c:pt idx="9">
                  <c:v>54.84</c:v>
                </c:pt>
                <c:pt idx="10">
                  <c:v>54.84</c:v>
                </c:pt>
                <c:pt idx="11">
                  <c:v>54.84</c:v>
                </c:pt>
                <c:pt idx="12">
                  <c:v>54.84</c:v>
                </c:pt>
                <c:pt idx="13">
                  <c:v>54.84</c:v>
                </c:pt>
                <c:pt idx="14">
                  <c:v>54.84</c:v>
                </c:pt>
                <c:pt idx="15">
                  <c:v>54.84</c:v>
                </c:pt>
                <c:pt idx="16">
                  <c:v>54.84</c:v>
                </c:pt>
                <c:pt idx="17">
                  <c:v>54.84</c:v>
                </c:pt>
                <c:pt idx="18">
                  <c:v>54.84</c:v>
                </c:pt>
                <c:pt idx="19">
                  <c:v>54.84</c:v>
                </c:pt>
                <c:pt idx="20">
                  <c:v>54.84</c:v>
                </c:pt>
                <c:pt idx="21">
                  <c:v>54.84</c:v>
                </c:pt>
                <c:pt idx="22">
                  <c:v>54.84</c:v>
                </c:pt>
                <c:pt idx="23">
                  <c:v>54.84</c:v>
                </c:pt>
                <c:pt idx="24">
                  <c:v>54.84</c:v>
                </c:pt>
                <c:pt idx="25">
                  <c:v>54.84</c:v>
                </c:pt>
                <c:pt idx="26">
                  <c:v>54.84</c:v>
                </c:pt>
                <c:pt idx="27">
                  <c:v>54.84</c:v>
                </c:pt>
                <c:pt idx="28">
                  <c:v>54.84</c:v>
                </c:pt>
                <c:pt idx="29">
                  <c:v>54.84</c:v>
                </c:pt>
                <c:pt idx="30">
                  <c:v>54.84</c:v>
                </c:pt>
                <c:pt idx="31">
                  <c:v>54.84</c:v>
                </c:pt>
                <c:pt idx="32">
                  <c:v>54.84</c:v>
                </c:pt>
                <c:pt idx="33">
                  <c:v>54.84</c:v>
                </c:pt>
                <c:pt idx="34">
                  <c:v>54.84</c:v>
                </c:pt>
                <c:pt idx="35">
                  <c:v>54.84</c:v>
                </c:pt>
                <c:pt idx="36">
                  <c:v>54.84</c:v>
                </c:pt>
                <c:pt idx="37">
                  <c:v>54.84</c:v>
                </c:pt>
                <c:pt idx="38">
                  <c:v>54.84</c:v>
                </c:pt>
                <c:pt idx="39">
                  <c:v>54.84</c:v>
                </c:pt>
                <c:pt idx="40">
                  <c:v>54.84</c:v>
                </c:pt>
                <c:pt idx="41">
                  <c:v>54.84</c:v>
                </c:pt>
                <c:pt idx="42">
                  <c:v>54.84</c:v>
                </c:pt>
                <c:pt idx="43">
                  <c:v>54.84</c:v>
                </c:pt>
                <c:pt idx="44">
                  <c:v>54.84</c:v>
                </c:pt>
                <c:pt idx="45">
                  <c:v>54.84</c:v>
                </c:pt>
                <c:pt idx="46">
                  <c:v>54.84</c:v>
                </c:pt>
                <c:pt idx="47">
                  <c:v>54.84</c:v>
                </c:pt>
                <c:pt idx="48">
                  <c:v>54.84</c:v>
                </c:pt>
                <c:pt idx="49">
                  <c:v>54.84</c:v>
                </c:pt>
                <c:pt idx="50">
                  <c:v>54.84</c:v>
                </c:pt>
                <c:pt idx="51">
                  <c:v>54.84</c:v>
                </c:pt>
                <c:pt idx="52">
                  <c:v>54.84</c:v>
                </c:pt>
                <c:pt idx="53">
                  <c:v>54.84</c:v>
                </c:pt>
                <c:pt idx="54">
                  <c:v>54.84</c:v>
                </c:pt>
                <c:pt idx="55">
                  <c:v>54.84</c:v>
                </c:pt>
                <c:pt idx="56">
                  <c:v>54.84</c:v>
                </c:pt>
                <c:pt idx="57">
                  <c:v>54.84</c:v>
                </c:pt>
                <c:pt idx="58">
                  <c:v>54.84</c:v>
                </c:pt>
                <c:pt idx="59">
                  <c:v>54.84</c:v>
                </c:pt>
                <c:pt idx="60">
                  <c:v>54.84</c:v>
                </c:pt>
                <c:pt idx="61">
                  <c:v>54.84</c:v>
                </c:pt>
                <c:pt idx="62">
                  <c:v>54.84</c:v>
                </c:pt>
                <c:pt idx="63">
                  <c:v>54.84</c:v>
                </c:pt>
                <c:pt idx="64">
                  <c:v>54.84</c:v>
                </c:pt>
                <c:pt idx="65">
                  <c:v>54.84</c:v>
                </c:pt>
                <c:pt idx="66">
                  <c:v>54.84</c:v>
                </c:pt>
                <c:pt idx="67">
                  <c:v>54.84</c:v>
                </c:pt>
                <c:pt idx="68">
                  <c:v>54.84</c:v>
                </c:pt>
                <c:pt idx="69">
                  <c:v>54.84</c:v>
                </c:pt>
                <c:pt idx="70">
                  <c:v>54.84</c:v>
                </c:pt>
                <c:pt idx="71">
                  <c:v>54.84</c:v>
                </c:pt>
                <c:pt idx="72">
                  <c:v>54.84</c:v>
                </c:pt>
                <c:pt idx="73">
                  <c:v>54.84</c:v>
                </c:pt>
                <c:pt idx="74">
                  <c:v>54.84</c:v>
                </c:pt>
                <c:pt idx="75">
                  <c:v>54.84</c:v>
                </c:pt>
                <c:pt idx="76">
                  <c:v>54.84</c:v>
                </c:pt>
                <c:pt idx="77">
                  <c:v>54.84</c:v>
                </c:pt>
                <c:pt idx="78">
                  <c:v>54.84</c:v>
                </c:pt>
                <c:pt idx="79">
                  <c:v>54.84</c:v>
                </c:pt>
                <c:pt idx="80">
                  <c:v>54.84</c:v>
                </c:pt>
                <c:pt idx="81">
                  <c:v>54.84</c:v>
                </c:pt>
                <c:pt idx="82">
                  <c:v>54.84</c:v>
                </c:pt>
                <c:pt idx="83">
                  <c:v>54.84</c:v>
                </c:pt>
                <c:pt idx="84">
                  <c:v>54.84</c:v>
                </c:pt>
                <c:pt idx="85">
                  <c:v>54.84</c:v>
                </c:pt>
                <c:pt idx="86">
                  <c:v>54.84</c:v>
                </c:pt>
                <c:pt idx="87">
                  <c:v>54.84</c:v>
                </c:pt>
                <c:pt idx="88">
                  <c:v>54.84</c:v>
                </c:pt>
                <c:pt idx="89">
                  <c:v>54.84</c:v>
                </c:pt>
                <c:pt idx="90">
                  <c:v>54.84</c:v>
                </c:pt>
                <c:pt idx="91">
                  <c:v>54.84</c:v>
                </c:pt>
                <c:pt idx="92">
                  <c:v>54.84</c:v>
                </c:pt>
                <c:pt idx="93">
                  <c:v>54.84</c:v>
                </c:pt>
                <c:pt idx="94">
                  <c:v>54.84</c:v>
                </c:pt>
                <c:pt idx="95">
                  <c:v>54.84</c:v>
                </c:pt>
                <c:pt idx="96">
                  <c:v>54.84</c:v>
                </c:pt>
                <c:pt idx="97">
                  <c:v>54.84</c:v>
                </c:pt>
                <c:pt idx="98">
                  <c:v>54.84</c:v>
                </c:pt>
                <c:pt idx="99">
                  <c:v>54.84</c:v>
                </c:pt>
                <c:pt idx="100">
                  <c:v>54.84</c:v>
                </c:pt>
                <c:pt idx="101">
                  <c:v>54.84</c:v>
                </c:pt>
                <c:pt idx="102">
                  <c:v>54.84</c:v>
                </c:pt>
                <c:pt idx="103">
                  <c:v>54.84</c:v>
                </c:pt>
                <c:pt idx="104">
                  <c:v>54.84</c:v>
                </c:pt>
                <c:pt idx="105">
                  <c:v>54.84</c:v>
                </c:pt>
                <c:pt idx="106">
                  <c:v>54.84</c:v>
                </c:pt>
                <c:pt idx="107">
                  <c:v>54.84</c:v>
                </c:pt>
                <c:pt idx="108">
                  <c:v>54.84</c:v>
                </c:pt>
                <c:pt idx="109">
                  <c:v>54.84</c:v>
                </c:pt>
                <c:pt idx="110">
                  <c:v>54.84</c:v>
                </c:pt>
                <c:pt idx="111">
                  <c:v>54.84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'Физика-11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72 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 по районам'!$D$5:$D$116</c:f>
              <c:numCache>
                <c:formatCode>0,00</c:formatCode>
                <c:ptCount val="112"/>
                <c:pt idx="0">
                  <c:v>52.980000000000004</c:v>
                </c:pt>
                <c:pt idx="1">
                  <c:v>68</c:v>
                </c:pt>
                <c:pt idx="2">
                  <c:v>48</c:v>
                </c:pt>
                <c:pt idx="3">
                  <c:v>60.3</c:v>
                </c:pt>
                <c:pt idx="4">
                  <c:v>50.2</c:v>
                </c:pt>
                <c:pt idx="5">
                  <c:v>42.7</c:v>
                </c:pt>
                <c:pt idx="6">
                  <c:v>54</c:v>
                </c:pt>
                <c:pt idx="7">
                  <c:v>47.66</c:v>
                </c:pt>
                <c:pt idx="9">
                  <c:v>54.692857142857143</c:v>
                </c:pt>
                <c:pt idx="10">
                  <c:v>50.8</c:v>
                </c:pt>
                <c:pt idx="11">
                  <c:v>45</c:v>
                </c:pt>
                <c:pt idx="12">
                  <c:v>60.25</c:v>
                </c:pt>
                <c:pt idx="13">
                  <c:v>67.2</c:v>
                </c:pt>
                <c:pt idx="14">
                  <c:v>55</c:v>
                </c:pt>
                <c:pt idx="15">
                  <c:v>53</c:v>
                </c:pt>
                <c:pt idx="16">
                  <c:v>51.6</c:v>
                </c:pt>
                <c:pt idx="18">
                  <c:v>65</c:v>
                </c:pt>
                <c:pt idx="20">
                  <c:v>31.7</c:v>
                </c:pt>
                <c:pt idx="22">
                  <c:v>47.65</c:v>
                </c:pt>
                <c:pt idx="23">
                  <c:v>61.6</c:v>
                </c:pt>
                <c:pt idx="24">
                  <c:v>45.5</c:v>
                </c:pt>
                <c:pt idx="25">
                  <c:v>42</c:v>
                </c:pt>
                <c:pt idx="26">
                  <c:v>58.3</c:v>
                </c:pt>
                <c:pt idx="27">
                  <c:v>45</c:v>
                </c:pt>
                <c:pt idx="28">
                  <c:v>41</c:v>
                </c:pt>
                <c:pt idx="31">
                  <c:v>40.700000000000003</c:v>
                </c:pt>
                <c:pt idx="32">
                  <c:v>35.700000000000003</c:v>
                </c:pt>
                <c:pt idx="33">
                  <c:v>57.6</c:v>
                </c:pt>
                <c:pt idx="35">
                  <c:v>56</c:v>
                </c:pt>
                <c:pt idx="37">
                  <c:v>47.4</c:v>
                </c:pt>
                <c:pt idx="38">
                  <c:v>41</c:v>
                </c:pt>
                <c:pt idx="39">
                  <c:v>52.071428571428569</c:v>
                </c:pt>
                <c:pt idx="40">
                  <c:v>60.7</c:v>
                </c:pt>
                <c:pt idx="41">
                  <c:v>56</c:v>
                </c:pt>
                <c:pt idx="42">
                  <c:v>58.4</c:v>
                </c:pt>
                <c:pt idx="43">
                  <c:v>51.8</c:v>
                </c:pt>
                <c:pt idx="44">
                  <c:v>47.9</c:v>
                </c:pt>
                <c:pt idx="45">
                  <c:v>49.6</c:v>
                </c:pt>
                <c:pt idx="46">
                  <c:v>47</c:v>
                </c:pt>
                <c:pt idx="47">
                  <c:v>66.8</c:v>
                </c:pt>
                <c:pt idx="48">
                  <c:v>51</c:v>
                </c:pt>
                <c:pt idx="50">
                  <c:v>52.4</c:v>
                </c:pt>
                <c:pt idx="51">
                  <c:v>55</c:v>
                </c:pt>
                <c:pt idx="52">
                  <c:v>46</c:v>
                </c:pt>
                <c:pt idx="55">
                  <c:v>53.1</c:v>
                </c:pt>
                <c:pt idx="56">
                  <c:v>33.299999999999997</c:v>
                </c:pt>
                <c:pt idx="57">
                  <c:v>53.75454545454545</c:v>
                </c:pt>
                <c:pt idx="58">
                  <c:v>59</c:v>
                </c:pt>
                <c:pt idx="59">
                  <c:v>61</c:v>
                </c:pt>
                <c:pt idx="60">
                  <c:v>52.6</c:v>
                </c:pt>
                <c:pt idx="61">
                  <c:v>50</c:v>
                </c:pt>
                <c:pt idx="62">
                  <c:v>56</c:v>
                </c:pt>
                <c:pt idx="63">
                  <c:v>52.6</c:v>
                </c:pt>
                <c:pt idx="64">
                  <c:v>59</c:v>
                </c:pt>
                <c:pt idx="66">
                  <c:v>48</c:v>
                </c:pt>
                <c:pt idx="67">
                  <c:v>56</c:v>
                </c:pt>
                <c:pt idx="70">
                  <c:v>52.3</c:v>
                </c:pt>
                <c:pt idx="71">
                  <c:v>44.8</c:v>
                </c:pt>
                <c:pt idx="72">
                  <c:v>51.088558554971584</c:v>
                </c:pt>
                <c:pt idx="73">
                  <c:v>43.428571428571431</c:v>
                </c:pt>
                <c:pt idx="74">
                  <c:v>62</c:v>
                </c:pt>
                <c:pt idx="75">
                  <c:v>49.2</c:v>
                </c:pt>
                <c:pt idx="76">
                  <c:v>56.333333333333336</c:v>
                </c:pt>
                <c:pt idx="77">
                  <c:v>50.8</c:v>
                </c:pt>
                <c:pt idx="78">
                  <c:v>58.666666666666664</c:v>
                </c:pt>
                <c:pt idx="79">
                  <c:v>46</c:v>
                </c:pt>
                <c:pt idx="80">
                  <c:v>51</c:v>
                </c:pt>
                <c:pt idx="81">
                  <c:v>44</c:v>
                </c:pt>
                <c:pt idx="82">
                  <c:v>46.375</c:v>
                </c:pt>
                <c:pt idx="83">
                  <c:v>49.666666666666664</c:v>
                </c:pt>
                <c:pt idx="84">
                  <c:v>55.25</c:v>
                </c:pt>
                <c:pt idx="85">
                  <c:v>42</c:v>
                </c:pt>
                <c:pt idx="86">
                  <c:v>60.333333333333336</c:v>
                </c:pt>
                <c:pt idx="87">
                  <c:v>45</c:v>
                </c:pt>
                <c:pt idx="88">
                  <c:v>46</c:v>
                </c:pt>
                <c:pt idx="89">
                  <c:v>61.8</c:v>
                </c:pt>
                <c:pt idx="90">
                  <c:v>59</c:v>
                </c:pt>
                <c:pt idx="91">
                  <c:v>46.4</c:v>
                </c:pt>
                <c:pt idx="92">
                  <c:v>57.07692307692308</c:v>
                </c:pt>
                <c:pt idx="93">
                  <c:v>52.833333333333336</c:v>
                </c:pt>
                <c:pt idx="94">
                  <c:v>57.043478260869563</c:v>
                </c:pt>
                <c:pt idx="95">
                  <c:v>47</c:v>
                </c:pt>
                <c:pt idx="96">
                  <c:v>48.428571428571431</c:v>
                </c:pt>
                <c:pt idx="97">
                  <c:v>42.692307692307693</c:v>
                </c:pt>
                <c:pt idx="98">
                  <c:v>53</c:v>
                </c:pt>
                <c:pt idx="99">
                  <c:v>58.642857142857146</c:v>
                </c:pt>
                <c:pt idx="100">
                  <c:v>50.285714285714285</c:v>
                </c:pt>
                <c:pt idx="101">
                  <c:v>46.4</c:v>
                </c:pt>
                <c:pt idx="102">
                  <c:v>46</c:v>
                </c:pt>
                <c:pt idx="103">
                  <c:v>50.894444444444446</c:v>
                </c:pt>
                <c:pt idx="104">
                  <c:v>60.2</c:v>
                </c:pt>
                <c:pt idx="105">
                  <c:v>59.555555555555557</c:v>
                </c:pt>
                <c:pt idx="106">
                  <c:v>53.3</c:v>
                </c:pt>
                <c:pt idx="107">
                  <c:v>52.7</c:v>
                </c:pt>
                <c:pt idx="108">
                  <c:v>48.3</c:v>
                </c:pt>
                <c:pt idx="109">
                  <c:v>45.1</c:v>
                </c:pt>
                <c:pt idx="110">
                  <c:v>45</c:v>
                </c:pt>
                <c:pt idx="111">
                  <c:v>43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'Физика-11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72 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 по районам'!$I$5:$I$116</c:f>
              <c:numCache>
                <c:formatCode>0,00</c:formatCode>
                <c:ptCount val="112"/>
                <c:pt idx="0">
                  <c:v>56.26</c:v>
                </c:pt>
                <c:pt idx="1">
                  <c:v>56.26</c:v>
                </c:pt>
                <c:pt idx="2">
                  <c:v>56.26</c:v>
                </c:pt>
                <c:pt idx="3">
                  <c:v>56.26</c:v>
                </c:pt>
                <c:pt idx="4">
                  <c:v>56.26</c:v>
                </c:pt>
                <c:pt idx="5">
                  <c:v>56.26</c:v>
                </c:pt>
                <c:pt idx="6">
                  <c:v>56.26</c:v>
                </c:pt>
                <c:pt idx="7">
                  <c:v>56.26</c:v>
                </c:pt>
                <c:pt idx="8">
                  <c:v>56.26</c:v>
                </c:pt>
                <c:pt idx="9">
                  <c:v>56.26</c:v>
                </c:pt>
                <c:pt idx="10">
                  <c:v>56.26</c:v>
                </c:pt>
                <c:pt idx="11">
                  <c:v>56.26</c:v>
                </c:pt>
                <c:pt idx="12">
                  <c:v>56.26</c:v>
                </c:pt>
                <c:pt idx="13">
                  <c:v>56.26</c:v>
                </c:pt>
                <c:pt idx="14">
                  <c:v>56.26</c:v>
                </c:pt>
                <c:pt idx="15">
                  <c:v>56.26</c:v>
                </c:pt>
                <c:pt idx="16">
                  <c:v>56.26</c:v>
                </c:pt>
                <c:pt idx="17">
                  <c:v>56.26</c:v>
                </c:pt>
                <c:pt idx="18">
                  <c:v>56.26</c:v>
                </c:pt>
                <c:pt idx="19">
                  <c:v>56.26</c:v>
                </c:pt>
                <c:pt idx="20">
                  <c:v>56.26</c:v>
                </c:pt>
                <c:pt idx="21">
                  <c:v>56.26</c:v>
                </c:pt>
                <c:pt idx="22">
                  <c:v>56.26</c:v>
                </c:pt>
                <c:pt idx="23">
                  <c:v>56.26</c:v>
                </c:pt>
                <c:pt idx="24">
                  <c:v>56.26</c:v>
                </c:pt>
                <c:pt idx="25">
                  <c:v>56.26</c:v>
                </c:pt>
                <c:pt idx="26">
                  <c:v>56.26</c:v>
                </c:pt>
                <c:pt idx="27">
                  <c:v>56.26</c:v>
                </c:pt>
                <c:pt idx="28">
                  <c:v>56.26</c:v>
                </c:pt>
                <c:pt idx="29">
                  <c:v>56.26</c:v>
                </c:pt>
                <c:pt idx="30">
                  <c:v>56.26</c:v>
                </c:pt>
                <c:pt idx="31">
                  <c:v>56.26</c:v>
                </c:pt>
                <c:pt idx="32">
                  <c:v>56.26</c:v>
                </c:pt>
                <c:pt idx="33">
                  <c:v>56.26</c:v>
                </c:pt>
                <c:pt idx="34">
                  <c:v>56.26</c:v>
                </c:pt>
                <c:pt idx="35">
                  <c:v>56.26</c:v>
                </c:pt>
                <c:pt idx="36">
                  <c:v>56.26</c:v>
                </c:pt>
                <c:pt idx="37">
                  <c:v>56.26</c:v>
                </c:pt>
                <c:pt idx="38">
                  <c:v>56.26</c:v>
                </c:pt>
                <c:pt idx="39">
                  <c:v>56.26</c:v>
                </c:pt>
                <c:pt idx="40">
                  <c:v>56.26</c:v>
                </c:pt>
                <c:pt idx="41">
                  <c:v>56.26</c:v>
                </c:pt>
                <c:pt idx="42">
                  <c:v>56.26</c:v>
                </c:pt>
                <c:pt idx="43">
                  <c:v>56.26</c:v>
                </c:pt>
                <c:pt idx="44">
                  <c:v>56.26</c:v>
                </c:pt>
                <c:pt idx="45">
                  <c:v>56.26</c:v>
                </c:pt>
                <c:pt idx="46">
                  <c:v>56.26</c:v>
                </c:pt>
                <c:pt idx="47">
                  <c:v>56.26</c:v>
                </c:pt>
                <c:pt idx="48">
                  <c:v>56.26</c:v>
                </c:pt>
                <c:pt idx="49">
                  <c:v>56.26</c:v>
                </c:pt>
                <c:pt idx="50">
                  <c:v>56.26</c:v>
                </c:pt>
                <c:pt idx="51">
                  <c:v>56.26</c:v>
                </c:pt>
                <c:pt idx="52">
                  <c:v>56.26</c:v>
                </c:pt>
                <c:pt idx="53">
                  <c:v>56.26</c:v>
                </c:pt>
                <c:pt idx="54">
                  <c:v>56.26</c:v>
                </c:pt>
                <c:pt idx="55">
                  <c:v>56.26</c:v>
                </c:pt>
                <c:pt idx="56">
                  <c:v>56.26</c:v>
                </c:pt>
                <c:pt idx="57">
                  <c:v>56.26</c:v>
                </c:pt>
                <c:pt idx="58">
                  <c:v>56.26</c:v>
                </c:pt>
                <c:pt idx="59">
                  <c:v>56.26</c:v>
                </c:pt>
                <c:pt idx="60">
                  <c:v>56.26</c:v>
                </c:pt>
                <c:pt idx="61">
                  <c:v>56.26</c:v>
                </c:pt>
                <c:pt idx="62">
                  <c:v>56.26</c:v>
                </c:pt>
                <c:pt idx="63">
                  <c:v>56.26</c:v>
                </c:pt>
                <c:pt idx="64">
                  <c:v>56.26</c:v>
                </c:pt>
                <c:pt idx="65">
                  <c:v>56.26</c:v>
                </c:pt>
                <c:pt idx="66">
                  <c:v>56.26</c:v>
                </c:pt>
                <c:pt idx="67">
                  <c:v>56.26</c:v>
                </c:pt>
                <c:pt idx="68">
                  <c:v>56.26</c:v>
                </c:pt>
                <c:pt idx="69">
                  <c:v>56.26</c:v>
                </c:pt>
                <c:pt idx="70">
                  <c:v>56.26</c:v>
                </c:pt>
                <c:pt idx="71">
                  <c:v>56.26</c:v>
                </c:pt>
                <c:pt idx="72">
                  <c:v>56.26</c:v>
                </c:pt>
                <c:pt idx="73">
                  <c:v>56.26</c:v>
                </c:pt>
                <c:pt idx="74">
                  <c:v>56.26</c:v>
                </c:pt>
                <c:pt idx="75">
                  <c:v>56.26</c:v>
                </c:pt>
                <c:pt idx="76">
                  <c:v>56.26</c:v>
                </c:pt>
                <c:pt idx="77">
                  <c:v>56.26</c:v>
                </c:pt>
                <c:pt idx="78">
                  <c:v>56.26</c:v>
                </c:pt>
                <c:pt idx="79">
                  <c:v>56.26</c:v>
                </c:pt>
                <c:pt idx="80">
                  <c:v>56.26</c:v>
                </c:pt>
                <c:pt idx="81">
                  <c:v>56.26</c:v>
                </c:pt>
                <c:pt idx="82">
                  <c:v>56.26</c:v>
                </c:pt>
                <c:pt idx="83">
                  <c:v>56.26</c:v>
                </c:pt>
                <c:pt idx="84">
                  <c:v>56.26</c:v>
                </c:pt>
                <c:pt idx="85">
                  <c:v>56.26</c:v>
                </c:pt>
                <c:pt idx="86">
                  <c:v>56.26</c:v>
                </c:pt>
                <c:pt idx="87">
                  <c:v>56.26</c:v>
                </c:pt>
                <c:pt idx="88">
                  <c:v>56.26</c:v>
                </c:pt>
                <c:pt idx="89">
                  <c:v>56.26</c:v>
                </c:pt>
                <c:pt idx="90">
                  <c:v>56.26</c:v>
                </c:pt>
                <c:pt idx="91">
                  <c:v>56.26</c:v>
                </c:pt>
                <c:pt idx="92">
                  <c:v>56.26</c:v>
                </c:pt>
                <c:pt idx="93">
                  <c:v>56.26</c:v>
                </c:pt>
                <c:pt idx="94">
                  <c:v>56.26</c:v>
                </c:pt>
                <c:pt idx="95">
                  <c:v>56.26</c:v>
                </c:pt>
                <c:pt idx="96">
                  <c:v>56.26</c:v>
                </c:pt>
                <c:pt idx="97">
                  <c:v>56.26</c:v>
                </c:pt>
                <c:pt idx="98">
                  <c:v>56.26</c:v>
                </c:pt>
                <c:pt idx="99">
                  <c:v>56.26</c:v>
                </c:pt>
                <c:pt idx="100">
                  <c:v>56.26</c:v>
                </c:pt>
                <c:pt idx="101">
                  <c:v>56.26</c:v>
                </c:pt>
                <c:pt idx="102">
                  <c:v>56.26</c:v>
                </c:pt>
                <c:pt idx="103">
                  <c:v>56.26</c:v>
                </c:pt>
                <c:pt idx="104">
                  <c:v>56.26</c:v>
                </c:pt>
                <c:pt idx="105">
                  <c:v>56.26</c:v>
                </c:pt>
                <c:pt idx="106">
                  <c:v>56.26</c:v>
                </c:pt>
                <c:pt idx="107">
                  <c:v>56.26</c:v>
                </c:pt>
                <c:pt idx="108">
                  <c:v>56.26</c:v>
                </c:pt>
                <c:pt idx="109">
                  <c:v>56.26</c:v>
                </c:pt>
                <c:pt idx="110">
                  <c:v>56.26</c:v>
                </c:pt>
                <c:pt idx="111">
                  <c:v>56.26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'Физика-11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72 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 по районам'!$H$5:$H$116</c:f>
              <c:numCache>
                <c:formatCode>0,00</c:formatCode>
                <c:ptCount val="112"/>
                <c:pt idx="0">
                  <c:v>54.678492647058825</c:v>
                </c:pt>
                <c:pt idx="1">
                  <c:v>58</c:v>
                </c:pt>
                <c:pt idx="2">
                  <c:v>53.352941176470587</c:v>
                </c:pt>
                <c:pt idx="3">
                  <c:v>69.2</c:v>
                </c:pt>
                <c:pt idx="4">
                  <c:v>72.625</c:v>
                </c:pt>
                <c:pt idx="5">
                  <c:v>33</c:v>
                </c:pt>
                <c:pt idx="6">
                  <c:v>57.666666666666664</c:v>
                </c:pt>
                <c:pt idx="7">
                  <c:v>50.333333333333336</c:v>
                </c:pt>
                <c:pt idx="8">
                  <c:v>43.25</c:v>
                </c:pt>
                <c:pt idx="9">
                  <c:v>50.8</c:v>
                </c:pt>
                <c:pt idx="10">
                  <c:v>45.1</c:v>
                </c:pt>
                <c:pt idx="11">
                  <c:v>45.3</c:v>
                </c:pt>
                <c:pt idx="12">
                  <c:v>69.3</c:v>
                </c:pt>
                <c:pt idx="13">
                  <c:v>59</c:v>
                </c:pt>
                <c:pt idx="14">
                  <c:v>53.4</c:v>
                </c:pt>
                <c:pt idx="15">
                  <c:v>40</c:v>
                </c:pt>
                <c:pt idx="16">
                  <c:v>43.5</c:v>
                </c:pt>
                <c:pt idx="20">
                  <c:v>47.7</c:v>
                </c:pt>
                <c:pt idx="21">
                  <c:v>58</c:v>
                </c:pt>
                <c:pt idx="22">
                  <c:v>50.5</c:v>
                </c:pt>
                <c:pt idx="23">
                  <c:v>59.3</c:v>
                </c:pt>
                <c:pt idx="24">
                  <c:v>50</c:v>
                </c:pt>
                <c:pt idx="25">
                  <c:v>40.799999999999997</c:v>
                </c:pt>
                <c:pt idx="26">
                  <c:v>63.5</c:v>
                </c:pt>
                <c:pt idx="27">
                  <c:v>50.3</c:v>
                </c:pt>
                <c:pt idx="30">
                  <c:v>22</c:v>
                </c:pt>
                <c:pt idx="31">
                  <c:v>68</c:v>
                </c:pt>
                <c:pt idx="32">
                  <c:v>49.4</c:v>
                </c:pt>
                <c:pt idx="33">
                  <c:v>52.1</c:v>
                </c:pt>
                <c:pt idx="35">
                  <c:v>45</c:v>
                </c:pt>
                <c:pt idx="36">
                  <c:v>58.5</c:v>
                </c:pt>
                <c:pt idx="37">
                  <c:v>52.6</c:v>
                </c:pt>
                <c:pt idx="38">
                  <c:v>45</c:v>
                </c:pt>
                <c:pt idx="39">
                  <c:v>55.578571428571429</c:v>
                </c:pt>
                <c:pt idx="40">
                  <c:v>65</c:v>
                </c:pt>
                <c:pt idx="41">
                  <c:v>47</c:v>
                </c:pt>
                <c:pt idx="42">
                  <c:v>66.7</c:v>
                </c:pt>
                <c:pt idx="43">
                  <c:v>57.9</c:v>
                </c:pt>
                <c:pt idx="44">
                  <c:v>60.4</c:v>
                </c:pt>
                <c:pt idx="45">
                  <c:v>54.2</c:v>
                </c:pt>
                <c:pt idx="46">
                  <c:v>48</c:v>
                </c:pt>
                <c:pt idx="47">
                  <c:v>57.3</c:v>
                </c:pt>
                <c:pt idx="51">
                  <c:v>54.3</c:v>
                </c:pt>
                <c:pt idx="52">
                  <c:v>45</c:v>
                </c:pt>
                <c:pt idx="53">
                  <c:v>62</c:v>
                </c:pt>
                <c:pt idx="54">
                  <c:v>54.5</c:v>
                </c:pt>
                <c:pt idx="55">
                  <c:v>51.2</c:v>
                </c:pt>
                <c:pt idx="56">
                  <c:v>54.6</c:v>
                </c:pt>
                <c:pt idx="57">
                  <c:v>50.071428571428569</c:v>
                </c:pt>
                <c:pt idx="58">
                  <c:v>60.5</c:v>
                </c:pt>
                <c:pt idx="59">
                  <c:v>71</c:v>
                </c:pt>
                <c:pt idx="60">
                  <c:v>47.1</c:v>
                </c:pt>
                <c:pt idx="61">
                  <c:v>58</c:v>
                </c:pt>
                <c:pt idx="62">
                  <c:v>57.3</c:v>
                </c:pt>
                <c:pt idx="63">
                  <c:v>52</c:v>
                </c:pt>
                <c:pt idx="64">
                  <c:v>56</c:v>
                </c:pt>
                <c:pt idx="65">
                  <c:v>34.200000000000003</c:v>
                </c:pt>
                <c:pt idx="66">
                  <c:v>38</c:v>
                </c:pt>
                <c:pt idx="67">
                  <c:v>53.2</c:v>
                </c:pt>
                <c:pt idx="68">
                  <c:v>30</c:v>
                </c:pt>
                <c:pt idx="69">
                  <c:v>50</c:v>
                </c:pt>
                <c:pt idx="70">
                  <c:v>46.7</c:v>
                </c:pt>
                <c:pt idx="71">
                  <c:v>47</c:v>
                </c:pt>
                <c:pt idx="72">
                  <c:v>54.68928571428571</c:v>
                </c:pt>
                <c:pt idx="73">
                  <c:v>48</c:v>
                </c:pt>
                <c:pt idx="75">
                  <c:v>53</c:v>
                </c:pt>
                <c:pt idx="76">
                  <c:v>49.7</c:v>
                </c:pt>
                <c:pt idx="77">
                  <c:v>50</c:v>
                </c:pt>
                <c:pt idx="78">
                  <c:v>57</c:v>
                </c:pt>
                <c:pt idx="79">
                  <c:v>49.8</c:v>
                </c:pt>
                <c:pt idx="80">
                  <c:v>56.7</c:v>
                </c:pt>
                <c:pt idx="81">
                  <c:v>44</c:v>
                </c:pt>
                <c:pt idx="82">
                  <c:v>51</c:v>
                </c:pt>
                <c:pt idx="83">
                  <c:v>53.1</c:v>
                </c:pt>
                <c:pt idx="84">
                  <c:v>57.2</c:v>
                </c:pt>
                <c:pt idx="85">
                  <c:v>50.8</c:v>
                </c:pt>
                <c:pt idx="86">
                  <c:v>53.1</c:v>
                </c:pt>
                <c:pt idx="87">
                  <c:v>49</c:v>
                </c:pt>
                <c:pt idx="88">
                  <c:v>45</c:v>
                </c:pt>
                <c:pt idx="89">
                  <c:v>53.2</c:v>
                </c:pt>
                <c:pt idx="91">
                  <c:v>57.3</c:v>
                </c:pt>
                <c:pt idx="92">
                  <c:v>54</c:v>
                </c:pt>
                <c:pt idx="93">
                  <c:v>59.2</c:v>
                </c:pt>
                <c:pt idx="94">
                  <c:v>76</c:v>
                </c:pt>
                <c:pt idx="95">
                  <c:v>47.2</c:v>
                </c:pt>
                <c:pt idx="96">
                  <c:v>61</c:v>
                </c:pt>
                <c:pt idx="97">
                  <c:v>58</c:v>
                </c:pt>
                <c:pt idx="98">
                  <c:v>61</c:v>
                </c:pt>
                <c:pt idx="99">
                  <c:v>65.2</c:v>
                </c:pt>
                <c:pt idx="100">
                  <c:v>69</c:v>
                </c:pt>
                <c:pt idx="101">
                  <c:v>52.8</c:v>
                </c:pt>
                <c:pt idx="102">
                  <c:v>50</c:v>
                </c:pt>
                <c:pt idx="103">
                  <c:v>59.361855158730165</c:v>
                </c:pt>
                <c:pt idx="104">
                  <c:v>80.5</c:v>
                </c:pt>
                <c:pt idx="105">
                  <c:v>59.222222222222221</c:v>
                </c:pt>
                <c:pt idx="106">
                  <c:v>72.875</c:v>
                </c:pt>
                <c:pt idx="107">
                  <c:v>51.666666666666664</c:v>
                </c:pt>
                <c:pt idx="108">
                  <c:v>55.714285714285715</c:v>
                </c:pt>
                <c:pt idx="109">
                  <c:v>55</c:v>
                </c:pt>
                <c:pt idx="110">
                  <c:v>50.666666666666664</c:v>
                </c:pt>
                <c:pt idx="111">
                  <c:v>49.25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'Физика-11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72 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 по районам'!$M$5:$M$116</c:f>
              <c:numCache>
                <c:formatCode>0,00</c:formatCode>
                <c:ptCount val="112"/>
                <c:pt idx="0">
                  <c:v>54.53</c:v>
                </c:pt>
                <c:pt idx="1">
                  <c:v>54.53</c:v>
                </c:pt>
                <c:pt idx="2">
                  <c:v>54.53</c:v>
                </c:pt>
                <c:pt idx="3">
                  <c:v>54.53</c:v>
                </c:pt>
                <c:pt idx="4">
                  <c:v>54.53</c:v>
                </c:pt>
                <c:pt idx="5">
                  <c:v>54.53</c:v>
                </c:pt>
                <c:pt idx="6">
                  <c:v>54.53</c:v>
                </c:pt>
                <c:pt idx="7">
                  <c:v>54.53</c:v>
                </c:pt>
                <c:pt idx="8">
                  <c:v>54.53</c:v>
                </c:pt>
                <c:pt idx="9">
                  <c:v>54.53</c:v>
                </c:pt>
                <c:pt idx="10">
                  <c:v>54.53</c:v>
                </c:pt>
                <c:pt idx="11">
                  <c:v>54.53</c:v>
                </c:pt>
                <c:pt idx="12">
                  <c:v>54.53</c:v>
                </c:pt>
                <c:pt idx="13">
                  <c:v>54.53</c:v>
                </c:pt>
                <c:pt idx="14">
                  <c:v>54.53</c:v>
                </c:pt>
                <c:pt idx="15">
                  <c:v>54.53</c:v>
                </c:pt>
                <c:pt idx="16">
                  <c:v>54.53</c:v>
                </c:pt>
                <c:pt idx="17">
                  <c:v>54.53</c:v>
                </c:pt>
                <c:pt idx="18">
                  <c:v>54.53</c:v>
                </c:pt>
                <c:pt idx="19">
                  <c:v>54.53</c:v>
                </c:pt>
                <c:pt idx="20">
                  <c:v>54.53</c:v>
                </c:pt>
                <c:pt idx="21">
                  <c:v>54.53</c:v>
                </c:pt>
                <c:pt idx="22">
                  <c:v>54.53</c:v>
                </c:pt>
                <c:pt idx="23">
                  <c:v>54.53</c:v>
                </c:pt>
                <c:pt idx="24">
                  <c:v>54.53</c:v>
                </c:pt>
                <c:pt idx="25">
                  <c:v>54.53</c:v>
                </c:pt>
                <c:pt idx="26">
                  <c:v>54.53</c:v>
                </c:pt>
                <c:pt idx="27">
                  <c:v>54.53</c:v>
                </c:pt>
                <c:pt idx="28">
                  <c:v>54.53</c:v>
                </c:pt>
                <c:pt idx="29">
                  <c:v>54.53</c:v>
                </c:pt>
                <c:pt idx="30">
                  <c:v>54.53</c:v>
                </c:pt>
                <c:pt idx="31">
                  <c:v>54.53</c:v>
                </c:pt>
                <c:pt idx="32">
                  <c:v>54.53</c:v>
                </c:pt>
                <c:pt idx="33">
                  <c:v>54.53</c:v>
                </c:pt>
                <c:pt idx="34">
                  <c:v>54.53</c:v>
                </c:pt>
                <c:pt idx="35">
                  <c:v>54.53</c:v>
                </c:pt>
                <c:pt idx="36">
                  <c:v>54.53</c:v>
                </c:pt>
                <c:pt idx="37">
                  <c:v>54.53</c:v>
                </c:pt>
                <c:pt idx="38">
                  <c:v>54.53</c:v>
                </c:pt>
                <c:pt idx="39">
                  <c:v>54.53</c:v>
                </c:pt>
                <c:pt idx="40">
                  <c:v>54.53</c:v>
                </c:pt>
                <c:pt idx="41">
                  <c:v>54.53</c:v>
                </c:pt>
                <c:pt idx="42">
                  <c:v>54.53</c:v>
                </c:pt>
                <c:pt idx="43">
                  <c:v>54.53</c:v>
                </c:pt>
                <c:pt idx="44">
                  <c:v>54.53</c:v>
                </c:pt>
                <c:pt idx="45">
                  <c:v>54.53</c:v>
                </c:pt>
                <c:pt idx="46">
                  <c:v>54.53</c:v>
                </c:pt>
                <c:pt idx="47">
                  <c:v>54.53</c:v>
                </c:pt>
                <c:pt idx="48">
                  <c:v>54.53</c:v>
                </c:pt>
                <c:pt idx="49">
                  <c:v>54.53</c:v>
                </c:pt>
                <c:pt idx="50">
                  <c:v>54.53</c:v>
                </c:pt>
                <c:pt idx="51">
                  <c:v>54.53</c:v>
                </c:pt>
                <c:pt idx="52">
                  <c:v>54.53</c:v>
                </c:pt>
                <c:pt idx="53">
                  <c:v>54.53</c:v>
                </c:pt>
                <c:pt idx="54">
                  <c:v>54.53</c:v>
                </c:pt>
                <c:pt idx="55">
                  <c:v>54.53</c:v>
                </c:pt>
                <c:pt idx="56">
                  <c:v>54.53</c:v>
                </c:pt>
                <c:pt idx="57">
                  <c:v>54.53</c:v>
                </c:pt>
                <c:pt idx="58">
                  <c:v>54.53</c:v>
                </c:pt>
                <c:pt idx="59">
                  <c:v>54.53</c:v>
                </c:pt>
                <c:pt idx="60">
                  <c:v>54.53</c:v>
                </c:pt>
                <c:pt idx="61">
                  <c:v>54.53</c:v>
                </c:pt>
                <c:pt idx="62">
                  <c:v>54.53</c:v>
                </c:pt>
                <c:pt idx="63">
                  <c:v>54.53</c:v>
                </c:pt>
                <c:pt idx="64">
                  <c:v>54.53</c:v>
                </c:pt>
                <c:pt idx="65">
                  <c:v>54.53</c:v>
                </c:pt>
                <c:pt idx="66">
                  <c:v>54.53</c:v>
                </c:pt>
                <c:pt idx="67">
                  <c:v>54.53</c:v>
                </c:pt>
                <c:pt idx="68">
                  <c:v>54.53</c:v>
                </c:pt>
                <c:pt idx="69">
                  <c:v>54.53</c:v>
                </c:pt>
                <c:pt idx="70">
                  <c:v>54.53</c:v>
                </c:pt>
                <c:pt idx="71">
                  <c:v>54.53</c:v>
                </c:pt>
                <c:pt idx="72">
                  <c:v>54.53</c:v>
                </c:pt>
                <c:pt idx="73">
                  <c:v>54.53</c:v>
                </c:pt>
                <c:pt idx="74">
                  <c:v>54.53</c:v>
                </c:pt>
                <c:pt idx="75">
                  <c:v>54.53</c:v>
                </c:pt>
                <c:pt idx="76">
                  <c:v>54.53</c:v>
                </c:pt>
                <c:pt idx="77">
                  <c:v>54.53</c:v>
                </c:pt>
                <c:pt idx="78">
                  <c:v>54.53</c:v>
                </c:pt>
                <c:pt idx="79">
                  <c:v>54.53</c:v>
                </c:pt>
                <c:pt idx="80">
                  <c:v>54.53</c:v>
                </c:pt>
                <c:pt idx="81">
                  <c:v>54.53</c:v>
                </c:pt>
                <c:pt idx="82">
                  <c:v>54.53</c:v>
                </c:pt>
                <c:pt idx="83">
                  <c:v>54.53</c:v>
                </c:pt>
                <c:pt idx="84">
                  <c:v>54.53</c:v>
                </c:pt>
                <c:pt idx="85">
                  <c:v>54.53</c:v>
                </c:pt>
                <c:pt idx="86">
                  <c:v>54.53</c:v>
                </c:pt>
                <c:pt idx="87">
                  <c:v>54.53</c:v>
                </c:pt>
                <c:pt idx="88">
                  <c:v>54.53</c:v>
                </c:pt>
                <c:pt idx="89">
                  <c:v>54.53</c:v>
                </c:pt>
                <c:pt idx="90">
                  <c:v>54.53</c:v>
                </c:pt>
                <c:pt idx="91">
                  <c:v>54.53</c:v>
                </c:pt>
                <c:pt idx="92">
                  <c:v>54.53</c:v>
                </c:pt>
                <c:pt idx="93">
                  <c:v>54.53</c:v>
                </c:pt>
                <c:pt idx="94">
                  <c:v>54.53</c:v>
                </c:pt>
                <c:pt idx="95">
                  <c:v>54.53</c:v>
                </c:pt>
                <c:pt idx="96">
                  <c:v>54.53</c:v>
                </c:pt>
                <c:pt idx="97">
                  <c:v>54.53</c:v>
                </c:pt>
                <c:pt idx="98">
                  <c:v>54.53</c:v>
                </c:pt>
                <c:pt idx="99">
                  <c:v>54.53</c:v>
                </c:pt>
                <c:pt idx="100">
                  <c:v>54.53</c:v>
                </c:pt>
                <c:pt idx="101">
                  <c:v>54.53</c:v>
                </c:pt>
                <c:pt idx="102">
                  <c:v>54.53</c:v>
                </c:pt>
                <c:pt idx="103">
                  <c:v>54.53</c:v>
                </c:pt>
                <c:pt idx="104">
                  <c:v>54.53</c:v>
                </c:pt>
                <c:pt idx="105">
                  <c:v>54.53</c:v>
                </c:pt>
                <c:pt idx="106">
                  <c:v>54.53</c:v>
                </c:pt>
                <c:pt idx="107">
                  <c:v>54.53</c:v>
                </c:pt>
                <c:pt idx="108">
                  <c:v>54.53</c:v>
                </c:pt>
                <c:pt idx="109">
                  <c:v>54.53</c:v>
                </c:pt>
                <c:pt idx="110">
                  <c:v>54.53</c:v>
                </c:pt>
                <c:pt idx="111">
                  <c:v>54.53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'Физика-11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36</c:v>
                </c:pt>
                <c:pt idx="51">
                  <c:v>МБОУ СШ № 72 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 по районам'!$L$5:$L$116</c:f>
              <c:numCache>
                <c:formatCode>0,00</c:formatCode>
                <c:ptCount val="112"/>
                <c:pt idx="0">
                  <c:v>51.608265856950069</c:v>
                </c:pt>
                <c:pt idx="1">
                  <c:v>46.125</c:v>
                </c:pt>
                <c:pt idx="2">
                  <c:v>51.153846153846153</c:v>
                </c:pt>
                <c:pt idx="3">
                  <c:v>66.078947368421055</c:v>
                </c:pt>
                <c:pt idx="4">
                  <c:v>46.7</c:v>
                </c:pt>
                <c:pt idx="5">
                  <c:v>45.333333333333336</c:v>
                </c:pt>
                <c:pt idx="6">
                  <c:v>55.875</c:v>
                </c:pt>
                <c:pt idx="7">
                  <c:v>46.6</c:v>
                </c:pt>
                <c:pt idx="8">
                  <c:v>55</c:v>
                </c:pt>
                <c:pt idx="9">
                  <c:v>53.612499999999997</c:v>
                </c:pt>
                <c:pt idx="10">
                  <c:v>54.1</c:v>
                </c:pt>
                <c:pt idx="11">
                  <c:v>53</c:v>
                </c:pt>
                <c:pt idx="12">
                  <c:v>63.1</c:v>
                </c:pt>
                <c:pt idx="13">
                  <c:v>60.9</c:v>
                </c:pt>
                <c:pt idx="14">
                  <c:v>55.6</c:v>
                </c:pt>
                <c:pt idx="15">
                  <c:v>46.8</c:v>
                </c:pt>
                <c:pt idx="16">
                  <c:v>45.2</c:v>
                </c:pt>
                <c:pt idx="17">
                  <c:v>50.2</c:v>
                </c:pt>
                <c:pt idx="18">
                  <c:v>47</c:v>
                </c:pt>
                <c:pt idx="19">
                  <c:v>39</c:v>
                </c:pt>
                <c:pt idx="20">
                  <c:v>52.2</c:v>
                </c:pt>
                <c:pt idx="22">
                  <c:v>48.907142857142851</c:v>
                </c:pt>
                <c:pt idx="23">
                  <c:v>51.4</c:v>
                </c:pt>
                <c:pt idx="24">
                  <c:v>71.599999999999994</c:v>
                </c:pt>
                <c:pt idx="25">
                  <c:v>42.7</c:v>
                </c:pt>
                <c:pt idx="26">
                  <c:v>62.1</c:v>
                </c:pt>
                <c:pt idx="27">
                  <c:v>48</c:v>
                </c:pt>
                <c:pt idx="29">
                  <c:v>51</c:v>
                </c:pt>
                <c:pt idx="31">
                  <c:v>51.4</c:v>
                </c:pt>
                <c:pt idx="32">
                  <c:v>36</c:v>
                </c:pt>
                <c:pt idx="33">
                  <c:v>55.4</c:v>
                </c:pt>
                <c:pt idx="34">
                  <c:v>38</c:v>
                </c:pt>
                <c:pt idx="35">
                  <c:v>50.7</c:v>
                </c:pt>
                <c:pt idx="36">
                  <c:v>44</c:v>
                </c:pt>
                <c:pt idx="37">
                  <c:v>42.8</c:v>
                </c:pt>
                <c:pt idx="38">
                  <c:v>39.6</c:v>
                </c:pt>
                <c:pt idx="39">
                  <c:v>52.38</c:v>
                </c:pt>
                <c:pt idx="40">
                  <c:v>64</c:v>
                </c:pt>
                <c:pt idx="41">
                  <c:v>55</c:v>
                </c:pt>
                <c:pt idx="42">
                  <c:v>67.599999999999994</c:v>
                </c:pt>
                <c:pt idx="43">
                  <c:v>55.7</c:v>
                </c:pt>
                <c:pt idx="44">
                  <c:v>48.6</c:v>
                </c:pt>
                <c:pt idx="45">
                  <c:v>56</c:v>
                </c:pt>
                <c:pt idx="46">
                  <c:v>58.3</c:v>
                </c:pt>
                <c:pt idx="47">
                  <c:v>42.7</c:v>
                </c:pt>
                <c:pt idx="49">
                  <c:v>36</c:v>
                </c:pt>
                <c:pt idx="51">
                  <c:v>65.3</c:v>
                </c:pt>
                <c:pt idx="52">
                  <c:v>52</c:v>
                </c:pt>
                <c:pt idx="53">
                  <c:v>46</c:v>
                </c:pt>
                <c:pt idx="54">
                  <c:v>46</c:v>
                </c:pt>
                <c:pt idx="55">
                  <c:v>57.9</c:v>
                </c:pt>
                <c:pt idx="56">
                  <c:v>34.6</c:v>
                </c:pt>
                <c:pt idx="57">
                  <c:v>51.877272727272725</c:v>
                </c:pt>
                <c:pt idx="58">
                  <c:v>60</c:v>
                </c:pt>
                <c:pt idx="59">
                  <c:v>48</c:v>
                </c:pt>
                <c:pt idx="60">
                  <c:v>49.8</c:v>
                </c:pt>
                <c:pt idx="61">
                  <c:v>58</c:v>
                </c:pt>
                <c:pt idx="62">
                  <c:v>52.2</c:v>
                </c:pt>
                <c:pt idx="63">
                  <c:v>46</c:v>
                </c:pt>
                <c:pt idx="64">
                  <c:v>64</c:v>
                </c:pt>
                <c:pt idx="65">
                  <c:v>51.8</c:v>
                </c:pt>
                <c:pt idx="67">
                  <c:v>48</c:v>
                </c:pt>
                <c:pt idx="69">
                  <c:v>38.85</c:v>
                </c:pt>
                <c:pt idx="70">
                  <c:v>54</c:v>
                </c:pt>
                <c:pt idx="72">
                  <c:v>52.317857142857143</c:v>
                </c:pt>
                <c:pt idx="73">
                  <c:v>63</c:v>
                </c:pt>
                <c:pt idx="75">
                  <c:v>64</c:v>
                </c:pt>
                <c:pt idx="76">
                  <c:v>56.3</c:v>
                </c:pt>
                <c:pt idx="77">
                  <c:v>55</c:v>
                </c:pt>
                <c:pt idx="78">
                  <c:v>52</c:v>
                </c:pt>
                <c:pt idx="79">
                  <c:v>47</c:v>
                </c:pt>
                <c:pt idx="80">
                  <c:v>46.2</c:v>
                </c:pt>
                <c:pt idx="81">
                  <c:v>48.3</c:v>
                </c:pt>
                <c:pt idx="82">
                  <c:v>50.2</c:v>
                </c:pt>
                <c:pt idx="83">
                  <c:v>58.5</c:v>
                </c:pt>
                <c:pt idx="84">
                  <c:v>54</c:v>
                </c:pt>
                <c:pt idx="85">
                  <c:v>39</c:v>
                </c:pt>
                <c:pt idx="86">
                  <c:v>50.8</c:v>
                </c:pt>
                <c:pt idx="87">
                  <c:v>41</c:v>
                </c:pt>
                <c:pt idx="88">
                  <c:v>49</c:v>
                </c:pt>
                <c:pt idx="89">
                  <c:v>59</c:v>
                </c:pt>
                <c:pt idx="90">
                  <c:v>40.799999999999997</c:v>
                </c:pt>
                <c:pt idx="91">
                  <c:v>43.4</c:v>
                </c:pt>
                <c:pt idx="92">
                  <c:v>58.7</c:v>
                </c:pt>
                <c:pt idx="93">
                  <c:v>56.3</c:v>
                </c:pt>
                <c:pt idx="94">
                  <c:v>58.3</c:v>
                </c:pt>
                <c:pt idx="95">
                  <c:v>59</c:v>
                </c:pt>
                <c:pt idx="96">
                  <c:v>63</c:v>
                </c:pt>
                <c:pt idx="97">
                  <c:v>48</c:v>
                </c:pt>
                <c:pt idx="98">
                  <c:v>52</c:v>
                </c:pt>
                <c:pt idx="99">
                  <c:v>67</c:v>
                </c:pt>
                <c:pt idx="100">
                  <c:v>46.7</c:v>
                </c:pt>
                <c:pt idx="101">
                  <c:v>38.4</c:v>
                </c:pt>
                <c:pt idx="103">
                  <c:v>51.45276875901876</c:v>
                </c:pt>
                <c:pt idx="104">
                  <c:v>63.666666666666664</c:v>
                </c:pt>
                <c:pt idx="105">
                  <c:v>58.81818181818182</c:v>
                </c:pt>
                <c:pt idx="106">
                  <c:v>54.777777777777779</c:v>
                </c:pt>
                <c:pt idx="107">
                  <c:v>52.083333333333336</c:v>
                </c:pt>
                <c:pt idx="108">
                  <c:v>60.142857142857146</c:v>
                </c:pt>
                <c:pt idx="109">
                  <c:v>36.799999999999997</c:v>
                </c:pt>
                <c:pt idx="110">
                  <c:v>49.833333333333336</c:v>
                </c:pt>
                <c:pt idx="111">
                  <c:v>35.5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85280"/>
        <c:axId val="79991168"/>
      </c:lineChart>
      <c:catAx>
        <c:axId val="7998528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991168"/>
        <c:crosses val="autoZero"/>
        <c:auto val="1"/>
        <c:lblAlgn val="ctr"/>
        <c:lblOffset val="100"/>
        <c:noMultiLvlLbl val="0"/>
      </c:catAx>
      <c:valAx>
        <c:axId val="79991168"/>
        <c:scaling>
          <c:orientation val="minMax"/>
          <c:max val="9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985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900363479253218"/>
          <c:y val="5.3759926189137601E-3"/>
          <c:w val="0.68947696489577581"/>
          <c:h val="4.18218622138692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Физика  </a:t>
            </a:r>
            <a:r>
              <a:rPr lang="ru-RU" b="1" baseline="0"/>
              <a:t>11 ЕГЭ 2021-2023</a:t>
            </a:r>
            <a:endParaRPr lang="ru-RU" b="1"/>
          </a:p>
        </c:rich>
      </c:tx>
      <c:layout>
        <c:manualLayout>
          <c:xMode val="edge"/>
          <c:yMode val="edge"/>
          <c:x val="2.8224248459982698E-2"/>
          <c:y val="1.24253314193480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4737554257484336E-2"/>
          <c:y val="7.2643722547099915E-2"/>
          <c:w val="0.98487566974035146"/>
          <c:h val="0.57693695921094412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'Физика-11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МБОУ СШ № 63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МБОУ СШ № 64</c:v>
                </c:pt>
                <c:pt idx="26">
                  <c:v>МБОУ СШ № 79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МБОУ СШ № 13</c:v>
                </c:pt>
                <c:pt idx="32">
                  <c:v>МАОУ СШ № 148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СШ № 3</c:v>
                </c:pt>
                <c:pt idx="41">
                  <c:v>МАОУ "КУГ № 1 - Универс"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72 </c:v>
                </c:pt>
                <c:pt idx="45">
                  <c:v>МБОУ СШ № 99</c:v>
                </c:pt>
                <c:pt idx="46">
                  <c:v>МБОУ СШ № 36</c:v>
                </c:pt>
                <c:pt idx="47">
                  <c:v>МАОУ Лицей № 1</c:v>
                </c:pt>
                <c:pt idx="48">
                  <c:v>МБОУ СШ № 21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МАОУ Школа-интернат № 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30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СВЕРДЛОВСКИЙ РАЙОН</c:v>
                </c:pt>
                <c:pt idx="58">
                  <c:v>МАОУ Лицей № 9 "Лидер"</c:v>
                </c:pt>
                <c:pt idx="59">
                  <c:v>МАОУ Гимназия № 14</c:v>
                </c:pt>
                <c:pt idx="60">
                  <c:v>МАОУ СШ № 42</c:v>
                </c:pt>
                <c:pt idx="61">
                  <c:v>МАОУ СШ № 23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34</c:v>
                </c:pt>
                <c:pt idx="65">
                  <c:v>МАОУ СШ № 137</c:v>
                </c:pt>
                <c:pt idx="66">
                  <c:v>МАОУ СШ № 17</c:v>
                </c:pt>
                <c:pt idx="67">
                  <c:v>МБОУ СШ № 62</c:v>
                </c:pt>
                <c:pt idx="68">
                  <c:v>МАОУ СШ № 158 "Грани"</c:v>
                </c:pt>
                <c:pt idx="69">
                  <c:v>МАОУ СШ № 45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СОВЕТСКИЙ РАЙОН</c:v>
                </c:pt>
                <c:pt idx="73">
                  <c:v>МБОУ СШ № 2</c:v>
                </c:pt>
                <c:pt idx="74">
                  <c:v>МАОУ СШ № 134</c:v>
                </c:pt>
                <c:pt idx="75">
                  <c:v>МАОУ СШ № 115</c:v>
                </c:pt>
                <c:pt idx="76">
                  <c:v>МАОУ СШ № 139</c:v>
                </c:pt>
                <c:pt idx="77">
                  <c:v>МАОУ СШ № 24</c:v>
                </c:pt>
                <c:pt idx="78">
                  <c:v>МАОУ СШ № 152</c:v>
                </c:pt>
                <c:pt idx="79">
                  <c:v>МАОУ СШ № 143</c:v>
                </c:pt>
                <c:pt idx="80">
                  <c:v>МАОУ СШ № 145</c:v>
                </c:pt>
                <c:pt idx="81">
                  <c:v>МАОУ СШ № 7</c:v>
                </c:pt>
                <c:pt idx="82">
                  <c:v>МБОУ СШ № 98</c:v>
                </c:pt>
                <c:pt idx="83">
                  <c:v>МАОУ СШ № 151</c:v>
                </c:pt>
                <c:pt idx="84">
                  <c:v>МАОУ СШ № 144</c:v>
                </c:pt>
                <c:pt idx="85">
                  <c:v>МАОУ СШ № 66</c:v>
                </c:pt>
                <c:pt idx="86">
                  <c:v>МАОУ СШ № 18</c:v>
                </c:pt>
                <c:pt idx="87">
                  <c:v>МАОУ СШ № 154</c:v>
                </c:pt>
                <c:pt idx="88">
                  <c:v>МБОУ СШ № 91</c:v>
                </c:pt>
                <c:pt idx="89">
                  <c:v>МАОУ СШ № 5</c:v>
                </c:pt>
                <c:pt idx="90">
                  <c:v>МАОУ СШ № 149</c:v>
                </c:pt>
                <c:pt idx="91">
                  <c:v>МБОУ СШ № 147</c:v>
                </c:pt>
                <c:pt idx="92">
                  <c:v>МАОУ СШ № 141</c:v>
                </c:pt>
                <c:pt idx="93">
                  <c:v>МАОУ СШ № 156</c:v>
                </c:pt>
                <c:pt idx="94">
                  <c:v>МАОУ СШ № 85</c:v>
                </c:pt>
                <c:pt idx="95">
                  <c:v>МБОУ СШ № 56</c:v>
                </c:pt>
                <c:pt idx="96">
                  <c:v>МБОУ СШ № 129</c:v>
                </c:pt>
                <c:pt idx="97">
                  <c:v>МАОУ СШ № 157</c:v>
                </c:pt>
                <c:pt idx="98">
                  <c:v>МАОУ СШ № 121</c:v>
                </c:pt>
                <c:pt idx="99">
                  <c:v>МАОУ СШ № 69</c:v>
                </c:pt>
                <c:pt idx="100">
                  <c:v>МАОУ СШ № 1</c:v>
                </c:pt>
                <c:pt idx="101">
                  <c:v>МАОУ СШ № 150</c:v>
                </c:pt>
                <c:pt idx="102">
                  <c:v>МАОУ СШ № 108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диаграмма'!$E$5:$E$116</c:f>
              <c:numCache>
                <c:formatCode>0,00</c:formatCode>
                <c:ptCount val="112"/>
                <c:pt idx="0">
                  <c:v>54.84</c:v>
                </c:pt>
                <c:pt idx="1">
                  <c:v>54.84</c:v>
                </c:pt>
                <c:pt idx="2">
                  <c:v>54.84</c:v>
                </c:pt>
                <c:pt idx="3">
                  <c:v>54.84</c:v>
                </c:pt>
                <c:pt idx="4">
                  <c:v>54.84</c:v>
                </c:pt>
                <c:pt idx="5">
                  <c:v>54.84</c:v>
                </c:pt>
                <c:pt idx="6">
                  <c:v>54.84</c:v>
                </c:pt>
                <c:pt idx="7">
                  <c:v>54.84</c:v>
                </c:pt>
                <c:pt idx="8">
                  <c:v>54.84</c:v>
                </c:pt>
                <c:pt idx="9">
                  <c:v>54.84</c:v>
                </c:pt>
                <c:pt idx="10">
                  <c:v>54.84</c:v>
                </c:pt>
                <c:pt idx="11">
                  <c:v>54.84</c:v>
                </c:pt>
                <c:pt idx="12">
                  <c:v>54.84</c:v>
                </c:pt>
                <c:pt idx="13">
                  <c:v>54.84</c:v>
                </c:pt>
                <c:pt idx="14">
                  <c:v>54.84</c:v>
                </c:pt>
                <c:pt idx="15">
                  <c:v>54.84</c:v>
                </c:pt>
                <c:pt idx="16">
                  <c:v>54.84</c:v>
                </c:pt>
                <c:pt idx="17">
                  <c:v>54.84</c:v>
                </c:pt>
                <c:pt idx="18">
                  <c:v>54.84</c:v>
                </c:pt>
                <c:pt idx="19">
                  <c:v>54.84</c:v>
                </c:pt>
                <c:pt idx="20">
                  <c:v>54.84</c:v>
                </c:pt>
                <c:pt idx="21">
                  <c:v>54.84</c:v>
                </c:pt>
                <c:pt idx="22">
                  <c:v>54.84</c:v>
                </c:pt>
                <c:pt idx="23">
                  <c:v>54.84</c:v>
                </c:pt>
                <c:pt idx="24">
                  <c:v>54.84</c:v>
                </c:pt>
                <c:pt idx="25">
                  <c:v>54.84</c:v>
                </c:pt>
                <c:pt idx="26">
                  <c:v>54.84</c:v>
                </c:pt>
                <c:pt idx="27">
                  <c:v>54.84</c:v>
                </c:pt>
                <c:pt idx="28">
                  <c:v>54.84</c:v>
                </c:pt>
                <c:pt idx="29">
                  <c:v>54.84</c:v>
                </c:pt>
                <c:pt idx="30">
                  <c:v>54.84</c:v>
                </c:pt>
                <c:pt idx="31">
                  <c:v>54.84</c:v>
                </c:pt>
                <c:pt idx="32">
                  <c:v>54.84</c:v>
                </c:pt>
                <c:pt idx="33">
                  <c:v>54.84</c:v>
                </c:pt>
                <c:pt idx="34">
                  <c:v>54.84</c:v>
                </c:pt>
                <c:pt idx="35">
                  <c:v>54.84</c:v>
                </c:pt>
                <c:pt idx="36">
                  <c:v>54.84</c:v>
                </c:pt>
                <c:pt idx="37">
                  <c:v>54.84</c:v>
                </c:pt>
                <c:pt idx="38">
                  <c:v>54.84</c:v>
                </c:pt>
                <c:pt idx="39">
                  <c:v>54.84</c:v>
                </c:pt>
                <c:pt idx="40">
                  <c:v>54.84</c:v>
                </c:pt>
                <c:pt idx="41">
                  <c:v>54.84</c:v>
                </c:pt>
                <c:pt idx="42">
                  <c:v>54.84</c:v>
                </c:pt>
                <c:pt idx="43">
                  <c:v>54.84</c:v>
                </c:pt>
                <c:pt idx="44">
                  <c:v>54.84</c:v>
                </c:pt>
                <c:pt idx="45">
                  <c:v>54.84</c:v>
                </c:pt>
                <c:pt idx="46">
                  <c:v>54.84</c:v>
                </c:pt>
                <c:pt idx="47">
                  <c:v>54.84</c:v>
                </c:pt>
                <c:pt idx="48">
                  <c:v>54.84</c:v>
                </c:pt>
                <c:pt idx="49">
                  <c:v>54.84</c:v>
                </c:pt>
                <c:pt idx="50">
                  <c:v>54.84</c:v>
                </c:pt>
                <c:pt idx="51">
                  <c:v>54.84</c:v>
                </c:pt>
                <c:pt idx="52">
                  <c:v>54.84</c:v>
                </c:pt>
                <c:pt idx="53">
                  <c:v>54.84</c:v>
                </c:pt>
                <c:pt idx="54">
                  <c:v>54.84</c:v>
                </c:pt>
                <c:pt idx="55">
                  <c:v>54.84</c:v>
                </c:pt>
                <c:pt idx="56">
                  <c:v>54.84</c:v>
                </c:pt>
                <c:pt idx="57">
                  <c:v>54.84</c:v>
                </c:pt>
                <c:pt idx="58">
                  <c:v>54.84</c:v>
                </c:pt>
                <c:pt idx="59">
                  <c:v>54.84</c:v>
                </c:pt>
                <c:pt idx="60">
                  <c:v>54.84</c:v>
                </c:pt>
                <c:pt idx="61">
                  <c:v>54.84</c:v>
                </c:pt>
                <c:pt idx="62">
                  <c:v>54.84</c:v>
                </c:pt>
                <c:pt idx="63">
                  <c:v>54.84</c:v>
                </c:pt>
                <c:pt idx="64">
                  <c:v>54.84</c:v>
                </c:pt>
                <c:pt idx="65">
                  <c:v>54.84</c:v>
                </c:pt>
                <c:pt idx="66">
                  <c:v>54.84</c:v>
                </c:pt>
                <c:pt idx="67">
                  <c:v>54.84</c:v>
                </c:pt>
                <c:pt idx="68">
                  <c:v>54.84</c:v>
                </c:pt>
                <c:pt idx="69">
                  <c:v>54.84</c:v>
                </c:pt>
                <c:pt idx="70">
                  <c:v>54.84</c:v>
                </c:pt>
                <c:pt idx="71">
                  <c:v>54.84</c:v>
                </c:pt>
                <c:pt idx="72">
                  <c:v>54.84</c:v>
                </c:pt>
                <c:pt idx="73">
                  <c:v>54.84</c:v>
                </c:pt>
                <c:pt idx="74">
                  <c:v>54.84</c:v>
                </c:pt>
                <c:pt idx="75">
                  <c:v>54.84</c:v>
                </c:pt>
                <c:pt idx="76">
                  <c:v>54.84</c:v>
                </c:pt>
                <c:pt idx="77">
                  <c:v>54.84</c:v>
                </c:pt>
                <c:pt idx="78">
                  <c:v>54.84</c:v>
                </c:pt>
                <c:pt idx="79">
                  <c:v>54.84</c:v>
                </c:pt>
                <c:pt idx="80">
                  <c:v>54.84</c:v>
                </c:pt>
                <c:pt idx="81">
                  <c:v>54.84</c:v>
                </c:pt>
                <c:pt idx="82">
                  <c:v>54.84</c:v>
                </c:pt>
                <c:pt idx="83">
                  <c:v>54.84</c:v>
                </c:pt>
                <c:pt idx="84">
                  <c:v>54.84</c:v>
                </c:pt>
                <c:pt idx="85">
                  <c:v>54.84</c:v>
                </c:pt>
                <c:pt idx="86">
                  <c:v>54.84</c:v>
                </c:pt>
                <c:pt idx="87">
                  <c:v>54.84</c:v>
                </c:pt>
                <c:pt idx="88">
                  <c:v>54.84</c:v>
                </c:pt>
                <c:pt idx="89">
                  <c:v>54.84</c:v>
                </c:pt>
                <c:pt idx="90">
                  <c:v>54.84</c:v>
                </c:pt>
                <c:pt idx="91">
                  <c:v>54.84</c:v>
                </c:pt>
                <c:pt idx="92">
                  <c:v>54.84</c:v>
                </c:pt>
                <c:pt idx="93">
                  <c:v>54.84</c:v>
                </c:pt>
                <c:pt idx="94">
                  <c:v>54.84</c:v>
                </c:pt>
                <c:pt idx="95">
                  <c:v>54.84</c:v>
                </c:pt>
                <c:pt idx="96">
                  <c:v>54.84</c:v>
                </c:pt>
                <c:pt idx="97">
                  <c:v>54.84</c:v>
                </c:pt>
                <c:pt idx="98">
                  <c:v>54.84</c:v>
                </c:pt>
                <c:pt idx="99">
                  <c:v>54.84</c:v>
                </c:pt>
                <c:pt idx="100">
                  <c:v>54.84</c:v>
                </c:pt>
                <c:pt idx="101">
                  <c:v>54.84</c:v>
                </c:pt>
                <c:pt idx="102">
                  <c:v>54.84</c:v>
                </c:pt>
                <c:pt idx="103">
                  <c:v>54.84</c:v>
                </c:pt>
                <c:pt idx="104">
                  <c:v>54.84</c:v>
                </c:pt>
                <c:pt idx="105">
                  <c:v>54.84</c:v>
                </c:pt>
                <c:pt idx="106">
                  <c:v>54.84</c:v>
                </c:pt>
                <c:pt idx="107">
                  <c:v>54.84</c:v>
                </c:pt>
                <c:pt idx="108">
                  <c:v>54.84</c:v>
                </c:pt>
                <c:pt idx="109">
                  <c:v>54.84</c:v>
                </c:pt>
                <c:pt idx="110">
                  <c:v>54.84</c:v>
                </c:pt>
                <c:pt idx="111">
                  <c:v>54.84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'Физика-11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МБОУ СШ № 63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МБОУ СШ № 64</c:v>
                </c:pt>
                <c:pt idx="26">
                  <c:v>МБОУ СШ № 79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МБОУ СШ № 13</c:v>
                </c:pt>
                <c:pt idx="32">
                  <c:v>МАОУ СШ № 148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СШ № 3</c:v>
                </c:pt>
                <c:pt idx="41">
                  <c:v>МАОУ "КУГ № 1 - Универс"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72 </c:v>
                </c:pt>
                <c:pt idx="45">
                  <c:v>МБОУ СШ № 99</c:v>
                </c:pt>
                <c:pt idx="46">
                  <c:v>МБОУ СШ № 36</c:v>
                </c:pt>
                <c:pt idx="47">
                  <c:v>МАОУ Лицей № 1</c:v>
                </c:pt>
                <c:pt idx="48">
                  <c:v>МБОУ СШ № 21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МАОУ Школа-интернат № 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30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СВЕРДЛОВСКИЙ РАЙОН</c:v>
                </c:pt>
                <c:pt idx="58">
                  <c:v>МАОУ Лицей № 9 "Лидер"</c:v>
                </c:pt>
                <c:pt idx="59">
                  <c:v>МАОУ Гимназия № 14</c:v>
                </c:pt>
                <c:pt idx="60">
                  <c:v>МАОУ СШ № 42</c:v>
                </c:pt>
                <c:pt idx="61">
                  <c:v>МАОУ СШ № 23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34</c:v>
                </c:pt>
                <c:pt idx="65">
                  <c:v>МАОУ СШ № 137</c:v>
                </c:pt>
                <c:pt idx="66">
                  <c:v>МАОУ СШ № 17</c:v>
                </c:pt>
                <c:pt idx="67">
                  <c:v>МБОУ СШ № 62</c:v>
                </c:pt>
                <c:pt idx="68">
                  <c:v>МАОУ СШ № 158 "Грани"</c:v>
                </c:pt>
                <c:pt idx="69">
                  <c:v>МАОУ СШ № 45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СОВЕТСКИЙ РАЙОН</c:v>
                </c:pt>
                <c:pt idx="73">
                  <c:v>МБОУ СШ № 2</c:v>
                </c:pt>
                <c:pt idx="74">
                  <c:v>МАОУ СШ № 134</c:v>
                </c:pt>
                <c:pt idx="75">
                  <c:v>МАОУ СШ № 115</c:v>
                </c:pt>
                <c:pt idx="76">
                  <c:v>МАОУ СШ № 139</c:v>
                </c:pt>
                <c:pt idx="77">
                  <c:v>МАОУ СШ № 24</c:v>
                </c:pt>
                <c:pt idx="78">
                  <c:v>МАОУ СШ № 152</c:v>
                </c:pt>
                <c:pt idx="79">
                  <c:v>МАОУ СШ № 143</c:v>
                </c:pt>
                <c:pt idx="80">
                  <c:v>МАОУ СШ № 145</c:v>
                </c:pt>
                <c:pt idx="81">
                  <c:v>МАОУ СШ № 7</c:v>
                </c:pt>
                <c:pt idx="82">
                  <c:v>МБОУ СШ № 98</c:v>
                </c:pt>
                <c:pt idx="83">
                  <c:v>МАОУ СШ № 151</c:v>
                </c:pt>
                <c:pt idx="84">
                  <c:v>МАОУ СШ № 144</c:v>
                </c:pt>
                <c:pt idx="85">
                  <c:v>МАОУ СШ № 66</c:v>
                </c:pt>
                <c:pt idx="86">
                  <c:v>МАОУ СШ № 18</c:v>
                </c:pt>
                <c:pt idx="87">
                  <c:v>МАОУ СШ № 154</c:v>
                </c:pt>
                <c:pt idx="88">
                  <c:v>МБОУ СШ № 91</c:v>
                </c:pt>
                <c:pt idx="89">
                  <c:v>МАОУ СШ № 5</c:v>
                </c:pt>
                <c:pt idx="90">
                  <c:v>МАОУ СШ № 149</c:v>
                </c:pt>
                <c:pt idx="91">
                  <c:v>МБОУ СШ № 147</c:v>
                </c:pt>
                <c:pt idx="92">
                  <c:v>МАОУ СШ № 141</c:v>
                </c:pt>
                <c:pt idx="93">
                  <c:v>МАОУ СШ № 156</c:v>
                </c:pt>
                <c:pt idx="94">
                  <c:v>МАОУ СШ № 85</c:v>
                </c:pt>
                <c:pt idx="95">
                  <c:v>МБОУ СШ № 56</c:v>
                </c:pt>
                <c:pt idx="96">
                  <c:v>МБОУ СШ № 129</c:v>
                </c:pt>
                <c:pt idx="97">
                  <c:v>МАОУ СШ № 157</c:v>
                </c:pt>
                <c:pt idx="98">
                  <c:v>МАОУ СШ № 121</c:v>
                </c:pt>
                <c:pt idx="99">
                  <c:v>МАОУ СШ № 69</c:v>
                </c:pt>
                <c:pt idx="100">
                  <c:v>МАОУ СШ № 1</c:v>
                </c:pt>
                <c:pt idx="101">
                  <c:v>МАОУ СШ № 150</c:v>
                </c:pt>
                <c:pt idx="102">
                  <c:v>МАОУ СШ № 108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диаграмма'!$D$5:$D$116</c:f>
              <c:numCache>
                <c:formatCode>0,00</c:formatCode>
                <c:ptCount val="112"/>
                <c:pt idx="0">
                  <c:v>52.98</c:v>
                </c:pt>
                <c:pt idx="1">
                  <c:v>68</c:v>
                </c:pt>
                <c:pt idx="2">
                  <c:v>60.3</c:v>
                </c:pt>
                <c:pt idx="3">
                  <c:v>54</c:v>
                </c:pt>
                <c:pt idx="4">
                  <c:v>50.2</c:v>
                </c:pt>
                <c:pt idx="5">
                  <c:v>48</c:v>
                </c:pt>
                <c:pt idx="6">
                  <c:v>47.66</c:v>
                </c:pt>
                <c:pt idx="7">
                  <c:v>42.7</c:v>
                </c:pt>
                <c:pt idx="9">
                  <c:v>53.283333333333331</c:v>
                </c:pt>
                <c:pt idx="10">
                  <c:v>67.2</c:v>
                </c:pt>
                <c:pt idx="11">
                  <c:v>65</c:v>
                </c:pt>
                <c:pt idx="12">
                  <c:v>60.25</c:v>
                </c:pt>
                <c:pt idx="13">
                  <c:v>55</c:v>
                </c:pt>
                <c:pt idx="14">
                  <c:v>53</c:v>
                </c:pt>
                <c:pt idx="15">
                  <c:v>51.6</c:v>
                </c:pt>
                <c:pt idx="16">
                  <c:v>50.8</c:v>
                </c:pt>
                <c:pt idx="17">
                  <c:v>45</c:v>
                </c:pt>
                <c:pt idx="18">
                  <c:v>31.7</c:v>
                </c:pt>
                <c:pt idx="22">
                  <c:v>47.650000000000006</c:v>
                </c:pt>
                <c:pt idx="23">
                  <c:v>61.6</c:v>
                </c:pt>
                <c:pt idx="24">
                  <c:v>58.3</c:v>
                </c:pt>
                <c:pt idx="25">
                  <c:v>57.6</c:v>
                </c:pt>
                <c:pt idx="26">
                  <c:v>56</c:v>
                </c:pt>
                <c:pt idx="27">
                  <c:v>47.4</c:v>
                </c:pt>
                <c:pt idx="28">
                  <c:v>45.5</c:v>
                </c:pt>
                <c:pt idx="29">
                  <c:v>45</c:v>
                </c:pt>
                <c:pt idx="30">
                  <c:v>42</c:v>
                </c:pt>
                <c:pt idx="31">
                  <c:v>41</c:v>
                </c:pt>
                <c:pt idx="32">
                  <c:v>41</c:v>
                </c:pt>
                <c:pt idx="33">
                  <c:v>40.700000000000003</c:v>
                </c:pt>
                <c:pt idx="34">
                  <c:v>35.700000000000003</c:v>
                </c:pt>
                <c:pt idx="39">
                  <c:v>52.071428571428562</c:v>
                </c:pt>
                <c:pt idx="40">
                  <c:v>66.8</c:v>
                </c:pt>
                <c:pt idx="41">
                  <c:v>60.7</c:v>
                </c:pt>
                <c:pt idx="42">
                  <c:v>58.4</c:v>
                </c:pt>
                <c:pt idx="43">
                  <c:v>56</c:v>
                </c:pt>
                <c:pt idx="44">
                  <c:v>55</c:v>
                </c:pt>
                <c:pt idx="45">
                  <c:v>53.1</c:v>
                </c:pt>
                <c:pt idx="46">
                  <c:v>52.4</c:v>
                </c:pt>
                <c:pt idx="47">
                  <c:v>51.8</c:v>
                </c:pt>
                <c:pt idx="48">
                  <c:v>51</c:v>
                </c:pt>
                <c:pt idx="49">
                  <c:v>49.6</c:v>
                </c:pt>
                <c:pt idx="50">
                  <c:v>47.9</c:v>
                </c:pt>
                <c:pt idx="51">
                  <c:v>47</c:v>
                </c:pt>
                <c:pt idx="52">
                  <c:v>46</c:v>
                </c:pt>
                <c:pt idx="53">
                  <c:v>33.299999999999997</c:v>
                </c:pt>
                <c:pt idx="57">
                  <c:v>53.75454545454545</c:v>
                </c:pt>
                <c:pt idx="58">
                  <c:v>61</c:v>
                </c:pt>
                <c:pt idx="59">
                  <c:v>59</c:v>
                </c:pt>
                <c:pt idx="60">
                  <c:v>59</c:v>
                </c:pt>
                <c:pt idx="61">
                  <c:v>56</c:v>
                </c:pt>
                <c:pt idx="62">
                  <c:v>56</c:v>
                </c:pt>
                <c:pt idx="63">
                  <c:v>52.6</c:v>
                </c:pt>
                <c:pt idx="64">
                  <c:v>52.6</c:v>
                </c:pt>
                <c:pt idx="65">
                  <c:v>52.3</c:v>
                </c:pt>
                <c:pt idx="66">
                  <c:v>50</c:v>
                </c:pt>
                <c:pt idx="67">
                  <c:v>48</c:v>
                </c:pt>
                <c:pt idx="68">
                  <c:v>44.8</c:v>
                </c:pt>
                <c:pt idx="72">
                  <c:v>51.088558554971605</c:v>
                </c:pt>
                <c:pt idx="73">
                  <c:v>62</c:v>
                </c:pt>
                <c:pt idx="74">
                  <c:v>61.8</c:v>
                </c:pt>
                <c:pt idx="75">
                  <c:v>60.333333333333336</c:v>
                </c:pt>
                <c:pt idx="76">
                  <c:v>59</c:v>
                </c:pt>
                <c:pt idx="77">
                  <c:v>58.666666666666664</c:v>
                </c:pt>
                <c:pt idx="78">
                  <c:v>58.642857142857146</c:v>
                </c:pt>
                <c:pt idx="79">
                  <c:v>57.07692307692308</c:v>
                </c:pt>
                <c:pt idx="80">
                  <c:v>57.043478260869563</c:v>
                </c:pt>
                <c:pt idx="81">
                  <c:v>56.333333333333336</c:v>
                </c:pt>
                <c:pt idx="82">
                  <c:v>55.25</c:v>
                </c:pt>
                <c:pt idx="83">
                  <c:v>53</c:v>
                </c:pt>
                <c:pt idx="84">
                  <c:v>52.833333333333336</c:v>
                </c:pt>
                <c:pt idx="85">
                  <c:v>51</c:v>
                </c:pt>
                <c:pt idx="86">
                  <c:v>50.8</c:v>
                </c:pt>
                <c:pt idx="87">
                  <c:v>50.285714285714285</c:v>
                </c:pt>
                <c:pt idx="88">
                  <c:v>49.666666666666664</c:v>
                </c:pt>
                <c:pt idx="89">
                  <c:v>49.2</c:v>
                </c:pt>
                <c:pt idx="90">
                  <c:v>48.428571428571431</c:v>
                </c:pt>
                <c:pt idx="91">
                  <c:v>47</c:v>
                </c:pt>
                <c:pt idx="92">
                  <c:v>46.4</c:v>
                </c:pt>
                <c:pt idx="93">
                  <c:v>46.4</c:v>
                </c:pt>
                <c:pt idx="94">
                  <c:v>46.375</c:v>
                </c:pt>
                <c:pt idx="95">
                  <c:v>46</c:v>
                </c:pt>
                <c:pt idx="96">
                  <c:v>46</c:v>
                </c:pt>
                <c:pt idx="97">
                  <c:v>46</c:v>
                </c:pt>
                <c:pt idx="98">
                  <c:v>45</c:v>
                </c:pt>
                <c:pt idx="99">
                  <c:v>44</c:v>
                </c:pt>
                <c:pt idx="100">
                  <c:v>43.428571428571431</c:v>
                </c:pt>
                <c:pt idx="101">
                  <c:v>42.692307692307693</c:v>
                </c:pt>
                <c:pt idx="102">
                  <c:v>42</c:v>
                </c:pt>
                <c:pt idx="103">
                  <c:v>50.894444444444446</c:v>
                </c:pt>
                <c:pt idx="104">
                  <c:v>60.2</c:v>
                </c:pt>
                <c:pt idx="105">
                  <c:v>59.555555555555557</c:v>
                </c:pt>
                <c:pt idx="106">
                  <c:v>53.3</c:v>
                </c:pt>
                <c:pt idx="107">
                  <c:v>52.7</c:v>
                </c:pt>
                <c:pt idx="108">
                  <c:v>48.3</c:v>
                </c:pt>
                <c:pt idx="109">
                  <c:v>45.1</c:v>
                </c:pt>
                <c:pt idx="110">
                  <c:v>45</c:v>
                </c:pt>
                <c:pt idx="111">
                  <c:v>43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'Физика-11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МБОУ СШ № 63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МБОУ СШ № 64</c:v>
                </c:pt>
                <c:pt idx="26">
                  <c:v>МБОУ СШ № 79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МБОУ СШ № 13</c:v>
                </c:pt>
                <c:pt idx="32">
                  <c:v>МАОУ СШ № 148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СШ № 3</c:v>
                </c:pt>
                <c:pt idx="41">
                  <c:v>МАОУ "КУГ № 1 - Универс"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72 </c:v>
                </c:pt>
                <c:pt idx="45">
                  <c:v>МБОУ СШ № 99</c:v>
                </c:pt>
                <c:pt idx="46">
                  <c:v>МБОУ СШ № 36</c:v>
                </c:pt>
                <c:pt idx="47">
                  <c:v>МАОУ Лицей № 1</c:v>
                </c:pt>
                <c:pt idx="48">
                  <c:v>МБОУ СШ № 21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МАОУ Школа-интернат № 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30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СВЕРДЛОВСКИЙ РАЙОН</c:v>
                </c:pt>
                <c:pt idx="58">
                  <c:v>МАОУ Лицей № 9 "Лидер"</c:v>
                </c:pt>
                <c:pt idx="59">
                  <c:v>МАОУ Гимназия № 14</c:v>
                </c:pt>
                <c:pt idx="60">
                  <c:v>МАОУ СШ № 42</c:v>
                </c:pt>
                <c:pt idx="61">
                  <c:v>МАОУ СШ № 23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34</c:v>
                </c:pt>
                <c:pt idx="65">
                  <c:v>МАОУ СШ № 137</c:v>
                </c:pt>
                <c:pt idx="66">
                  <c:v>МАОУ СШ № 17</c:v>
                </c:pt>
                <c:pt idx="67">
                  <c:v>МБОУ СШ № 62</c:v>
                </c:pt>
                <c:pt idx="68">
                  <c:v>МАОУ СШ № 158 "Грани"</c:v>
                </c:pt>
                <c:pt idx="69">
                  <c:v>МАОУ СШ № 45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СОВЕТСКИЙ РАЙОН</c:v>
                </c:pt>
                <c:pt idx="73">
                  <c:v>МБОУ СШ № 2</c:v>
                </c:pt>
                <c:pt idx="74">
                  <c:v>МАОУ СШ № 134</c:v>
                </c:pt>
                <c:pt idx="75">
                  <c:v>МАОУ СШ № 115</c:v>
                </c:pt>
                <c:pt idx="76">
                  <c:v>МАОУ СШ № 139</c:v>
                </c:pt>
                <c:pt idx="77">
                  <c:v>МАОУ СШ № 24</c:v>
                </c:pt>
                <c:pt idx="78">
                  <c:v>МАОУ СШ № 152</c:v>
                </c:pt>
                <c:pt idx="79">
                  <c:v>МАОУ СШ № 143</c:v>
                </c:pt>
                <c:pt idx="80">
                  <c:v>МАОУ СШ № 145</c:v>
                </c:pt>
                <c:pt idx="81">
                  <c:v>МАОУ СШ № 7</c:v>
                </c:pt>
                <c:pt idx="82">
                  <c:v>МБОУ СШ № 98</c:v>
                </c:pt>
                <c:pt idx="83">
                  <c:v>МАОУ СШ № 151</c:v>
                </c:pt>
                <c:pt idx="84">
                  <c:v>МАОУ СШ № 144</c:v>
                </c:pt>
                <c:pt idx="85">
                  <c:v>МАОУ СШ № 66</c:v>
                </c:pt>
                <c:pt idx="86">
                  <c:v>МАОУ СШ № 18</c:v>
                </c:pt>
                <c:pt idx="87">
                  <c:v>МАОУ СШ № 154</c:v>
                </c:pt>
                <c:pt idx="88">
                  <c:v>МБОУ СШ № 91</c:v>
                </c:pt>
                <c:pt idx="89">
                  <c:v>МАОУ СШ № 5</c:v>
                </c:pt>
                <c:pt idx="90">
                  <c:v>МАОУ СШ № 149</c:v>
                </c:pt>
                <c:pt idx="91">
                  <c:v>МБОУ СШ № 147</c:v>
                </c:pt>
                <c:pt idx="92">
                  <c:v>МАОУ СШ № 141</c:v>
                </c:pt>
                <c:pt idx="93">
                  <c:v>МАОУ СШ № 156</c:v>
                </c:pt>
                <c:pt idx="94">
                  <c:v>МАОУ СШ № 85</c:v>
                </c:pt>
                <c:pt idx="95">
                  <c:v>МБОУ СШ № 56</c:v>
                </c:pt>
                <c:pt idx="96">
                  <c:v>МБОУ СШ № 129</c:v>
                </c:pt>
                <c:pt idx="97">
                  <c:v>МАОУ СШ № 157</c:v>
                </c:pt>
                <c:pt idx="98">
                  <c:v>МАОУ СШ № 121</c:v>
                </c:pt>
                <c:pt idx="99">
                  <c:v>МАОУ СШ № 69</c:v>
                </c:pt>
                <c:pt idx="100">
                  <c:v>МАОУ СШ № 1</c:v>
                </c:pt>
                <c:pt idx="101">
                  <c:v>МАОУ СШ № 150</c:v>
                </c:pt>
                <c:pt idx="102">
                  <c:v>МАОУ СШ № 108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диаграмма'!$I$5:$I$116</c:f>
              <c:numCache>
                <c:formatCode>0,00</c:formatCode>
                <c:ptCount val="112"/>
                <c:pt idx="0">
                  <c:v>56.26</c:v>
                </c:pt>
                <c:pt idx="1">
                  <c:v>56.26</c:v>
                </c:pt>
                <c:pt idx="2">
                  <c:v>56.26</c:v>
                </c:pt>
                <c:pt idx="3">
                  <c:v>56.26</c:v>
                </c:pt>
                <c:pt idx="4">
                  <c:v>56.26</c:v>
                </c:pt>
                <c:pt idx="5">
                  <c:v>56.26</c:v>
                </c:pt>
                <c:pt idx="6">
                  <c:v>56.26</c:v>
                </c:pt>
                <c:pt idx="7">
                  <c:v>56.26</c:v>
                </c:pt>
                <c:pt idx="8">
                  <c:v>56.26</c:v>
                </c:pt>
                <c:pt idx="9">
                  <c:v>56.26</c:v>
                </c:pt>
                <c:pt idx="10">
                  <c:v>56.26</c:v>
                </c:pt>
                <c:pt idx="11">
                  <c:v>56.26</c:v>
                </c:pt>
                <c:pt idx="12">
                  <c:v>56.26</c:v>
                </c:pt>
                <c:pt idx="13">
                  <c:v>56.26</c:v>
                </c:pt>
                <c:pt idx="14">
                  <c:v>56.26</c:v>
                </c:pt>
                <c:pt idx="15">
                  <c:v>56.26</c:v>
                </c:pt>
                <c:pt idx="16">
                  <c:v>56.26</c:v>
                </c:pt>
                <c:pt idx="17">
                  <c:v>56.26</c:v>
                </c:pt>
                <c:pt idx="18">
                  <c:v>56.26</c:v>
                </c:pt>
                <c:pt idx="19">
                  <c:v>56.26</c:v>
                </c:pt>
                <c:pt idx="20">
                  <c:v>56.26</c:v>
                </c:pt>
                <c:pt idx="21">
                  <c:v>56.26</c:v>
                </c:pt>
                <c:pt idx="22">
                  <c:v>56.26</c:v>
                </c:pt>
                <c:pt idx="23">
                  <c:v>56.26</c:v>
                </c:pt>
                <c:pt idx="24">
                  <c:v>56.26</c:v>
                </c:pt>
                <c:pt idx="25">
                  <c:v>56.26</c:v>
                </c:pt>
                <c:pt idx="26">
                  <c:v>56.26</c:v>
                </c:pt>
                <c:pt idx="27">
                  <c:v>56.26</c:v>
                </c:pt>
                <c:pt idx="28">
                  <c:v>56.26</c:v>
                </c:pt>
                <c:pt idx="29">
                  <c:v>56.26</c:v>
                </c:pt>
                <c:pt idx="30">
                  <c:v>56.26</c:v>
                </c:pt>
                <c:pt idx="31">
                  <c:v>56.26</c:v>
                </c:pt>
                <c:pt idx="32">
                  <c:v>56.26</c:v>
                </c:pt>
                <c:pt idx="33">
                  <c:v>56.26</c:v>
                </c:pt>
                <c:pt idx="34">
                  <c:v>56.26</c:v>
                </c:pt>
                <c:pt idx="35">
                  <c:v>56.26</c:v>
                </c:pt>
                <c:pt idx="36">
                  <c:v>56.26</c:v>
                </c:pt>
                <c:pt idx="37">
                  <c:v>56.26</c:v>
                </c:pt>
                <c:pt idx="38">
                  <c:v>56.26</c:v>
                </c:pt>
                <c:pt idx="39">
                  <c:v>56.26</c:v>
                </c:pt>
                <c:pt idx="40">
                  <c:v>56.26</c:v>
                </c:pt>
                <c:pt idx="41">
                  <c:v>56.26</c:v>
                </c:pt>
                <c:pt idx="42">
                  <c:v>56.26</c:v>
                </c:pt>
                <c:pt idx="43">
                  <c:v>56.26</c:v>
                </c:pt>
                <c:pt idx="44">
                  <c:v>56.26</c:v>
                </c:pt>
                <c:pt idx="45">
                  <c:v>56.26</c:v>
                </c:pt>
                <c:pt idx="46">
                  <c:v>56.26</c:v>
                </c:pt>
                <c:pt idx="47">
                  <c:v>56.26</c:v>
                </c:pt>
                <c:pt idx="48">
                  <c:v>56.26</c:v>
                </c:pt>
                <c:pt idx="49">
                  <c:v>56.26</c:v>
                </c:pt>
                <c:pt idx="50">
                  <c:v>56.26</c:v>
                </c:pt>
                <c:pt idx="51">
                  <c:v>56.26</c:v>
                </c:pt>
                <c:pt idx="52">
                  <c:v>56.26</c:v>
                </c:pt>
                <c:pt idx="53">
                  <c:v>56.26</c:v>
                </c:pt>
                <c:pt idx="54">
                  <c:v>56.26</c:v>
                </c:pt>
                <c:pt idx="55">
                  <c:v>56.26</c:v>
                </c:pt>
                <c:pt idx="56">
                  <c:v>56.26</c:v>
                </c:pt>
                <c:pt idx="57">
                  <c:v>56.26</c:v>
                </c:pt>
                <c:pt idx="58">
                  <c:v>56.26</c:v>
                </c:pt>
                <c:pt idx="59">
                  <c:v>56.26</c:v>
                </c:pt>
                <c:pt idx="60">
                  <c:v>56.26</c:v>
                </c:pt>
                <c:pt idx="61">
                  <c:v>56.26</c:v>
                </c:pt>
                <c:pt idx="62">
                  <c:v>56.26</c:v>
                </c:pt>
                <c:pt idx="63">
                  <c:v>56.26</c:v>
                </c:pt>
                <c:pt idx="64">
                  <c:v>56.26</c:v>
                </c:pt>
                <c:pt idx="65">
                  <c:v>56.26</c:v>
                </c:pt>
                <c:pt idx="66">
                  <c:v>56.26</c:v>
                </c:pt>
                <c:pt idx="67">
                  <c:v>56.26</c:v>
                </c:pt>
                <c:pt idx="68">
                  <c:v>56.26</c:v>
                </c:pt>
                <c:pt idx="69">
                  <c:v>56.26</c:v>
                </c:pt>
                <c:pt idx="70">
                  <c:v>56.26</c:v>
                </c:pt>
                <c:pt idx="71">
                  <c:v>56.26</c:v>
                </c:pt>
                <c:pt idx="72">
                  <c:v>56.26</c:v>
                </c:pt>
                <c:pt idx="73">
                  <c:v>56.26</c:v>
                </c:pt>
                <c:pt idx="74">
                  <c:v>56.26</c:v>
                </c:pt>
                <c:pt idx="75">
                  <c:v>56.26</c:v>
                </c:pt>
                <c:pt idx="76">
                  <c:v>56.26</c:v>
                </c:pt>
                <c:pt idx="77">
                  <c:v>56.26</c:v>
                </c:pt>
                <c:pt idx="78">
                  <c:v>56.26</c:v>
                </c:pt>
                <c:pt idx="79">
                  <c:v>56.26</c:v>
                </c:pt>
                <c:pt idx="80">
                  <c:v>56.26</c:v>
                </c:pt>
                <c:pt idx="81">
                  <c:v>56.26</c:v>
                </c:pt>
                <c:pt idx="82">
                  <c:v>56.26</c:v>
                </c:pt>
                <c:pt idx="83">
                  <c:v>56.26</c:v>
                </c:pt>
                <c:pt idx="84">
                  <c:v>56.26</c:v>
                </c:pt>
                <c:pt idx="85">
                  <c:v>56.26</c:v>
                </c:pt>
                <c:pt idx="86">
                  <c:v>56.26</c:v>
                </c:pt>
                <c:pt idx="87">
                  <c:v>56.26</c:v>
                </c:pt>
                <c:pt idx="88">
                  <c:v>56.26</c:v>
                </c:pt>
                <c:pt idx="89">
                  <c:v>56.26</c:v>
                </c:pt>
                <c:pt idx="90">
                  <c:v>56.26</c:v>
                </c:pt>
                <c:pt idx="91">
                  <c:v>56.26</c:v>
                </c:pt>
                <c:pt idx="92">
                  <c:v>56.26</c:v>
                </c:pt>
                <c:pt idx="93">
                  <c:v>56.26</c:v>
                </c:pt>
                <c:pt idx="94">
                  <c:v>56.26</c:v>
                </c:pt>
                <c:pt idx="95">
                  <c:v>56.26</c:v>
                </c:pt>
                <c:pt idx="96">
                  <c:v>56.26</c:v>
                </c:pt>
                <c:pt idx="97">
                  <c:v>56.26</c:v>
                </c:pt>
                <c:pt idx="98">
                  <c:v>56.26</c:v>
                </c:pt>
                <c:pt idx="99">
                  <c:v>56.26</c:v>
                </c:pt>
                <c:pt idx="100">
                  <c:v>56.26</c:v>
                </c:pt>
                <c:pt idx="101">
                  <c:v>56.26</c:v>
                </c:pt>
                <c:pt idx="102">
                  <c:v>56.26</c:v>
                </c:pt>
                <c:pt idx="103">
                  <c:v>56.26</c:v>
                </c:pt>
                <c:pt idx="104">
                  <c:v>56.26</c:v>
                </c:pt>
                <c:pt idx="105">
                  <c:v>56.26</c:v>
                </c:pt>
                <c:pt idx="106">
                  <c:v>56.26</c:v>
                </c:pt>
                <c:pt idx="107">
                  <c:v>56.26</c:v>
                </c:pt>
                <c:pt idx="108">
                  <c:v>56.26</c:v>
                </c:pt>
                <c:pt idx="109">
                  <c:v>56.26</c:v>
                </c:pt>
                <c:pt idx="110">
                  <c:v>56.26</c:v>
                </c:pt>
                <c:pt idx="111">
                  <c:v>56.26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'Физика-11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МБОУ СШ № 63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МБОУ СШ № 64</c:v>
                </c:pt>
                <c:pt idx="26">
                  <c:v>МБОУ СШ № 79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МБОУ СШ № 13</c:v>
                </c:pt>
                <c:pt idx="32">
                  <c:v>МАОУ СШ № 148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СШ № 3</c:v>
                </c:pt>
                <c:pt idx="41">
                  <c:v>МАОУ "КУГ № 1 - Универс"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72 </c:v>
                </c:pt>
                <c:pt idx="45">
                  <c:v>МБОУ СШ № 99</c:v>
                </c:pt>
                <c:pt idx="46">
                  <c:v>МБОУ СШ № 36</c:v>
                </c:pt>
                <c:pt idx="47">
                  <c:v>МАОУ Лицей № 1</c:v>
                </c:pt>
                <c:pt idx="48">
                  <c:v>МБОУ СШ № 21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МАОУ Школа-интернат № 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30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СВЕРДЛОВСКИЙ РАЙОН</c:v>
                </c:pt>
                <c:pt idx="58">
                  <c:v>МАОУ Лицей № 9 "Лидер"</c:v>
                </c:pt>
                <c:pt idx="59">
                  <c:v>МАОУ Гимназия № 14</c:v>
                </c:pt>
                <c:pt idx="60">
                  <c:v>МАОУ СШ № 42</c:v>
                </c:pt>
                <c:pt idx="61">
                  <c:v>МАОУ СШ № 23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34</c:v>
                </c:pt>
                <c:pt idx="65">
                  <c:v>МАОУ СШ № 137</c:v>
                </c:pt>
                <c:pt idx="66">
                  <c:v>МАОУ СШ № 17</c:v>
                </c:pt>
                <c:pt idx="67">
                  <c:v>МБОУ СШ № 62</c:v>
                </c:pt>
                <c:pt idx="68">
                  <c:v>МАОУ СШ № 158 "Грани"</c:v>
                </c:pt>
                <c:pt idx="69">
                  <c:v>МАОУ СШ № 45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СОВЕТСКИЙ РАЙОН</c:v>
                </c:pt>
                <c:pt idx="73">
                  <c:v>МБОУ СШ № 2</c:v>
                </c:pt>
                <c:pt idx="74">
                  <c:v>МАОУ СШ № 134</c:v>
                </c:pt>
                <c:pt idx="75">
                  <c:v>МАОУ СШ № 115</c:v>
                </c:pt>
                <c:pt idx="76">
                  <c:v>МАОУ СШ № 139</c:v>
                </c:pt>
                <c:pt idx="77">
                  <c:v>МАОУ СШ № 24</c:v>
                </c:pt>
                <c:pt idx="78">
                  <c:v>МАОУ СШ № 152</c:v>
                </c:pt>
                <c:pt idx="79">
                  <c:v>МАОУ СШ № 143</c:v>
                </c:pt>
                <c:pt idx="80">
                  <c:v>МАОУ СШ № 145</c:v>
                </c:pt>
                <c:pt idx="81">
                  <c:v>МАОУ СШ № 7</c:v>
                </c:pt>
                <c:pt idx="82">
                  <c:v>МБОУ СШ № 98</c:v>
                </c:pt>
                <c:pt idx="83">
                  <c:v>МАОУ СШ № 151</c:v>
                </c:pt>
                <c:pt idx="84">
                  <c:v>МАОУ СШ № 144</c:v>
                </c:pt>
                <c:pt idx="85">
                  <c:v>МАОУ СШ № 66</c:v>
                </c:pt>
                <c:pt idx="86">
                  <c:v>МАОУ СШ № 18</c:v>
                </c:pt>
                <c:pt idx="87">
                  <c:v>МАОУ СШ № 154</c:v>
                </c:pt>
                <c:pt idx="88">
                  <c:v>МБОУ СШ № 91</c:v>
                </c:pt>
                <c:pt idx="89">
                  <c:v>МАОУ СШ № 5</c:v>
                </c:pt>
                <c:pt idx="90">
                  <c:v>МАОУ СШ № 149</c:v>
                </c:pt>
                <c:pt idx="91">
                  <c:v>МБОУ СШ № 147</c:v>
                </c:pt>
                <c:pt idx="92">
                  <c:v>МАОУ СШ № 141</c:v>
                </c:pt>
                <c:pt idx="93">
                  <c:v>МАОУ СШ № 156</c:v>
                </c:pt>
                <c:pt idx="94">
                  <c:v>МАОУ СШ № 85</c:v>
                </c:pt>
                <c:pt idx="95">
                  <c:v>МБОУ СШ № 56</c:v>
                </c:pt>
                <c:pt idx="96">
                  <c:v>МБОУ СШ № 129</c:v>
                </c:pt>
                <c:pt idx="97">
                  <c:v>МАОУ СШ № 157</c:v>
                </c:pt>
                <c:pt idx="98">
                  <c:v>МАОУ СШ № 121</c:v>
                </c:pt>
                <c:pt idx="99">
                  <c:v>МАОУ СШ № 69</c:v>
                </c:pt>
                <c:pt idx="100">
                  <c:v>МАОУ СШ № 1</c:v>
                </c:pt>
                <c:pt idx="101">
                  <c:v>МАОУ СШ № 150</c:v>
                </c:pt>
                <c:pt idx="102">
                  <c:v>МАОУ СШ № 108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диаграмма'!$H$5:$H$116</c:f>
              <c:numCache>
                <c:formatCode>0,00</c:formatCode>
                <c:ptCount val="112"/>
                <c:pt idx="0">
                  <c:v>54.678492647058825</c:v>
                </c:pt>
                <c:pt idx="1">
                  <c:v>58</c:v>
                </c:pt>
                <c:pt idx="2">
                  <c:v>69.2</c:v>
                </c:pt>
                <c:pt idx="3">
                  <c:v>57.666666666666664</c:v>
                </c:pt>
                <c:pt idx="4">
                  <c:v>72.625</c:v>
                </c:pt>
                <c:pt idx="5">
                  <c:v>53.352941176470587</c:v>
                </c:pt>
                <c:pt idx="6">
                  <c:v>50.333333333333336</c:v>
                </c:pt>
                <c:pt idx="7">
                  <c:v>33</c:v>
                </c:pt>
                <c:pt idx="8">
                  <c:v>43.25</c:v>
                </c:pt>
                <c:pt idx="9">
                  <c:v>51.25555555555556</c:v>
                </c:pt>
                <c:pt idx="10">
                  <c:v>59</c:v>
                </c:pt>
                <c:pt idx="12">
                  <c:v>69.3</c:v>
                </c:pt>
                <c:pt idx="13">
                  <c:v>53.4</c:v>
                </c:pt>
                <c:pt idx="14">
                  <c:v>40</c:v>
                </c:pt>
                <c:pt idx="15">
                  <c:v>43.5</c:v>
                </c:pt>
                <c:pt idx="16">
                  <c:v>45.1</c:v>
                </c:pt>
                <c:pt idx="17">
                  <c:v>45.3</c:v>
                </c:pt>
                <c:pt idx="18">
                  <c:v>47.7</c:v>
                </c:pt>
                <c:pt idx="19">
                  <c:v>58</c:v>
                </c:pt>
                <c:pt idx="22">
                  <c:v>50.5</c:v>
                </c:pt>
                <c:pt idx="23">
                  <c:v>59.3</c:v>
                </c:pt>
                <c:pt idx="24">
                  <c:v>63.5</c:v>
                </c:pt>
                <c:pt idx="25">
                  <c:v>52.1</c:v>
                </c:pt>
                <c:pt idx="26">
                  <c:v>45</c:v>
                </c:pt>
                <c:pt idx="27">
                  <c:v>52.6</c:v>
                </c:pt>
                <c:pt idx="28">
                  <c:v>50</c:v>
                </c:pt>
                <c:pt idx="29">
                  <c:v>50.3</c:v>
                </c:pt>
                <c:pt idx="30">
                  <c:v>40.799999999999997</c:v>
                </c:pt>
                <c:pt idx="32">
                  <c:v>45</c:v>
                </c:pt>
                <c:pt idx="33">
                  <c:v>68</c:v>
                </c:pt>
                <c:pt idx="34">
                  <c:v>49.4</c:v>
                </c:pt>
                <c:pt idx="36">
                  <c:v>58.5</c:v>
                </c:pt>
                <c:pt idx="38">
                  <c:v>22</c:v>
                </c:pt>
                <c:pt idx="39">
                  <c:v>55.578571428571429</c:v>
                </c:pt>
                <c:pt idx="40">
                  <c:v>57.3</c:v>
                </c:pt>
                <c:pt idx="41">
                  <c:v>65</c:v>
                </c:pt>
                <c:pt idx="42">
                  <c:v>66.7</c:v>
                </c:pt>
                <c:pt idx="43">
                  <c:v>47</c:v>
                </c:pt>
                <c:pt idx="44">
                  <c:v>54.3</c:v>
                </c:pt>
                <c:pt idx="45">
                  <c:v>51.2</c:v>
                </c:pt>
                <c:pt idx="47">
                  <c:v>57.9</c:v>
                </c:pt>
                <c:pt idx="49">
                  <c:v>54.2</c:v>
                </c:pt>
                <c:pt idx="50">
                  <c:v>60.4</c:v>
                </c:pt>
                <c:pt idx="51">
                  <c:v>48</c:v>
                </c:pt>
                <c:pt idx="52">
                  <c:v>45</c:v>
                </c:pt>
                <c:pt idx="53">
                  <c:v>54.6</c:v>
                </c:pt>
                <c:pt idx="55">
                  <c:v>62</c:v>
                </c:pt>
                <c:pt idx="56">
                  <c:v>54.5</c:v>
                </c:pt>
                <c:pt idx="57">
                  <c:v>50.071428571428569</c:v>
                </c:pt>
                <c:pt idx="58">
                  <c:v>71</c:v>
                </c:pt>
                <c:pt idx="59">
                  <c:v>60.5</c:v>
                </c:pt>
                <c:pt idx="60">
                  <c:v>56</c:v>
                </c:pt>
                <c:pt idx="61">
                  <c:v>57.3</c:v>
                </c:pt>
                <c:pt idx="62">
                  <c:v>53.2</c:v>
                </c:pt>
                <c:pt idx="63">
                  <c:v>47.1</c:v>
                </c:pt>
                <c:pt idx="64">
                  <c:v>52</c:v>
                </c:pt>
                <c:pt idx="65">
                  <c:v>46.7</c:v>
                </c:pt>
                <c:pt idx="66">
                  <c:v>58</c:v>
                </c:pt>
                <c:pt idx="67">
                  <c:v>38</c:v>
                </c:pt>
                <c:pt idx="68">
                  <c:v>47</c:v>
                </c:pt>
                <c:pt idx="69">
                  <c:v>34.200000000000003</c:v>
                </c:pt>
                <c:pt idx="70">
                  <c:v>30</c:v>
                </c:pt>
                <c:pt idx="71">
                  <c:v>50</c:v>
                </c:pt>
                <c:pt idx="72">
                  <c:v>54.68928571428571</c:v>
                </c:pt>
                <c:pt idx="74">
                  <c:v>53.2</c:v>
                </c:pt>
                <c:pt idx="75">
                  <c:v>53.1</c:v>
                </c:pt>
                <c:pt idx="77">
                  <c:v>57</c:v>
                </c:pt>
                <c:pt idx="78">
                  <c:v>65.2</c:v>
                </c:pt>
                <c:pt idx="79">
                  <c:v>54</c:v>
                </c:pt>
                <c:pt idx="80">
                  <c:v>76</c:v>
                </c:pt>
                <c:pt idx="81">
                  <c:v>49.7</c:v>
                </c:pt>
                <c:pt idx="82">
                  <c:v>57.2</c:v>
                </c:pt>
                <c:pt idx="83">
                  <c:v>61</c:v>
                </c:pt>
                <c:pt idx="84">
                  <c:v>59.2</c:v>
                </c:pt>
                <c:pt idx="85">
                  <c:v>56.7</c:v>
                </c:pt>
                <c:pt idx="86">
                  <c:v>50</c:v>
                </c:pt>
                <c:pt idx="87">
                  <c:v>69</c:v>
                </c:pt>
                <c:pt idx="88">
                  <c:v>53.1</c:v>
                </c:pt>
                <c:pt idx="89">
                  <c:v>53</c:v>
                </c:pt>
                <c:pt idx="90">
                  <c:v>61</c:v>
                </c:pt>
                <c:pt idx="91">
                  <c:v>47.2</c:v>
                </c:pt>
                <c:pt idx="92">
                  <c:v>57.3</c:v>
                </c:pt>
                <c:pt idx="93">
                  <c:v>52.8</c:v>
                </c:pt>
                <c:pt idx="94">
                  <c:v>51</c:v>
                </c:pt>
                <c:pt idx="95">
                  <c:v>49.8</c:v>
                </c:pt>
                <c:pt idx="96">
                  <c:v>45</c:v>
                </c:pt>
                <c:pt idx="97">
                  <c:v>50</c:v>
                </c:pt>
                <c:pt idx="98">
                  <c:v>49</c:v>
                </c:pt>
                <c:pt idx="99">
                  <c:v>44</c:v>
                </c:pt>
                <c:pt idx="100">
                  <c:v>48</c:v>
                </c:pt>
                <c:pt idx="101">
                  <c:v>58</c:v>
                </c:pt>
                <c:pt idx="102">
                  <c:v>50.8</c:v>
                </c:pt>
                <c:pt idx="103">
                  <c:v>59.361855158730165</c:v>
                </c:pt>
                <c:pt idx="104">
                  <c:v>80.5</c:v>
                </c:pt>
                <c:pt idx="105">
                  <c:v>59.222222222222221</c:v>
                </c:pt>
                <c:pt idx="106">
                  <c:v>72.875</c:v>
                </c:pt>
                <c:pt idx="107">
                  <c:v>51.666666666666664</c:v>
                </c:pt>
                <c:pt idx="108">
                  <c:v>55.714285714285715</c:v>
                </c:pt>
                <c:pt idx="109">
                  <c:v>55</c:v>
                </c:pt>
                <c:pt idx="110">
                  <c:v>50.666666666666664</c:v>
                </c:pt>
                <c:pt idx="111">
                  <c:v>49.25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'Физика-11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МБОУ СШ № 63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МБОУ СШ № 64</c:v>
                </c:pt>
                <c:pt idx="26">
                  <c:v>МБОУ СШ № 79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МБОУ СШ № 13</c:v>
                </c:pt>
                <c:pt idx="32">
                  <c:v>МАОУ СШ № 148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СШ № 3</c:v>
                </c:pt>
                <c:pt idx="41">
                  <c:v>МАОУ "КУГ № 1 - Универс"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72 </c:v>
                </c:pt>
                <c:pt idx="45">
                  <c:v>МБОУ СШ № 99</c:v>
                </c:pt>
                <c:pt idx="46">
                  <c:v>МБОУ СШ № 36</c:v>
                </c:pt>
                <c:pt idx="47">
                  <c:v>МАОУ Лицей № 1</c:v>
                </c:pt>
                <c:pt idx="48">
                  <c:v>МБОУ СШ № 21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МАОУ Школа-интернат № 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30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СВЕРДЛОВСКИЙ РАЙОН</c:v>
                </c:pt>
                <c:pt idx="58">
                  <c:v>МАОУ Лицей № 9 "Лидер"</c:v>
                </c:pt>
                <c:pt idx="59">
                  <c:v>МАОУ Гимназия № 14</c:v>
                </c:pt>
                <c:pt idx="60">
                  <c:v>МАОУ СШ № 42</c:v>
                </c:pt>
                <c:pt idx="61">
                  <c:v>МАОУ СШ № 23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34</c:v>
                </c:pt>
                <c:pt idx="65">
                  <c:v>МАОУ СШ № 137</c:v>
                </c:pt>
                <c:pt idx="66">
                  <c:v>МАОУ СШ № 17</c:v>
                </c:pt>
                <c:pt idx="67">
                  <c:v>МБОУ СШ № 62</c:v>
                </c:pt>
                <c:pt idx="68">
                  <c:v>МАОУ СШ № 158 "Грани"</c:v>
                </c:pt>
                <c:pt idx="69">
                  <c:v>МАОУ СШ № 45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СОВЕТСКИЙ РАЙОН</c:v>
                </c:pt>
                <c:pt idx="73">
                  <c:v>МБОУ СШ № 2</c:v>
                </c:pt>
                <c:pt idx="74">
                  <c:v>МАОУ СШ № 134</c:v>
                </c:pt>
                <c:pt idx="75">
                  <c:v>МАОУ СШ № 115</c:v>
                </c:pt>
                <c:pt idx="76">
                  <c:v>МАОУ СШ № 139</c:v>
                </c:pt>
                <c:pt idx="77">
                  <c:v>МАОУ СШ № 24</c:v>
                </c:pt>
                <c:pt idx="78">
                  <c:v>МАОУ СШ № 152</c:v>
                </c:pt>
                <c:pt idx="79">
                  <c:v>МАОУ СШ № 143</c:v>
                </c:pt>
                <c:pt idx="80">
                  <c:v>МАОУ СШ № 145</c:v>
                </c:pt>
                <c:pt idx="81">
                  <c:v>МАОУ СШ № 7</c:v>
                </c:pt>
                <c:pt idx="82">
                  <c:v>МБОУ СШ № 98</c:v>
                </c:pt>
                <c:pt idx="83">
                  <c:v>МАОУ СШ № 151</c:v>
                </c:pt>
                <c:pt idx="84">
                  <c:v>МАОУ СШ № 144</c:v>
                </c:pt>
                <c:pt idx="85">
                  <c:v>МАОУ СШ № 66</c:v>
                </c:pt>
                <c:pt idx="86">
                  <c:v>МАОУ СШ № 18</c:v>
                </c:pt>
                <c:pt idx="87">
                  <c:v>МАОУ СШ № 154</c:v>
                </c:pt>
                <c:pt idx="88">
                  <c:v>МБОУ СШ № 91</c:v>
                </c:pt>
                <c:pt idx="89">
                  <c:v>МАОУ СШ № 5</c:v>
                </c:pt>
                <c:pt idx="90">
                  <c:v>МАОУ СШ № 149</c:v>
                </c:pt>
                <c:pt idx="91">
                  <c:v>МБОУ СШ № 147</c:v>
                </c:pt>
                <c:pt idx="92">
                  <c:v>МАОУ СШ № 141</c:v>
                </c:pt>
                <c:pt idx="93">
                  <c:v>МАОУ СШ № 156</c:v>
                </c:pt>
                <c:pt idx="94">
                  <c:v>МАОУ СШ № 85</c:v>
                </c:pt>
                <c:pt idx="95">
                  <c:v>МБОУ СШ № 56</c:v>
                </c:pt>
                <c:pt idx="96">
                  <c:v>МБОУ СШ № 129</c:v>
                </c:pt>
                <c:pt idx="97">
                  <c:v>МАОУ СШ № 157</c:v>
                </c:pt>
                <c:pt idx="98">
                  <c:v>МАОУ СШ № 121</c:v>
                </c:pt>
                <c:pt idx="99">
                  <c:v>МАОУ СШ № 69</c:v>
                </c:pt>
                <c:pt idx="100">
                  <c:v>МАОУ СШ № 1</c:v>
                </c:pt>
                <c:pt idx="101">
                  <c:v>МАОУ СШ № 150</c:v>
                </c:pt>
                <c:pt idx="102">
                  <c:v>МАОУ СШ № 108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диаграмма'!$M$5:$M$116</c:f>
              <c:numCache>
                <c:formatCode>0,00</c:formatCode>
                <c:ptCount val="112"/>
                <c:pt idx="0">
                  <c:v>54.53</c:v>
                </c:pt>
                <c:pt idx="1">
                  <c:v>54.53</c:v>
                </c:pt>
                <c:pt idx="2">
                  <c:v>54.53</c:v>
                </c:pt>
                <c:pt idx="3">
                  <c:v>54.53</c:v>
                </c:pt>
                <c:pt idx="4">
                  <c:v>54.53</c:v>
                </c:pt>
                <c:pt idx="5">
                  <c:v>54.53</c:v>
                </c:pt>
                <c:pt idx="6">
                  <c:v>54.53</c:v>
                </c:pt>
                <c:pt idx="7">
                  <c:v>54.53</c:v>
                </c:pt>
                <c:pt idx="8">
                  <c:v>54.53</c:v>
                </c:pt>
                <c:pt idx="9">
                  <c:v>54.53</c:v>
                </c:pt>
                <c:pt idx="10">
                  <c:v>54.53</c:v>
                </c:pt>
                <c:pt idx="11">
                  <c:v>54.53</c:v>
                </c:pt>
                <c:pt idx="12">
                  <c:v>54.53</c:v>
                </c:pt>
                <c:pt idx="13">
                  <c:v>54.53</c:v>
                </c:pt>
                <c:pt idx="14">
                  <c:v>54.53</c:v>
                </c:pt>
                <c:pt idx="15">
                  <c:v>54.53</c:v>
                </c:pt>
                <c:pt idx="16">
                  <c:v>54.53</c:v>
                </c:pt>
                <c:pt idx="17">
                  <c:v>54.53</c:v>
                </c:pt>
                <c:pt idx="18">
                  <c:v>54.53</c:v>
                </c:pt>
                <c:pt idx="19">
                  <c:v>54.53</c:v>
                </c:pt>
                <c:pt idx="20">
                  <c:v>54.53</c:v>
                </c:pt>
                <c:pt idx="21">
                  <c:v>54.53</c:v>
                </c:pt>
                <c:pt idx="22">
                  <c:v>54.53</c:v>
                </c:pt>
                <c:pt idx="23">
                  <c:v>54.53</c:v>
                </c:pt>
                <c:pt idx="24">
                  <c:v>54.53</c:v>
                </c:pt>
                <c:pt idx="25">
                  <c:v>54.53</c:v>
                </c:pt>
                <c:pt idx="26">
                  <c:v>54.53</c:v>
                </c:pt>
                <c:pt idx="27">
                  <c:v>54.53</c:v>
                </c:pt>
                <c:pt idx="28">
                  <c:v>54.53</c:v>
                </c:pt>
                <c:pt idx="29">
                  <c:v>54.53</c:v>
                </c:pt>
                <c:pt idx="30">
                  <c:v>54.53</c:v>
                </c:pt>
                <c:pt idx="31">
                  <c:v>54.53</c:v>
                </c:pt>
                <c:pt idx="32">
                  <c:v>54.53</c:v>
                </c:pt>
                <c:pt idx="33">
                  <c:v>54.53</c:v>
                </c:pt>
                <c:pt idx="34">
                  <c:v>54.53</c:v>
                </c:pt>
                <c:pt idx="35">
                  <c:v>54.53</c:v>
                </c:pt>
                <c:pt idx="36">
                  <c:v>54.53</c:v>
                </c:pt>
                <c:pt idx="37">
                  <c:v>54.53</c:v>
                </c:pt>
                <c:pt idx="38">
                  <c:v>54.53</c:v>
                </c:pt>
                <c:pt idx="39">
                  <c:v>54.53</c:v>
                </c:pt>
                <c:pt idx="40">
                  <c:v>54.53</c:v>
                </c:pt>
                <c:pt idx="41">
                  <c:v>54.53</c:v>
                </c:pt>
                <c:pt idx="42">
                  <c:v>54.53</c:v>
                </c:pt>
                <c:pt idx="43">
                  <c:v>54.53</c:v>
                </c:pt>
                <c:pt idx="44">
                  <c:v>54.53</c:v>
                </c:pt>
                <c:pt idx="45">
                  <c:v>54.53</c:v>
                </c:pt>
                <c:pt idx="46">
                  <c:v>54.53</c:v>
                </c:pt>
                <c:pt idx="47">
                  <c:v>54.53</c:v>
                </c:pt>
                <c:pt idx="48">
                  <c:v>54.53</c:v>
                </c:pt>
                <c:pt idx="49">
                  <c:v>54.53</c:v>
                </c:pt>
                <c:pt idx="50">
                  <c:v>54.53</c:v>
                </c:pt>
                <c:pt idx="51">
                  <c:v>54.53</c:v>
                </c:pt>
                <c:pt idx="52">
                  <c:v>54.53</c:v>
                </c:pt>
                <c:pt idx="53">
                  <c:v>54.53</c:v>
                </c:pt>
                <c:pt idx="54">
                  <c:v>54.53</c:v>
                </c:pt>
                <c:pt idx="55">
                  <c:v>54.53</c:v>
                </c:pt>
                <c:pt idx="56">
                  <c:v>54.53</c:v>
                </c:pt>
                <c:pt idx="57">
                  <c:v>54.53</c:v>
                </c:pt>
                <c:pt idx="58">
                  <c:v>54.53</c:v>
                </c:pt>
                <c:pt idx="59">
                  <c:v>54.53</c:v>
                </c:pt>
                <c:pt idx="60">
                  <c:v>54.53</c:v>
                </c:pt>
                <c:pt idx="61">
                  <c:v>54.53</c:v>
                </c:pt>
                <c:pt idx="62">
                  <c:v>54.53</c:v>
                </c:pt>
                <c:pt idx="63">
                  <c:v>54.53</c:v>
                </c:pt>
                <c:pt idx="64">
                  <c:v>54.53</c:v>
                </c:pt>
                <c:pt idx="65">
                  <c:v>54.53</c:v>
                </c:pt>
                <c:pt idx="66">
                  <c:v>54.53</c:v>
                </c:pt>
                <c:pt idx="67">
                  <c:v>54.53</c:v>
                </c:pt>
                <c:pt idx="68">
                  <c:v>54.53</c:v>
                </c:pt>
                <c:pt idx="69">
                  <c:v>54.53</c:v>
                </c:pt>
                <c:pt idx="70">
                  <c:v>54.53</c:v>
                </c:pt>
                <c:pt idx="71">
                  <c:v>54.53</c:v>
                </c:pt>
                <c:pt idx="72">
                  <c:v>54.53</c:v>
                </c:pt>
                <c:pt idx="73">
                  <c:v>54.53</c:v>
                </c:pt>
                <c:pt idx="74">
                  <c:v>54.53</c:v>
                </c:pt>
                <c:pt idx="75">
                  <c:v>54.53</c:v>
                </c:pt>
                <c:pt idx="76">
                  <c:v>54.53</c:v>
                </c:pt>
                <c:pt idx="77">
                  <c:v>54.53</c:v>
                </c:pt>
                <c:pt idx="78">
                  <c:v>54.53</c:v>
                </c:pt>
                <c:pt idx="79">
                  <c:v>54.53</c:v>
                </c:pt>
                <c:pt idx="80">
                  <c:v>54.53</c:v>
                </c:pt>
                <c:pt idx="81">
                  <c:v>54.53</c:v>
                </c:pt>
                <c:pt idx="82">
                  <c:v>54.53</c:v>
                </c:pt>
                <c:pt idx="83">
                  <c:v>54.53</c:v>
                </c:pt>
                <c:pt idx="84">
                  <c:v>54.53</c:v>
                </c:pt>
                <c:pt idx="85">
                  <c:v>54.53</c:v>
                </c:pt>
                <c:pt idx="86">
                  <c:v>54.53</c:v>
                </c:pt>
                <c:pt idx="87">
                  <c:v>54.53</c:v>
                </c:pt>
                <c:pt idx="88">
                  <c:v>54.53</c:v>
                </c:pt>
                <c:pt idx="89">
                  <c:v>54.53</c:v>
                </c:pt>
                <c:pt idx="90">
                  <c:v>54.53</c:v>
                </c:pt>
                <c:pt idx="91">
                  <c:v>54.53</c:v>
                </c:pt>
                <c:pt idx="92">
                  <c:v>54.53</c:v>
                </c:pt>
                <c:pt idx="93">
                  <c:v>54.53</c:v>
                </c:pt>
                <c:pt idx="94">
                  <c:v>54.53</c:v>
                </c:pt>
                <c:pt idx="95">
                  <c:v>54.53</c:v>
                </c:pt>
                <c:pt idx="96">
                  <c:v>54.53</c:v>
                </c:pt>
                <c:pt idx="97">
                  <c:v>54.53</c:v>
                </c:pt>
                <c:pt idx="98">
                  <c:v>54.53</c:v>
                </c:pt>
                <c:pt idx="99">
                  <c:v>54.53</c:v>
                </c:pt>
                <c:pt idx="100">
                  <c:v>54.53</c:v>
                </c:pt>
                <c:pt idx="101">
                  <c:v>54.53</c:v>
                </c:pt>
                <c:pt idx="102">
                  <c:v>54.53</c:v>
                </c:pt>
                <c:pt idx="103">
                  <c:v>54.53</c:v>
                </c:pt>
                <c:pt idx="104">
                  <c:v>54.53</c:v>
                </c:pt>
                <c:pt idx="105">
                  <c:v>54.53</c:v>
                </c:pt>
                <c:pt idx="106">
                  <c:v>54.53</c:v>
                </c:pt>
                <c:pt idx="107">
                  <c:v>54.53</c:v>
                </c:pt>
                <c:pt idx="108">
                  <c:v>54.53</c:v>
                </c:pt>
                <c:pt idx="109">
                  <c:v>54.53</c:v>
                </c:pt>
                <c:pt idx="110">
                  <c:v>54.53</c:v>
                </c:pt>
                <c:pt idx="111">
                  <c:v>54.53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'Физика-11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МАОУ СШ № 19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МБОУ СШ № 63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Лицей № 3</c:v>
                </c:pt>
                <c:pt idx="25">
                  <c:v>МБОУ СШ № 64</c:v>
                </c:pt>
                <c:pt idx="26">
                  <c:v>МБОУ СШ № 79</c:v>
                </c:pt>
                <c:pt idx="27">
                  <c:v>МБОУ СШ № 94</c:v>
                </c:pt>
                <c:pt idx="28">
                  <c:v>МАОУ Гимназия № 11</c:v>
                </c:pt>
                <c:pt idx="29">
                  <c:v>МАОУ Лицей № 12</c:v>
                </c:pt>
                <c:pt idx="30">
                  <c:v>МАОУ Гимназия № 15</c:v>
                </c:pt>
                <c:pt idx="31">
                  <c:v>МБОУ СШ № 13</c:v>
                </c:pt>
                <c:pt idx="32">
                  <c:v>МАОУ СШ № 148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СШ № 3</c:v>
                </c:pt>
                <c:pt idx="41">
                  <c:v>МАОУ "КУГ № 1 - Универс"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72 </c:v>
                </c:pt>
                <c:pt idx="45">
                  <c:v>МБОУ СШ № 99</c:v>
                </c:pt>
                <c:pt idx="46">
                  <c:v>МБОУ СШ № 36</c:v>
                </c:pt>
                <c:pt idx="47">
                  <c:v>МАОУ Лицей № 1</c:v>
                </c:pt>
                <c:pt idx="48">
                  <c:v>МБОУ СШ № 21</c:v>
                </c:pt>
                <c:pt idx="49">
                  <c:v>МБОУ Лицей № 10</c:v>
                </c:pt>
                <c:pt idx="50">
                  <c:v>МБОУ Лицей № 8</c:v>
                </c:pt>
                <c:pt idx="51">
                  <c:v>МАОУ Школа-интернат № 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30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СВЕРДЛОВСКИЙ РАЙОН</c:v>
                </c:pt>
                <c:pt idx="58">
                  <c:v>МАОУ Лицей № 9 "Лидер"</c:v>
                </c:pt>
                <c:pt idx="59">
                  <c:v>МАОУ Гимназия № 14</c:v>
                </c:pt>
                <c:pt idx="60">
                  <c:v>МАОУ СШ № 42</c:v>
                </c:pt>
                <c:pt idx="61">
                  <c:v>МАОУ СШ № 23</c:v>
                </c:pt>
                <c:pt idx="62">
                  <c:v>МАОУ СШ № 76</c:v>
                </c:pt>
                <c:pt idx="63">
                  <c:v>МАОУ СШ № 6</c:v>
                </c:pt>
                <c:pt idx="64">
                  <c:v>МАОУ СШ № 34</c:v>
                </c:pt>
                <c:pt idx="65">
                  <c:v>МАОУ СШ № 137</c:v>
                </c:pt>
                <c:pt idx="66">
                  <c:v>МАОУ СШ № 17</c:v>
                </c:pt>
                <c:pt idx="67">
                  <c:v>МБОУ СШ № 62</c:v>
                </c:pt>
                <c:pt idx="68">
                  <c:v>МАОУ СШ № 158 "Грани"</c:v>
                </c:pt>
                <c:pt idx="69">
                  <c:v>МАОУ СШ № 45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СОВЕТСКИЙ РАЙОН</c:v>
                </c:pt>
                <c:pt idx="73">
                  <c:v>МБОУ СШ № 2</c:v>
                </c:pt>
                <c:pt idx="74">
                  <c:v>МАОУ СШ № 134</c:v>
                </c:pt>
                <c:pt idx="75">
                  <c:v>МАОУ СШ № 115</c:v>
                </c:pt>
                <c:pt idx="76">
                  <c:v>МАОУ СШ № 139</c:v>
                </c:pt>
                <c:pt idx="77">
                  <c:v>МАОУ СШ № 24</c:v>
                </c:pt>
                <c:pt idx="78">
                  <c:v>МАОУ СШ № 152</c:v>
                </c:pt>
                <c:pt idx="79">
                  <c:v>МАОУ СШ № 143</c:v>
                </c:pt>
                <c:pt idx="80">
                  <c:v>МАОУ СШ № 145</c:v>
                </c:pt>
                <c:pt idx="81">
                  <c:v>МАОУ СШ № 7</c:v>
                </c:pt>
                <c:pt idx="82">
                  <c:v>МБОУ СШ № 98</c:v>
                </c:pt>
                <c:pt idx="83">
                  <c:v>МАОУ СШ № 151</c:v>
                </c:pt>
                <c:pt idx="84">
                  <c:v>МАОУ СШ № 144</c:v>
                </c:pt>
                <c:pt idx="85">
                  <c:v>МАОУ СШ № 66</c:v>
                </c:pt>
                <c:pt idx="86">
                  <c:v>МАОУ СШ № 18</c:v>
                </c:pt>
                <c:pt idx="87">
                  <c:v>МАОУ СШ № 154</c:v>
                </c:pt>
                <c:pt idx="88">
                  <c:v>МБОУ СШ № 91</c:v>
                </c:pt>
                <c:pt idx="89">
                  <c:v>МАОУ СШ № 5</c:v>
                </c:pt>
                <c:pt idx="90">
                  <c:v>МАОУ СШ № 149</c:v>
                </c:pt>
                <c:pt idx="91">
                  <c:v>МБОУ СШ № 147</c:v>
                </c:pt>
                <c:pt idx="92">
                  <c:v>МАОУ СШ № 141</c:v>
                </c:pt>
                <c:pt idx="93">
                  <c:v>МАОУ СШ № 156</c:v>
                </c:pt>
                <c:pt idx="94">
                  <c:v>МАОУ СШ № 85</c:v>
                </c:pt>
                <c:pt idx="95">
                  <c:v>МБОУ СШ № 56</c:v>
                </c:pt>
                <c:pt idx="96">
                  <c:v>МБОУ СШ № 129</c:v>
                </c:pt>
                <c:pt idx="97">
                  <c:v>МАОУ СШ № 157</c:v>
                </c:pt>
                <c:pt idx="98">
                  <c:v>МАОУ СШ № 121</c:v>
                </c:pt>
                <c:pt idx="99">
                  <c:v>МАОУ СШ № 69</c:v>
                </c:pt>
                <c:pt idx="100">
                  <c:v>МАОУ СШ № 1</c:v>
                </c:pt>
                <c:pt idx="101">
                  <c:v>МАОУ СШ № 150</c:v>
                </c:pt>
                <c:pt idx="102">
                  <c:v>МАОУ СШ № 108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СШ № 10</c:v>
                </c:pt>
                <c:pt idx="106">
                  <c:v>МБОУ Лицей № 2</c:v>
                </c:pt>
                <c:pt idx="107">
                  <c:v>МБОУ Гимназия  № 16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  <c:pt idx="110">
                  <c:v>МБОУ СШ № 4</c:v>
                </c:pt>
                <c:pt idx="111">
                  <c:v>МБОУ СШ № 27</c:v>
                </c:pt>
              </c:strCache>
            </c:strRef>
          </c:cat>
          <c:val>
            <c:numRef>
              <c:f>'Физика-11 диаграмма'!$L$5:$L$116</c:f>
              <c:numCache>
                <c:formatCode>0,00</c:formatCode>
                <c:ptCount val="112"/>
                <c:pt idx="0">
                  <c:v>51.608265856950062</c:v>
                </c:pt>
                <c:pt idx="1">
                  <c:v>46.125</c:v>
                </c:pt>
                <c:pt idx="2">
                  <c:v>66.078947368421055</c:v>
                </c:pt>
                <c:pt idx="3">
                  <c:v>55.875</c:v>
                </c:pt>
                <c:pt idx="4">
                  <c:v>46.7</c:v>
                </c:pt>
                <c:pt idx="5">
                  <c:v>51.153846153846153</c:v>
                </c:pt>
                <c:pt idx="6">
                  <c:v>46.6</c:v>
                </c:pt>
                <c:pt idx="7">
                  <c:v>45.333333333333336</c:v>
                </c:pt>
                <c:pt idx="8">
                  <c:v>55</c:v>
                </c:pt>
                <c:pt idx="9">
                  <c:v>51.554545454545455</c:v>
                </c:pt>
                <c:pt idx="10">
                  <c:v>60.9</c:v>
                </c:pt>
                <c:pt idx="11">
                  <c:v>47</c:v>
                </c:pt>
                <c:pt idx="12">
                  <c:v>63.1</c:v>
                </c:pt>
                <c:pt idx="13">
                  <c:v>55.6</c:v>
                </c:pt>
                <c:pt idx="14">
                  <c:v>46.8</c:v>
                </c:pt>
                <c:pt idx="15">
                  <c:v>45.2</c:v>
                </c:pt>
                <c:pt idx="16">
                  <c:v>54.1</c:v>
                </c:pt>
                <c:pt idx="17">
                  <c:v>53</c:v>
                </c:pt>
                <c:pt idx="18">
                  <c:v>52.2</c:v>
                </c:pt>
                <c:pt idx="20">
                  <c:v>50.2</c:v>
                </c:pt>
                <c:pt idx="21">
                  <c:v>39</c:v>
                </c:pt>
                <c:pt idx="22">
                  <c:v>48.907142857142858</c:v>
                </c:pt>
                <c:pt idx="23">
                  <c:v>51.4</c:v>
                </c:pt>
                <c:pt idx="24">
                  <c:v>62.1</c:v>
                </c:pt>
                <c:pt idx="25">
                  <c:v>55.4</c:v>
                </c:pt>
                <c:pt idx="26">
                  <c:v>50.7</c:v>
                </c:pt>
                <c:pt idx="27">
                  <c:v>42.8</c:v>
                </c:pt>
                <c:pt idx="28">
                  <c:v>71.599999999999994</c:v>
                </c:pt>
                <c:pt idx="29">
                  <c:v>48</c:v>
                </c:pt>
                <c:pt idx="30">
                  <c:v>42.7</c:v>
                </c:pt>
                <c:pt idx="32">
                  <c:v>39.6</c:v>
                </c:pt>
                <c:pt idx="33">
                  <c:v>51.4</c:v>
                </c:pt>
                <c:pt idx="34">
                  <c:v>36</c:v>
                </c:pt>
                <c:pt idx="35">
                  <c:v>38</c:v>
                </c:pt>
                <c:pt idx="36">
                  <c:v>44</c:v>
                </c:pt>
                <c:pt idx="37">
                  <c:v>51</c:v>
                </c:pt>
                <c:pt idx="39">
                  <c:v>52.379999999999995</c:v>
                </c:pt>
                <c:pt idx="40">
                  <c:v>42.7</c:v>
                </c:pt>
                <c:pt idx="41">
                  <c:v>64</c:v>
                </c:pt>
                <c:pt idx="42">
                  <c:v>67.599999999999994</c:v>
                </c:pt>
                <c:pt idx="43">
                  <c:v>55</c:v>
                </c:pt>
                <c:pt idx="44">
                  <c:v>65.3</c:v>
                </c:pt>
                <c:pt idx="45">
                  <c:v>57.9</c:v>
                </c:pt>
                <c:pt idx="47">
                  <c:v>55.7</c:v>
                </c:pt>
                <c:pt idx="49">
                  <c:v>56</c:v>
                </c:pt>
                <c:pt idx="50">
                  <c:v>48.6</c:v>
                </c:pt>
                <c:pt idx="51">
                  <c:v>58.3</c:v>
                </c:pt>
                <c:pt idx="52">
                  <c:v>52</c:v>
                </c:pt>
                <c:pt idx="53">
                  <c:v>34.6</c:v>
                </c:pt>
                <c:pt idx="54">
                  <c:v>36</c:v>
                </c:pt>
                <c:pt idx="55">
                  <c:v>46</c:v>
                </c:pt>
                <c:pt idx="56">
                  <c:v>46</c:v>
                </c:pt>
                <c:pt idx="57">
                  <c:v>51.877272727272725</c:v>
                </c:pt>
                <c:pt idx="58">
                  <c:v>48</c:v>
                </c:pt>
                <c:pt idx="59">
                  <c:v>60</c:v>
                </c:pt>
                <c:pt idx="60">
                  <c:v>64</c:v>
                </c:pt>
                <c:pt idx="61">
                  <c:v>52.2</c:v>
                </c:pt>
                <c:pt idx="62">
                  <c:v>48</c:v>
                </c:pt>
                <c:pt idx="63">
                  <c:v>49.8</c:v>
                </c:pt>
                <c:pt idx="64">
                  <c:v>46</c:v>
                </c:pt>
                <c:pt idx="65">
                  <c:v>54</c:v>
                </c:pt>
                <c:pt idx="66">
                  <c:v>58</c:v>
                </c:pt>
                <c:pt idx="69">
                  <c:v>51.8</c:v>
                </c:pt>
                <c:pt idx="71">
                  <c:v>38.85</c:v>
                </c:pt>
                <c:pt idx="72">
                  <c:v>52.317857142857157</c:v>
                </c:pt>
                <c:pt idx="74">
                  <c:v>59</c:v>
                </c:pt>
                <c:pt idx="75">
                  <c:v>50.8</c:v>
                </c:pt>
                <c:pt idx="76">
                  <c:v>40.799999999999997</c:v>
                </c:pt>
                <c:pt idx="77">
                  <c:v>52</c:v>
                </c:pt>
                <c:pt idx="78">
                  <c:v>67</c:v>
                </c:pt>
                <c:pt idx="79">
                  <c:v>58.7</c:v>
                </c:pt>
                <c:pt idx="80">
                  <c:v>58.3</c:v>
                </c:pt>
                <c:pt idx="81">
                  <c:v>56.3</c:v>
                </c:pt>
                <c:pt idx="82">
                  <c:v>54</c:v>
                </c:pt>
                <c:pt idx="83">
                  <c:v>52</c:v>
                </c:pt>
                <c:pt idx="84">
                  <c:v>56.3</c:v>
                </c:pt>
                <c:pt idx="85">
                  <c:v>46.2</c:v>
                </c:pt>
                <c:pt idx="86">
                  <c:v>55</c:v>
                </c:pt>
                <c:pt idx="87">
                  <c:v>46.7</c:v>
                </c:pt>
                <c:pt idx="88">
                  <c:v>58.5</c:v>
                </c:pt>
                <c:pt idx="89">
                  <c:v>64</c:v>
                </c:pt>
                <c:pt idx="90">
                  <c:v>63</c:v>
                </c:pt>
                <c:pt idx="91">
                  <c:v>59</c:v>
                </c:pt>
                <c:pt idx="92">
                  <c:v>43.4</c:v>
                </c:pt>
                <c:pt idx="93">
                  <c:v>38.4</c:v>
                </c:pt>
                <c:pt idx="94">
                  <c:v>50.2</c:v>
                </c:pt>
                <c:pt idx="95">
                  <c:v>47</c:v>
                </c:pt>
                <c:pt idx="96">
                  <c:v>49</c:v>
                </c:pt>
                <c:pt idx="98">
                  <c:v>41</c:v>
                </c:pt>
                <c:pt idx="99">
                  <c:v>48.3</c:v>
                </c:pt>
                <c:pt idx="100">
                  <c:v>63</c:v>
                </c:pt>
                <c:pt idx="101">
                  <c:v>48</c:v>
                </c:pt>
                <c:pt idx="102">
                  <c:v>39</c:v>
                </c:pt>
                <c:pt idx="103">
                  <c:v>51.45276875901876</c:v>
                </c:pt>
                <c:pt idx="104">
                  <c:v>63.666666666666664</c:v>
                </c:pt>
                <c:pt idx="105">
                  <c:v>58.81818181818182</c:v>
                </c:pt>
                <c:pt idx="106">
                  <c:v>54.777777777777779</c:v>
                </c:pt>
                <c:pt idx="107">
                  <c:v>52.083333333333336</c:v>
                </c:pt>
                <c:pt idx="108">
                  <c:v>60.142857142857146</c:v>
                </c:pt>
                <c:pt idx="109">
                  <c:v>36.799999999999997</c:v>
                </c:pt>
                <c:pt idx="110">
                  <c:v>49.833333333333336</c:v>
                </c:pt>
                <c:pt idx="111">
                  <c:v>35.5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4304"/>
        <c:axId val="89635840"/>
      </c:lineChart>
      <c:catAx>
        <c:axId val="8963430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35840"/>
        <c:crosses val="autoZero"/>
        <c:auto val="1"/>
        <c:lblAlgn val="ctr"/>
        <c:lblOffset val="100"/>
        <c:noMultiLvlLbl val="0"/>
      </c:catAx>
      <c:valAx>
        <c:axId val="89635840"/>
        <c:scaling>
          <c:orientation val="minMax"/>
          <c:max val="9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34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145932436529517"/>
          <c:y val="1.5268845584246103E-2"/>
          <c:w val="0.67849700001178981"/>
          <c:h val="4.4002933611035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75937</xdr:rowOff>
    </xdr:from>
    <xdr:to>
      <xdr:col>30</xdr:col>
      <xdr:colOff>547687</xdr:colOff>
      <xdr:row>0</xdr:row>
      <xdr:rowOff>5151438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529167</xdr:colOff>
      <xdr:row>0</xdr:row>
      <xdr:rowOff>412750</xdr:rowOff>
    </xdr:from>
    <xdr:to>
      <xdr:col>19</xdr:col>
      <xdr:colOff>539749</xdr:colOff>
      <xdr:row>0</xdr:row>
      <xdr:rowOff>3471333</xdr:rowOff>
    </xdr:to>
    <xdr:cxnSp macro="">
      <xdr:nvCxnSpPr>
        <xdr:cNvPr id="3" name="Прямая соединительная линия 2"/>
        <xdr:cNvCxnSpPr/>
      </xdr:nvCxnSpPr>
      <xdr:spPr>
        <a:xfrm>
          <a:off x="12244917" y="412750"/>
          <a:ext cx="10582" cy="3058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0.10381</cdr:x>
      <cdr:y>0.06433</cdr:y>
    </cdr:from>
    <cdr:to>
      <cdr:x>0.10414</cdr:x>
      <cdr:y>0.66401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1936091" y="326506"/>
          <a:ext cx="6155" cy="30436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0.21741</cdr:x>
      <cdr:y>0.06624</cdr:y>
    </cdr:from>
    <cdr:to>
      <cdr:x>0.21765</cdr:x>
      <cdr:y>0.66613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4054808" y="336226"/>
          <a:ext cx="4476" cy="30447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0.36548</cdr:x>
      <cdr:y>0.06339</cdr:y>
    </cdr:from>
    <cdr:to>
      <cdr:x>0.36671</cdr:x>
      <cdr:y>0.66605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6816363" y="321759"/>
          <a:ext cx="22940" cy="30588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0.5223</cdr:x>
      <cdr:y>0.06421</cdr:y>
    </cdr:from>
    <cdr:to>
      <cdr:x>0.52312</cdr:x>
      <cdr:y>0.67232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9741204" y="325898"/>
          <a:ext cx="15293" cy="30864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0.92535</cdr:x>
      <cdr:y>0.06646</cdr:y>
    </cdr:from>
    <cdr:to>
      <cdr:x>0.92602</cdr:x>
      <cdr:y>0.67234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7258210" y="337318"/>
          <a:ext cx="12496" cy="30751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0.02412</cdr:x>
      <cdr:y>0.07053</cdr:y>
    </cdr:from>
    <cdr:to>
      <cdr:x>0.02582</cdr:x>
      <cdr:y>0.65855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 flipH="1">
          <a:off x="449875" y="357980"/>
          <a:ext cx="31666" cy="29845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0</xdr:row>
      <xdr:rowOff>44188</xdr:rowOff>
    </xdr:from>
    <xdr:to>
      <xdr:col>30</xdr:col>
      <xdr:colOff>83344</xdr:colOff>
      <xdr:row>0</xdr:row>
      <xdr:rowOff>5155406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387616</xdr:colOff>
      <xdr:row>0</xdr:row>
      <xdr:rowOff>420687</xdr:rowOff>
    </xdr:from>
    <xdr:to>
      <xdr:col>19</xdr:col>
      <xdr:colOff>391583</xdr:colOff>
      <xdr:row>0</xdr:row>
      <xdr:rowOff>3407833</xdr:rowOff>
    </xdr:to>
    <xdr:cxnSp macro="">
      <xdr:nvCxnSpPr>
        <xdr:cNvPr id="3" name="Прямая соединительная линия 2"/>
        <xdr:cNvCxnSpPr/>
      </xdr:nvCxnSpPr>
      <xdr:spPr>
        <a:xfrm>
          <a:off x="12230366" y="420687"/>
          <a:ext cx="3967" cy="29871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0.10312</cdr:x>
      <cdr:y>0.07227</cdr:y>
    </cdr:from>
    <cdr:to>
      <cdr:x>0.10419</cdr:x>
      <cdr:y>0.6643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1924843" y="369391"/>
          <a:ext cx="19968" cy="30260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0.21708</cdr:x>
      <cdr:y>0.07254</cdr:y>
    </cdr:from>
    <cdr:to>
      <cdr:x>0.21764</cdr:x>
      <cdr:y>0.66223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4052093" y="370771"/>
          <a:ext cx="10476" cy="30140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0.36523</cdr:x>
      <cdr:y>0.07836</cdr:y>
    </cdr:from>
    <cdr:to>
      <cdr:x>0.36524</cdr:x>
      <cdr:y>0.6565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6817486" y="400522"/>
          <a:ext cx="186" cy="29549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0.52325</cdr:x>
      <cdr:y>0.07453</cdr:y>
    </cdr:from>
    <cdr:to>
      <cdr:x>0.5235</cdr:x>
      <cdr:y>0.67259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 flipH="1">
          <a:off x="9767093" y="380939"/>
          <a:ext cx="4685" cy="30567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0.92193</cdr:x>
      <cdr:y>0.07509</cdr:y>
    </cdr:from>
    <cdr:to>
      <cdr:x>0.92539</cdr:x>
      <cdr:y>0.65414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7209011" y="383801"/>
          <a:ext cx="64585" cy="29596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0.02568</cdr:x>
      <cdr:y>0.06977</cdr:y>
    </cdr:from>
    <cdr:to>
      <cdr:x>0.02571</cdr:x>
      <cdr:y>0.66294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>
          <a:off x="479327" y="356612"/>
          <a:ext cx="560" cy="30318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85546875" customWidth="1"/>
    <col min="2" max="2" width="32.85546875" customWidth="1"/>
    <col min="3" max="14" width="7.7109375" style="199" customWidth="1"/>
    <col min="15" max="29" width="8.7109375" customWidth="1"/>
  </cols>
  <sheetData>
    <row r="1" spans="1:18" ht="409.5" customHeight="1" thickBot="1" x14ac:dyDescent="0.3"/>
    <row r="2" spans="1:18" x14ac:dyDescent="0.25">
      <c r="A2" s="462" t="s">
        <v>36</v>
      </c>
      <c r="B2" s="464" t="s">
        <v>63</v>
      </c>
      <c r="C2" s="466">
        <v>2023</v>
      </c>
      <c r="D2" s="467"/>
      <c r="E2" s="467"/>
      <c r="F2" s="468"/>
      <c r="G2" s="466">
        <v>2022</v>
      </c>
      <c r="H2" s="467"/>
      <c r="I2" s="467"/>
      <c r="J2" s="468"/>
      <c r="K2" s="466">
        <v>2021</v>
      </c>
      <c r="L2" s="467"/>
      <c r="M2" s="467"/>
      <c r="N2" s="468"/>
      <c r="O2" s="460" t="s">
        <v>67</v>
      </c>
    </row>
    <row r="3" spans="1:18" ht="48.75" customHeight="1" thickBot="1" x14ac:dyDescent="0.3">
      <c r="A3" s="463"/>
      <c r="B3" s="465"/>
      <c r="C3" s="224" t="s">
        <v>68</v>
      </c>
      <c r="D3" s="142" t="s">
        <v>69</v>
      </c>
      <c r="E3" s="225" t="s">
        <v>70</v>
      </c>
      <c r="F3" s="7" t="s">
        <v>71</v>
      </c>
      <c r="G3" s="224" t="s">
        <v>68</v>
      </c>
      <c r="H3" s="142" t="s">
        <v>69</v>
      </c>
      <c r="I3" s="225" t="s">
        <v>70</v>
      </c>
      <c r="J3" s="7" t="s">
        <v>71</v>
      </c>
      <c r="K3" s="224" t="s">
        <v>68</v>
      </c>
      <c r="L3" s="142" t="s">
        <v>69</v>
      </c>
      <c r="M3" s="225" t="s">
        <v>70</v>
      </c>
      <c r="N3" s="7" t="s">
        <v>71</v>
      </c>
      <c r="O3" s="461"/>
    </row>
    <row r="4" spans="1:18" ht="15" customHeight="1" thickBot="1" x14ac:dyDescent="0.3">
      <c r="A4" s="81"/>
      <c r="B4" s="161" t="s">
        <v>87</v>
      </c>
      <c r="C4" s="162">
        <f>C5+C14+C27+C44+C62+C77+C108</f>
        <v>660</v>
      </c>
      <c r="D4" s="167">
        <f>AVERAGE(D6:D13,D15:D26,D28:D43,D45:D61,D63:D76,D78:D107,D109:D116)</f>
        <v>51.454091342908846</v>
      </c>
      <c r="E4" s="299">
        <v>54.84</v>
      </c>
      <c r="F4" s="163"/>
      <c r="G4" s="162">
        <f>G5+G14+G27+G44+G62+G77+G108</f>
        <v>768</v>
      </c>
      <c r="H4" s="167">
        <f>AVERAGE(H6:H13,H15:H26,H28:H43,H45:H61,H63:H76,H78:H107,H109:H116)</f>
        <v>53.622582791982033</v>
      </c>
      <c r="I4" s="299">
        <v>56.26</v>
      </c>
      <c r="J4" s="163"/>
      <c r="K4" s="162">
        <f>K5+K14+K27+K44+K62+K77+K108</f>
        <v>945</v>
      </c>
      <c r="L4" s="167">
        <f>AVERAGE(L6:L13,L15:L26,L28:L43,L45:L61,L63:L76,L78:L107,L109:L116)</f>
        <v>51.55303449397632</v>
      </c>
      <c r="M4" s="299">
        <v>54.53</v>
      </c>
      <c r="N4" s="163"/>
      <c r="O4" s="164"/>
      <c r="Q4" s="119"/>
      <c r="R4" s="10" t="s">
        <v>72</v>
      </c>
    </row>
    <row r="5" spans="1:18" ht="15" customHeight="1" thickBot="1" x14ac:dyDescent="0.3">
      <c r="A5" s="86"/>
      <c r="B5" s="157" t="s">
        <v>89</v>
      </c>
      <c r="C5" s="158">
        <f>SUM(C6:C13)</f>
        <v>64</v>
      </c>
      <c r="D5" s="165">
        <f>AVERAGE(D6:D13)</f>
        <v>52.980000000000004</v>
      </c>
      <c r="E5" s="286">
        <v>54.84</v>
      </c>
      <c r="F5" s="159"/>
      <c r="G5" s="158">
        <f>SUM(G6:G13)</f>
        <v>82</v>
      </c>
      <c r="H5" s="165">
        <f>AVERAGE(H6:H13)</f>
        <v>54.678492647058825</v>
      </c>
      <c r="I5" s="286">
        <v>56.26</v>
      </c>
      <c r="J5" s="159"/>
      <c r="K5" s="158">
        <f>SUM(K6:K13)</f>
        <v>91</v>
      </c>
      <c r="L5" s="165">
        <f>AVERAGE(L6:L13)</f>
        <v>51.608265856950069</v>
      </c>
      <c r="M5" s="286">
        <v>54.53</v>
      </c>
      <c r="N5" s="159"/>
      <c r="O5" s="143"/>
      <c r="Q5" s="105"/>
      <c r="R5" s="10" t="s">
        <v>73</v>
      </c>
    </row>
    <row r="6" spans="1:18" s="180" customFormat="1" ht="15" customHeight="1" x14ac:dyDescent="0.25">
      <c r="A6" s="181">
        <v>1</v>
      </c>
      <c r="B6" s="137" t="s">
        <v>112</v>
      </c>
      <c r="C6" s="268">
        <v>3</v>
      </c>
      <c r="D6" s="168">
        <v>68</v>
      </c>
      <c r="E6" s="298">
        <v>54.84</v>
      </c>
      <c r="F6" s="269">
        <v>1</v>
      </c>
      <c r="G6" s="268">
        <v>6</v>
      </c>
      <c r="H6" s="168">
        <v>58</v>
      </c>
      <c r="I6" s="298">
        <v>56.26</v>
      </c>
      <c r="J6" s="269">
        <v>24</v>
      </c>
      <c r="K6" s="268">
        <v>8</v>
      </c>
      <c r="L6" s="168">
        <v>46.125</v>
      </c>
      <c r="M6" s="298">
        <v>54.53</v>
      </c>
      <c r="N6" s="269">
        <v>72</v>
      </c>
      <c r="O6" s="185">
        <f>N6+J6+F6</f>
        <v>97</v>
      </c>
      <c r="Q6" s="404"/>
      <c r="R6" s="10" t="s">
        <v>74</v>
      </c>
    </row>
    <row r="7" spans="1:18" ht="15" customHeight="1" x14ac:dyDescent="0.25">
      <c r="A7" s="170">
        <v>2</v>
      </c>
      <c r="B7" s="350" t="s">
        <v>43</v>
      </c>
      <c r="C7" s="351">
        <v>11</v>
      </c>
      <c r="D7" s="227">
        <v>48</v>
      </c>
      <c r="E7" s="352">
        <v>54.84</v>
      </c>
      <c r="F7" s="353">
        <v>58</v>
      </c>
      <c r="G7" s="351">
        <v>17</v>
      </c>
      <c r="H7" s="227">
        <v>53.352941176470587</v>
      </c>
      <c r="I7" s="352">
        <v>56.26</v>
      </c>
      <c r="J7" s="353">
        <v>45</v>
      </c>
      <c r="K7" s="351">
        <v>13</v>
      </c>
      <c r="L7" s="227">
        <v>51.153846153846153</v>
      </c>
      <c r="M7" s="352">
        <v>54.53</v>
      </c>
      <c r="N7" s="353">
        <v>50</v>
      </c>
      <c r="O7" s="354">
        <f t="shared" ref="O7:O70" si="0">N7+J7+F7</f>
        <v>153</v>
      </c>
      <c r="P7" s="9"/>
      <c r="Q7" s="13"/>
      <c r="R7" s="10" t="s">
        <v>75</v>
      </c>
    </row>
    <row r="8" spans="1:18" ht="15" customHeight="1" x14ac:dyDescent="0.25">
      <c r="A8" s="11">
        <v>3</v>
      </c>
      <c r="B8" s="137" t="s">
        <v>41</v>
      </c>
      <c r="C8" s="268">
        <v>24</v>
      </c>
      <c r="D8" s="168">
        <v>60.3</v>
      </c>
      <c r="E8" s="298">
        <v>54.84</v>
      </c>
      <c r="F8" s="269">
        <v>11</v>
      </c>
      <c r="G8" s="268">
        <v>34</v>
      </c>
      <c r="H8" s="168">
        <v>69.2</v>
      </c>
      <c r="I8" s="298">
        <v>56.26</v>
      </c>
      <c r="J8" s="269">
        <v>7</v>
      </c>
      <c r="K8" s="268">
        <v>38</v>
      </c>
      <c r="L8" s="168">
        <v>66.078947368421055</v>
      </c>
      <c r="M8" s="298">
        <v>54.53</v>
      </c>
      <c r="N8" s="269">
        <v>4</v>
      </c>
      <c r="O8" s="360">
        <f t="shared" si="0"/>
        <v>22</v>
      </c>
      <c r="P8" s="9"/>
    </row>
    <row r="9" spans="1:18" s="180" customFormat="1" ht="15" customHeight="1" x14ac:dyDescent="0.25">
      <c r="A9" s="11">
        <v>4</v>
      </c>
      <c r="B9" s="137" t="s">
        <v>42</v>
      </c>
      <c r="C9" s="268">
        <v>13</v>
      </c>
      <c r="D9" s="168">
        <v>50.2</v>
      </c>
      <c r="E9" s="298">
        <v>54.84</v>
      </c>
      <c r="F9" s="269">
        <v>51</v>
      </c>
      <c r="G9" s="268">
        <v>8</v>
      </c>
      <c r="H9" s="168">
        <v>72.625</v>
      </c>
      <c r="I9" s="298">
        <v>56.26</v>
      </c>
      <c r="J9" s="269">
        <v>4</v>
      </c>
      <c r="K9" s="268">
        <v>10</v>
      </c>
      <c r="L9" s="168">
        <v>46.7</v>
      </c>
      <c r="M9" s="298">
        <v>54.53</v>
      </c>
      <c r="N9" s="269">
        <v>69</v>
      </c>
      <c r="O9" s="185">
        <f t="shared" si="0"/>
        <v>124</v>
      </c>
      <c r="P9" s="9"/>
    </row>
    <row r="10" spans="1:18" ht="15" customHeight="1" x14ac:dyDescent="0.25">
      <c r="A10" s="11">
        <v>5</v>
      </c>
      <c r="B10" s="137" t="s">
        <v>113</v>
      </c>
      <c r="C10" s="268">
        <v>7</v>
      </c>
      <c r="D10" s="168">
        <v>42.7</v>
      </c>
      <c r="E10" s="298">
        <v>54.84</v>
      </c>
      <c r="F10" s="269">
        <v>82</v>
      </c>
      <c r="G10" s="268">
        <v>4</v>
      </c>
      <c r="H10" s="168">
        <v>33</v>
      </c>
      <c r="I10" s="298">
        <v>56.26</v>
      </c>
      <c r="J10" s="269">
        <v>92</v>
      </c>
      <c r="K10" s="268">
        <v>3</v>
      </c>
      <c r="L10" s="168">
        <v>45.333333333333336</v>
      </c>
      <c r="M10" s="298">
        <v>54.53</v>
      </c>
      <c r="N10" s="269">
        <v>76</v>
      </c>
      <c r="O10" s="185">
        <f t="shared" si="0"/>
        <v>250</v>
      </c>
      <c r="P10" s="9"/>
    </row>
    <row r="11" spans="1:18" ht="15" customHeight="1" x14ac:dyDescent="0.25">
      <c r="A11" s="11">
        <v>6</v>
      </c>
      <c r="B11" s="137" t="s">
        <v>114</v>
      </c>
      <c r="C11" s="268">
        <v>3</v>
      </c>
      <c r="D11" s="168">
        <v>54</v>
      </c>
      <c r="E11" s="298">
        <v>54.84</v>
      </c>
      <c r="F11" s="269">
        <v>33</v>
      </c>
      <c r="G11" s="268">
        <v>6</v>
      </c>
      <c r="H11" s="168">
        <v>57.666666666666664</v>
      </c>
      <c r="I11" s="298">
        <v>56.26</v>
      </c>
      <c r="J11" s="269">
        <v>29</v>
      </c>
      <c r="K11" s="268">
        <v>8</v>
      </c>
      <c r="L11" s="168">
        <v>55.875</v>
      </c>
      <c r="M11" s="298">
        <v>54.53</v>
      </c>
      <c r="N11" s="269">
        <v>29</v>
      </c>
      <c r="O11" s="185">
        <f t="shared" si="0"/>
        <v>91</v>
      </c>
      <c r="P11" s="9"/>
    </row>
    <row r="12" spans="1:18" ht="15" customHeight="1" x14ac:dyDescent="0.25">
      <c r="A12" s="11">
        <v>7</v>
      </c>
      <c r="B12" s="137" t="s">
        <v>44</v>
      </c>
      <c r="C12" s="268">
        <v>3</v>
      </c>
      <c r="D12" s="168">
        <v>47.66</v>
      </c>
      <c r="E12" s="298">
        <v>54.84</v>
      </c>
      <c r="F12" s="269">
        <v>61</v>
      </c>
      <c r="G12" s="268">
        <v>3</v>
      </c>
      <c r="H12" s="168">
        <v>50.333333333333336</v>
      </c>
      <c r="I12" s="298">
        <v>56.26</v>
      </c>
      <c r="J12" s="269">
        <v>60</v>
      </c>
      <c r="K12" s="268">
        <v>5</v>
      </c>
      <c r="L12" s="168">
        <v>46.6</v>
      </c>
      <c r="M12" s="298">
        <v>54.53</v>
      </c>
      <c r="N12" s="269">
        <v>70</v>
      </c>
      <c r="O12" s="185">
        <f t="shared" si="0"/>
        <v>191</v>
      </c>
      <c r="P12" s="9"/>
    </row>
    <row r="13" spans="1:18" ht="15" customHeight="1" thickBot="1" x14ac:dyDescent="0.3">
      <c r="A13" s="14">
        <v>8</v>
      </c>
      <c r="B13" s="361" t="s">
        <v>91</v>
      </c>
      <c r="C13" s="362"/>
      <c r="D13" s="363"/>
      <c r="E13" s="364">
        <v>54.84</v>
      </c>
      <c r="F13" s="365">
        <v>92</v>
      </c>
      <c r="G13" s="362">
        <v>4</v>
      </c>
      <c r="H13" s="363">
        <v>43.25</v>
      </c>
      <c r="I13" s="364">
        <v>56.26</v>
      </c>
      <c r="J13" s="365">
        <v>87</v>
      </c>
      <c r="K13" s="362">
        <v>6</v>
      </c>
      <c r="L13" s="363">
        <v>55</v>
      </c>
      <c r="M13" s="364">
        <v>54.53</v>
      </c>
      <c r="N13" s="365">
        <v>33</v>
      </c>
      <c r="O13" s="187">
        <f t="shared" si="0"/>
        <v>212</v>
      </c>
      <c r="P13" s="9"/>
    </row>
    <row r="14" spans="1:18" ht="15" customHeight="1" thickBot="1" x14ac:dyDescent="0.3">
      <c r="A14" s="144"/>
      <c r="B14" s="171" t="s">
        <v>90</v>
      </c>
      <c r="C14" s="172">
        <f>SUM(C15:C26)</f>
        <v>72</v>
      </c>
      <c r="D14" s="153">
        <f>AVERAGE(D15:D22)</f>
        <v>54.692857142857143</v>
      </c>
      <c r="E14" s="287">
        <v>54.84</v>
      </c>
      <c r="F14" s="173"/>
      <c r="G14" s="172">
        <f>SUM(G15:G26)</f>
        <v>88</v>
      </c>
      <c r="H14" s="153">
        <f>AVERAGE(H15:H22)</f>
        <v>50.8</v>
      </c>
      <c r="I14" s="287">
        <v>56.26</v>
      </c>
      <c r="J14" s="173"/>
      <c r="K14" s="172">
        <f>SUM(K15:K26)</f>
        <v>116</v>
      </c>
      <c r="L14" s="153">
        <f>AVERAGE(L15:L22)</f>
        <v>53.612499999999997</v>
      </c>
      <c r="M14" s="287">
        <v>54.53</v>
      </c>
      <c r="N14" s="173"/>
      <c r="O14" s="155"/>
      <c r="P14" s="9"/>
    </row>
    <row r="15" spans="1:18" s="180" customFormat="1" ht="15" customHeight="1" x14ac:dyDescent="0.25">
      <c r="A15" s="8">
        <v>1</v>
      </c>
      <c r="B15" s="137" t="s">
        <v>29</v>
      </c>
      <c r="C15" s="268">
        <v>9</v>
      </c>
      <c r="D15" s="168">
        <v>50.8</v>
      </c>
      <c r="E15" s="298">
        <v>54.84</v>
      </c>
      <c r="F15" s="269">
        <v>48</v>
      </c>
      <c r="G15" s="268">
        <v>10</v>
      </c>
      <c r="H15" s="168">
        <v>45.1</v>
      </c>
      <c r="I15" s="298">
        <v>56.26</v>
      </c>
      <c r="J15" s="269">
        <v>80</v>
      </c>
      <c r="K15" s="268">
        <v>19</v>
      </c>
      <c r="L15" s="168">
        <v>54.1</v>
      </c>
      <c r="M15" s="298">
        <v>54.53</v>
      </c>
      <c r="N15" s="269">
        <v>37</v>
      </c>
      <c r="O15" s="185">
        <f t="shared" si="0"/>
        <v>165</v>
      </c>
      <c r="P15" s="9"/>
    </row>
    <row r="16" spans="1:18" s="180" customFormat="1" ht="15" customHeight="1" x14ac:dyDescent="0.25">
      <c r="A16" s="11">
        <v>2</v>
      </c>
      <c r="B16" s="137" t="s">
        <v>28</v>
      </c>
      <c r="C16" s="268">
        <v>9</v>
      </c>
      <c r="D16" s="168">
        <v>45</v>
      </c>
      <c r="E16" s="298">
        <v>54.84</v>
      </c>
      <c r="F16" s="269">
        <v>74</v>
      </c>
      <c r="G16" s="268">
        <v>7</v>
      </c>
      <c r="H16" s="168">
        <v>45.3</v>
      </c>
      <c r="I16" s="298">
        <v>56.26</v>
      </c>
      <c r="J16" s="269">
        <v>79</v>
      </c>
      <c r="K16" s="268">
        <v>5</v>
      </c>
      <c r="L16" s="168">
        <v>53</v>
      </c>
      <c r="M16" s="298">
        <v>54.53</v>
      </c>
      <c r="N16" s="269">
        <v>40</v>
      </c>
      <c r="O16" s="185">
        <f t="shared" si="0"/>
        <v>193</v>
      </c>
      <c r="P16" s="9"/>
    </row>
    <row r="17" spans="1:16" ht="15" customHeight="1" x14ac:dyDescent="0.25">
      <c r="A17" s="170">
        <v>3</v>
      </c>
      <c r="B17" s="350" t="s">
        <v>30</v>
      </c>
      <c r="C17" s="351">
        <v>12</v>
      </c>
      <c r="D17" s="227">
        <v>60.25</v>
      </c>
      <c r="E17" s="352">
        <v>54.84</v>
      </c>
      <c r="F17" s="353">
        <v>12</v>
      </c>
      <c r="G17" s="351">
        <v>9</v>
      </c>
      <c r="H17" s="227">
        <v>69.3</v>
      </c>
      <c r="I17" s="352">
        <v>56.26</v>
      </c>
      <c r="J17" s="353">
        <v>6</v>
      </c>
      <c r="K17" s="351">
        <v>15</v>
      </c>
      <c r="L17" s="227">
        <v>63.1</v>
      </c>
      <c r="M17" s="352">
        <v>54.53</v>
      </c>
      <c r="N17" s="353">
        <v>10</v>
      </c>
      <c r="O17" s="354">
        <f t="shared" si="0"/>
        <v>28</v>
      </c>
      <c r="P17" s="9"/>
    </row>
    <row r="18" spans="1:16" ht="15" customHeight="1" x14ac:dyDescent="0.25">
      <c r="A18" s="11">
        <v>4</v>
      </c>
      <c r="B18" s="136" t="s">
        <v>31</v>
      </c>
      <c r="C18" s="278">
        <v>20</v>
      </c>
      <c r="D18" s="264">
        <v>67.2</v>
      </c>
      <c r="E18" s="297">
        <v>54.84</v>
      </c>
      <c r="F18" s="279">
        <v>2</v>
      </c>
      <c r="G18" s="278">
        <v>28</v>
      </c>
      <c r="H18" s="264">
        <v>59</v>
      </c>
      <c r="I18" s="297">
        <v>56.26</v>
      </c>
      <c r="J18" s="279">
        <v>22</v>
      </c>
      <c r="K18" s="278">
        <v>29</v>
      </c>
      <c r="L18" s="264">
        <v>60.9</v>
      </c>
      <c r="M18" s="297">
        <v>54.53</v>
      </c>
      <c r="N18" s="279">
        <v>14</v>
      </c>
      <c r="O18" s="185">
        <f t="shared" si="0"/>
        <v>38</v>
      </c>
      <c r="P18" s="9"/>
    </row>
    <row r="19" spans="1:16" ht="15" customHeight="1" x14ac:dyDescent="0.25">
      <c r="A19" s="11">
        <v>5</v>
      </c>
      <c r="B19" s="136" t="s">
        <v>32</v>
      </c>
      <c r="C19" s="278">
        <v>6</v>
      </c>
      <c r="D19" s="264">
        <v>55</v>
      </c>
      <c r="E19" s="297">
        <v>54.84</v>
      </c>
      <c r="F19" s="279">
        <v>31</v>
      </c>
      <c r="G19" s="278">
        <v>12</v>
      </c>
      <c r="H19" s="264">
        <v>53.4</v>
      </c>
      <c r="I19" s="297">
        <v>56.26</v>
      </c>
      <c r="J19" s="279">
        <v>44</v>
      </c>
      <c r="K19" s="278">
        <v>13</v>
      </c>
      <c r="L19" s="264">
        <v>55.6</v>
      </c>
      <c r="M19" s="297">
        <v>54.53</v>
      </c>
      <c r="N19" s="279">
        <v>31</v>
      </c>
      <c r="O19" s="185">
        <f t="shared" si="0"/>
        <v>106</v>
      </c>
      <c r="P19" s="9"/>
    </row>
    <row r="20" spans="1:16" ht="15" customHeight="1" x14ac:dyDescent="0.25">
      <c r="A20" s="11">
        <v>6</v>
      </c>
      <c r="B20" s="136" t="s">
        <v>119</v>
      </c>
      <c r="C20" s="278">
        <v>1</v>
      </c>
      <c r="D20" s="264">
        <v>53</v>
      </c>
      <c r="E20" s="297">
        <v>54.84</v>
      </c>
      <c r="F20" s="279">
        <v>36</v>
      </c>
      <c r="G20" s="278">
        <v>1</v>
      </c>
      <c r="H20" s="264">
        <v>40</v>
      </c>
      <c r="I20" s="297">
        <v>56.26</v>
      </c>
      <c r="J20" s="279">
        <v>89</v>
      </c>
      <c r="K20" s="278">
        <v>5</v>
      </c>
      <c r="L20" s="264">
        <v>46.8</v>
      </c>
      <c r="M20" s="297">
        <v>54.53</v>
      </c>
      <c r="N20" s="279">
        <v>67</v>
      </c>
      <c r="O20" s="185">
        <f t="shared" si="0"/>
        <v>192</v>
      </c>
      <c r="P20" s="9"/>
    </row>
    <row r="21" spans="1:16" ht="15" customHeight="1" x14ac:dyDescent="0.25">
      <c r="A21" s="11">
        <v>7</v>
      </c>
      <c r="B21" s="136" t="s">
        <v>146</v>
      </c>
      <c r="C21" s="278">
        <v>10</v>
      </c>
      <c r="D21" s="264">
        <v>51.6</v>
      </c>
      <c r="E21" s="297">
        <v>54.84</v>
      </c>
      <c r="F21" s="279">
        <v>45</v>
      </c>
      <c r="G21" s="278">
        <v>13</v>
      </c>
      <c r="H21" s="264">
        <v>43.5</v>
      </c>
      <c r="I21" s="297">
        <v>56.26</v>
      </c>
      <c r="J21" s="279">
        <v>86</v>
      </c>
      <c r="K21" s="278">
        <v>10</v>
      </c>
      <c r="L21" s="264">
        <v>45.2</v>
      </c>
      <c r="M21" s="297">
        <v>54.53</v>
      </c>
      <c r="N21" s="279">
        <v>77</v>
      </c>
      <c r="O21" s="185">
        <f t="shared" si="0"/>
        <v>208</v>
      </c>
      <c r="P21" s="9"/>
    </row>
    <row r="22" spans="1:16" ht="15" customHeight="1" x14ac:dyDescent="0.25">
      <c r="A22" s="11">
        <v>8</v>
      </c>
      <c r="B22" s="355" t="s">
        <v>160</v>
      </c>
      <c r="C22" s="356"/>
      <c r="D22" s="357"/>
      <c r="E22" s="358">
        <v>54.84</v>
      </c>
      <c r="F22" s="359">
        <v>92</v>
      </c>
      <c r="G22" s="356"/>
      <c r="H22" s="357"/>
      <c r="I22" s="358">
        <v>56.26</v>
      </c>
      <c r="J22" s="359">
        <v>95</v>
      </c>
      <c r="K22" s="356">
        <v>6</v>
      </c>
      <c r="L22" s="357">
        <v>50.2</v>
      </c>
      <c r="M22" s="358">
        <v>54.53</v>
      </c>
      <c r="N22" s="359">
        <v>54</v>
      </c>
      <c r="O22" s="185">
        <f t="shared" si="0"/>
        <v>241</v>
      </c>
      <c r="P22" s="9"/>
    </row>
    <row r="23" spans="1:16" s="199" customFormat="1" ht="15" customHeight="1" x14ac:dyDescent="0.25">
      <c r="A23" s="11">
        <v>9</v>
      </c>
      <c r="B23" s="355" t="s">
        <v>145</v>
      </c>
      <c r="C23" s="356">
        <v>2</v>
      </c>
      <c r="D23" s="357">
        <v>65</v>
      </c>
      <c r="E23" s="358">
        <v>54.84</v>
      </c>
      <c r="F23" s="359">
        <v>4</v>
      </c>
      <c r="G23" s="356"/>
      <c r="H23" s="357"/>
      <c r="I23" s="358">
        <v>56.26</v>
      </c>
      <c r="J23" s="359">
        <v>95</v>
      </c>
      <c r="K23" s="356">
        <v>3</v>
      </c>
      <c r="L23" s="357">
        <v>47</v>
      </c>
      <c r="M23" s="358">
        <v>54.53</v>
      </c>
      <c r="N23" s="359">
        <v>66</v>
      </c>
      <c r="O23" s="185">
        <f t="shared" si="0"/>
        <v>165</v>
      </c>
      <c r="P23" s="9"/>
    </row>
    <row r="24" spans="1:16" s="199" customFormat="1" ht="15" customHeight="1" x14ac:dyDescent="0.25">
      <c r="A24" s="11">
        <v>10</v>
      </c>
      <c r="B24" s="355" t="s">
        <v>166</v>
      </c>
      <c r="C24" s="356"/>
      <c r="D24" s="357"/>
      <c r="E24" s="358">
        <v>54.84</v>
      </c>
      <c r="F24" s="359">
        <v>92</v>
      </c>
      <c r="G24" s="356"/>
      <c r="H24" s="357"/>
      <c r="I24" s="358">
        <v>56.26</v>
      </c>
      <c r="J24" s="359">
        <v>95</v>
      </c>
      <c r="K24" s="356">
        <v>1</v>
      </c>
      <c r="L24" s="357">
        <v>39</v>
      </c>
      <c r="M24" s="358">
        <v>54.53</v>
      </c>
      <c r="N24" s="359">
        <v>86</v>
      </c>
      <c r="O24" s="185">
        <f t="shared" si="0"/>
        <v>273</v>
      </c>
      <c r="P24" s="9"/>
    </row>
    <row r="25" spans="1:16" s="199" customFormat="1" ht="15" customHeight="1" x14ac:dyDescent="0.25">
      <c r="A25" s="11">
        <v>11</v>
      </c>
      <c r="B25" s="355" t="s">
        <v>118</v>
      </c>
      <c r="C25" s="356">
        <v>3</v>
      </c>
      <c r="D25" s="357">
        <v>31.7</v>
      </c>
      <c r="E25" s="358">
        <v>54.84</v>
      </c>
      <c r="F25" s="359">
        <v>91</v>
      </c>
      <c r="G25" s="356">
        <v>6</v>
      </c>
      <c r="H25" s="357">
        <v>47.7</v>
      </c>
      <c r="I25" s="358">
        <v>56.26</v>
      </c>
      <c r="J25" s="359">
        <v>73</v>
      </c>
      <c r="K25" s="356">
        <v>10</v>
      </c>
      <c r="L25" s="357">
        <v>52.2</v>
      </c>
      <c r="M25" s="358">
        <v>54.53</v>
      </c>
      <c r="N25" s="359">
        <v>41</v>
      </c>
      <c r="O25" s="185">
        <f t="shared" si="0"/>
        <v>205</v>
      </c>
      <c r="P25" s="9"/>
    </row>
    <row r="26" spans="1:16" ht="15" customHeight="1" thickBot="1" x14ac:dyDescent="0.3">
      <c r="A26" s="11">
        <v>12</v>
      </c>
      <c r="B26" s="136" t="s">
        <v>165</v>
      </c>
      <c r="C26" s="278"/>
      <c r="D26" s="264"/>
      <c r="E26" s="297">
        <v>54.84</v>
      </c>
      <c r="F26" s="279">
        <v>92</v>
      </c>
      <c r="G26" s="278">
        <v>2</v>
      </c>
      <c r="H26" s="264">
        <v>58</v>
      </c>
      <c r="I26" s="297">
        <v>56.26</v>
      </c>
      <c r="J26" s="279">
        <v>25</v>
      </c>
      <c r="K26" s="278"/>
      <c r="L26" s="264"/>
      <c r="M26" s="297">
        <v>54.53</v>
      </c>
      <c r="N26" s="279">
        <v>96</v>
      </c>
      <c r="O26" s="360">
        <f t="shared" si="0"/>
        <v>213</v>
      </c>
      <c r="P26" s="9"/>
    </row>
    <row r="27" spans="1:16" ht="15" customHeight="1" thickBot="1" x14ac:dyDescent="0.3">
      <c r="A27" s="144"/>
      <c r="B27" s="157" t="s">
        <v>93</v>
      </c>
      <c r="C27" s="158">
        <f>SUM(C28:C43)</f>
        <v>70</v>
      </c>
      <c r="D27" s="165">
        <f>AVERAGE(D28:D43)</f>
        <v>47.65</v>
      </c>
      <c r="E27" s="286">
        <v>54.84</v>
      </c>
      <c r="F27" s="159"/>
      <c r="G27" s="158">
        <f>SUM(G28:G43)</f>
        <v>68</v>
      </c>
      <c r="H27" s="165">
        <f>AVERAGE(H28:H43)</f>
        <v>50.5</v>
      </c>
      <c r="I27" s="286">
        <v>56.26</v>
      </c>
      <c r="J27" s="159"/>
      <c r="K27" s="158">
        <f>SUM(K28:K43)</f>
        <v>106</v>
      </c>
      <c r="L27" s="165">
        <f>AVERAGE(L28:L43)</f>
        <v>48.907142857142851</v>
      </c>
      <c r="M27" s="286">
        <v>54.53</v>
      </c>
      <c r="N27" s="159"/>
      <c r="O27" s="155"/>
      <c r="P27" s="9"/>
    </row>
    <row r="28" spans="1:16" s="180" customFormat="1" ht="15" customHeight="1" x14ac:dyDescent="0.25">
      <c r="A28" s="8">
        <v>1</v>
      </c>
      <c r="B28" s="137" t="s">
        <v>45</v>
      </c>
      <c r="C28" s="268">
        <v>5</v>
      </c>
      <c r="D28" s="168">
        <v>61.6</v>
      </c>
      <c r="E28" s="298">
        <v>54.84</v>
      </c>
      <c r="F28" s="269">
        <v>7</v>
      </c>
      <c r="G28" s="268">
        <v>7</v>
      </c>
      <c r="H28" s="168">
        <v>59.3</v>
      </c>
      <c r="I28" s="298">
        <v>56.26</v>
      </c>
      <c r="J28" s="269">
        <v>19</v>
      </c>
      <c r="K28" s="268">
        <v>8</v>
      </c>
      <c r="L28" s="168">
        <v>51.4</v>
      </c>
      <c r="M28" s="298">
        <v>54.53</v>
      </c>
      <c r="N28" s="269">
        <v>49</v>
      </c>
      <c r="O28" s="185">
        <f t="shared" si="0"/>
        <v>75</v>
      </c>
      <c r="P28" s="9"/>
    </row>
    <row r="29" spans="1:16" ht="15" customHeight="1" x14ac:dyDescent="0.25">
      <c r="A29" s="183">
        <v>2</v>
      </c>
      <c r="B29" s="366" t="s">
        <v>92</v>
      </c>
      <c r="C29" s="367">
        <v>2</v>
      </c>
      <c r="D29" s="368">
        <v>45.5</v>
      </c>
      <c r="E29" s="369">
        <v>54.84</v>
      </c>
      <c r="F29" s="370">
        <v>72</v>
      </c>
      <c r="G29" s="367">
        <v>6</v>
      </c>
      <c r="H29" s="368">
        <v>50</v>
      </c>
      <c r="I29" s="369">
        <v>56.26</v>
      </c>
      <c r="J29" s="370">
        <v>62</v>
      </c>
      <c r="K29" s="367">
        <v>9</v>
      </c>
      <c r="L29" s="368">
        <v>71.599999999999994</v>
      </c>
      <c r="M29" s="369">
        <v>54.53</v>
      </c>
      <c r="N29" s="370">
        <v>1</v>
      </c>
      <c r="O29" s="354">
        <f t="shared" si="0"/>
        <v>135</v>
      </c>
      <c r="P29" s="9"/>
    </row>
    <row r="30" spans="1:16" ht="15" customHeight="1" x14ac:dyDescent="0.25">
      <c r="A30" s="17">
        <v>3</v>
      </c>
      <c r="B30" s="137" t="s">
        <v>40</v>
      </c>
      <c r="C30" s="268">
        <v>1</v>
      </c>
      <c r="D30" s="168">
        <v>42</v>
      </c>
      <c r="E30" s="298">
        <v>54.84</v>
      </c>
      <c r="F30" s="269">
        <v>84</v>
      </c>
      <c r="G30" s="268">
        <v>4</v>
      </c>
      <c r="H30" s="168">
        <v>40.799999999999997</v>
      </c>
      <c r="I30" s="298">
        <v>56.26</v>
      </c>
      <c r="J30" s="269">
        <v>88</v>
      </c>
      <c r="K30" s="268">
        <v>6</v>
      </c>
      <c r="L30" s="168">
        <v>42.7</v>
      </c>
      <c r="M30" s="298">
        <v>54.53</v>
      </c>
      <c r="N30" s="269">
        <v>82</v>
      </c>
      <c r="O30" s="185">
        <f t="shared" si="0"/>
        <v>254</v>
      </c>
      <c r="P30" s="9"/>
    </row>
    <row r="31" spans="1:16" s="180" customFormat="1" ht="15" customHeight="1" x14ac:dyDescent="0.25">
      <c r="A31" s="17">
        <v>4</v>
      </c>
      <c r="B31" s="137" t="s">
        <v>116</v>
      </c>
      <c r="C31" s="268">
        <v>8</v>
      </c>
      <c r="D31" s="168">
        <v>58.3</v>
      </c>
      <c r="E31" s="298">
        <v>54.84</v>
      </c>
      <c r="F31" s="269">
        <v>21</v>
      </c>
      <c r="G31" s="268">
        <v>4</v>
      </c>
      <c r="H31" s="168">
        <v>63.5</v>
      </c>
      <c r="I31" s="298">
        <v>56.26</v>
      </c>
      <c r="J31" s="269">
        <v>13</v>
      </c>
      <c r="K31" s="268">
        <v>12</v>
      </c>
      <c r="L31" s="168">
        <v>62.1</v>
      </c>
      <c r="M31" s="298">
        <v>54.53</v>
      </c>
      <c r="N31" s="269">
        <v>13</v>
      </c>
      <c r="O31" s="360">
        <f t="shared" si="0"/>
        <v>47</v>
      </c>
      <c r="P31" s="9"/>
    </row>
    <row r="32" spans="1:16" ht="15" customHeight="1" x14ac:dyDescent="0.25">
      <c r="A32" s="17">
        <v>5</v>
      </c>
      <c r="B32" s="137" t="s">
        <v>39</v>
      </c>
      <c r="C32" s="268">
        <v>4</v>
      </c>
      <c r="D32" s="168">
        <v>45</v>
      </c>
      <c r="E32" s="298">
        <v>54.84</v>
      </c>
      <c r="F32" s="269">
        <v>75</v>
      </c>
      <c r="G32" s="268">
        <v>3</v>
      </c>
      <c r="H32" s="168">
        <v>50.3</v>
      </c>
      <c r="I32" s="298">
        <v>56.26</v>
      </c>
      <c r="J32" s="269">
        <v>61</v>
      </c>
      <c r="K32" s="268">
        <v>16</v>
      </c>
      <c r="L32" s="168">
        <v>48</v>
      </c>
      <c r="M32" s="298">
        <v>54.53</v>
      </c>
      <c r="N32" s="269">
        <v>63</v>
      </c>
      <c r="O32" s="185">
        <f t="shared" si="0"/>
        <v>199</v>
      </c>
      <c r="P32" s="9"/>
    </row>
    <row r="33" spans="1:16" ht="15" customHeight="1" x14ac:dyDescent="0.25">
      <c r="A33" s="184">
        <v>6</v>
      </c>
      <c r="B33" s="186" t="s">
        <v>147</v>
      </c>
      <c r="C33" s="280">
        <v>2</v>
      </c>
      <c r="D33" s="265">
        <v>41</v>
      </c>
      <c r="E33" s="300">
        <v>54.84</v>
      </c>
      <c r="F33" s="281">
        <v>86</v>
      </c>
      <c r="G33" s="280"/>
      <c r="H33" s="265"/>
      <c r="I33" s="300">
        <v>56.26</v>
      </c>
      <c r="J33" s="281">
        <v>95</v>
      </c>
      <c r="K33" s="280"/>
      <c r="L33" s="265"/>
      <c r="M33" s="300">
        <v>54.53</v>
      </c>
      <c r="N33" s="281">
        <v>96</v>
      </c>
      <c r="O33" s="185">
        <f t="shared" si="0"/>
        <v>277</v>
      </c>
      <c r="P33" s="9"/>
    </row>
    <row r="34" spans="1:16" ht="15" customHeight="1" x14ac:dyDescent="0.25">
      <c r="A34" s="17">
        <v>7</v>
      </c>
      <c r="B34" s="137" t="s">
        <v>162</v>
      </c>
      <c r="C34" s="268"/>
      <c r="D34" s="168"/>
      <c r="E34" s="298">
        <v>54.84</v>
      </c>
      <c r="F34" s="269">
        <v>92</v>
      </c>
      <c r="G34" s="268"/>
      <c r="H34" s="168"/>
      <c r="I34" s="298">
        <v>56.26</v>
      </c>
      <c r="J34" s="269">
        <v>95</v>
      </c>
      <c r="K34" s="268">
        <v>1</v>
      </c>
      <c r="L34" s="168">
        <v>51</v>
      </c>
      <c r="M34" s="298">
        <v>54.53</v>
      </c>
      <c r="N34" s="269">
        <v>51</v>
      </c>
      <c r="O34" s="185">
        <f t="shared" si="0"/>
        <v>238</v>
      </c>
      <c r="P34" s="9"/>
    </row>
    <row r="35" spans="1:16" ht="15" customHeight="1" x14ac:dyDescent="0.25">
      <c r="A35" s="17">
        <v>8</v>
      </c>
      <c r="B35" s="137" t="s">
        <v>22</v>
      </c>
      <c r="C35" s="268"/>
      <c r="D35" s="168"/>
      <c r="E35" s="298">
        <v>54.84</v>
      </c>
      <c r="F35" s="269">
        <v>92</v>
      </c>
      <c r="G35" s="268">
        <v>1</v>
      </c>
      <c r="H35" s="168">
        <v>22</v>
      </c>
      <c r="I35" s="298">
        <v>56.26</v>
      </c>
      <c r="J35" s="269">
        <v>94</v>
      </c>
      <c r="K35" s="268"/>
      <c r="L35" s="168"/>
      <c r="M35" s="298">
        <v>54.53</v>
      </c>
      <c r="N35" s="269">
        <v>96</v>
      </c>
      <c r="O35" s="185">
        <f t="shared" si="0"/>
        <v>282</v>
      </c>
      <c r="P35" s="9"/>
    </row>
    <row r="36" spans="1:16" ht="15" customHeight="1" x14ac:dyDescent="0.25">
      <c r="A36" s="17">
        <v>9</v>
      </c>
      <c r="B36" s="137" t="s">
        <v>23</v>
      </c>
      <c r="C36" s="268">
        <v>3</v>
      </c>
      <c r="D36" s="168">
        <v>40.700000000000003</v>
      </c>
      <c r="E36" s="298">
        <v>54.84</v>
      </c>
      <c r="F36" s="269">
        <v>88</v>
      </c>
      <c r="G36" s="268">
        <v>1</v>
      </c>
      <c r="H36" s="168">
        <v>68</v>
      </c>
      <c r="I36" s="298">
        <v>56.26</v>
      </c>
      <c r="J36" s="269">
        <v>9</v>
      </c>
      <c r="K36" s="268">
        <v>5</v>
      </c>
      <c r="L36" s="168">
        <v>51.4</v>
      </c>
      <c r="M36" s="298">
        <v>54.53</v>
      </c>
      <c r="N36" s="269">
        <v>48</v>
      </c>
      <c r="O36" s="185">
        <f t="shared" si="0"/>
        <v>145</v>
      </c>
      <c r="P36" s="9"/>
    </row>
    <row r="37" spans="1:16" ht="15" customHeight="1" x14ac:dyDescent="0.25">
      <c r="A37" s="17">
        <v>10</v>
      </c>
      <c r="B37" s="137" t="s">
        <v>120</v>
      </c>
      <c r="C37" s="268">
        <v>7</v>
      </c>
      <c r="D37" s="168">
        <v>35.700000000000003</v>
      </c>
      <c r="E37" s="298">
        <v>54.84</v>
      </c>
      <c r="F37" s="269">
        <v>89</v>
      </c>
      <c r="G37" s="268">
        <v>5</v>
      </c>
      <c r="H37" s="168">
        <v>49.4</v>
      </c>
      <c r="I37" s="298">
        <v>56.26</v>
      </c>
      <c r="J37" s="269">
        <v>68</v>
      </c>
      <c r="K37" s="268">
        <v>1</v>
      </c>
      <c r="L37" s="168">
        <v>36</v>
      </c>
      <c r="M37" s="298">
        <v>54.53</v>
      </c>
      <c r="N37" s="269">
        <v>92</v>
      </c>
      <c r="O37" s="360">
        <f t="shared" si="0"/>
        <v>249</v>
      </c>
      <c r="P37" s="9"/>
    </row>
    <row r="38" spans="1:16" ht="15" customHeight="1" x14ac:dyDescent="0.25">
      <c r="A38" s="17">
        <v>11</v>
      </c>
      <c r="B38" s="186" t="s">
        <v>25</v>
      </c>
      <c r="C38" s="280">
        <v>5</v>
      </c>
      <c r="D38" s="265">
        <v>57.6</v>
      </c>
      <c r="E38" s="300">
        <v>54.84</v>
      </c>
      <c r="F38" s="281">
        <v>22</v>
      </c>
      <c r="G38" s="280">
        <v>7</v>
      </c>
      <c r="H38" s="265">
        <v>52.1</v>
      </c>
      <c r="I38" s="300">
        <v>56.26</v>
      </c>
      <c r="J38" s="281">
        <v>53</v>
      </c>
      <c r="K38" s="280">
        <v>8</v>
      </c>
      <c r="L38" s="265">
        <v>55.4</v>
      </c>
      <c r="M38" s="300">
        <v>54.53</v>
      </c>
      <c r="N38" s="281">
        <v>32</v>
      </c>
      <c r="O38" s="185">
        <f t="shared" si="0"/>
        <v>107</v>
      </c>
      <c r="P38" s="9"/>
    </row>
    <row r="39" spans="1:16" ht="15" customHeight="1" x14ac:dyDescent="0.25">
      <c r="A39" s="17">
        <v>12</v>
      </c>
      <c r="B39" s="137" t="s">
        <v>167</v>
      </c>
      <c r="C39" s="268"/>
      <c r="D39" s="168"/>
      <c r="E39" s="298">
        <v>54.84</v>
      </c>
      <c r="F39" s="269">
        <v>92</v>
      </c>
      <c r="G39" s="268"/>
      <c r="H39" s="168"/>
      <c r="I39" s="298">
        <v>56.26</v>
      </c>
      <c r="J39" s="269">
        <v>95</v>
      </c>
      <c r="K39" s="268">
        <v>5</v>
      </c>
      <c r="L39" s="168">
        <v>38</v>
      </c>
      <c r="M39" s="298">
        <v>54.53</v>
      </c>
      <c r="N39" s="269">
        <v>90</v>
      </c>
      <c r="O39" s="185">
        <f t="shared" si="0"/>
        <v>277</v>
      </c>
      <c r="P39" s="9"/>
    </row>
    <row r="40" spans="1:16" s="199" customFormat="1" ht="15" customHeight="1" x14ac:dyDescent="0.25">
      <c r="A40" s="17">
        <v>13</v>
      </c>
      <c r="B40" s="137" t="s">
        <v>38</v>
      </c>
      <c r="C40" s="268">
        <v>1</v>
      </c>
      <c r="D40" s="168">
        <v>56</v>
      </c>
      <c r="E40" s="298">
        <v>54.84</v>
      </c>
      <c r="F40" s="269">
        <v>26</v>
      </c>
      <c r="G40" s="268">
        <v>2</v>
      </c>
      <c r="H40" s="168">
        <v>45</v>
      </c>
      <c r="I40" s="298">
        <v>56.26</v>
      </c>
      <c r="J40" s="269">
        <v>81</v>
      </c>
      <c r="K40" s="268">
        <v>3</v>
      </c>
      <c r="L40" s="168">
        <v>50.7</v>
      </c>
      <c r="M40" s="298">
        <v>54.53</v>
      </c>
      <c r="N40" s="269">
        <v>53</v>
      </c>
      <c r="O40" s="185">
        <f t="shared" si="0"/>
        <v>160</v>
      </c>
      <c r="P40" s="9"/>
    </row>
    <row r="41" spans="1:16" s="199" customFormat="1" ht="15" customHeight="1" x14ac:dyDescent="0.25">
      <c r="A41" s="17">
        <v>14</v>
      </c>
      <c r="B41" s="137" t="s">
        <v>121</v>
      </c>
      <c r="C41" s="268"/>
      <c r="D41" s="168"/>
      <c r="E41" s="298">
        <v>54.84</v>
      </c>
      <c r="F41" s="269">
        <v>92</v>
      </c>
      <c r="G41" s="268">
        <v>4</v>
      </c>
      <c r="H41" s="168">
        <v>58.5</v>
      </c>
      <c r="I41" s="298">
        <v>56.26</v>
      </c>
      <c r="J41" s="269">
        <v>23</v>
      </c>
      <c r="K41" s="268">
        <v>1</v>
      </c>
      <c r="L41" s="168">
        <v>44</v>
      </c>
      <c r="M41" s="298">
        <v>54.53</v>
      </c>
      <c r="N41" s="269">
        <v>78</v>
      </c>
      <c r="O41" s="185">
        <f t="shared" si="0"/>
        <v>193</v>
      </c>
      <c r="P41" s="9"/>
    </row>
    <row r="42" spans="1:16" s="199" customFormat="1" ht="15" customHeight="1" x14ac:dyDescent="0.25">
      <c r="A42" s="17">
        <v>15</v>
      </c>
      <c r="B42" s="137" t="s">
        <v>20</v>
      </c>
      <c r="C42" s="268">
        <v>12</v>
      </c>
      <c r="D42" s="168">
        <v>47.4</v>
      </c>
      <c r="E42" s="298">
        <v>54.84</v>
      </c>
      <c r="F42" s="269">
        <v>62</v>
      </c>
      <c r="G42" s="268">
        <v>5</v>
      </c>
      <c r="H42" s="168">
        <v>52.6</v>
      </c>
      <c r="I42" s="298">
        <v>56.26</v>
      </c>
      <c r="J42" s="269">
        <v>52</v>
      </c>
      <c r="K42" s="268">
        <v>4</v>
      </c>
      <c r="L42" s="168">
        <v>42.8</v>
      </c>
      <c r="M42" s="298">
        <v>54.53</v>
      </c>
      <c r="N42" s="269">
        <v>80</v>
      </c>
      <c r="O42" s="185">
        <f t="shared" si="0"/>
        <v>194</v>
      </c>
      <c r="P42" s="9"/>
    </row>
    <row r="43" spans="1:16" ht="15" customHeight="1" thickBot="1" x14ac:dyDescent="0.3">
      <c r="A43" s="17">
        <v>16</v>
      </c>
      <c r="B43" s="137" t="s">
        <v>24</v>
      </c>
      <c r="C43" s="268">
        <v>20</v>
      </c>
      <c r="D43" s="168">
        <v>41</v>
      </c>
      <c r="E43" s="298">
        <v>54.84</v>
      </c>
      <c r="F43" s="269">
        <v>87</v>
      </c>
      <c r="G43" s="268">
        <v>19</v>
      </c>
      <c r="H43" s="168">
        <v>45</v>
      </c>
      <c r="I43" s="298">
        <v>56.26</v>
      </c>
      <c r="J43" s="269">
        <v>82</v>
      </c>
      <c r="K43" s="268">
        <v>27</v>
      </c>
      <c r="L43" s="168">
        <v>39.6</v>
      </c>
      <c r="M43" s="298">
        <v>54.53</v>
      </c>
      <c r="N43" s="269">
        <v>85</v>
      </c>
      <c r="O43" s="185">
        <f t="shared" si="0"/>
        <v>254</v>
      </c>
      <c r="P43" s="9"/>
    </row>
    <row r="44" spans="1:16" ht="15" customHeight="1" thickBot="1" x14ac:dyDescent="0.3">
      <c r="A44" s="174"/>
      <c r="B44" s="171" t="s">
        <v>94</v>
      </c>
      <c r="C44" s="172">
        <f>SUM(C45:C61)</f>
        <v>111</v>
      </c>
      <c r="D44" s="153">
        <f>AVERAGE(D45:D61)</f>
        <v>52.071428571428569</v>
      </c>
      <c r="E44" s="287">
        <v>54.84</v>
      </c>
      <c r="F44" s="173"/>
      <c r="G44" s="172">
        <f>SUM(G45:G61)</f>
        <v>126</v>
      </c>
      <c r="H44" s="153">
        <f>AVERAGE(H45:H61)</f>
        <v>55.578571428571429</v>
      </c>
      <c r="I44" s="287">
        <v>56.26</v>
      </c>
      <c r="J44" s="173"/>
      <c r="K44" s="172">
        <f>SUM(K45:K61)</f>
        <v>150</v>
      </c>
      <c r="L44" s="153">
        <f>AVERAGE(L45:L61)</f>
        <v>52.38</v>
      </c>
      <c r="M44" s="287">
        <v>54.53</v>
      </c>
      <c r="N44" s="173"/>
      <c r="O44" s="226"/>
      <c r="P44" s="9"/>
    </row>
    <row r="45" spans="1:16" ht="15" customHeight="1" x14ac:dyDescent="0.25">
      <c r="A45" s="19">
        <v>1</v>
      </c>
      <c r="B45" s="137" t="s">
        <v>47</v>
      </c>
      <c r="C45" s="268">
        <v>18</v>
      </c>
      <c r="D45" s="168">
        <v>60.7</v>
      </c>
      <c r="E45" s="298">
        <v>54.84</v>
      </c>
      <c r="F45" s="269">
        <v>9</v>
      </c>
      <c r="G45" s="268">
        <v>15</v>
      </c>
      <c r="H45" s="168">
        <v>65</v>
      </c>
      <c r="I45" s="298">
        <v>56.26</v>
      </c>
      <c r="J45" s="269">
        <v>12</v>
      </c>
      <c r="K45" s="268">
        <v>16</v>
      </c>
      <c r="L45" s="168">
        <v>64</v>
      </c>
      <c r="M45" s="298">
        <v>54.53</v>
      </c>
      <c r="N45" s="269">
        <v>7</v>
      </c>
      <c r="O45" s="191">
        <f t="shared" si="0"/>
        <v>28</v>
      </c>
      <c r="P45" s="9"/>
    </row>
    <row r="46" spans="1:16" s="180" customFormat="1" ht="15" customHeight="1" x14ac:dyDescent="0.25">
      <c r="A46" s="20">
        <v>2</v>
      </c>
      <c r="B46" s="186" t="s">
        <v>122</v>
      </c>
      <c r="C46" s="280">
        <v>3</v>
      </c>
      <c r="D46" s="265">
        <v>56</v>
      </c>
      <c r="E46" s="300">
        <v>54.84</v>
      </c>
      <c r="F46" s="281">
        <v>27</v>
      </c>
      <c r="G46" s="280">
        <v>5</v>
      </c>
      <c r="H46" s="265">
        <v>47</v>
      </c>
      <c r="I46" s="300">
        <v>56.26</v>
      </c>
      <c r="J46" s="281">
        <v>76</v>
      </c>
      <c r="K46" s="280">
        <v>6</v>
      </c>
      <c r="L46" s="265">
        <v>55</v>
      </c>
      <c r="M46" s="300">
        <v>54.53</v>
      </c>
      <c r="N46" s="281">
        <v>34</v>
      </c>
      <c r="O46" s="185">
        <f t="shared" si="0"/>
        <v>137</v>
      </c>
      <c r="P46" s="9"/>
    </row>
    <row r="47" spans="1:16" ht="15" customHeight="1" x14ac:dyDescent="0.25">
      <c r="A47" s="20">
        <v>3</v>
      </c>
      <c r="B47" s="137" t="s">
        <v>48</v>
      </c>
      <c r="C47" s="268">
        <v>18</v>
      </c>
      <c r="D47" s="168">
        <v>58.4</v>
      </c>
      <c r="E47" s="298">
        <v>54.84</v>
      </c>
      <c r="F47" s="269">
        <v>20</v>
      </c>
      <c r="G47" s="268">
        <v>27</v>
      </c>
      <c r="H47" s="168">
        <v>66.7</v>
      </c>
      <c r="I47" s="298">
        <v>56.26</v>
      </c>
      <c r="J47" s="269">
        <v>10</v>
      </c>
      <c r="K47" s="268">
        <v>30</v>
      </c>
      <c r="L47" s="168">
        <v>67.599999999999994</v>
      </c>
      <c r="M47" s="298">
        <v>54.53</v>
      </c>
      <c r="N47" s="269">
        <v>2</v>
      </c>
      <c r="O47" s="185">
        <f t="shared" si="0"/>
        <v>32</v>
      </c>
      <c r="P47" s="9"/>
    </row>
    <row r="48" spans="1:16" ht="15" customHeight="1" x14ac:dyDescent="0.25">
      <c r="A48" s="20">
        <v>4</v>
      </c>
      <c r="B48" s="137" t="s">
        <v>59</v>
      </c>
      <c r="C48" s="268">
        <v>8</v>
      </c>
      <c r="D48" s="168">
        <v>51.8</v>
      </c>
      <c r="E48" s="298">
        <v>54.84</v>
      </c>
      <c r="F48" s="269">
        <v>44</v>
      </c>
      <c r="G48" s="268">
        <v>16</v>
      </c>
      <c r="H48" s="168">
        <v>57.9</v>
      </c>
      <c r="I48" s="298">
        <v>56.26</v>
      </c>
      <c r="J48" s="269">
        <v>28</v>
      </c>
      <c r="K48" s="268">
        <v>26</v>
      </c>
      <c r="L48" s="168">
        <v>55.7</v>
      </c>
      <c r="M48" s="298">
        <v>54.53</v>
      </c>
      <c r="N48" s="269">
        <v>30</v>
      </c>
      <c r="O48" s="360">
        <f t="shared" si="0"/>
        <v>102</v>
      </c>
      <c r="P48" s="9"/>
    </row>
    <row r="49" spans="1:16" ht="15" customHeight="1" x14ac:dyDescent="0.25">
      <c r="A49" s="195">
        <v>5</v>
      </c>
      <c r="B49" s="137" t="s">
        <v>17</v>
      </c>
      <c r="C49" s="268">
        <v>7</v>
      </c>
      <c r="D49" s="168">
        <v>47.9</v>
      </c>
      <c r="E49" s="298">
        <v>54.84</v>
      </c>
      <c r="F49" s="269">
        <v>60</v>
      </c>
      <c r="G49" s="268">
        <v>8</v>
      </c>
      <c r="H49" s="168">
        <v>60.4</v>
      </c>
      <c r="I49" s="298">
        <v>56.26</v>
      </c>
      <c r="J49" s="269">
        <v>18</v>
      </c>
      <c r="K49" s="268">
        <v>13</v>
      </c>
      <c r="L49" s="168">
        <v>48.6</v>
      </c>
      <c r="M49" s="298">
        <v>54.53</v>
      </c>
      <c r="N49" s="269">
        <v>59</v>
      </c>
      <c r="O49" s="185">
        <f t="shared" si="0"/>
        <v>137</v>
      </c>
      <c r="P49" s="9"/>
    </row>
    <row r="50" spans="1:16" ht="15" customHeight="1" x14ac:dyDescent="0.25">
      <c r="A50" s="20">
        <v>6</v>
      </c>
      <c r="B50" s="137" t="s">
        <v>16</v>
      </c>
      <c r="C50" s="268">
        <v>16</v>
      </c>
      <c r="D50" s="168">
        <v>49.6</v>
      </c>
      <c r="E50" s="298">
        <v>54.84</v>
      </c>
      <c r="F50" s="269">
        <v>54</v>
      </c>
      <c r="G50" s="268">
        <v>10</v>
      </c>
      <c r="H50" s="168">
        <v>54.2</v>
      </c>
      <c r="I50" s="298">
        <v>56.26</v>
      </c>
      <c r="J50" s="269">
        <v>42</v>
      </c>
      <c r="K50" s="268">
        <v>10</v>
      </c>
      <c r="L50" s="168">
        <v>56</v>
      </c>
      <c r="M50" s="298">
        <v>54.53</v>
      </c>
      <c r="N50" s="269">
        <v>28</v>
      </c>
      <c r="O50" s="185">
        <f t="shared" si="0"/>
        <v>124</v>
      </c>
      <c r="P50" s="9"/>
    </row>
    <row r="51" spans="1:16" ht="15" customHeight="1" x14ac:dyDescent="0.25">
      <c r="A51" s="20">
        <v>7</v>
      </c>
      <c r="B51" s="186" t="s">
        <v>117</v>
      </c>
      <c r="C51" s="280">
        <v>1</v>
      </c>
      <c r="D51" s="265">
        <v>47</v>
      </c>
      <c r="E51" s="300">
        <v>54.84</v>
      </c>
      <c r="F51" s="281">
        <v>63</v>
      </c>
      <c r="G51" s="280">
        <v>1</v>
      </c>
      <c r="H51" s="265">
        <v>48</v>
      </c>
      <c r="I51" s="300">
        <v>56.26</v>
      </c>
      <c r="J51" s="281">
        <v>71</v>
      </c>
      <c r="K51" s="280">
        <v>4</v>
      </c>
      <c r="L51" s="265">
        <v>58.3</v>
      </c>
      <c r="M51" s="300">
        <v>54.53</v>
      </c>
      <c r="N51" s="281">
        <v>22</v>
      </c>
      <c r="O51" s="185">
        <f t="shared" si="0"/>
        <v>156</v>
      </c>
      <c r="P51" s="9"/>
    </row>
    <row r="52" spans="1:16" ht="15" customHeight="1" x14ac:dyDescent="0.25">
      <c r="A52" s="20">
        <v>8</v>
      </c>
      <c r="B52" s="137" t="s">
        <v>19</v>
      </c>
      <c r="C52" s="268">
        <v>4</v>
      </c>
      <c r="D52" s="168">
        <v>66.8</v>
      </c>
      <c r="E52" s="298">
        <v>54.84</v>
      </c>
      <c r="F52" s="269">
        <v>3</v>
      </c>
      <c r="G52" s="268">
        <v>4</v>
      </c>
      <c r="H52" s="168">
        <v>57.3</v>
      </c>
      <c r="I52" s="298">
        <v>56.26</v>
      </c>
      <c r="J52" s="269">
        <v>30</v>
      </c>
      <c r="K52" s="268">
        <v>3</v>
      </c>
      <c r="L52" s="168">
        <v>42.7</v>
      </c>
      <c r="M52" s="298">
        <v>54.53</v>
      </c>
      <c r="N52" s="269">
        <v>81</v>
      </c>
      <c r="O52" s="354">
        <f t="shared" si="0"/>
        <v>114</v>
      </c>
      <c r="P52" s="9"/>
    </row>
    <row r="53" spans="1:16" ht="15" customHeight="1" x14ac:dyDescent="0.25">
      <c r="A53" s="20">
        <v>9</v>
      </c>
      <c r="B53" s="137" t="s">
        <v>149</v>
      </c>
      <c r="C53" s="268">
        <v>3</v>
      </c>
      <c r="D53" s="168">
        <v>51</v>
      </c>
      <c r="E53" s="298">
        <v>54.84</v>
      </c>
      <c r="F53" s="269">
        <v>46</v>
      </c>
      <c r="G53" s="268"/>
      <c r="H53" s="168"/>
      <c r="I53" s="298">
        <v>56.26</v>
      </c>
      <c r="J53" s="269">
        <v>95</v>
      </c>
      <c r="K53" s="268"/>
      <c r="L53" s="168"/>
      <c r="M53" s="298">
        <v>54.53</v>
      </c>
      <c r="N53" s="269">
        <v>96</v>
      </c>
      <c r="O53" s="185">
        <f t="shared" si="0"/>
        <v>237</v>
      </c>
      <c r="P53" s="9"/>
    </row>
    <row r="54" spans="1:16" ht="15" customHeight="1" x14ac:dyDescent="0.25">
      <c r="A54" s="20">
        <v>10</v>
      </c>
      <c r="B54" s="137" t="s">
        <v>164</v>
      </c>
      <c r="C54" s="268"/>
      <c r="D54" s="168"/>
      <c r="E54" s="298">
        <v>54.84</v>
      </c>
      <c r="F54" s="269">
        <v>92</v>
      </c>
      <c r="G54" s="268"/>
      <c r="H54" s="168"/>
      <c r="I54" s="298">
        <v>56.26</v>
      </c>
      <c r="J54" s="269">
        <v>95</v>
      </c>
      <c r="K54" s="268">
        <v>2</v>
      </c>
      <c r="L54" s="168">
        <v>36</v>
      </c>
      <c r="M54" s="298">
        <v>54.53</v>
      </c>
      <c r="N54" s="269">
        <v>93</v>
      </c>
      <c r="O54" s="185">
        <f t="shared" si="0"/>
        <v>280</v>
      </c>
      <c r="P54" s="9"/>
    </row>
    <row r="55" spans="1:16" ht="15" customHeight="1" x14ac:dyDescent="0.25">
      <c r="A55" s="20">
        <v>11</v>
      </c>
      <c r="B55" s="136" t="s">
        <v>148</v>
      </c>
      <c r="C55" s="278">
        <v>5</v>
      </c>
      <c r="D55" s="264">
        <v>52.4</v>
      </c>
      <c r="E55" s="297">
        <v>54.84</v>
      </c>
      <c r="F55" s="279">
        <v>42</v>
      </c>
      <c r="G55" s="278"/>
      <c r="H55" s="264"/>
      <c r="I55" s="297">
        <v>56.26</v>
      </c>
      <c r="J55" s="279">
        <v>95</v>
      </c>
      <c r="K55" s="278"/>
      <c r="L55" s="264"/>
      <c r="M55" s="297">
        <v>54.53</v>
      </c>
      <c r="N55" s="279">
        <v>96</v>
      </c>
      <c r="O55" s="185">
        <f t="shared" si="0"/>
        <v>233</v>
      </c>
      <c r="P55" s="9"/>
    </row>
    <row r="56" spans="1:16" ht="15" customHeight="1" x14ac:dyDescent="0.25">
      <c r="A56" s="20">
        <v>12</v>
      </c>
      <c r="B56" s="355" t="s">
        <v>86</v>
      </c>
      <c r="C56" s="356">
        <v>7</v>
      </c>
      <c r="D56" s="357">
        <v>55</v>
      </c>
      <c r="E56" s="358">
        <v>54.84</v>
      </c>
      <c r="F56" s="359">
        <v>32</v>
      </c>
      <c r="G56" s="356">
        <v>6</v>
      </c>
      <c r="H56" s="357">
        <v>54.3</v>
      </c>
      <c r="I56" s="358">
        <v>56.26</v>
      </c>
      <c r="J56" s="359">
        <v>41</v>
      </c>
      <c r="K56" s="356">
        <v>10</v>
      </c>
      <c r="L56" s="357">
        <v>65.3</v>
      </c>
      <c r="M56" s="358">
        <v>54.53</v>
      </c>
      <c r="N56" s="359">
        <v>5</v>
      </c>
      <c r="O56" s="185">
        <f t="shared" si="0"/>
        <v>78</v>
      </c>
      <c r="P56" s="9"/>
    </row>
    <row r="57" spans="1:16" ht="15" customHeight="1" x14ac:dyDescent="0.25">
      <c r="A57" s="20">
        <v>13</v>
      </c>
      <c r="B57" s="371" t="s">
        <v>123</v>
      </c>
      <c r="C57" s="372">
        <v>6</v>
      </c>
      <c r="D57" s="373">
        <v>46</v>
      </c>
      <c r="E57" s="374">
        <v>54.84</v>
      </c>
      <c r="F57" s="375">
        <v>68</v>
      </c>
      <c r="G57" s="372">
        <v>1</v>
      </c>
      <c r="H57" s="373">
        <v>45</v>
      </c>
      <c r="I57" s="374">
        <v>56.26</v>
      </c>
      <c r="J57" s="375">
        <v>83</v>
      </c>
      <c r="K57" s="372">
        <v>9</v>
      </c>
      <c r="L57" s="373">
        <v>52</v>
      </c>
      <c r="M57" s="374">
        <v>54.53</v>
      </c>
      <c r="N57" s="375">
        <v>44</v>
      </c>
      <c r="O57" s="185">
        <f t="shared" si="0"/>
        <v>195</v>
      </c>
      <c r="P57" s="9"/>
    </row>
    <row r="58" spans="1:16" s="199" customFormat="1" ht="15" customHeight="1" x14ac:dyDescent="0.25">
      <c r="A58" s="20">
        <v>14</v>
      </c>
      <c r="B58" s="371" t="s">
        <v>15</v>
      </c>
      <c r="C58" s="372"/>
      <c r="D58" s="373"/>
      <c r="E58" s="374">
        <v>54.84</v>
      </c>
      <c r="F58" s="375">
        <v>92</v>
      </c>
      <c r="G58" s="372">
        <v>5</v>
      </c>
      <c r="H58" s="373">
        <v>62</v>
      </c>
      <c r="I58" s="374">
        <v>56.26</v>
      </c>
      <c r="J58" s="375">
        <v>14</v>
      </c>
      <c r="K58" s="372">
        <v>3</v>
      </c>
      <c r="L58" s="373">
        <v>46</v>
      </c>
      <c r="M58" s="374">
        <v>54.53</v>
      </c>
      <c r="N58" s="375">
        <v>73</v>
      </c>
      <c r="O58" s="185">
        <f t="shared" si="0"/>
        <v>179</v>
      </c>
      <c r="P58" s="9"/>
    </row>
    <row r="59" spans="1:16" s="199" customFormat="1" ht="15" customHeight="1" x14ac:dyDescent="0.25">
      <c r="A59" s="20">
        <v>15</v>
      </c>
      <c r="B59" s="371" t="s">
        <v>46</v>
      </c>
      <c r="C59" s="372"/>
      <c r="D59" s="373"/>
      <c r="E59" s="374">
        <v>54.84</v>
      </c>
      <c r="F59" s="375">
        <v>92</v>
      </c>
      <c r="G59" s="372">
        <v>2</v>
      </c>
      <c r="H59" s="373">
        <v>54.5</v>
      </c>
      <c r="I59" s="374">
        <v>56.26</v>
      </c>
      <c r="J59" s="375">
        <v>40</v>
      </c>
      <c r="K59" s="372">
        <v>3</v>
      </c>
      <c r="L59" s="373">
        <v>46</v>
      </c>
      <c r="M59" s="374">
        <v>54.53</v>
      </c>
      <c r="N59" s="375">
        <v>74</v>
      </c>
      <c r="O59" s="185">
        <f t="shared" si="0"/>
        <v>206</v>
      </c>
      <c r="P59" s="9"/>
    </row>
    <row r="60" spans="1:16" s="199" customFormat="1" ht="15" customHeight="1" x14ac:dyDescent="0.25">
      <c r="A60" s="20">
        <v>16</v>
      </c>
      <c r="B60" s="371" t="s">
        <v>18</v>
      </c>
      <c r="C60" s="372">
        <v>12</v>
      </c>
      <c r="D60" s="373">
        <v>53.1</v>
      </c>
      <c r="E60" s="374">
        <v>54.84</v>
      </c>
      <c r="F60" s="375">
        <v>35</v>
      </c>
      <c r="G60" s="372">
        <v>20</v>
      </c>
      <c r="H60" s="373">
        <v>51.2</v>
      </c>
      <c r="I60" s="374">
        <v>56.26</v>
      </c>
      <c r="J60" s="375">
        <v>56</v>
      </c>
      <c r="K60" s="372">
        <v>12</v>
      </c>
      <c r="L60" s="373">
        <v>57.9</v>
      </c>
      <c r="M60" s="374">
        <v>54.53</v>
      </c>
      <c r="N60" s="375">
        <v>25</v>
      </c>
      <c r="O60" s="185">
        <f t="shared" si="0"/>
        <v>116</v>
      </c>
      <c r="P60" s="9"/>
    </row>
    <row r="61" spans="1:16" ht="15" customHeight="1" thickBot="1" x14ac:dyDescent="0.3">
      <c r="A61" s="20">
        <v>17</v>
      </c>
      <c r="B61" s="137" t="s">
        <v>107</v>
      </c>
      <c r="C61" s="268">
        <v>3</v>
      </c>
      <c r="D61" s="168">
        <v>33.299999999999997</v>
      </c>
      <c r="E61" s="298">
        <v>54.84</v>
      </c>
      <c r="F61" s="269">
        <v>90</v>
      </c>
      <c r="G61" s="268">
        <v>6</v>
      </c>
      <c r="H61" s="168">
        <v>54.6</v>
      </c>
      <c r="I61" s="298">
        <v>56.26</v>
      </c>
      <c r="J61" s="269">
        <v>39</v>
      </c>
      <c r="K61" s="268">
        <v>3</v>
      </c>
      <c r="L61" s="168">
        <v>34.6</v>
      </c>
      <c r="M61" s="298">
        <v>54.53</v>
      </c>
      <c r="N61" s="269">
        <v>94</v>
      </c>
      <c r="O61" s="360">
        <f t="shared" si="0"/>
        <v>223</v>
      </c>
      <c r="P61" s="9"/>
    </row>
    <row r="62" spans="1:16" ht="15" customHeight="1" thickBot="1" x14ac:dyDescent="0.3">
      <c r="A62" s="146"/>
      <c r="B62" s="157" t="s">
        <v>95</v>
      </c>
      <c r="C62" s="158">
        <f>SUM(C63:C76)</f>
        <v>65</v>
      </c>
      <c r="D62" s="165">
        <f>AVERAGE(D63:D76)</f>
        <v>53.75454545454545</v>
      </c>
      <c r="E62" s="286">
        <v>54.84</v>
      </c>
      <c r="F62" s="159"/>
      <c r="G62" s="158">
        <f>SUM(G63:G76)</f>
        <v>79</v>
      </c>
      <c r="H62" s="165">
        <f>AVERAGE(H63:H76)</f>
        <v>50.071428571428569</v>
      </c>
      <c r="I62" s="286">
        <v>56.26</v>
      </c>
      <c r="J62" s="159"/>
      <c r="K62" s="158">
        <f>SUM(K63:K76)</f>
        <v>83</v>
      </c>
      <c r="L62" s="165">
        <f>AVERAGE(L63:L76)</f>
        <v>51.877272727272725</v>
      </c>
      <c r="M62" s="286">
        <v>54.53</v>
      </c>
      <c r="N62" s="159"/>
      <c r="O62" s="160"/>
      <c r="P62" s="9"/>
    </row>
    <row r="63" spans="1:16" ht="15" customHeight="1" x14ac:dyDescent="0.25">
      <c r="A63" s="20">
        <v>1</v>
      </c>
      <c r="B63" s="137" t="s">
        <v>49</v>
      </c>
      <c r="C63" s="268">
        <v>5</v>
      </c>
      <c r="D63" s="168">
        <v>59</v>
      </c>
      <c r="E63" s="298">
        <v>54.84</v>
      </c>
      <c r="F63" s="269">
        <v>15</v>
      </c>
      <c r="G63" s="268">
        <v>13</v>
      </c>
      <c r="H63" s="168">
        <v>60.5</v>
      </c>
      <c r="I63" s="298">
        <v>56.26</v>
      </c>
      <c r="J63" s="269">
        <v>17</v>
      </c>
      <c r="K63" s="268">
        <v>15</v>
      </c>
      <c r="L63" s="168">
        <v>60</v>
      </c>
      <c r="M63" s="298">
        <v>54.53</v>
      </c>
      <c r="N63" s="269">
        <v>16</v>
      </c>
      <c r="O63" s="354">
        <f t="shared" si="0"/>
        <v>48</v>
      </c>
      <c r="P63" s="9"/>
    </row>
    <row r="64" spans="1:16" ht="15" customHeight="1" x14ac:dyDescent="0.25">
      <c r="A64" s="20">
        <v>2</v>
      </c>
      <c r="B64" s="137" t="s">
        <v>64</v>
      </c>
      <c r="C64" s="268">
        <v>3</v>
      </c>
      <c r="D64" s="168">
        <v>61</v>
      </c>
      <c r="E64" s="298">
        <v>54.84</v>
      </c>
      <c r="F64" s="269">
        <v>8</v>
      </c>
      <c r="G64" s="268">
        <v>5</v>
      </c>
      <c r="H64" s="168">
        <v>71</v>
      </c>
      <c r="I64" s="298">
        <v>56.26</v>
      </c>
      <c r="J64" s="269">
        <v>5</v>
      </c>
      <c r="K64" s="268">
        <v>6</v>
      </c>
      <c r="L64" s="168">
        <v>48</v>
      </c>
      <c r="M64" s="298">
        <v>54.53</v>
      </c>
      <c r="N64" s="269">
        <v>61</v>
      </c>
      <c r="O64" s="376">
        <f t="shared" si="0"/>
        <v>74</v>
      </c>
      <c r="P64" s="9"/>
    </row>
    <row r="65" spans="1:16" ht="15" customHeight="1" x14ac:dyDescent="0.25">
      <c r="A65" s="20">
        <v>3</v>
      </c>
      <c r="B65" s="137" t="s">
        <v>151</v>
      </c>
      <c r="C65" s="268">
        <v>12</v>
      </c>
      <c r="D65" s="168">
        <v>52.6</v>
      </c>
      <c r="E65" s="298">
        <v>54.84</v>
      </c>
      <c r="F65" s="269">
        <v>40</v>
      </c>
      <c r="G65" s="268">
        <v>7</v>
      </c>
      <c r="H65" s="168">
        <v>47.1</v>
      </c>
      <c r="I65" s="298">
        <v>56.26</v>
      </c>
      <c r="J65" s="269">
        <v>75</v>
      </c>
      <c r="K65" s="268">
        <v>8</v>
      </c>
      <c r="L65" s="168">
        <v>49.8</v>
      </c>
      <c r="M65" s="298">
        <v>54.53</v>
      </c>
      <c r="N65" s="269">
        <v>57</v>
      </c>
      <c r="O65" s="377">
        <f t="shared" si="0"/>
        <v>172</v>
      </c>
      <c r="P65" s="9"/>
    </row>
    <row r="66" spans="1:16" ht="15" customHeight="1" x14ac:dyDescent="0.25">
      <c r="A66" s="20">
        <v>4</v>
      </c>
      <c r="B66" s="137" t="s">
        <v>126</v>
      </c>
      <c r="C66" s="268">
        <v>2</v>
      </c>
      <c r="D66" s="168">
        <v>50</v>
      </c>
      <c r="E66" s="298">
        <v>54.84</v>
      </c>
      <c r="F66" s="269">
        <v>52</v>
      </c>
      <c r="G66" s="268">
        <v>1</v>
      </c>
      <c r="H66" s="168">
        <v>58</v>
      </c>
      <c r="I66" s="298">
        <v>56.26</v>
      </c>
      <c r="J66" s="269">
        <v>26</v>
      </c>
      <c r="K66" s="268">
        <v>2</v>
      </c>
      <c r="L66" s="168">
        <v>58</v>
      </c>
      <c r="M66" s="298">
        <v>54.53</v>
      </c>
      <c r="N66" s="269">
        <v>24</v>
      </c>
      <c r="O66" s="185">
        <f t="shared" si="0"/>
        <v>102</v>
      </c>
      <c r="P66" s="9"/>
    </row>
    <row r="67" spans="1:16" ht="15" customHeight="1" x14ac:dyDescent="0.25">
      <c r="A67" s="20">
        <v>5</v>
      </c>
      <c r="B67" s="137" t="s">
        <v>60</v>
      </c>
      <c r="C67" s="268">
        <v>3</v>
      </c>
      <c r="D67" s="168">
        <v>56</v>
      </c>
      <c r="E67" s="298">
        <v>54.84</v>
      </c>
      <c r="F67" s="269">
        <v>28</v>
      </c>
      <c r="G67" s="268">
        <v>3</v>
      </c>
      <c r="H67" s="168">
        <v>57.3</v>
      </c>
      <c r="I67" s="298">
        <v>56.26</v>
      </c>
      <c r="J67" s="269">
        <v>31</v>
      </c>
      <c r="K67" s="268">
        <v>10</v>
      </c>
      <c r="L67" s="168">
        <v>52.2</v>
      </c>
      <c r="M67" s="298">
        <v>54.53</v>
      </c>
      <c r="N67" s="269">
        <v>42</v>
      </c>
      <c r="O67" s="185">
        <f t="shared" si="0"/>
        <v>101</v>
      </c>
      <c r="P67" s="9"/>
    </row>
    <row r="68" spans="1:16" ht="15" customHeight="1" x14ac:dyDescent="0.25">
      <c r="A68" s="20">
        <v>6</v>
      </c>
      <c r="B68" s="137" t="s">
        <v>150</v>
      </c>
      <c r="C68" s="268">
        <v>3</v>
      </c>
      <c r="D68" s="168">
        <v>52.6</v>
      </c>
      <c r="E68" s="298">
        <v>54.84</v>
      </c>
      <c r="F68" s="269">
        <v>41</v>
      </c>
      <c r="G68" s="268">
        <v>2</v>
      </c>
      <c r="H68" s="168">
        <v>52</v>
      </c>
      <c r="I68" s="298">
        <v>56.26</v>
      </c>
      <c r="J68" s="269">
        <v>54</v>
      </c>
      <c r="K68" s="268">
        <v>5</v>
      </c>
      <c r="L68" s="168">
        <v>46</v>
      </c>
      <c r="M68" s="298">
        <v>54.53</v>
      </c>
      <c r="N68" s="269">
        <v>75</v>
      </c>
      <c r="O68" s="360">
        <f t="shared" si="0"/>
        <v>170</v>
      </c>
      <c r="P68" s="9"/>
    </row>
    <row r="69" spans="1:16" ht="15" customHeight="1" x14ac:dyDescent="0.25">
      <c r="A69" s="20">
        <v>7</v>
      </c>
      <c r="B69" s="137" t="s">
        <v>127</v>
      </c>
      <c r="C69" s="268">
        <v>8</v>
      </c>
      <c r="D69" s="168">
        <v>59</v>
      </c>
      <c r="E69" s="298">
        <v>54.84</v>
      </c>
      <c r="F69" s="269">
        <v>16</v>
      </c>
      <c r="G69" s="268">
        <v>9</v>
      </c>
      <c r="H69" s="168">
        <v>56</v>
      </c>
      <c r="I69" s="298">
        <v>56.26</v>
      </c>
      <c r="J69" s="269">
        <v>36</v>
      </c>
      <c r="K69" s="268">
        <v>9</v>
      </c>
      <c r="L69" s="168">
        <v>64</v>
      </c>
      <c r="M69" s="298">
        <v>54.53</v>
      </c>
      <c r="N69" s="269">
        <v>6</v>
      </c>
      <c r="O69" s="185">
        <f t="shared" si="0"/>
        <v>58</v>
      </c>
      <c r="P69" s="9"/>
    </row>
    <row r="70" spans="1:16" ht="15" customHeight="1" x14ac:dyDescent="0.25">
      <c r="A70" s="20">
        <v>8</v>
      </c>
      <c r="B70" s="137" t="s">
        <v>168</v>
      </c>
      <c r="C70" s="268"/>
      <c r="D70" s="168"/>
      <c r="E70" s="298">
        <v>54.84</v>
      </c>
      <c r="F70" s="269">
        <v>92</v>
      </c>
      <c r="G70" s="268">
        <v>9</v>
      </c>
      <c r="H70" s="168">
        <v>34.200000000000003</v>
      </c>
      <c r="I70" s="298">
        <v>56.26</v>
      </c>
      <c r="J70" s="269">
        <v>91</v>
      </c>
      <c r="K70" s="268">
        <v>5</v>
      </c>
      <c r="L70" s="168">
        <v>51.8</v>
      </c>
      <c r="M70" s="298">
        <v>54.53</v>
      </c>
      <c r="N70" s="269">
        <v>47</v>
      </c>
      <c r="O70" s="185">
        <f t="shared" si="0"/>
        <v>230</v>
      </c>
      <c r="P70" s="9"/>
    </row>
    <row r="71" spans="1:16" ht="15" customHeight="1" x14ac:dyDescent="0.25">
      <c r="A71" s="20">
        <v>9</v>
      </c>
      <c r="B71" s="137" t="s">
        <v>169</v>
      </c>
      <c r="C71" s="268">
        <v>2</v>
      </c>
      <c r="D71" s="168">
        <v>48</v>
      </c>
      <c r="E71" s="298">
        <v>54.84</v>
      </c>
      <c r="F71" s="269">
        <v>59</v>
      </c>
      <c r="G71" s="268">
        <v>4</v>
      </c>
      <c r="H71" s="168">
        <v>38</v>
      </c>
      <c r="I71" s="298">
        <v>56.26</v>
      </c>
      <c r="J71" s="269">
        <v>90</v>
      </c>
      <c r="K71" s="268"/>
      <c r="L71" s="168"/>
      <c r="M71" s="298">
        <v>54.53</v>
      </c>
      <c r="N71" s="269">
        <v>96</v>
      </c>
      <c r="O71" s="185">
        <f t="shared" ref="O71:O116" si="1">N71+J71+F71</f>
        <v>245</v>
      </c>
      <c r="P71" s="9"/>
    </row>
    <row r="72" spans="1:16" ht="15" customHeight="1" x14ac:dyDescent="0.25">
      <c r="A72" s="20">
        <v>10</v>
      </c>
      <c r="B72" s="137" t="s">
        <v>124</v>
      </c>
      <c r="C72" s="268">
        <v>12</v>
      </c>
      <c r="D72" s="168">
        <v>56</v>
      </c>
      <c r="E72" s="298">
        <v>54.84</v>
      </c>
      <c r="F72" s="269">
        <v>29</v>
      </c>
      <c r="G72" s="268">
        <v>13</v>
      </c>
      <c r="H72" s="168">
        <v>53.2</v>
      </c>
      <c r="I72" s="298">
        <v>56.26</v>
      </c>
      <c r="J72" s="269">
        <v>46</v>
      </c>
      <c r="K72" s="268">
        <v>9</v>
      </c>
      <c r="L72" s="168">
        <v>48</v>
      </c>
      <c r="M72" s="298">
        <v>54.53</v>
      </c>
      <c r="N72" s="269">
        <v>62</v>
      </c>
      <c r="O72" s="185">
        <f t="shared" si="1"/>
        <v>137</v>
      </c>
      <c r="P72" s="9"/>
    </row>
    <row r="73" spans="1:16" ht="15" customHeight="1" x14ac:dyDescent="0.25">
      <c r="A73" s="20">
        <v>11</v>
      </c>
      <c r="B73" s="137" t="s">
        <v>140</v>
      </c>
      <c r="C73" s="268"/>
      <c r="D73" s="168"/>
      <c r="E73" s="298">
        <v>54.84</v>
      </c>
      <c r="F73" s="269">
        <v>92</v>
      </c>
      <c r="G73" s="268">
        <v>2</v>
      </c>
      <c r="H73" s="168">
        <v>30</v>
      </c>
      <c r="I73" s="298">
        <v>56.26</v>
      </c>
      <c r="J73" s="269">
        <v>93</v>
      </c>
      <c r="K73" s="268"/>
      <c r="L73" s="168"/>
      <c r="M73" s="298">
        <v>54.53</v>
      </c>
      <c r="N73" s="269">
        <v>96</v>
      </c>
      <c r="O73" s="360">
        <f t="shared" si="1"/>
        <v>281</v>
      </c>
      <c r="P73" s="9"/>
    </row>
    <row r="74" spans="1:16" ht="15" customHeight="1" x14ac:dyDescent="0.25">
      <c r="A74" s="20">
        <v>12</v>
      </c>
      <c r="B74" s="137" t="s">
        <v>125</v>
      </c>
      <c r="C74" s="268"/>
      <c r="D74" s="168"/>
      <c r="E74" s="298">
        <v>54.84</v>
      </c>
      <c r="F74" s="269">
        <v>92</v>
      </c>
      <c r="G74" s="268">
        <v>4</v>
      </c>
      <c r="H74" s="168">
        <v>50</v>
      </c>
      <c r="I74" s="298">
        <v>56.26</v>
      </c>
      <c r="J74" s="269">
        <v>63</v>
      </c>
      <c r="K74" s="268">
        <v>7</v>
      </c>
      <c r="L74" s="168">
        <v>38.85</v>
      </c>
      <c r="M74" s="298">
        <v>54.53</v>
      </c>
      <c r="N74" s="269">
        <v>88</v>
      </c>
      <c r="O74" s="360">
        <f t="shared" si="1"/>
        <v>243</v>
      </c>
      <c r="P74" s="9"/>
    </row>
    <row r="75" spans="1:16" ht="15" customHeight="1" x14ac:dyDescent="0.25">
      <c r="A75" s="20">
        <v>13</v>
      </c>
      <c r="B75" s="137" t="s">
        <v>61</v>
      </c>
      <c r="C75" s="268">
        <v>4</v>
      </c>
      <c r="D75" s="168">
        <v>52.3</v>
      </c>
      <c r="E75" s="298">
        <v>54.84</v>
      </c>
      <c r="F75" s="269">
        <v>43</v>
      </c>
      <c r="G75" s="268">
        <v>3</v>
      </c>
      <c r="H75" s="168">
        <v>46.7</v>
      </c>
      <c r="I75" s="298">
        <v>56.26</v>
      </c>
      <c r="J75" s="269">
        <v>78</v>
      </c>
      <c r="K75" s="268">
        <v>7</v>
      </c>
      <c r="L75" s="168">
        <v>54</v>
      </c>
      <c r="M75" s="298">
        <v>54.53</v>
      </c>
      <c r="N75" s="269">
        <v>39</v>
      </c>
      <c r="O75" s="185">
        <f t="shared" si="1"/>
        <v>160</v>
      </c>
      <c r="P75" s="9"/>
    </row>
    <row r="76" spans="1:16" s="199" customFormat="1" ht="15" customHeight="1" thickBot="1" x14ac:dyDescent="0.3">
      <c r="A76" s="20">
        <v>14</v>
      </c>
      <c r="B76" s="137" t="s">
        <v>143</v>
      </c>
      <c r="C76" s="268">
        <v>11</v>
      </c>
      <c r="D76" s="168">
        <v>44.8</v>
      </c>
      <c r="E76" s="298">
        <v>54.84</v>
      </c>
      <c r="F76" s="269">
        <v>78</v>
      </c>
      <c r="G76" s="268">
        <v>4</v>
      </c>
      <c r="H76" s="168">
        <v>47</v>
      </c>
      <c r="I76" s="298">
        <v>56.26</v>
      </c>
      <c r="J76" s="269">
        <v>77</v>
      </c>
      <c r="K76" s="268"/>
      <c r="L76" s="168"/>
      <c r="M76" s="298">
        <v>54.53</v>
      </c>
      <c r="N76" s="269">
        <v>96</v>
      </c>
      <c r="O76" s="185">
        <f t="shared" si="1"/>
        <v>251</v>
      </c>
      <c r="P76" s="9"/>
    </row>
    <row r="77" spans="1:16" ht="15" customHeight="1" thickBot="1" x14ac:dyDescent="0.3">
      <c r="A77" s="146"/>
      <c r="B77" s="150" t="s">
        <v>96</v>
      </c>
      <c r="C77" s="151">
        <f>SUM(C78:C107)</f>
        <v>225</v>
      </c>
      <c r="D77" s="154">
        <f>AVERAGE(D78:D107)</f>
        <v>51.088558554971584</v>
      </c>
      <c r="E77" s="293">
        <v>54.84</v>
      </c>
      <c r="F77" s="152"/>
      <c r="G77" s="151">
        <f>SUM(G78:G107)</f>
        <v>277</v>
      </c>
      <c r="H77" s="154">
        <f>AVERAGE(H78:H107)</f>
        <v>54.68928571428571</v>
      </c>
      <c r="I77" s="293">
        <v>56.26</v>
      </c>
      <c r="J77" s="152"/>
      <c r="K77" s="151">
        <f>SUM(K78:K107)</f>
        <v>324</v>
      </c>
      <c r="L77" s="154">
        <f>AVERAGE(L78:L107)</f>
        <v>52.317857142857143</v>
      </c>
      <c r="M77" s="293">
        <v>54.53</v>
      </c>
      <c r="N77" s="152"/>
      <c r="O77" s="155"/>
      <c r="P77" s="9"/>
    </row>
    <row r="78" spans="1:16" s="180" customFormat="1" ht="15" customHeight="1" x14ac:dyDescent="0.25">
      <c r="A78" s="183">
        <v>1</v>
      </c>
      <c r="B78" s="378" t="s">
        <v>128</v>
      </c>
      <c r="C78" s="379">
        <v>7</v>
      </c>
      <c r="D78" s="380">
        <v>43.428571428571431</v>
      </c>
      <c r="E78" s="381">
        <v>54.84</v>
      </c>
      <c r="F78" s="382">
        <v>80</v>
      </c>
      <c r="G78" s="379">
        <v>9</v>
      </c>
      <c r="H78" s="380">
        <v>48</v>
      </c>
      <c r="I78" s="381">
        <v>56.26</v>
      </c>
      <c r="J78" s="382">
        <v>72</v>
      </c>
      <c r="K78" s="379">
        <v>9</v>
      </c>
      <c r="L78" s="380">
        <v>63</v>
      </c>
      <c r="M78" s="381">
        <v>54.53</v>
      </c>
      <c r="N78" s="382">
        <v>11</v>
      </c>
      <c r="O78" s="191">
        <f t="shared" si="1"/>
        <v>163</v>
      </c>
      <c r="P78" s="9"/>
    </row>
    <row r="79" spans="1:16" s="180" customFormat="1" ht="15" customHeight="1" x14ac:dyDescent="0.25">
      <c r="A79" s="17">
        <v>2</v>
      </c>
      <c r="B79" s="136" t="s">
        <v>154</v>
      </c>
      <c r="C79" s="278">
        <v>3</v>
      </c>
      <c r="D79" s="264">
        <v>62</v>
      </c>
      <c r="E79" s="297">
        <v>54.84</v>
      </c>
      <c r="F79" s="279">
        <v>5</v>
      </c>
      <c r="G79" s="278"/>
      <c r="H79" s="264"/>
      <c r="I79" s="297">
        <v>56.26</v>
      </c>
      <c r="J79" s="279">
        <v>95</v>
      </c>
      <c r="K79" s="278"/>
      <c r="L79" s="264"/>
      <c r="M79" s="297">
        <v>54.53</v>
      </c>
      <c r="N79" s="279">
        <v>96</v>
      </c>
      <c r="O79" s="185">
        <f t="shared" si="1"/>
        <v>196</v>
      </c>
      <c r="P79" s="9"/>
    </row>
    <row r="80" spans="1:16" ht="15" customHeight="1" x14ac:dyDescent="0.25">
      <c r="A80" s="17">
        <v>3</v>
      </c>
      <c r="B80" s="378" t="s">
        <v>155</v>
      </c>
      <c r="C80" s="379">
        <v>5</v>
      </c>
      <c r="D80" s="380">
        <v>49.2</v>
      </c>
      <c r="E80" s="381">
        <v>54.84</v>
      </c>
      <c r="F80" s="382">
        <v>55</v>
      </c>
      <c r="G80" s="379">
        <v>10</v>
      </c>
      <c r="H80" s="380">
        <v>53</v>
      </c>
      <c r="I80" s="381">
        <v>56.26</v>
      </c>
      <c r="J80" s="382">
        <v>50</v>
      </c>
      <c r="K80" s="379">
        <v>16</v>
      </c>
      <c r="L80" s="380">
        <v>64</v>
      </c>
      <c r="M80" s="381">
        <v>54.53</v>
      </c>
      <c r="N80" s="382">
        <v>8</v>
      </c>
      <c r="O80" s="185">
        <f t="shared" si="1"/>
        <v>113</v>
      </c>
      <c r="P80" s="9"/>
    </row>
    <row r="81" spans="1:16" ht="15" customHeight="1" x14ac:dyDescent="0.25">
      <c r="A81" s="17">
        <v>4</v>
      </c>
      <c r="B81" s="378" t="s">
        <v>132</v>
      </c>
      <c r="C81" s="379">
        <v>9</v>
      </c>
      <c r="D81" s="380">
        <v>56.333333333333336</v>
      </c>
      <c r="E81" s="381">
        <v>54.84</v>
      </c>
      <c r="F81" s="382">
        <v>25</v>
      </c>
      <c r="G81" s="379">
        <v>17</v>
      </c>
      <c r="H81" s="380">
        <v>49.7</v>
      </c>
      <c r="I81" s="381">
        <v>56.26</v>
      </c>
      <c r="J81" s="382">
        <v>67</v>
      </c>
      <c r="K81" s="379">
        <v>16</v>
      </c>
      <c r="L81" s="380">
        <v>56.3</v>
      </c>
      <c r="M81" s="381">
        <v>54.53</v>
      </c>
      <c r="N81" s="382">
        <v>27</v>
      </c>
      <c r="O81" s="185">
        <f t="shared" si="1"/>
        <v>119</v>
      </c>
      <c r="P81" s="9"/>
    </row>
    <row r="82" spans="1:16" ht="15" customHeight="1" x14ac:dyDescent="0.25">
      <c r="A82" s="17">
        <v>5</v>
      </c>
      <c r="B82" s="378" t="s">
        <v>156</v>
      </c>
      <c r="C82" s="379">
        <v>15</v>
      </c>
      <c r="D82" s="380">
        <v>50.8</v>
      </c>
      <c r="E82" s="381">
        <v>54.84</v>
      </c>
      <c r="F82" s="382">
        <v>49</v>
      </c>
      <c r="G82" s="379">
        <v>9</v>
      </c>
      <c r="H82" s="380">
        <v>50</v>
      </c>
      <c r="I82" s="381">
        <v>56.26</v>
      </c>
      <c r="J82" s="382">
        <v>64</v>
      </c>
      <c r="K82" s="379">
        <v>16</v>
      </c>
      <c r="L82" s="380">
        <v>55</v>
      </c>
      <c r="M82" s="381">
        <v>54.53</v>
      </c>
      <c r="N82" s="382">
        <v>35</v>
      </c>
      <c r="O82" s="185">
        <f t="shared" si="1"/>
        <v>148</v>
      </c>
      <c r="P82" s="9"/>
    </row>
    <row r="83" spans="1:16" ht="15" customHeight="1" x14ac:dyDescent="0.25">
      <c r="A83" s="17">
        <v>6</v>
      </c>
      <c r="B83" s="378" t="s">
        <v>133</v>
      </c>
      <c r="C83" s="379">
        <v>9</v>
      </c>
      <c r="D83" s="380">
        <v>58.666666666666664</v>
      </c>
      <c r="E83" s="381">
        <v>54.84</v>
      </c>
      <c r="F83" s="382">
        <v>18</v>
      </c>
      <c r="G83" s="379">
        <v>21</v>
      </c>
      <c r="H83" s="380">
        <v>57</v>
      </c>
      <c r="I83" s="381">
        <v>56.26</v>
      </c>
      <c r="J83" s="382">
        <v>34</v>
      </c>
      <c r="K83" s="379">
        <v>13</v>
      </c>
      <c r="L83" s="380">
        <v>52</v>
      </c>
      <c r="M83" s="381">
        <v>54.53</v>
      </c>
      <c r="N83" s="382">
        <v>45</v>
      </c>
      <c r="O83" s="185">
        <f t="shared" si="1"/>
        <v>97</v>
      </c>
      <c r="P83" s="9"/>
    </row>
    <row r="84" spans="1:16" ht="15" customHeight="1" x14ac:dyDescent="0.25">
      <c r="A84" s="17">
        <v>7</v>
      </c>
      <c r="B84" s="378" t="s">
        <v>11</v>
      </c>
      <c r="C84" s="379">
        <v>1</v>
      </c>
      <c r="D84" s="380">
        <v>46</v>
      </c>
      <c r="E84" s="381">
        <v>54.84</v>
      </c>
      <c r="F84" s="382">
        <v>69</v>
      </c>
      <c r="G84" s="379">
        <v>4</v>
      </c>
      <c r="H84" s="380">
        <v>49.8</v>
      </c>
      <c r="I84" s="381">
        <v>56.26</v>
      </c>
      <c r="J84" s="382">
        <v>66</v>
      </c>
      <c r="K84" s="379">
        <v>2</v>
      </c>
      <c r="L84" s="380">
        <v>47</v>
      </c>
      <c r="M84" s="381">
        <v>54.53</v>
      </c>
      <c r="N84" s="382">
        <v>65</v>
      </c>
      <c r="O84" s="185">
        <f t="shared" si="1"/>
        <v>200</v>
      </c>
      <c r="P84" s="9"/>
    </row>
    <row r="85" spans="1:16" ht="15" customHeight="1" x14ac:dyDescent="0.25">
      <c r="A85" s="17">
        <v>8</v>
      </c>
      <c r="B85" s="378" t="s">
        <v>152</v>
      </c>
      <c r="C85" s="379">
        <v>1</v>
      </c>
      <c r="D85" s="380">
        <v>51</v>
      </c>
      <c r="E85" s="381">
        <v>54.84</v>
      </c>
      <c r="F85" s="382">
        <v>47</v>
      </c>
      <c r="G85" s="379">
        <v>3</v>
      </c>
      <c r="H85" s="380">
        <v>56.7</v>
      </c>
      <c r="I85" s="381">
        <v>56.26</v>
      </c>
      <c r="J85" s="382">
        <v>35</v>
      </c>
      <c r="K85" s="379">
        <v>5</v>
      </c>
      <c r="L85" s="380">
        <v>46.2</v>
      </c>
      <c r="M85" s="381">
        <v>54.53</v>
      </c>
      <c r="N85" s="382">
        <v>71</v>
      </c>
      <c r="O85" s="185">
        <f t="shared" si="1"/>
        <v>153</v>
      </c>
      <c r="P85" s="9"/>
    </row>
    <row r="86" spans="1:16" s="180" customFormat="1" ht="15" customHeight="1" x14ac:dyDescent="0.25">
      <c r="A86" s="17">
        <v>9</v>
      </c>
      <c r="B86" s="378" t="s">
        <v>153</v>
      </c>
      <c r="C86" s="379">
        <v>5</v>
      </c>
      <c r="D86" s="380">
        <v>44</v>
      </c>
      <c r="E86" s="381">
        <v>54.84</v>
      </c>
      <c r="F86" s="382">
        <v>79</v>
      </c>
      <c r="G86" s="379">
        <v>3</v>
      </c>
      <c r="H86" s="380">
        <v>44</v>
      </c>
      <c r="I86" s="381">
        <v>56.26</v>
      </c>
      <c r="J86" s="382">
        <v>85</v>
      </c>
      <c r="K86" s="379">
        <v>3</v>
      </c>
      <c r="L86" s="380">
        <v>48.3</v>
      </c>
      <c r="M86" s="381">
        <v>54.53</v>
      </c>
      <c r="N86" s="382">
        <v>60</v>
      </c>
      <c r="O86" s="185">
        <f t="shared" si="1"/>
        <v>224</v>
      </c>
      <c r="P86" s="9"/>
    </row>
    <row r="87" spans="1:16" ht="15" customHeight="1" x14ac:dyDescent="0.25">
      <c r="A87" s="17">
        <v>10</v>
      </c>
      <c r="B87" s="378" t="s">
        <v>134</v>
      </c>
      <c r="C87" s="379">
        <v>8</v>
      </c>
      <c r="D87" s="380">
        <v>46.375</v>
      </c>
      <c r="E87" s="381">
        <v>54.84</v>
      </c>
      <c r="F87" s="382">
        <v>67</v>
      </c>
      <c r="G87" s="379">
        <v>6</v>
      </c>
      <c r="H87" s="380">
        <v>51</v>
      </c>
      <c r="I87" s="381">
        <v>56.26</v>
      </c>
      <c r="J87" s="382">
        <v>57</v>
      </c>
      <c r="K87" s="379">
        <v>9</v>
      </c>
      <c r="L87" s="380">
        <v>50.2</v>
      </c>
      <c r="M87" s="381">
        <v>54.53</v>
      </c>
      <c r="N87" s="382">
        <v>55</v>
      </c>
      <c r="O87" s="185">
        <f t="shared" si="1"/>
        <v>179</v>
      </c>
      <c r="P87" s="9"/>
    </row>
    <row r="88" spans="1:16" s="180" customFormat="1" ht="15" customHeight="1" x14ac:dyDescent="0.25">
      <c r="A88" s="17">
        <v>11</v>
      </c>
      <c r="B88" s="378" t="s">
        <v>10</v>
      </c>
      <c r="C88" s="379">
        <v>3</v>
      </c>
      <c r="D88" s="380">
        <v>49.666666666666664</v>
      </c>
      <c r="E88" s="381">
        <v>54.84</v>
      </c>
      <c r="F88" s="382">
        <v>53</v>
      </c>
      <c r="G88" s="379">
        <v>13</v>
      </c>
      <c r="H88" s="380">
        <v>53.1</v>
      </c>
      <c r="I88" s="381">
        <v>56.26</v>
      </c>
      <c r="J88" s="382">
        <v>48</v>
      </c>
      <c r="K88" s="379">
        <v>2</v>
      </c>
      <c r="L88" s="380">
        <v>58.5</v>
      </c>
      <c r="M88" s="381">
        <v>54.53</v>
      </c>
      <c r="N88" s="382">
        <v>21</v>
      </c>
      <c r="O88" s="185">
        <f t="shared" si="1"/>
        <v>122</v>
      </c>
      <c r="P88" s="9"/>
    </row>
    <row r="89" spans="1:16" s="180" customFormat="1" ht="15" customHeight="1" x14ac:dyDescent="0.25">
      <c r="A89" s="17">
        <v>12</v>
      </c>
      <c r="B89" s="378" t="s">
        <v>5</v>
      </c>
      <c r="C89" s="379">
        <v>4</v>
      </c>
      <c r="D89" s="380">
        <v>55.25</v>
      </c>
      <c r="E89" s="381">
        <v>54.84</v>
      </c>
      <c r="F89" s="382">
        <v>30</v>
      </c>
      <c r="G89" s="379">
        <v>6</v>
      </c>
      <c r="H89" s="380">
        <v>57.2</v>
      </c>
      <c r="I89" s="381">
        <v>56.26</v>
      </c>
      <c r="J89" s="382">
        <v>33</v>
      </c>
      <c r="K89" s="379">
        <v>6</v>
      </c>
      <c r="L89" s="380">
        <v>54</v>
      </c>
      <c r="M89" s="381">
        <v>54.53</v>
      </c>
      <c r="N89" s="382">
        <v>38</v>
      </c>
      <c r="O89" s="185">
        <f t="shared" si="1"/>
        <v>101</v>
      </c>
      <c r="P89" s="9"/>
    </row>
    <row r="90" spans="1:16" s="180" customFormat="1" ht="15" customHeight="1" x14ac:dyDescent="0.25">
      <c r="A90" s="17">
        <v>13</v>
      </c>
      <c r="B90" s="378" t="s">
        <v>129</v>
      </c>
      <c r="C90" s="379">
        <v>4</v>
      </c>
      <c r="D90" s="380">
        <v>42</v>
      </c>
      <c r="E90" s="381">
        <v>54.84</v>
      </c>
      <c r="F90" s="382">
        <v>85</v>
      </c>
      <c r="G90" s="379">
        <v>6</v>
      </c>
      <c r="H90" s="380">
        <v>50.8</v>
      </c>
      <c r="I90" s="381">
        <v>56.26</v>
      </c>
      <c r="J90" s="382">
        <v>58</v>
      </c>
      <c r="K90" s="379">
        <v>10</v>
      </c>
      <c r="L90" s="380">
        <v>39</v>
      </c>
      <c r="M90" s="381">
        <v>54.53</v>
      </c>
      <c r="N90" s="382">
        <v>87</v>
      </c>
      <c r="O90" s="185">
        <f t="shared" si="1"/>
        <v>230</v>
      </c>
      <c r="P90" s="9"/>
    </row>
    <row r="91" spans="1:16" s="180" customFormat="1" ht="15" customHeight="1" x14ac:dyDescent="0.25">
      <c r="A91" s="17">
        <v>14</v>
      </c>
      <c r="B91" s="378" t="s">
        <v>130</v>
      </c>
      <c r="C91" s="379">
        <v>12</v>
      </c>
      <c r="D91" s="380">
        <v>60.333333333333336</v>
      </c>
      <c r="E91" s="381">
        <v>54.84</v>
      </c>
      <c r="F91" s="382">
        <v>10</v>
      </c>
      <c r="G91" s="379">
        <v>7</v>
      </c>
      <c r="H91" s="380">
        <v>53.1</v>
      </c>
      <c r="I91" s="381">
        <v>56.26</v>
      </c>
      <c r="J91" s="382">
        <v>49</v>
      </c>
      <c r="K91" s="379">
        <v>17</v>
      </c>
      <c r="L91" s="380">
        <v>50.8</v>
      </c>
      <c r="M91" s="381">
        <v>54.53</v>
      </c>
      <c r="N91" s="382">
        <v>52</v>
      </c>
      <c r="O91" s="185">
        <f t="shared" si="1"/>
        <v>111</v>
      </c>
      <c r="P91" s="9"/>
    </row>
    <row r="92" spans="1:16" ht="15" customHeight="1" x14ac:dyDescent="0.25">
      <c r="A92" s="17">
        <v>15</v>
      </c>
      <c r="B92" s="378" t="s">
        <v>131</v>
      </c>
      <c r="C92" s="379">
        <v>1</v>
      </c>
      <c r="D92" s="380">
        <v>45</v>
      </c>
      <c r="E92" s="381">
        <v>54.84</v>
      </c>
      <c r="F92" s="382">
        <v>76</v>
      </c>
      <c r="G92" s="379">
        <v>7</v>
      </c>
      <c r="H92" s="380">
        <v>49</v>
      </c>
      <c r="I92" s="381">
        <v>56.26</v>
      </c>
      <c r="J92" s="382">
        <v>70</v>
      </c>
      <c r="K92" s="379">
        <v>3</v>
      </c>
      <c r="L92" s="380">
        <v>41</v>
      </c>
      <c r="M92" s="381">
        <v>54.53</v>
      </c>
      <c r="N92" s="382">
        <v>83</v>
      </c>
      <c r="O92" s="185">
        <f t="shared" si="1"/>
        <v>229</v>
      </c>
      <c r="P92" s="9"/>
    </row>
    <row r="93" spans="1:16" ht="15" customHeight="1" x14ac:dyDescent="0.25">
      <c r="A93" s="17">
        <v>16</v>
      </c>
      <c r="B93" s="378" t="s">
        <v>8</v>
      </c>
      <c r="C93" s="379">
        <v>1</v>
      </c>
      <c r="D93" s="380">
        <v>46</v>
      </c>
      <c r="E93" s="381">
        <v>54.84</v>
      </c>
      <c r="F93" s="382">
        <v>70</v>
      </c>
      <c r="G93" s="379">
        <v>6</v>
      </c>
      <c r="H93" s="380">
        <v>45</v>
      </c>
      <c r="I93" s="381">
        <v>56.26</v>
      </c>
      <c r="J93" s="382">
        <v>84</v>
      </c>
      <c r="K93" s="379">
        <v>5</v>
      </c>
      <c r="L93" s="380">
        <v>49</v>
      </c>
      <c r="M93" s="381">
        <v>54.53</v>
      </c>
      <c r="N93" s="382">
        <v>58</v>
      </c>
      <c r="O93" s="185">
        <f t="shared" si="1"/>
        <v>212</v>
      </c>
      <c r="P93" s="9"/>
    </row>
    <row r="94" spans="1:16" ht="15" customHeight="1" x14ac:dyDescent="0.25">
      <c r="A94" s="17">
        <v>17</v>
      </c>
      <c r="B94" s="378" t="s">
        <v>135</v>
      </c>
      <c r="C94" s="379">
        <v>5</v>
      </c>
      <c r="D94" s="380">
        <v>61.8</v>
      </c>
      <c r="E94" s="381">
        <v>54.84</v>
      </c>
      <c r="F94" s="382">
        <v>6</v>
      </c>
      <c r="G94" s="379">
        <v>7</v>
      </c>
      <c r="H94" s="380">
        <v>53.2</v>
      </c>
      <c r="I94" s="381">
        <v>56.26</v>
      </c>
      <c r="J94" s="382">
        <v>47</v>
      </c>
      <c r="K94" s="379">
        <v>11</v>
      </c>
      <c r="L94" s="380">
        <v>59</v>
      </c>
      <c r="M94" s="381">
        <v>54.53</v>
      </c>
      <c r="N94" s="382">
        <v>18</v>
      </c>
      <c r="O94" s="185">
        <f t="shared" si="1"/>
        <v>71</v>
      </c>
      <c r="P94" s="9"/>
    </row>
    <row r="95" spans="1:16" ht="15" customHeight="1" x14ac:dyDescent="0.25">
      <c r="A95" s="17">
        <v>18</v>
      </c>
      <c r="B95" s="378" t="s">
        <v>159</v>
      </c>
      <c r="C95" s="379">
        <v>2</v>
      </c>
      <c r="D95" s="380">
        <v>59</v>
      </c>
      <c r="E95" s="381">
        <v>54.84</v>
      </c>
      <c r="F95" s="382">
        <v>17</v>
      </c>
      <c r="G95" s="379"/>
      <c r="H95" s="380"/>
      <c r="I95" s="381">
        <v>56.26</v>
      </c>
      <c r="J95" s="382">
        <v>95</v>
      </c>
      <c r="K95" s="379">
        <v>5</v>
      </c>
      <c r="L95" s="380">
        <v>40.799999999999997</v>
      </c>
      <c r="M95" s="381">
        <v>54.53</v>
      </c>
      <c r="N95" s="382">
        <v>84</v>
      </c>
      <c r="O95" s="360">
        <f t="shared" si="1"/>
        <v>196</v>
      </c>
      <c r="P95" s="9"/>
    </row>
    <row r="96" spans="1:16" ht="15" customHeight="1" x14ac:dyDescent="0.25">
      <c r="A96" s="17">
        <v>19</v>
      </c>
      <c r="B96" s="378" t="s">
        <v>136</v>
      </c>
      <c r="C96" s="379">
        <v>10</v>
      </c>
      <c r="D96" s="380">
        <v>46.4</v>
      </c>
      <c r="E96" s="381">
        <v>54.84</v>
      </c>
      <c r="F96" s="382">
        <v>65</v>
      </c>
      <c r="G96" s="379">
        <v>3</v>
      </c>
      <c r="H96" s="380">
        <v>57.3</v>
      </c>
      <c r="I96" s="381">
        <v>56.26</v>
      </c>
      <c r="J96" s="382">
        <v>32</v>
      </c>
      <c r="K96" s="379">
        <v>8</v>
      </c>
      <c r="L96" s="380">
        <v>43.4</v>
      </c>
      <c r="M96" s="381">
        <v>54.53</v>
      </c>
      <c r="N96" s="382">
        <v>79</v>
      </c>
      <c r="O96" s="360">
        <f t="shared" si="1"/>
        <v>176</v>
      </c>
      <c r="P96" s="9"/>
    </row>
    <row r="97" spans="1:16" ht="15" customHeight="1" x14ac:dyDescent="0.25">
      <c r="A97" s="17">
        <v>20</v>
      </c>
      <c r="B97" s="378" t="s">
        <v>102</v>
      </c>
      <c r="C97" s="379">
        <v>13</v>
      </c>
      <c r="D97" s="380">
        <v>57.07692307692308</v>
      </c>
      <c r="E97" s="381">
        <v>54.84</v>
      </c>
      <c r="F97" s="382">
        <v>23</v>
      </c>
      <c r="G97" s="379">
        <v>18</v>
      </c>
      <c r="H97" s="380">
        <v>54</v>
      </c>
      <c r="I97" s="381">
        <v>56.26</v>
      </c>
      <c r="J97" s="382">
        <v>43</v>
      </c>
      <c r="K97" s="379">
        <v>32</v>
      </c>
      <c r="L97" s="380">
        <v>58.7</v>
      </c>
      <c r="M97" s="381">
        <v>54.53</v>
      </c>
      <c r="N97" s="382">
        <v>20</v>
      </c>
      <c r="O97" s="185">
        <f t="shared" si="1"/>
        <v>86</v>
      </c>
      <c r="P97" s="9"/>
    </row>
    <row r="98" spans="1:16" ht="15" customHeight="1" x14ac:dyDescent="0.25">
      <c r="A98" s="17">
        <v>21</v>
      </c>
      <c r="B98" s="378" t="s">
        <v>138</v>
      </c>
      <c r="C98" s="379">
        <v>6</v>
      </c>
      <c r="D98" s="380">
        <v>52.833333333333336</v>
      </c>
      <c r="E98" s="381">
        <v>54.84</v>
      </c>
      <c r="F98" s="382">
        <v>38</v>
      </c>
      <c r="G98" s="379">
        <v>5</v>
      </c>
      <c r="H98" s="380">
        <v>59.2</v>
      </c>
      <c r="I98" s="381">
        <v>56.26</v>
      </c>
      <c r="J98" s="382">
        <v>21</v>
      </c>
      <c r="K98" s="379">
        <v>12</v>
      </c>
      <c r="L98" s="380">
        <v>56.3</v>
      </c>
      <c r="M98" s="381">
        <v>54.53</v>
      </c>
      <c r="N98" s="382">
        <v>26</v>
      </c>
      <c r="O98" s="360">
        <f t="shared" si="1"/>
        <v>85</v>
      </c>
      <c r="P98" s="9"/>
    </row>
    <row r="99" spans="1:16" s="180" customFormat="1" ht="15" customHeight="1" x14ac:dyDescent="0.25">
      <c r="A99" s="17">
        <v>22</v>
      </c>
      <c r="B99" s="378" t="s">
        <v>101</v>
      </c>
      <c r="C99" s="379">
        <v>23</v>
      </c>
      <c r="D99" s="380">
        <v>57.043478260869563</v>
      </c>
      <c r="E99" s="381">
        <v>54.84</v>
      </c>
      <c r="F99" s="382">
        <v>24</v>
      </c>
      <c r="G99" s="379">
        <v>19</v>
      </c>
      <c r="H99" s="380">
        <v>76</v>
      </c>
      <c r="I99" s="381">
        <v>56.26</v>
      </c>
      <c r="J99" s="382">
        <v>2</v>
      </c>
      <c r="K99" s="379">
        <v>18</v>
      </c>
      <c r="L99" s="380">
        <v>58.3</v>
      </c>
      <c r="M99" s="381">
        <v>54.53</v>
      </c>
      <c r="N99" s="382">
        <v>23</v>
      </c>
      <c r="O99" s="354">
        <f t="shared" si="1"/>
        <v>49</v>
      </c>
      <c r="P99" s="9"/>
    </row>
    <row r="100" spans="1:16" s="180" customFormat="1" ht="15" customHeight="1" x14ac:dyDescent="0.25">
      <c r="A100" s="17">
        <v>23</v>
      </c>
      <c r="B100" s="378" t="s">
        <v>3</v>
      </c>
      <c r="C100" s="379">
        <v>7</v>
      </c>
      <c r="D100" s="380">
        <v>47</v>
      </c>
      <c r="E100" s="381">
        <v>54.84</v>
      </c>
      <c r="F100" s="382">
        <v>64</v>
      </c>
      <c r="G100" s="379">
        <v>4</v>
      </c>
      <c r="H100" s="380">
        <v>47.2</v>
      </c>
      <c r="I100" s="381">
        <v>56.26</v>
      </c>
      <c r="J100" s="382">
        <v>74</v>
      </c>
      <c r="K100" s="379">
        <v>6</v>
      </c>
      <c r="L100" s="380">
        <v>59</v>
      </c>
      <c r="M100" s="381">
        <v>54.53</v>
      </c>
      <c r="N100" s="382">
        <v>17</v>
      </c>
      <c r="O100" s="185">
        <f t="shared" si="1"/>
        <v>155</v>
      </c>
      <c r="P100" s="9"/>
    </row>
    <row r="101" spans="1:16" s="180" customFormat="1" ht="15" customHeight="1" x14ac:dyDescent="0.25">
      <c r="A101" s="17">
        <v>24</v>
      </c>
      <c r="B101" s="383" t="s">
        <v>100</v>
      </c>
      <c r="C101" s="384">
        <v>7</v>
      </c>
      <c r="D101" s="385">
        <v>48.428571428571431</v>
      </c>
      <c r="E101" s="386">
        <v>54.84</v>
      </c>
      <c r="F101" s="387">
        <v>56</v>
      </c>
      <c r="G101" s="384">
        <v>14</v>
      </c>
      <c r="H101" s="385">
        <v>61</v>
      </c>
      <c r="I101" s="386">
        <v>56.26</v>
      </c>
      <c r="J101" s="387">
        <v>15</v>
      </c>
      <c r="K101" s="384">
        <v>26</v>
      </c>
      <c r="L101" s="385">
        <v>63</v>
      </c>
      <c r="M101" s="386">
        <v>54.53</v>
      </c>
      <c r="N101" s="387">
        <v>12</v>
      </c>
      <c r="O101" s="185">
        <f t="shared" si="1"/>
        <v>83</v>
      </c>
      <c r="P101" s="9"/>
    </row>
    <row r="102" spans="1:16" s="180" customFormat="1" ht="15" customHeight="1" x14ac:dyDescent="0.25">
      <c r="A102" s="17">
        <v>25</v>
      </c>
      <c r="B102" s="378" t="s">
        <v>99</v>
      </c>
      <c r="C102" s="379">
        <v>13</v>
      </c>
      <c r="D102" s="380">
        <v>42.692307692307693</v>
      </c>
      <c r="E102" s="381">
        <v>54.84</v>
      </c>
      <c r="F102" s="382">
        <v>83</v>
      </c>
      <c r="G102" s="379">
        <v>19</v>
      </c>
      <c r="H102" s="380">
        <v>58</v>
      </c>
      <c r="I102" s="381">
        <v>56.26</v>
      </c>
      <c r="J102" s="382">
        <v>27</v>
      </c>
      <c r="K102" s="379">
        <v>27</v>
      </c>
      <c r="L102" s="380">
        <v>48</v>
      </c>
      <c r="M102" s="381">
        <v>54.53</v>
      </c>
      <c r="N102" s="382">
        <v>64</v>
      </c>
      <c r="O102" s="185">
        <f t="shared" si="1"/>
        <v>174</v>
      </c>
      <c r="P102" s="9"/>
    </row>
    <row r="103" spans="1:16" s="180" customFormat="1" ht="15" customHeight="1" x14ac:dyDescent="0.25">
      <c r="A103" s="17">
        <v>26</v>
      </c>
      <c r="B103" s="383" t="s">
        <v>9</v>
      </c>
      <c r="C103" s="384">
        <v>20</v>
      </c>
      <c r="D103" s="385">
        <v>53</v>
      </c>
      <c r="E103" s="386">
        <v>54.84</v>
      </c>
      <c r="F103" s="387">
        <v>37</v>
      </c>
      <c r="G103" s="384">
        <v>22</v>
      </c>
      <c r="H103" s="385">
        <v>61</v>
      </c>
      <c r="I103" s="386">
        <v>56.26</v>
      </c>
      <c r="J103" s="387">
        <v>16</v>
      </c>
      <c r="K103" s="384">
        <v>24</v>
      </c>
      <c r="L103" s="385">
        <v>52</v>
      </c>
      <c r="M103" s="386">
        <v>54.53</v>
      </c>
      <c r="N103" s="387">
        <v>46</v>
      </c>
      <c r="O103" s="354">
        <f t="shared" si="1"/>
        <v>99</v>
      </c>
      <c r="P103" s="9"/>
    </row>
    <row r="104" spans="1:16" s="199" customFormat="1" ht="15" customHeight="1" x14ac:dyDescent="0.25">
      <c r="A104" s="17">
        <v>27</v>
      </c>
      <c r="B104" s="383" t="s">
        <v>62</v>
      </c>
      <c r="C104" s="384">
        <v>14</v>
      </c>
      <c r="D104" s="385">
        <v>58.642857142857146</v>
      </c>
      <c r="E104" s="386">
        <v>54.84</v>
      </c>
      <c r="F104" s="387">
        <v>19</v>
      </c>
      <c r="G104" s="384">
        <v>26</v>
      </c>
      <c r="H104" s="385">
        <v>65.2</v>
      </c>
      <c r="I104" s="386">
        <v>56.26</v>
      </c>
      <c r="J104" s="387">
        <v>11</v>
      </c>
      <c r="K104" s="384">
        <v>14</v>
      </c>
      <c r="L104" s="385">
        <v>67</v>
      </c>
      <c r="M104" s="386">
        <v>54.53</v>
      </c>
      <c r="N104" s="387">
        <v>3</v>
      </c>
      <c r="O104" s="354">
        <f t="shared" si="1"/>
        <v>33</v>
      </c>
      <c r="P104" s="9"/>
    </row>
    <row r="105" spans="1:16" s="199" customFormat="1" ht="15" customHeight="1" x14ac:dyDescent="0.25">
      <c r="A105" s="17">
        <v>28</v>
      </c>
      <c r="B105" s="383" t="s">
        <v>109</v>
      </c>
      <c r="C105" s="384">
        <v>7</v>
      </c>
      <c r="D105" s="385">
        <v>50.285714285714285</v>
      </c>
      <c r="E105" s="386">
        <v>54.84</v>
      </c>
      <c r="F105" s="387">
        <v>50</v>
      </c>
      <c r="G105" s="384">
        <v>3</v>
      </c>
      <c r="H105" s="385">
        <v>69</v>
      </c>
      <c r="I105" s="386">
        <v>56.26</v>
      </c>
      <c r="J105" s="387">
        <v>8</v>
      </c>
      <c r="K105" s="384">
        <v>4</v>
      </c>
      <c r="L105" s="385">
        <v>46.7</v>
      </c>
      <c r="M105" s="386">
        <v>54.53</v>
      </c>
      <c r="N105" s="387">
        <v>68</v>
      </c>
      <c r="O105" s="354">
        <f t="shared" si="1"/>
        <v>126</v>
      </c>
      <c r="P105" s="9"/>
    </row>
    <row r="106" spans="1:16" s="180" customFormat="1" ht="15" customHeight="1" x14ac:dyDescent="0.25">
      <c r="A106" s="17">
        <v>29</v>
      </c>
      <c r="B106" s="378" t="s">
        <v>158</v>
      </c>
      <c r="C106" s="379">
        <v>5</v>
      </c>
      <c r="D106" s="380">
        <v>46.4</v>
      </c>
      <c r="E106" s="381">
        <v>54.84</v>
      </c>
      <c r="F106" s="382">
        <v>66</v>
      </c>
      <c r="G106" s="379">
        <v>5</v>
      </c>
      <c r="H106" s="380">
        <v>52.8</v>
      </c>
      <c r="I106" s="381">
        <v>56.26</v>
      </c>
      <c r="J106" s="382">
        <v>51</v>
      </c>
      <c r="K106" s="379">
        <v>5</v>
      </c>
      <c r="L106" s="380">
        <v>38.4</v>
      </c>
      <c r="M106" s="381">
        <v>54.53</v>
      </c>
      <c r="N106" s="382">
        <v>89</v>
      </c>
      <c r="O106" s="185">
        <f t="shared" si="1"/>
        <v>206</v>
      </c>
      <c r="P106" s="9"/>
    </row>
    <row r="107" spans="1:16" s="180" customFormat="1" ht="15" customHeight="1" thickBot="1" x14ac:dyDescent="0.3">
      <c r="A107" s="17">
        <v>30</v>
      </c>
      <c r="B107" s="378" t="s">
        <v>157</v>
      </c>
      <c r="C107" s="379">
        <v>5</v>
      </c>
      <c r="D107" s="380">
        <v>46</v>
      </c>
      <c r="E107" s="381">
        <v>54.84</v>
      </c>
      <c r="F107" s="382">
        <v>71</v>
      </c>
      <c r="G107" s="379">
        <v>5</v>
      </c>
      <c r="H107" s="380">
        <v>50</v>
      </c>
      <c r="I107" s="381">
        <v>56.26</v>
      </c>
      <c r="J107" s="382">
        <v>65</v>
      </c>
      <c r="K107" s="379"/>
      <c r="L107" s="380"/>
      <c r="M107" s="381">
        <v>54.53</v>
      </c>
      <c r="N107" s="382">
        <v>96</v>
      </c>
      <c r="O107" s="185">
        <f t="shared" si="1"/>
        <v>232</v>
      </c>
      <c r="P107" s="9"/>
    </row>
    <row r="108" spans="1:16" ht="15" customHeight="1" thickBot="1" x14ac:dyDescent="0.3">
      <c r="A108" s="174"/>
      <c r="B108" s="175" t="s">
        <v>97</v>
      </c>
      <c r="C108" s="176">
        <f>SUM(C109:C116)</f>
        <v>53</v>
      </c>
      <c r="D108" s="177">
        <f>AVERAGE(D109:D116)</f>
        <v>50.894444444444446</v>
      </c>
      <c r="E108" s="296">
        <v>54.84</v>
      </c>
      <c r="F108" s="178"/>
      <c r="G108" s="176">
        <f>SUM(G109:G116)</f>
        <v>48</v>
      </c>
      <c r="H108" s="177">
        <f>AVERAGE(H109:H116)</f>
        <v>59.361855158730165</v>
      </c>
      <c r="I108" s="296">
        <v>56.26</v>
      </c>
      <c r="J108" s="178"/>
      <c r="K108" s="176">
        <f>SUM(K109:K116)</f>
        <v>75</v>
      </c>
      <c r="L108" s="177">
        <f>AVERAGE(L109:L116)</f>
        <v>51.45276875901876</v>
      </c>
      <c r="M108" s="296">
        <v>54.53</v>
      </c>
      <c r="N108" s="178"/>
      <c r="O108" s="156"/>
      <c r="P108" s="9"/>
    </row>
    <row r="109" spans="1:16" s="180" customFormat="1" ht="15" customHeight="1" x14ac:dyDescent="0.25">
      <c r="A109" s="189">
        <v>1</v>
      </c>
      <c r="B109" s="388" t="s">
        <v>53</v>
      </c>
      <c r="C109" s="389">
        <v>6</v>
      </c>
      <c r="D109" s="190">
        <v>60.2</v>
      </c>
      <c r="E109" s="390">
        <v>54.84</v>
      </c>
      <c r="F109" s="391">
        <v>13</v>
      </c>
      <c r="G109" s="389">
        <v>4</v>
      </c>
      <c r="H109" s="190">
        <v>80.5</v>
      </c>
      <c r="I109" s="390">
        <v>56.26</v>
      </c>
      <c r="J109" s="391">
        <v>1</v>
      </c>
      <c r="K109" s="389">
        <v>6</v>
      </c>
      <c r="L109" s="190">
        <v>63.666666666666664</v>
      </c>
      <c r="M109" s="390">
        <v>54.53</v>
      </c>
      <c r="N109" s="391">
        <v>9</v>
      </c>
      <c r="O109" s="191">
        <f t="shared" si="1"/>
        <v>23</v>
      </c>
      <c r="P109" s="9"/>
    </row>
    <row r="110" spans="1:16" s="180" customFormat="1" ht="15" customHeight="1" x14ac:dyDescent="0.25">
      <c r="A110" s="17">
        <v>2</v>
      </c>
      <c r="B110" s="186" t="s">
        <v>98</v>
      </c>
      <c r="C110" s="280">
        <v>9</v>
      </c>
      <c r="D110" s="265">
        <v>59.555555555555557</v>
      </c>
      <c r="E110" s="300">
        <v>54.84</v>
      </c>
      <c r="F110" s="281">
        <v>14</v>
      </c>
      <c r="G110" s="280">
        <v>9</v>
      </c>
      <c r="H110" s="265">
        <v>59.222222222222221</v>
      </c>
      <c r="I110" s="300">
        <v>56.26</v>
      </c>
      <c r="J110" s="281">
        <v>20</v>
      </c>
      <c r="K110" s="280">
        <v>11</v>
      </c>
      <c r="L110" s="265">
        <v>58.81818181818182</v>
      </c>
      <c r="M110" s="300">
        <v>54.53</v>
      </c>
      <c r="N110" s="281">
        <v>19</v>
      </c>
      <c r="O110" s="185">
        <f t="shared" si="1"/>
        <v>53</v>
      </c>
      <c r="P110" s="9"/>
    </row>
    <row r="111" spans="1:16" ht="15" customHeight="1" x14ac:dyDescent="0.25">
      <c r="A111" s="192">
        <v>3</v>
      </c>
      <c r="B111" s="137" t="s">
        <v>52</v>
      </c>
      <c r="C111" s="268">
        <v>7</v>
      </c>
      <c r="D111" s="168">
        <v>53.3</v>
      </c>
      <c r="E111" s="298">
        <v>54.84</v>
      </c>
      <c r="F111" s="269">
        <v>34</v>
      </c>
      <c r="G111" s="268">
        <v>11</v>
      </c>
      <c r="H111" s="168">
        <v>72.875</v>
      </c>
      <c r="I111" s="298">
        <v>56.26</v>
      </c>
      <c r="J111" s="269">
        <v>3</v>
      </c>
      <c r="K111" s="268">
        <v>18</v>
      </c>
      <c r="L111" s="168">
        <v>54.777777777777779</v>
      </c>
      <c r="M111" s="298">
        <v>54.53</v>
      </c>
      <c r="N111" s="269">
        <v>36</v>
      </c>
      <c r="O111" s="185">
        <f t="shared" si="1"/>
        <v>73</v>
      </c>
      <c r="P111" s="9"/>
    </row>
    <row r="112" spans="1:16" ht="15" customHeight="1" x14ac:dyDescent="0.25">
      <c r="A112" s="17">
        <v>4</v>
      </c>
      <c r="B112" s="137" t="s">
        <v>58</v>
      </c>
      <c r="C112" s="268">
        <v>6</v>
      </c>
      <c r="D112" s="168">
        <v>52.7</v>
      </c>
      <c r="E112" s="298">
        <v>54.84</v>
      </c>
      <c r="F112" s="269">
        <v>39</v>
      </c>
      <c r="G112" s="268">
        <v>6</v>
      </c>
      <c r="H112" s="168">
        <v>51.666666666666664</v>
      </c>
      <c r="I112" s="298">
        <v>56.26</v>
      </c>
      <c r="J112" s="269">
        <v>55</v>
      </c>
      <c r="K112" s="268">
        <v>12</v>
      </c>
      <c r="L112" s="168">
        <v>52.083333333333336</v>
      </c>
      <c r="M112" s="298">
        <v>54.53</v>
      </c>
      <c r="N112" s="269">
        <v>43</v>
      </c>
      <c r="O112" s="185">
        <f t="shared" si="1"/>
        <v>137</v>
      </c>
      <c r="P112" s="9"/>
    </row>
    <row r="113" spans="1:16" ht="15" customHeight="1" x14ac:dyDescent="0.25">
      <c r="A113" s="17">
        <v>5</v>
      </c>
      <c r="B113" s="136" t="s">
        <v>106</v>
      </c>
      <c r="C113" s="278">
        <v>11</v>
      </c>
      <c r="D113" s="264">
        <v>48.3</v>
      </c>
      <c r="E113" s="297">
        <v>54.84</v>
      </c>
      <c r="F113" s="279">
        <v>57</v>
      </c>
      <c r="G113" s="278">
        <v>7</v>
      </c>
      <c r="H113" s="264">
        <v>55.714285714285715</v>
      </c>
      <c r="I113" s="297">
        <v>56.26</v>
      </c>
      <c r="J113" s="279">
        <v>37</v>
      </c>
      <c r="K113" s="278">
        <v>14</v>
      </c>
      <c r="L113" s="264">
        <v>60.142857142857146</v>
      </c>
      <c r="M113" s="297">
        <v>54.53</v>
      </c>
      <c r="N113" s="279">
        <v>15</v>
      </c>
      <c r="O113" s="392">
        <f t="shared" si="1"/>
        <v>109</v>
      </c>
      <c r="P113" s="9"/>
    </row>
    <row r="114" spans="1:16" ht="15" customHeight="1" x14ac:dyDescent="0.25">
      <c r="A114" s="17">
        <v>6</v>
      </c>
      <c r="B114" s="186" t="s">
        <v>144</v>
      </c>
      <c r="C114" s="280">
        <v>8</v>
      </c>
      <c r="D114" s="265">
        <v>45.1</v>
      </c>
      <c r="E114" s="300">
        <v>54.84</v>
      </c>
      <c r="F114" s="281">
        <v>73</v>
      </c>
      <c r="G114" s="280">
        <v>4</v>
      </c>
      <c r="H114" s="265">
        <v>55</v>
      </c>
      <c r="I114" s="300">
        <v>56.26</v>
      </c>
      <c r="J114" s="281">
        <v>38</v>
      </c>
      <c r="K114" s="280">
        <v>6</v>
      </c>
      <c r="L114" s="265">
        <v>36.799999999999997</v>
      </c>
      <c r="M114" s="300">
        <v>54.53</v>
      </c>
      <c r="N114" s="281">
        <v>91</v>
      </c>
      <c r="O114" s="360">
        <f t="shared" si="1"/>
        <v>202</v>
      </c>
      <c r="P114" s="9"/>
    </row>
    <row r="115" spans="1:16" ht="15" customHeight="1" x14ac:dyDescent="0.25">
      <c r="A115" s="17">
        <v>7</v>
      </c>
      <c r="B115" s="393" t="s">
        <v>37</v>
      </c>
      <c r="C115" s="394">
        <v>3</v>
      </c>
      <c r="D115" s="395">
        <v>45</v>
      </c>
      <c r="E115" s="396">
        <v>54.84</v>
      </c>
      <c r="F115" s="397">
        <v>77</v>
      </c>
      <c r="G115" s="394">
        <v>3</v>
      </c>
      <c r="H115" s="395">
        <v>50.666666666666664</v>
      </c>
      <c r="I115" s="396">
        <v>56.26</v>
      </c>
      <c r="J115" s="397">
        <v>59</v>
      </c>
      <c r="K115" s="394">
        <v>6</v>
      </c>
      <c r="L115" s="395">
        <v>49.833333333333336</v>
      </c>
      <c r="M115" s="396">
        <v>54.53</v>
      </c>
      <c r="N115" s="397">
        <v>56</v>
      </c>
      <c r="O115" s="360">
        <f t="shared" si="1"/>
        <v>192</v>
      </c>
      <c r="P115" s="9"/>
    </row>
    <row r="116" spans="1:16" ht="15" customHeight="1" thickBot="1" x14ac:dyDescent="0.3">
      <c r="A116" s="18">
        <v>8</v>
      </c>
      <c r="B116" s="398" t="s">
        <v>54</v>
      </c>
      <c r="C116" s="399">
        <v>3</v>
      </c>
      <c r="D116" s="193">
        <v>43</v>
      </c>
      <c r="E116" s="400">
        <v>54.84</v>
      </c>
      <c r="F116" s="401">
        <v>81</v>
      </c>
      <c r="G116" s="399">
        <v>4</v>
      </c>
      <c r="H116" s="193">
        <v>49.25</v>
      </c>
      <c r="I116" s="400">
        <v>56.26</v>
      </c>
      <c r="J116" s="401">
        <v>69</v>
      </c>
      <c r="K116" s="399">
        <v>2</v>
      </c>
      <c r="L116" s="193">
        <v>35.5</v>
      </c>
      <c r="M116" s="400">
        <v>54.53</v>
      </c>
      <c r="N116" s="401">
        <v>95</v>
      </c>
      <c r="O116" s="187">
        <f t="shared" si="1"/>
        <v>245</v>
      </c>
      <c r="P116" s="9"/>
    </row>
    <row r="117" spans="1:16" ht="15" customHeight="1" x14ac:dyDescent="0.25">
      <c r="A117" s="147" t="s">
        <v>104</v>
      </c>
      <c r="B117" s="23"/>
      <c r="C117" s="23"/>
      <c r="D117" s="179">
        <f>AVERAGE(D6:D13,D15:D26,D28:D43,D45:D61,D63:D76,D78:D107,D109:D116)</f>
        <v>51.454091342908846</v>
      </c>
      <c r="E117" s="179"/>
      <c r="F117" s="23"/>
      <c r="G117" s="23"/>
      <c r="H117" s="179">
        <f>AVERAGE(H6:H13,H15:H26,H28:H43,H45:H61,H63:H76,H78:H107,H109:H116)</f>
        <v>53.622582791982033</v>
      </c>
      <c r="I117" s="179"/>
      <c r="J117" s="23"/>
      <c r="K117" s="23"/>
      <c r="L117" s="179">
        <f>AVERAGE(L6:L13,L15:L26,L28:L43,L45:L61,L63:L76,L78:L107,L109:L116)</f>
        <v>51.55303449397632</v>
      </c>
      <c r="M117" s="179"/>
      <c r="N117" s="23"/>
      <c r="O117" s="22"/>
    </row>
    <row r="118" spans="1:16" x14ac:dyDescent="0.25">
      <c r="A118" s="148" t="s">
        <v>105</v>
      </c>
      <c r="D118" s="149">
        <v>54.84</v>
      </c>
      <c r="H118" s="149">
        <v>56.26</v>
      </c>
      <c r="L118" s="149">
        <v>54.53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18">
    <cfRule type="containsBlanks" dxfId="17" priority="13">
      <formula>LEN(TRIM(L4))=0</formula>
    </cfRule>
    <cfRule type="cellIs" dxfId="16" priority="607" operator="equal">
      <formula>$L$117</formula>
    </cfRule>
    <cfRule type="cellIs" dxfId="15" priority="608" operator="lessThan">
      <formula>50</formula>
    </cfRule>
    <cfRule type="cellIs" dxfId="14" priority="609" operator="between">
      <formula>$L$117</formula>
      <formula>50</formula>
    </cfRule>
    <cfRule type="cellIs" dxfId="13" priority="610" operator="between">
      <formula>74.99</formula>
      <formula>$L$117</formula>
    </cfRule>
    <cfRule type="cellIs" dxfId="12" priority="611" operator="greaterThanOrEqual">
      <formula>75</formula>
    </cfRule>
  </conditionalFormatting>
  <conditionalFormatting sqref="D4:D118">
    <cfRule type="containsBlanks" dxfId="11" priority="7">
      <formula>LEN(TRIM(D4))=0</formula>
    </cfRule>
    <cfRule type="cellIs" dxfId="0" priority="8" operator="equal">
      <formula>$D$117</formula>
    </cfRule>
    <cfRule type="cellIs" dxfId="10" priority="9" operator="lessThan">
      <formula>50</formula>
    </cfRule>
    <cfRule type="cellIs" dxfId="1" priority="10" operator="between">
      <formula>$D$117</formula>
      <formula>50</formula>
    </cfRule>
    <cfRule type="cellIs" dxfId="2" priority="11" operator="between">
      <formula>74.99</formula>
      <formula>$D$117</formula>
    </cfRule>
    <cfRule type="cellIs" dxfId="9" priority="12" operator="greaterThanOrEqual">
      <formula>75</formula>
    </cfRule>
  </conditionalFormatting>
  <conditionalFormatting sqref="H4:H118">
    <cfRule type="containsBlanks" dxfId="8" priority="1">
      <formula>LEN(TRIM(H4))=0</formula>
    </cfRule>
    <cfRule type="cellIs" dxfId="7" priority="2" operator="equal">
      <formula>$H$117</formula>
    </cfRule>
    <cfRule type="cellIs" dxfId="6" priority="3" operator="lessThan">
      <formula>50</formula>
    </cfRule>
    <cfRule type="cellIs" dxfId="5" priority="4" operator="between">
      <formula>$H$117</formula>
      <formula>50</formula>
    </cfRule>
    <cfRule type="cellIs" dxfId="4" priority="5" operator="between">
      <formula>74.99</formula>
      <formula>$H$117</formula>
    </cfRule>
    <cfRule type="cellIs" dxfId="3" priority="6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zoomScale="90" zoomScaleNormal="90" workbookViewId="0">
      <selection activeCell="C100" sqref="C100"/>
    </sheetView>
  </sheetViews>
  <sheetFormatPr defaultRowHeight="15" x14ac:dyDescent="0.25"/>
  <cols>
    <col min="1" max="1" width="5.85546875" style="180" customWidth="1"/>
    <col min="2" max="2" width="32.85546875" style="180" customWidth="1"/>
    <col min="3" max="14" width="7.7109375" style="199" customWidth="1"/>
    <col min="15" max="15" width="8.7109375" style="180" customWidth="1"/>
    <col min="16" max="16384" width="9.140625" style="180"/>
  </cols>
  <sheetData>
    <row r="1" spans="1:18" ht="409.5" customHeight="1" thickBot="1" x14ac:dyDescent="0.3"/>
    <row r="2" spans="1:18" x14ac:dyDescent="0.25">
      <c r="A2" s="462" t="s">
        <v>36</v>
      </c>
      <c r="B2" s="464" t="s">
        <v>63</v>
      </c>
      <c r="C2" s="466">
        <v>2023</v>
      </c>
      <c r="D2" s="467"/>
      <c r="E2" s="467"/>
      <c r="F2" s="468"/>
      <c r="G2" s="466">
        <v>2022</v>
      </c>
      <c r="H2" s="467"/>
      <c r="I2" s="467"/>
      <c r="J2" s="468"/>
      <c r="K2" s="466">
        <v>2021</v>
      </c>
      <c r="L2" s="467"/>
      <c r="M2" s="467"/>
      <c r="N2" s="468"/>
      <c r="O2" s="460" t="s">
        <v>67</v>
      </c>
    </row>
    <row r="3" spans="1:18" ht="48" customHeight="1" thickBot="1" x14ac:dyDescent="0.3">
      <c r="A3" s="463"/>
      <c r="B3" s="465"/>
      <c r="C3" s="224" t="s">
        <v>68</v>
      </c>
      <c r="D3" s="142" t="s">
        <v>69</v>
      </c>
      <c r="E3" s="225" t="s">
        <v>70</v>
      </c>
      <c r="F3" s="7" t="s">
        <v>71</v>
      </c>
      <c r="G3" s="224" t="s">
        <v>68</v>
      </c>
      <c r="H3" s="142" t="s">
        <v>69</v>
      </c>
      <c r="I3" s="225" t="s">
        <v>70</v>
      </c>
      <c r="J3" s="7" t="s">
        <v>71</v>
      </c>
      <c r="K3" s="224" t="s">
        <v>68</v>
      </c>
      <c r="L3" s="142" t="s">
        <v>69</v>
      </c>
      <c r="M3" s="225" t="s">
        <v>70</v>
      </c>
      <c r="N3" s="7" t="s">
        <v>71</v>
      </c>
      <c r="O3" s="461"/>
    </row>
    <row r="4" spans="1:18" ht="15" customHeight="1" thickBot="1" x14ac:dyDescent="0.3">
      <c r="A4" s="86"/>
      <c r="B4" s="228" t="s">
        <v>87</v>
      </c>
      <c r="C4" s="229">
        <f>C5+C14+C27+C44+C62+C77+C108</f>
        <v>660</v>
      </c>
      <c r="D4" s="230">
        <f>AVERAGE(D6:D13,D15:D26,D28:D43,D45:D61,D63:D76,D78:D107,D109:D116)</f>
        <v>51.454091342908846</v>
      </c>
      <c r="E4" s="285">
        <v>54.84</v>
      </c>
      <c r="F4" s="231"/>
      <c r="G4" s="229">
        <f>G5+G14+G27+G44+G62+G77+G108</f>
        <v>768</v>
      </c>
      <c r="H4" s="230">
        <f>AVERAGE(H6:H13,H15:H26,H28:H43,H45:H61,H63:H76,H78:H107,H109:H116)</f>
        <v>53.622582791982033</v>
      </c>
      <c r="I4" s="285">
        <v>56.26</v>
      </c>
      <c r="J4" s="231"/>
      <c r="K4" s="229">
        <f>K5+K14+K27+K44+K62+K77+K108</f>
        <v>945</v>
      </c>
      <c r="L4" s="230">
        <f>AVERAGE(L6:L13,L15:L26,L28:L43,L45:L61,L63:L76,L78:L107,L109:L116)</f>
        <v>51.55303449397632</v>
      </c>
      <c r="M4" s="285">
        <v>54.53</v>
      </c>
      <c r="N4" s="231"/>
      <c r="O4" s="232"/>
      <c r="Q4" s="119"/>
      <c r="R4" s="10" t="s">
        <v>72</v>
      </c>
    </row>
    <row r="5" spans="1:18" ht="15" customHeight="1" thickBot="1" x14ac:dyDescent="0.3">
      <c r="A5" s="86"/>
      <c r="B5" s="157" t="s">
        <v>89</v>
      </c>
      <c r="C5" s="158">
        <f>SUM(C6:C13)</f>
        <v>64</v>
      </c>
      <c r="D5" s="165">
        <f>AVERAGE(D6:D13)</f>
        <v>52.98</v>
      </c>
      <c r="E5" s="286">
        <v>54.84</v>
      </c>
      <c r="F5" s="159"/>
      <c r="G5" s="158">
        <f>SUM(G6:G13)</f>
        <v>82</v>
      </c>
      <c r="H5" s="165">
        <f>AVERAGE(H6:H13)</f>
        <v>54.678492647058825</v>
      </c>
      <c r="I5" s="286">
        <v>56.26</v>
      </c>
      <c r="J5" s="159"/>
      <c r="K5" s="158">
        <f>SUM(K6:K13)</f>
        <v>91</v>
      </c>
      <c r="L5" s="165">
        <f>AVERAGE(L6:L13)</f>
        <v>51.608265856950062</v>
      </c>
      <c r="M5" s="286">
        <v>54.53</v>
      </c>
      <c r="N5" s="159"/>
      <c r="O5" s="143"/>
      <c r="Q5" s="105"/>
      <c r="R5" s="10" t="s">
        <v>73</v>
      </c>
    </row>
    <row r="6" spans="1:18" ht="15" customHeight="1" x14ac:dyDescent="0.25">
      <c r="A6" s="181">
        <v>1</v>
      </c>
      <c r="B6" s="64" t="s">
        <v>112</v>
      </c>
      <c r="C6" s="255">
        <v>3</v>
      </c>
      <c r="D6" s="166">
        <v>68</v>
      </c>
      <c r="E6" s="289">
        <v>54.84</v>
      </c>
      <c r="F6" s="256">
        <v>1</v>
      </c>
      <c r="G6" s="255">
        <v>6</v>
      </c>
      <c r="H6" s="166">
        <v>58</v>
      </c>
      <c r="I6" s="289">
        <v>56.26</v>
      </c>
      <c r="J6" s="256">
        <v>24</v>
      </c>
      <c r="K6" s="255">
        <v>8</v>
      </c>
      <c r="L6" s="166">
        <v>46.125</v>
      </c>
      <c r="M6" s="289">
        <v>54.53</v>
      </c>
      <c r="N6" s="256">
        <v>72</v>
      </c>
      <c r="O6" s="16">
        <f>N6+J6+F6</f>
        <v>97</v>
      </c>
      <c r="Q6" s="404"/>
      <c r="R6" s="10" t="s">
        <v>74</v>
      </c>
    </row>
    <row r="7" spans="1:18" ht="15" customHeight="1" x14ac:dyDescent="0.25">
      <c r="A7" s="170">
        <v>2</v>
      </c>
      <c r="B7" s="127" t="s">
        <v>41</v>
      </c>
      <c r="C7" s="257">
        <v>24</v>
      </c>
      <c r="D7" s="259">
        <v>60.3</v>
      </c>
      <c r="E7" s="288">
        <v>54.84</v>
      </c>
      <c r="F7" s="258">
        <v>11</v>
      </c>
      <c r="G7" s="257">
        <v>34</v>
      </c>
      <c r="H7" s="259">
        <v>69.2</v>
      </c>
      <c r="I7" s="288">
        <v>56.26</v>
      </c>
      <c r="J7" s="258">
        <v>7</v>
      </c>
      <c r="K7" s="257">
        <v>38</v>
      </c>
      <c r="L7" s="259">
        <v>66.078947368421055</v>
      </c>
      <c r="M7" s="288">
        <v>54.53</v>
      </c>
      <c r="N7" s="258">
        <v>4</v>
      </c>
      <c r="O7" s="78">
        <f t="shared" ref="O7:O79" si="0">N7+J7+F7</f>
        <v>22</v>
      </c>
      <c r="P7" s="9"/>
      <c r="Q7" s="13"/>
      <c r="R7" s="10" t="s">
        <v>75</v>
      </c>
    </row>
    <row r="8" spans="1:18" ht="15" customHeight="1" x14ac:dyDescent="0.25">
      <c r="A8" s="11">
        <v>3</v>
      </c>
      <c r="B8" s="64" t="s">
        <v>114</v>
      </c>
      <c r="C8" s="255">
        <v>3</v>
      </c>
      <c r="D8" s="166">
        <v>54</v>
      </c>
      <c r="E8" s="289">
        <v>54.84</v>
      </c>
      <c r="F8" s="256">
        <v>33</v>
      </c>
      <c r="G8" s="255">
        <v>6</v>
      </c>
      <c r="H8" s="166">
        <v>57.666666666666664</v>
      </c>
      <c r="I8" s="289">
        <v>56.26</v>
      </c>
      <c r="J8" s="256">
        <v>29</v>
      </c>
      <c r="K8" s="255">
        <v>8</v>
      </c>
      <c r="L8" s="166">
        <v>55.875</v>
      </c>
      <c r="M8" s="289">
        <v>54.53</v>
      </c>
      <c r="N8" s="256">
        <v>29</v>
      </c>
      <c r="O8" s="12">
        <f t="shared" si="0"/>
        <v>91</v>
      </c>
      <c r="P8" s="9"/>
    </row>
    <row r="9" spans="1:18" ht="15" customHeight="1" x14ac:dyDescent="0.25">
      <c r="A9" s="11">
        <v>4</v>
      </c>
      <c r="B9" s="64" t="s">
        <v>42</v>
      </c>
      <c r="C9" s="255">
        <v>13</v>
      </c>
      <c r="D9" s="166">
        <v>50.2</v>
      </c>
      <c r="E9" s="289">
        <v>54.84</v>
      </c>
      <c r="F9" s="256">
        <v>51</v>
      </c>
      <c r="G9" s="255">
        <v>8</v>
      </c>
      <c r="H9" s="166">
        <v>72.625</v>
      </c>
      <c r="I9" s="289">
        <v>56.26</v>
      </c>
      <c r="J9" s="256">
        <v>4</v>
      </c>
      <c r="K9" s="255">
        <v>10</v>
      </c>
      <c r="L9" s="166">
        <v>46.7</v>
      </c>
      <c r="M9" s="289">
        <v>54.53</v>
      </c>
      <c r="N9" s="256">
        <v>69</v>
      </c>
      <c r="O9" s="12">
        <f t="shared" si="0"/>
        <v>124</v>
      </c>
      <c r="P9" s="9"/>
    </row>
    <row r="10" spans="1:18" ht="15" customHeight="1" x14ac:dyDescent="0.25">
      <c r="A10" s="11">
        <v>5</v>
      </c>
      <c r="B10" s="64" t="s">
        <v>43</v>
      </c>
      <c r="C10" s="255">
        <v>11</v>
      </c>
      <c r="D10" s="166">
        <v>48</v>
      </c>
      <c r="E10" s="289">
        <v>54.84</v>
      </c>
      <c r="F10" s="256">
        <v>58</v>
      </c>
      <c r="G10" s="255">
        <v>17</v>
      </c>
      <c r="H10" s="166">
        <v>53.352941176470587</v>
      </c>
      <c r="I10" s="289">
        <v>56.26</v>
      </c>
      <c r="J10" s="256">
        <v>45</v>
      </c>
      <c r="K10" s="255">
        <v>13</v>
      </c>
      <c r="L10" s="166">
        <v>51.153846153846153</v>
      </c>
      <c r="M10" s="289">
        <v>54.53</v>
      </c>
      <c r="N10" s="256">
        <v>50</v>
      </c>
      <c r="O10" s="12">
        <f t="shared" si="0"/>
        <v>153</v>
      </c>
      <c r="P10" s="9"/>
    </row>
    <row r="11" spans="1:18" ht="15" customHeight="1" x14ac:dyDescent="0.25">
      <c r="A11" s="11">
        <v>6</v>
      </c>
      <c r="B11" s="64" t="s">
        <v>44</v>
      </c>
      <c r="C11" s="255">
        <v>3</v>
      </c>
      <c r="D11" s="166">
        <v>47.66</v>
      </c>
      <c r="E11" s="289">
        <v>54.84</v>
      </c>
      <c r="F11" s="256">
        <v>61</v>
      </c>
      <c r="G11" s="255">
        <v>3</v>
      </c>
      <c r="H11" s="166">
        <v>50.333333333333336</v>
      </c>
      <c r="I11" s="289">
        <v>56.26</v>
      </c>
      <c r="J11" s="256">
        <v>60</v>
      </c>
      <c r="K11" s="255">
        <v>5</v>
      </c>
      <c r="L11" s="166">
        <v>46.6</v>
      </c>
      <c r="M11" s="289">
        <v>54.53</v>
      </c>
      <c r="N11" s="256">
        <v>70</v>
      </c>
      <c r="O11" s="12">
        <f t="shared" si="0"/>
        <v>191</v>
      </c>
      <c r="P11" s="9"/>
    </row>
    <row r="12" spans="1:18" ht="15" customHeight="1" x14ac:dyDescent="0.25">
      <c r="A12" s="11">
        <v>7</v>
      </c>
      <c r="B12" s="64" t="s">
        <v>113</v>
      </c>
      <c r="C12" s="255">
        <v>7</v>
      </c>
      <c r="D12" s="166">
        <v>42.7</v>
      </c>
      <c r="E12" s="289">
        <v>54.84</v>
      </c>
      <c r="F12" s="256">
        <v>82</v>
      </c>
      <c r="G12" s="255">
        <v>4</v>
      </c>
      <c r="H12" s="166">
        <v>33</v>
      </c>
      <c r="I12" s="289">
        <v>56.26</v>
      </c>
      <c r="J12" s="256">
        <v>92</v>
      </c>
      <c r="K12" s="255">
        <v>3</v>
      </c>
      <c r="L12" s="166">
        <v>45.333333333333336</v>
      </c>
      <c r="M12" s="289">
        <v>54.53</v>
      </c>
      <c r="N12" s="256">
        <v>76</v>
      </c>
      <c r="O12" s="12">
        <f t="shared" si="0"/>
        <v>250</v>
      </c>
      <c r="P12" s="9"/>
    </row>
    <row r="13" spans="1:18" ht="15" customHeight="1" thickBot="1" x14ac:dyDescent="0.3">
      <c r="A13" s="14">
        <v>8</v>
      </c>
      <c r="B13" s="64" t="s">
        <v>91</v>
      </c>
      <c r="C13" s="255"/>
      <c r="D13" s="166"/>
      <c r="E13" s="289">
        <v>54.84</v>
      </c>
      <c r="F13" s="256">
        <v>92</v>
      </c>
      <c r="G13" s="255">
        <v>4</v>
      </c>
      <c r="H13" s="166">
        <v>43.25</v>
      </c>
      <c r="I13" s="289">
        <v>56.26</v>
      </c>
      <c r="J13" s="256">
        <v>87</v>
      </c>
      <c r="K13" s="255">
        <v>6</v>
      </c>
      <c r="L13" s="166">
        <v>55</v>
      </c>
      <c r="M13" s="289">
        <v>54.53</v>
      </c>
      <c r="N13" s="256">
        <v>33</v>
      </c>
      <c r="O13" s="187">
        <f t="shared" si="0"/>
        <v>212</v>
      </c>
      <c r="P13" s="9"/>
    </row>
    <row r="14" spans="1:18" ht="15" customHeight="1" thickBot="1" x14ac:dyDescent="0.3">
      <c r="A14" s="144"/>
      <c r="B14" s="171" t="s">
        <v>90</v>
      </c>
      <c r="C14" s="172">
        <f>SUM(C15:C26)</f>
        <v>72</v>
      </c>
      <c r="D14" s="153">
        <f>AVERAGE(D15:D26)</f>
        <v>53.283333333333331</v>
      </c>
      <c r="E14" s="287">
        <v>54.84</v>
      </c>
      <c r="F14" s="173"/>
      <c r="G14" s="172">
        <f>SUM(G15:G26)</f>
        <v>88</v>
      </c>
      <c r="H14" s="153">
        <f>AVERAGE(H15:H26)</f>
        <v>51.25555555555556</v>
      </c>
      <c r="I14" s="287">
        <v>56.26</v>
      </c>
      <c r="J14" s="173"/>
      <c r="K14" s="172">
        <f>SUM(K15:K26)</f>
        <v>116</v>
      </c>
      <c r="L14" s="153">
        <f>AVERAGE(L15:L26)</f>
        <v>51.554545454545455</v>
      </c>
      <c r="M14" s="287">
        <v>54.53</v>
      </c>
      <c r="N14" s="173"/>
      <c r="O14" s="155"/>
      <c r="P14" s="9"/>
    </row>
    <row r="15" spans="1:18" ht="15" customHeight="1" x14ac:dyDescent="0.25">
      <c r="A15" s="8">
        <v>1</v>
      </c>
      <c r="B15" s="64" t="s">
        <v>31</v>
      </c>
      <c r="C15" s="255">
        <v>20</v>
      </c>
      <c r="D15" s="166">
        <v>67.2</v>
      </c>
      <c r="E15" s="289">
        <v>54.84</v>
      </c>
      <c r="F15" s="256">
        <v>2</v>
      </c>
      <c r="G15" s="255">
        <v>28</v>
      </c>
      <c r="H15" s="166">
        <v>59</v>
      </c>
      <c r="I15" s="289">
        <v>56.26</v>
      </c>
      <c r="J15" s="256">
        <v>22</v>
      </c>
      <c r="K15" s="255">
        <v>29</v>
      </c>
      <c r="L15" s="166">
        <v>60.9</v>
      </c>
      <c r="M15" s="289">
        <v>54.53</v>
      </c>
      <c r="N15" s="256">
        <v>14</v>
      </c>
      <c r="O15" s="12">
        <f t="shared" si="0"/>
        <v>38</v>
      </c>
      <c r="P15" s="9"/>
    </row>
    <row r="16" spans="1:18" ht="15" customHeight="1" x14ac:dyDescent="0.25">
      <c r="A16" s="11">
        <v>2</v>
      </c>
      <c r="B16" s="65" t="s">
        <v>145</v>
      </c>
      <c r="C16" s="266">
        <v>2</v>
      </c>
      <c r="D16" s="260">
        <v>65</v>
      </c>
      <c r="E16" s="292">
        <v>54.84</v>
      </c>
      <c r="F16" s="267">
        <v>4</v>
      </c>
      <c r="G16" s="266"/>
      <c r="H16" s="260"/>
      <c r="I16" s="292">
        <v>56.26</v>
      </c>
      <c r="J16" s="267">
        <v>95</v>
      </c>
      <c r="K16" s="266">
        <v>3</v>
      </c>
      <c r="L16" s="260">
        <v>47</v>
      </c>
      <c r="M16" s="292">
        <v>54.53</v>
      </c>
      <c r="N16" s="267">
        <v>66</v>
      </c>
      <c r="O16" s="12">
        <f t="shared" si="0"/>
        <v>165</v>
      </c>
      <c r="P16" s="9"/>
    </row>
    <row r="17" spans="1:16" ht="15" customHeight="1" x14ac:dyDescent="0.25">
      <c r="A17" s="170">
        <v>3</v>
      </c>
      <c r="B17" s="65" t="s">
        <v>30</v>
      </c>
      <c r="C17" s="266">
        <v>12</v>
      </c>
      <c r="D17" s="260">
        <v>60.25</v>
      </c>
      <c r="E17" s="292">
        <v>54.84</v>
      </c>
      <c r="F17" s="267">
        <v>12</v>
      </c>
      <c r="G17" s="266">
        <v>9</v>
      </c>
      <c r="H17" s="260">
        <v>69.3</v>
      </c>
      <c r="I17" s="292">
        <v>56.26</v>
      </c>
      <c r="J17" s="267">
        <v>6</v>
      </c>
      <c r="K17" s="266">
        <v>15</v>
      </c>
      <c r="L17" s="260">
        <v>63.1</v>
      </c>
      <c r="M17" s="292">
        <v>54.53</v>
      </c>
      <c r="N17" s="267">
        <v>10</v>
      </c>
      <c r="O17" s="78">
        <f t="shared" si="0"/>
        <v>28</v>
      </c>
      <c r="P17" s="9"/>
    </row>
    <row r="18" spans="1:16" ht="15" customHeight="1" x14ac:dyDescent="0.25">
      <c r="A18" s="11">
        <v>4</v>
      </c>
      <c r="B18" s="64" t="s">
        <v>32</v>
      </c>
      <c r="C18" s="255">
        <v>6</v>
      </c>
      <c r="D18" s="166">
        <v>55</v>
      </c>
      <c r="E18" s="289">
        <v>54.84</v>
      </c>
      <c r="F18" s="256">
        <v>31</v>
      </c>
      <c r="G18" s="255">
        <v>12</v>
      </c>
      <c r="H18" s="166">
        <v>53.4</v>
      </c>
      <c r="I18" s="289">
        <v>56.26</v>
      </c>
      <c r="J18" s="256">
        <v>44</v>
      </c>
      <c r="K18" s="255">
        <v>13</v>
      </c>
      <c r="L18" s="166">
        <v>55.6</v>
      </c>
      <c r="M18" s="289">
        <v>54.53</v>
      </c>
      <c r="N18" s="256">
        <v>31</v>
      </c>
      <c r="O18" s="12">
        <f t="shared" si="0"/>
        <v>106</v>
      </c>
      <c r="P18" s="9"/>
    </row>
    <row r="19" spans="1:16" ht="15" customHeight="1" x14ac:dyDescent="0.25">
      <c r="A19" s="11">
        <v>5</v>
      </c>
      <c r="B19" s="64" t="s">
        <v>119</v>
      </c>
      <c r="C19" s="255">
        <v>1</v>
      </c>
      <c r="D19" s="166">
        <v>53</v>
      </c>
      <c r="E19" s="289">
        <v>54.84</v>
      </c>
      <c r="F19" s="256">
        <v>36</v>
      </c>
      <c r="G19" s="255">
        <v>1</v>
      </c>
      <c r="H19" s="166">
        <v>40</v>
      </c>
      <c r="I19" s="289">
        <v>56.26</v>
      </c>
      <c r="J19" s="256">
        <v>89</v>
      </c>
      <c r="K19" s="255">
        <v>5</v>
      </c>
      <c r="L19" s="166">
        <v>46.8</v>
      </c>
      <c r="M19" s="289">
        <v>54.53</v>
      </c>
      <c r="N19" s="256">
        <v>67</v>
      </c>
      <c r="O19" s="12">
        <f t="shared" si="0"/>
        <v>192</v>
      </c>
      <c r="P19" s="9"/>
    </row>
    <row r="20" spans="1:16" ht="15" customHeight="1" x14ac:dyDescent="0.25">
      <c r="A20" s="11">
        <v>6</v>
      </c>
      <c r="B20" s="65" t="s">
        <v>146</v>
      </c>
      <c r="C20" s="266">
        <v>10</v>
      </c>
      <c r="D20" s="260">
        <v>51.6</v>
      </c>
      <c r="E20" s="292">
        <v>54.84</v>
      </c>
      <c r="F20" s="267">
        <v>45</v>
      </c>
      <c r="G20" s="266">
        <v>13</v>
      </c>
      <c r="H20" s="260">
        <v>43.5</v>
      </c>
      <c r="I20" s="292">
        <v>56.26</v>
      </c>
      <c r="J20" s="267">
        <v>86</v>
      </c>
      <c r="K20" s="266">
        <v>10</v>
      </c>
      <c r="L20" s="260">
        <v>45.2</v>
      </c>
      <c r="M20" s="292">
        <v>54.53</v>
      </c>
      <c r="N20" s="267">
        <v>77</v>
      </c>
      <c r="O20" s="12">
        <f t="shared" si="0"/>
        <v>208</v>
      </c>
      <c r="P20" s="9"/>
    </row>
    <row r="21" spans="1:16" ht="15" customHeight="1" x14ac:dyDescent="0.25">
      <c r="A21" s="11">
        <v>7</v>
      </c>
      <c r="B21" s="65" t="s">
        <v>29</v>
      </c>
      <c r="C21" s="266">
        <v>9</v>
      </c>
      <c r="D21" s="260">
        <v>50.8</v>
      </c>
      <c r="E21" s="292">
        <v>54.84</v>
      </c>
      <c r="F21" s="267">
        <v>48</v>
      </c>
      <c r="G21" s="266">
        <v>10</v>
      </c>
      <c r="H21" s="260">
        <v>45.1</v>
      </c>
      <c r="I21" s="292">
        <v>56.26</v>
      </c>
      <c r="J21" s="267">
        <v>80</v>
      </c>
      <c r="K21" s="266">
        <v>19</v>
      </c>
      <c r="L21" s="260">
        <v>54.1</v>
      </c>
      <c r="M21" s="292">
        <v>54.53</v>
      </c>
      <c r="N21" s="267">
        <v>37</v>
      </c>
      <c r="O21" s="12">
        <f t="shared" si="0"/>
        <v>165</v>
      </c>
      <c r="P21" s="9"/>
    </row>
    <row r="22" spans="1:16" ht="15" customHeight="1" x14ac:dyDescent="0.25">
      <c r="A22" s="11">
        <v>8</v>
      </c>
      <c r="B22" s="65" t="s">
        <v>28</v>
      </c>
      <c r="C22" s="266">
        <v>9</v>
      </c>
      <c r="D22" s="260">
        <v>45</v>
      </c>
      <c r="E22" s="292">
        <v>54.84</v>
      </c>
      <c r="F22" s="267">
        <v>74</v>
      </c>
      <c r="G22" s="266">
        <v>7</v>
      </c>
      <c r="H22" s="260">
        <v>45.3</v>
      </c>
      <c r="I22" s="292">
        <v>56.26</v>
      </c>
      <c r="J22" s="267">
        <v>79</v>
      </c>
      <c r="K22" s="266">
        <v>5</v>
      </c>
      <c r="L22" s="260">
        <v>53</v>
      </c>
      <c r="M22" s="292">
        <v>54.53</v>
      </c>
      <c r="N22" s="267">
        <v>40</v>
      </c>
      <c r="O22" s="12">
        <f t="shared" si="0"/>
        <v>193</v>
      </c>
      <c r="P22" s="9"/>
    </row>
    <row r="23" spans="1:16" s="199" customFormat="1" ht="15" customHeight="1" x14ac:dyDescent="0.25">
      <c r="A23" s="11">
        <v>9</v>
      </c>
      <c r="B23" s="65" t="s">
        <v>118</v>
      </c>
      <c r="C23" s="266">
        <v>3</v>
      </c>
      <c r="D23" s="260">
        <v>31.7</v>
      </c>
      <c r="E23" s="292">
        <v>54.84</v>
      </c>
      <c r="F23" s="267">
        <v>91</v>
      </c>
      <c r="G23" s="266">
        <v>6</v>
      </c>
      <c r="H23" s="260">
        <v>47.7</v>
      </c>
      <c r="I23" s="292">
        <v>56.26</v>
      </c>
      <c r="J23" s="267">
        <v>73</v>
      </c>
      <c r="K23" s="266">
        <v>10</v>
      </c>
      <c r="L23" s="260">
        <v>52.2</v>
      </c>
      <c r="M23" s="292">
        <v>54.53</v>
      </c>
      <c r="N23" s="267">
        <v>41</v>
      </c>
      <c r="O23" s="12">
        <f t="shared" si="0"/>
        <v>205</v>
      </c>
      <c r="P23" s="9"/>
    </row>
    <row r="24" spans="1:16" s="199" customFormat="1" ht="15" customHeight="1" x14ac:dyDescent="0.25">
      <c r="A24" s="11">
        <v>10</v>
      </c>
      <c r="B24" s="65" t="s">
        <v>165</v>
      </c>
      <c r="C24" s="266"/>
      <c r="D24" s="260"/>
      <c r="E24" s="292">
        <v>54.84</v>
      </c>
      <c r="F24" s="267">
        <v>92</v>
      </c>
      <c r="G24" s="266">
        <v>2</v>
      </c>
      <c r="H24" s="260">
        <v>58</v>
      </c>
      <c r="I24" s="292">
        <v>56.26</v>
      </c>
      <c r="J24" s="267">
        <v>25</v>
      </c>
      <c r="K24" s="266"/>
      <c r="L24" s="260"/>
      <c r="M24" s="292">
        <v>54.53</v>
      </c>
      <c r="N24" s="267">
        <v>96</v>
      </c>
      <c r="O24" s="12">
        <f t="shared" si="0"/>
        <v>213</v>
      </c>
      <c r="P24" s="9"/>
    </row>
    <row r="25" spans="1:16" s="199" customFormat="1" ht="15" customHeight="1" x14ac:dyDescent="0.25">
      <c r="A25" s="11">
        <v>11</v>
      </c>
      <c r="B25" s="65" t="s">
        <v>160</v>
      </c>
      <c r="C25" s="266"/>
      <c r="D25" s="260"/>
      <c r="E25" s="292">
        <v>54.84</v>
      </c>
      <c r="F25" s="267">
        <v>92</v>
      </c>
      <c r="G25" s="266"/>
      <c r="H25" s="260"/>
      <c r="I25" s="292">
        <v>56.26</v>
      </c>
      <c r="J25" s="267">
        <v>95</v>
      </c>
      <c r="K25" s="266">
        <v>6</v>
      </c>
      <c r="L25" s="260">
        <v>50.2</v>
      </c>
      <c r="M25" s="292">
        <v>54.53</v>
      </c>
      <c r="N25" s="267">
        <v>54</v>
      </c>
      <c r="O25" s="12">
        <f t="shared" si="0"/>
        <v>241</v>
      </c>
      <c r="P25" s="9"/>
    </row>
    <row r="26" spans="1:16" ht="15" customHeight="1" thickBot="1" x14ac:dyDescent="0.3">
      <c r="A26" s="11">
        <v>12</v>
      </c>
      <c r="B26" s="65" t="s">
        <v>166</v>
      </c>
      <c r="C26" s="266"/>
      <c r="D26" s="260"/>
      <c r="E26" s="292">
        <v>54.84</v>
      </c>
      <c r="F26" s="267">
        <v>92</v>
      </c>
      <c r="G26" s="266"/>
      <c r="H26" s="260"/>
      <c r="I26" s="292">
        <v>56.26</v>
      </c>
      <c r="J26" s="267">
        <v>95</v>
      </c>
      <c r="K26" s="266">
        <v>1</v>
      </c>
      <c r="L26" s="260">
        <v>39</v>
      </c>
      <c r="M26" s="292">
        <v>54.53</v>
      </c>
      <c r="N26" s="267">
        <v>86</v>
      </c>
      <c r="O26" s="12">
        <f t="shared" si="0"/>
        <v>273</v>
      </c>
      <c r="P26" s="9"/>
    </row>
    <row r="27" spans="1:16" ht="15" customHeight="1" thickBot="1" x14ac:dyDescent="0.3">
      <c r="A27" s="144"/>
      <c r="B27" s="157" t="s">
        <v>93</v>
      </c>
      <c r="C27" s="158">
        <f>SUM(C28:C43)</f>
        <v>70</v>
      </c>
      <c r="D27" s="165">
        <f>AVERAGE(D28:D43)</f>
        <v>47.650000000000006</v>
      </c>
      <c r="E27" s="286">
        <v>54.84</v>
      </c>
      <c r="F27" s="159"/>
      <c r="G27" s="158">
        <f>SUM(G28:G43)</f>
        <v>68</v>
      </c>
      <c r="H27" s="165">
        <f>AVERAGE(H28:H43)</f>
        <v>50.5</v>
      </c>
      <c r="I27" s="286">
        <v>56.26</v>
      </c>
      <c r="J27" s="159"/>
      <c r="K27" s="158">
        <f>SUM(K28:K43)</f>
        <v>106</v>
      </c>
      <c r="L27" s="165">
        <f>AVERAGE(L28:L43)</f>
        <v>48.907142857142858</v>
      </c>
      <c r="M27" s="286">
        <v>54.53</v>
      </c>
      <c r="N27" s="159"/>
      <c r="O27" s="155"/>
      <c r="P27" s="9"/>
    </row>
    <row r="28" spans="1:16" ht="15" customHeight="1" x14ac:dyDescent="0.25">
      <c r="A28" s="8">
        <v>1</v>
      </c>
      <c r="B28" s="64" t="s">
        <v>45</v>
      </c>
      <c r="C28" s="255">
        <v>5</v>
      </c>
      <c r="D28" s="166">
        <v>61.6</v>
      </c>
      <c r="E28" s="289">
        <v>54.84</v>
      </c>
      <c r="F28" s="256">
        <v>7</v>
      </c>
      <c r="G28" s="255">
        <v>7</v>
      </c>
      <c r="H28" s="166">
        <v>59.3</v>
      </c>
      <c r="I28" s="289">
        <v>56.26</v>
      </c>
      <c r="J28" s="256">
        <v>19</v>
      </c>
      <c r="K28" s="255">
        <v>8</v>
      </c>
      <c r="L28" s="166">
        <v>51.4</v>
      </c>
      <c r="M28" s="289">
        <v>54.53</v>
      </c>
      <c r="N28" s="256">
        <v>49</v>
      </c>
      <c r="O28" s="12">
        <f t="shared" si="0"/>
        <v>75</v>
      </c>
      <c r="P28" s="9"/>
    </row>
    <row r="29" spans="1:16" ht="15" customHeight="1" x14ac:dyDescent="0.25">
      <c r="A29" s="183">
        <v>2</v>
      </c>
      <c r="B29" s="64" t="s">
        <v>116</v>
      </c>
      <c r="C29" s="255">
        <v>8</v>
      </c>
      <c r="D29" s="166">
        <v>58.3</v>
      </c>
      <c r="E29" s="289">
        <v>54.84</v>
      </c>
      <c r="F29" s="256">
        <v>21</v>
      </c>
      <c r="G29" s="255">
        <v>4</v>
      </c>
      <c r="H29" s="166">
        <v>63.5</v>
      </c>
      <c r="I29" s="289">
        <v>56.26</v>
      </c>
      <c r="J29" s="256">
        <v>13</v>
      </c>
      <c r="K29" s="255">
        <v>12</v>
      </c>
      <c r="L29" s="166">
        <v>62.1</v>
      </c>
      <c r="M29" s="289">
        <v>54.53</v>
      </c>
      <c r="N29" s="256">
        <v>13</v>
      </c>
      <c r="O29" s="194">
        <f t="shared" si="0"/>
        <v>47</v>
      </c>
      <c r="P29" s="9"/>
    </row>
    <row r="30" spans="1:16" ht="15" customHeight="1" x14ac:dyDescent="0.25">
      <c r="A30" s="17">
        <v>3</v>
      </c>
      <c r="B30" s="64" t="s">
        <v>25</v>
      </c>
      <c r="C30" s="255">
        <v>5</v>
      </c>
      <c r="D30" s="166">
        <v>57.6</v>
      </c>
      <c r="E30" s="289">
        <v>54.84</v>
      </c>
      <c r="F30" s="256">
        <v>22</v>
      </c>
      <c r="G30" s="255">
        <v>7</v>
      </c>
      <c r="H30" s="166">
        <v>52.1</v>
      </c>
      <c r="I30" s="289">
        <v>56.26</v>
      </c>
      <c r="J30" s="256">
        <v>53</v>
      </c>
      <c r="K30" s="255">
        <v>8</v>
      </c>
      <c r="L30" s="166">
        <v>55.4</v>
      </c>
      <c r="M30" s="289">
        <v>54.53</v>
      </c>
      <c r="N30" s="256">
        <v>32</v>
      </c>
      <c r="O30" s="12">
        <f t="shared" si="0"/>
        <v>107</v>
      </c>
      <c r="P30" s="9"/>
    </row>
    <row r="31" spans="1:16" ht="15" customHeight="1" x14ac:dyDescent="0.25">
      <c r="A31" s="17">
        <v>4</v>
      </c>
      <c r="B31" s="127" t="s">
        <v>38</v>
      </c>
      <c r="C31" s="257">
        <v>1</v>
      </c>
      <c r="D31" s="259">
        <v>56</v>
      </c>
      <c r="E31" s="288">
        <v>54.84</v>
      </c>
      <c r="F31" s="258">
        <v>26</v>
      </c>
      <c r="G31" s="257">
        <v>2</v>
      </c>
      <c r="H31" s="259">
        <v>45</v>
      </c>
      <c r="I31" s="288">
        <v>56.26</v>
      </c>
      <c r="J31" s="258">
        <v>81</v>
      </c>
      <c r="K31" s="257">
        <v>3</v>
      </c>
      <c r="L31" s="259">
        <v>50.7</v>
      </c>
      <c r="M31" s="288">
        <v>54.53</v>
      </c>
      <c r="N31" s="258">
        <v>53</v>
      </c>
      <c r="O31" s="16">
        <f t="shared" si="0"/>
        <v>160</v>
      </c>
      <c r="P31" s="9"/>
    </row>
    <row r="32" spans="1:16" ht="15" customHeight="1" x14ac:dyDescent="0.25">
      <c r="A32" s="17">
        <v>5</v>
      </c>
      <c r="B32" s="127" t="s">
        <v>20</v>
      </c>
      <c r="C32" s="257">
        <v>12</v>
      </c>
      <c r="D32" s="259">
        <v>47.4</v>
      </c>
      <c r="E32" s="288">
        <v>54.84</v>
      </c>
      <c r="F32" s="258">
        <v>62</v>
      </c>
      <c r="G32" s="257">
        <v>5</v>
      </c>
      <c r="H32" s="259">
        <v>52.6</v>
      </c>
      <c r="I32" s="288">
        <v>56.26</v>
      </c>
      <c r="J32" s="258">
        <v>52</v>
      </c>
      <c r="K32" s="257">
        <v>4</v>
      </c>
      <c r="L32" s="259">
        <v>42.8</v>
      </c>
      <c r="M32" s="288">
        <v>54.53</v>
      </c>
      <c r="N32" s="258">
        <v>80</v>
      </c>
      <c r="O32" s="12">
        <f t="shared" si="0"/>
        <v>194</v>
      </c>
      <c r="P32" s="9"/>
    </row>
    <row r="33" spans="1:16" ht="15" customHeight="1" x14ac:dyDescent="0.25">
      <c r="A33" s="184">
        <v>6</v>
      </c>
      <c r="B33" s="64" t="s">
        <v>92</v>
      </c>
      <c r="C33" s="255">
        <v>2</v>
      </c>
      <c r="D33" s="166">
        <v>45.5</v>
      </c>
      <c r="E33" s="289">
        <v>54.84</v>
      </c>
      <c r="F33" s="256">
        <v>72</v>
      </c>
      <c r="G33" s="255">
        <v>6</v>
      </c>
      <c r="H33" s="166">
        <v>50</v>
      </c>
      <c r="I33" s="289">
        <v>56.26</v>
      </c>
      <c r="J33" s="256">
        <v>62</v>
      </c>
      <c r="K33" s="255">
        <v>9</v>
      </c>
      <c r="L33" s="166">
        <v>71.599999999999994</v>
      </c>
      <c r="M33" s="289">
        <v>54.53</v>
      </c>
      <c r="N33" s="256">
        <v>1</v>
      </c>
      <c r="O33" s="12">
        <f t="shared" si="0"/>
        <v>135</v>
      </c>
      <c r="P33" s="9"/>
    </row>
    <row r="34" spans="1:16" ht="15" customHeight="1" x14ac:dyDescent="0.25">
      <c r="A34" s="17">
        <v>7</v>
      </c>
      <c r="B34" s="64" t="s">
        <v>39</v>
      </c>
      <c r="C34" s="255">
        <v>4</v>
      </c>
      <c r="D34" s="166">
        <v>45</v>
      </c>
      <c r="E34" s="289">
        <v>54.84</v>
      </c>
      <c r="F34" s="256">
        <v>75</v>
      </c>
      <c r="G34" s="255">
        <v>3</v>
      </c>
      <c r="H34" s="166">
        <v>50.3</v>
      </c>
      <c r="I34" s="289">
        <v>56.26</v>
      </c>
      <c r="J34" s="256">
        <v>61</v>
      </c>
      <c r="K34" s="255">
        <v>16</v>
      </c>
      <c r="L34" s="166">
        <v>48</v>
      </c>
      <c r="M34" s="289">
        <v>54.53</v>
      </c>
      <c r="N34" s="256">
        <v>63</v>
      </c>
      <c r="O34" s="12">
        <f t="shared" si="0"/>
        <v>199</v>
      </c>
      <c r="P34" s="9"/>
    </row>
    <row r="35" spans="1:16" ht="15" customHeight="1" x14ac:dyDescent="0.25">
      <c r="A35" s="17">
        <v>8</v>
      </c>
      <c r="B35" s="64" t="s">
        <v>40</v>
      </c>
      <c r="C35" s="255">
        <v>1</v>
      </c>
      <c r="D35" s="166">
        <v>42</v>
      </c>
      <c r="E35" s="289">
        <v>54.84</v>
      </c>
      <c r="F35" s="256">
        <v>84</v>
      </c>
      <c r="G35" s="255">
        <v>4</v>
      </c>
      <c r="H35" s="166">
        <v>40.799999999999997</v>
      </c>
      <c r="I35" s="289">
        <v>56.26</v>
      </c>
      <c r="J35" s="256">
        <v>88</v>
      </c>
      <c r="K35" s="255">
        <v>6</v>
      </c>
      <c r="L35" s="166">
        <v>42.7</v>
      </c>
      <c r="M35" s="289">
        <v>54.53</v>
      </c>
      <c r="N35" s="256">
        <v>82</v>
      </c>
      <c r="O35" s="16">
        <f t="shared" si="0"/>
        <v>254</v>
      </c>
      <c r="P35" s="9"/>
    </row>
    <row r="36" spans="1:16" ht="15" customHeight="1" x14ac:dyDescent="0.25">
      <c r="A36" s="17">
        <v>9</v>
      </c>
      <c r="B36" s="64" t="s">
        <v>147</v>
      </c>
      <c r="C36" s="255">
        <v>2</v>
      </c>
      <c r="D36" s="166">
        <v>41</v>
      </c>
      <c r="E36" s="289">
        <v>54.84</v>
      </c>
      <c r="F36" s="256">
        <v>86</v>
      </c>
      <c r="G36" s="255"/>
      <c r="H36" s="166"/>
      <c r="I36" s="289">
        <v>56.26</v>
      </c>
      <c r="J36" s="256">
        <v>95</v>
      </c>
      <c r="K36" s="255"/>
      <c r="L36" s="166"/>
      <c r="M36" s="289">
        <v>54.53</v>
      </c>
      <c r="N36" s="256">
        <v>96</v>
      </c>
      <c r="O36" s="12">
        <f t="shared" si="0"/>
        <v>277</v>
      </c>
      <c r="P36" s="9"/>
    </row>
    <row r="37" spans="1:16" ht="15" customHeight="1" x14ac:dyDescent="0.25">
      <c r="A37" s="17">
        <v>10</v>
      </c>
      <c r="B37" s="137" t="s">
        <v>24</v>
      </c>
      <c r="C37" s="268">
        <v>20</v>
      </c>
      <c r="D37" s="168">
        <v>41</v>
      </c>
      <c r="E37" s="298">
        <v>54.84</v>
      </c>
      <c r="F37" s="269">
        <v>87</v>
      </c>
      <c r="G37" s="268">
        <v>19</v>
      </c>
      <c r="H37" s="168">
        <v>45</v>
      </c>
      <c r="I37" s="298">
        <v>56.26</v>
      </c>
      <c r="J37" s="269">
        <v>82</v>
      </c>
      <c r="K37" s="268">
        <v>27</v>
      </c>
      <c r="L37" s="168">
        <v>39.6</v>
      </c>
      <c r="M37" s="298">
        <v>54.53</v>
      </c>
      <c r="N37" s="269">
        <v>85</v>
      </c>
      <c r="O37" s="77">
        <f t="shared" si="0"/>
        <v>254</v>
      </c>
      <c r="P37" s="9"/>
    </row>
    <row r="38" spans="1:16" ht="15" customHeight="1" x14ac:dyDescent="0.25">
      <c r="A38" s="17">
        <v>11</v>
      </c>
      <c r="B38" s="64" t="s">
        <v>23</v>
      </c>
      <c r="C38" s="255">
        <v>3</v>
      </c>
      <c r="D38" s="166">
        <v>40.700000000000003</v>
      </c>
      <c r="E38" s="289">
        <v>54.84</v>
      </c>
      <c r="F38" s="256">
        <v>88</v>
      </c>
      <c r="G38" s="255">
        <v>1</v>
      </c>
      <c r="H38" s="166">
        <v>68</v>
      </c>
      <c r="I38" s="289">
        <v>56.26</v>
      </c>
      <c r="J38" s="256">
        <v>9</v>
      </c>
      <c r="K38" s="255">
        <v>5</v>
      </c>
      <c r="L38" s="166">
        <v>51.4</v>
      </c>
      <c r="M38" s="289">
        <v>54.53</v>
      </c>
      <c r="N38" s="256">
        <v>48</v>
      </c>
      <c r="O38" s="12">
        <f t="shared" si="0"/>
        <v>145</v>
      </c>
      <c r="P38" s="9"/>
    </row>
    <row r="39" spans="1:16" ht="15" customHeight="1" x14ac:dyDescent="0.25">
      <c r="A39" s="17">
        <v>12</v>
      </c>
      <c r="B39" s="64" t="s">
        <v>120</v>
      </c>
      <c r="C39" s="255">
        <v>7</v>
      </c>
      <c r="D39" s="166">
        <v>35.700000000000003</v>
      </c>
      <c r="E39" s="289">
        <v>54.84</v>
      </c>
      <c r="F39" s="256">
        <v>89</v>
      </c>
      <c r="G39" s="255">
        <v>5</v>
      </c>
      <c r="H39" s="166">
        <v>49.4</v>
      </c>
      <c r="I39" s="289">
        <v>56.26</v>
      </c>
      <c r="J39" s="256">
        <v>68</v>
      </c>
      <c r="K39" s="255">
        <v>1</v>
      </c>
      <c r="L39" s="166">
        <v>36</v>
      </c>
      <c r="M39" s="289">
        <v>54.53</v>
      </c>
      <c r="N39" s="256">
        <v>92</v>
      </c>
      <c r="O39" s="12">
        <f t="shared" si="0"/>
        <v>249</v>
      </c>
      <c r="P39" s="9"/>
    </row>
    <row r="40" spans="1:16" s="199" customFormat="1" ht="15" customHeight="1" x14ac:dyDescent="0.25">
      <c r="A40" s="17">
        <v>13</v>
      </c>
      <c r="B40" s="64" t="s">
        <v>167</v>
      </c>
      <c r="C40" s="255"/>
      <c r="D40" s="166"/>
      <c r="E40" s="289">
        <v>54.84</v>
      </c>
      <c r="F40" s="256">
        <v>92</v>
      </c>
      <c r="G40" s="255"/>
      <c r="H40" s="166"/>
      <c r="I40" s="289">
        <v>56.26</v>
      </c>
      <c r="J40" s="256">
        <v>95</v>
      </c>
      <c r="K40" s="255">
        <v>5</v>
      </c>
      <c r="L40" s="166">
        <v>38</v>
      </c>
      <c r="M40" s="289">
        <v>54.53</v>
      </c>
      <c r="N40" s="256">
        <v>90</v>
      </c>
      <c r="O40" s="12">
        <f t="shared" si="0"/>
        <v>277</v>
      </c>
      <c r="P40" s="9"/>
    </row>
    <row r="41" spans="1:16" s="199" customFormat="1" ht="15" customHeight="1" x14ac:dyDescent="0.25">
      <c r="A41" s="17">
        <v>14</v>
      </c>
      <c r="B41" s="64" t="s">
        <v>121</v>
      </c>
      <c r="C41" s="255"/>
      <c r="D41" s="166"/>
      <c r="E41" s="289">
        <v>54.84</v>
      </c>
      <c r="F41" s="256">
        <v>92</v>
      </c>
      <c r="G41" s="255">
        <v>4</v>
      </c>
      <c r="H41" s="166">
        <v>58.5</v>
      </c>
      <c r="I41" s="289">
        <v>56.26</v>
      </c>
      <c r="J41" s="256">
        <v>23</v>
      </c>
      <c r="K41" s="255">
        <v>1</v>
      </c>
      <c r="L41" s="166">
        <v>44</v>
      </c>
      <c r="M41" s="289">
        <v>54.53</v>
      </c>
      <c r="N41" s="256">
        <v>78</v>
      </c>
      <c r="O41" s="12">
        <f t="shared" si="0"/>
        <v>193</v>
      </c>
      <c r="P41" s="9"/>
    </row>
    <row r="42" spans="1:16" s="199" customFormat="1" ht="15" customHeight="1" x14ac:dyDescent="0.25">
      <c r="A42" s="17">
        <v>15</v>
      </c>
      <c r="B42" s="64" t="s">
        <v>162</v>
      </c>
      <c r="C42" s="255"/>
      <c r="D42" s="166"/>
      <c r="E42" s="289">
        <v>54.84</v>
      </c>
      <c r="F42" s="256">
        <v>92</v>
      </c>
      <c r="G42" s="255"/>
      <c r="H42" s="166"/>
      <c r="I42" s="289">
        <v>56.26</v>
      </c>
      <c r="J42" s="256">
        <v>95</v>
      </c>
      <c r="K42" s="255">
        <v>1</v>
      </c>
      <c r="L42" s="166">
        <v>51</v>
      </c>
      <c r="M42" s="289">
        <v>54.53</v>
      </c>
      <c r="N42" s="256">
        <v>51</v>
      </c>
      <c r="O42" s="12">
        <f t="shared" si="0"/>
        <v>238</v>
      </c>
      <c r="P42" s="9"/>
    </row>
    <row r="43" spans="1:16" ht="15" customHeight="1" thickBot="1" x14ac:dyDescent="0.3">
      <c r="A43" s="17">
        <v>16</v>
      </c>
      <c r="B43" s="64" t="s">
        <v>22</v>
      </c>
      <c r="C43" s="255"/>
      <c r="D43" s="166"/>
      <c r="E43" s="289">
        <v>54.84</v>
      </c>
      <c r="F43" s="256">
        <v>92</v>
      </c>
      <c r="G43" s="255">
        <v>1</v>
      </c>
      <c r="H43" s="166">
        <v>22</v>
      </c>
      <c r="I43" s="289">
        <v>56.26</v>
      </c>
      <c r="J43" s="256">
        <v>94</v>
      </c>
      <c r="K43" s="255"/>
      <c r="L43" s="166"/>
      <c r="M43" s="289">
        <v>54.53</v>
      </c>
      <c r="N43" s="256">
        <v>96</v>
      </c>
      <c r="O43" s="185">
        <f t="shared" si="0"/>
        <v>282</v>
      </c>
      <c r="P43" s="9"/>
    </row>
    <row r="44" spans="1:16" ht="15" customHeight="1" thickBot="1" x14ac:dyDescent="0.3">
      <c r="A44" s="174"/>
      <c r="B44" s="171" t="s">
        <v>94</v>
      </c>
      <c r="C44" s="172">
        <f>SUM(C45:C61)</f>
        <v>111</v>
      </c>
      <c r="D44" s="153">
        <f>AVERAGE(D45:D61)</f>
        <v>52.071428571428562</v>
      </c>
      <c r="E44" s="287">
        <v>54.84</v>
      </c>
      <c r="F44" s="173"/>
      <c r="G44" s="172">
        <f>SUM(G45:G61)</f>
        <v>126</v>
      </c>
      <c r="H44" s="153">
        <f>AVERAGE(H45:H61)</f>
        <v>55.578571428571429</v>
      </c>
      <c r="I44" s="287">
        <v>56.26</v>
      </c>
      <c r="J44" s="173"/>
      <c r="K44" s="172">
        <f>SUM(K45:K61)</f>
        <v>150</v>
      </c>
      <c r="L44" s="153">
        <f>AVERAGE(L45:L61)</f>
        <v>52.379999999999995</v>
      </c>
      <c r="M44" s="287">
        <v>54.53</v>
      </c>
      <c r="N44" s="173"/>
      <c r="O44" s="145"/>
      <c r="P44" s="9"/>
    </row>
    <row r="45" spans="1:16" ht="15" customHeight="1" x14ac:dyDescent="0.25">
      <c r="A45" s="19">
        <v>1</v>
      </c>
      <c r="B45" s="127" t="s">
        <v>19</v>
      </c>
      <c r="C45" s="257">
        <v>4</v>
      </c>
      <c r="D45" s="259">
        <v>66.8</v>
      </c>
      <c r="E45" s="288">
        <v>54.84</v>
      </c>
      <c r="F45" s="258">
        <v>3</v>
      </c>
      <c r="G45" s="257">
        <v>4</v>
      </c>
      <c r="H45" s="259">
        <v>57.3</v>
      </c>
      <c r="I45" s="288">
        <v>56.26</v>
      </c>
      <c r="J45" s="258">
        <v>30</v>
      </c>
      <c r="K45" s="257">
        <v>3</v>
      </c>
      <c r="L45" s="259">
        <v>42.7</v>
      </c>
      <c r="M45" s="288">
        <v>54.53</v>
      </c>
      <c r="N45" s="258">
        <v>81</v>
      </c>
      <c r="O45" s="21">
        <f t="shared" si="0"/>
        <v>114</v>
      </c>
      <c r="P45" s="9"/>
    </row>
    <row r="46" spans="1:16" ht="15" customHeight="1" x14ac:dyDescent="0.25">
      <c r="A46" s="20">
        <v>2</v>
      </c>
      <c r="B46" s="64" t="s">
        <v>47</v>
      </c>
      <c r="C46" s="255">
        <v>18</v>
      </c>
      <c r="D46" s="166">
        <v>60.7</v>
      </c>
      <c r="E46" s="289">
        <v>54.84</v>
      </c>
      <c r="F46" s="256">
        <v>9</v>
      </c>
      <c r="G46" s="255">
        <v>15</v>
      </c>
      <c r="H46" s="166">
        <v>65</v>
      </c>
      <c r="I46" s="289">
        <v>56.26</v>
      </c>
      <c r="J46" s="256">
        <v>12</v>
      </c>
      <c r="K46" s="255">
        <v>16</v>
      </c>
      <c r="L46" s="166">
        <v>64</v>
      </c>
      <c r="M46" s="289">
        <v>54.53</v>
      </c>
      <c r="N46" s="256">
        <v>7</v>
      </c>
      <c r="O46" s="12">
        <f t="shared" si="0"/>
        <v>28</v>
      </c>
      <c r="P46" s="9"/>
    </row>
    <row r="47" spans="1:16" ht="15" customHeight="1" x14ac:dyDescent="0.25">
      <c r="A47" s="20">
        <v>3</v>
      </c>
      <c r="B47" s="134" t="s">
        <v>48</v>
      </c>
      <c r="C47" s="270">
        <v>18</v>
      </c>
      <c r="D47" s="261">
        <v>58.4</v>
      </c>
      <c r="E47" s="290">
        <v>54.84</v>
      </c>
      <c r="F47" s="271">
        <v>20</v>
      </c>
      <c r="G47" s="270">
        <v>27</v>
      </c>
      <c r="H47" s="261">
        <v>66.7</v>
      </c>
      <c r="I47" s="290">
        <v>56.26</v>
      </c>
      <c r="J47" s="271">
        <v>10</v>
      </c>
      <c r="K47" s="270">
        <v>30</v>
      </c>
      <c r="L47" s="261">
        <v>67.599999999999994</v>
      </c>
      <c r="M47" s="290">
        <v>54.53</v>
      </c>
      <c r="N47" s="271">
        <v>2</v>
      </c>
      <c r="O47" s="12">
        <f t="shared" si="0"/>
        <v>32</v>
      </c>
      <c r="P47" s="9"/>
    </row>
    <row r="48" spans="1:16" ht="15" customHeight="1" x14ac:dyDescent="0.25">
      <c r="A48" s="20">
        <v>4</v>
      </c>
      <c r="B48" s="64" t="s">
        <v>122</v>
      </c>
      <c r="C48" s="255">
        <v>3</v>
      </c>
      <c r="D48" s="166">
        <v>56</v>
      </c>
      <c r="E48" s="289">
        <v>54.84</v>
      </c>
      <c r="F48" s="256">
        <v>27</v>
      </c>
      <c r="G48" s="255">
        <v>5</v>
      </c>
      <c r="H48" s="166">
        <v>47</v>
      </c>
      <c r="I48" s="289">
        <v>56.26</v>
      </c>
      <c r="J48" s="256">
        <v>76</v>
      </c>
      <c r="K48" s="255">
        <v>6</v>
      </c>
      <c r="L48" s="166">
        <v>55</v>
      </c>
      <c r="M48" s="289">
        <v>54.53</v>
      </c>
      <c r="N48" s="256">
        <v>34</v>
      </c>
      <c r="O48" s="12">
        <f t="shared" si="0"/>
        <v>137</v>
      </c>
      <c r="P48" s="9"/>
    </row>
    <row r="49" spans="1:16" ht="15" customHeight="1" x14ac:dyDescent="0.25">
      <c r="A49" s="195">
        <v>5</v>
      </c>
      <c r="B49" s="64" t="s">
        <v>86</v>
      </c>
      <c r="C49" s="255">
        <v>7</v>
      </c>
      <c r="D49" s="166">
        <v>55</v>
      </c>
      <c r="E49" s="289">
        <v>54.84</v>
      </c>
      <c r="F49" s="256">
        <v>32</v>
      </c>
      <c r="G49" s="255">
        <v>6</v>
      </c>
      <c r="H49" s="166">
        <v>54.3</v>
      </c>
      <c r="I49" s="289">
        <v>56.26</v>
      </c>
      <c r="J49" s="256">
        <v>41</v>
      </c>
      <c r="K49" s="255">
        <v>10</v>
      </c>
      <c r="L49" s="166">
        <v>65.3</v>
      </c>
      <c r="M49" s="289">
        <v>54.53</v>
      </c>
      <c r="N49" s="256">
        <v>5</v>
      </c>
      <c r="O49" s="185">
        <f t="shared" si="0"/>
        <v>78</v>
      </c>
      <c r="P49" s="9"/>
    </row>
    <row r="50" spans="1:16" ht="15" customHeight="1" x14ac:dyDescent="0.25">
      <c r="A50" s="20">
        <v>6</v>
      </c>
      <c r="B50" s="64" t="s">
        <v>18</v>
      </c>
      <c r="C50" s="255">
        <v>12</v>
      </c>
      <c r="D50" s="166">
        <v>53.1</v>
      </c>
      <c r="E50" s="289">
        <v>54.84</v>
      </c>
      <c r="F50" s="256">
        <v>35</v>
      </c>
      <c r="G50" s="255">
        <v>20</v>
      </c>
      <c r="H50" s="166">
        <v>51.2</v>
      </c>
      <c r="I50" s="289">
        <v>56.26</v>
      </c>
      <c r="J50" s="256">
        <v>56</v>
      </c>
      <c r="K50" s="255">
        <v>12</v>
      </c>
      <c r="L50" s="166">
        <v>57.9</v>
      </c>
      <c r="M50" s="289">
        <v>54.53</v>
      </c>
      <c r="N50" s="256">
        <v>25</v>
      </c>
      <c r="O50" s="12">
        <f t="shared" si="0"/>
        <v>116</v>
      </c>
      <c r="P50" s="9"/>
    </row>
    <row r="51" spans="1:16" ht="15" customHeight="1" x14ac:dyDescent="0.25">
      <c r="A51" s="20">
        <v>7</v>
      </c>
      <c r="B51" s="64" t="s">
        <v>148</v>
      </c>
      <c r="C51" s="255">
        <v>5</v>
      </c>
      <c r="D51" s="166">
        <v>52.4</v>
      </c>
      <c r="E51" s="289">
        <v>54.84</v>
      </c>
      <c r="F51" s="256">
        <v>42</v>
      </c>
      <c r="G51" s="255"/>
      <c r="H51" s="166"/>
      <c r="I51" s="289">
        <v>56.26</v>
      </c>
      <c r="J51" s="256">
        <v>95</v>
      </c>
      <c r="K51" s="255"/>
      <c r="L51" s="166"/>
      <c r="M51" s="289">
        <v>54.53</v>
      </c>
      <c r="N51" s="256">
        <v>96</v>
      </c>
      <c r="O51" s="12">
        <f t="shared" si="0"/>
        <v>233</v>
      </c>
      <c r="P51" s="9"/>
    </row>
    <row r="52" spans="1:16" ht="15" customHeight="1" x14ac:dyDescent="0.25">
      <c r="A52" s="20">
        <v>8</v>
      </c>
      <c r="B52" s="64" t="s">
        <v>59</v>
      </c>
      <c r="C52" s="255">
        <v>8</v>
      </c>
      <c r="D52" s="166">
        <v>51.8</v>
      </c>
      <c r="E52" s="289">
        <v>54.84</v>
      </c>
      <c r="F52" s="256">
        <v>44</v>
      </c>
      <c r="G52" s="255">
        <v>16</v>
      </c>
      <c r="H52" s="166">
        <v>57.9</v>
      </c>
      <c r="I52" s="289">
        <v>56.26</v>
      </c>
      <c r="J52" s="256">
        <v>28</v>
      </c>
      <c r="K52" s="255">
        <v>26</v>
      </c>
      <c r="L52" s="166">
        <v>55.7</v>
      </c>
      <c r="M52" s="289">
        <v>54.53</v>
      </c>
      <c r="N52" s="256">
        <v>30</v>
      </c>
      <c r="O52" s="194">
        <f t="shared" si="0"/>
        <v>102</v>
      </c>
      <c r="P52" s="9"/>
    </row>
    <row r="53" spans="1:16" ht="15" customHeight="1" x14ac:dyDescent="0.25">
      <c r="A53" s="20">
        <v>9</v>
      </c>
      <c r="B53" s="64" t="s">
        <v>149</v>
      </c>
      <c r="C53" s="255">
        <v>3</v>
      </c>
      <c r="D53" s="166">
        <v>51</v>
      </c>
      <c r="E53" s="289">
        <v>54.84</v>
      </c>
      <c r="F53" s="256">
        <v>46</v>
      </c>
      <c r="G53" s="255"/>
      <c r="H53" s="166"/>
      <c r="I53" s="289">
        <v>56.26</v>
      </c>
      <c r="J53" s="256">
        <v>95</v>
      </c>
      <c r="K53" s="255"/>
      <c r="L53" s="166"/>
      <c r="M53" s="289">
        <v>54.53</v>
      </c>
      <c r="N53" s="256">
        <v>96</v>
      </c>
      <c r="O53" s="12">
        <f t="shared" si="0"/>
        <v>237</v>
      </c>
      <c r="P53" s="9"/>
    </row>
    <row r="54" spans="1:16" ht="15" customHeight="1" x14ac:dyDescent="0.25">
      <c r="A54" s="20">
        <v>10</v>
      </c>
      <c r="B54" s="80" t="s">
        <v>16</v>
      </c>
      <c r="C54" s="272">
        <v>16</v>
      </c>
      <c r="D54" s="262">
        <v>49.6</v>
      </c>
      <c r="E54" s="291">
        <v>54.84</v>
      </c>
      <c r="F54" s="273">
        <v>54</v>
      </c>
      <c r="G54" s="272">
        <v>10</v>
      </c>
      <c r="H54" s="262">
        <v>54.2</v>
      </c>
      <c r="I54" s="291">
        <v>56.26</v>
      </c>
      <c r="J54" s="273">
        <v>42</v>
      </c>
      <c r="K54" s="272">
        <v>10</v>
      </c>
      <c r="L54" s="262">
        <v>56</v>
      </c>
      <c r="M54" s="291">
        <v>54.53</v>
      </c>
      <c r="N54" s="273">
        <v>28</v>
      </c>
      <c r="O54" s="12">
        <f t="shared" si="0"/>
        <v>124</v>
      </c>
      <c r="P54" s="9"/>
    </row>
    <row r="55" spans="1:16" ht="15" customHeight="1" x14ac:dyDescent="0.25">
      <c r="A55" s="20">
        <v>11</v>
      </c>
      <c r="B55" s="64" t="s">
        <v>17</v>
      </c>
      <c r="C55" s="255">
        <v>7</v>
      </c>
      <c r="D55" s="166">
        <v>47.9</v>
      </c>
      <c r="E55" s="289">
        <v>54.84</v>
      </c>
      <c r="F55" s="256">
        <v>60</v>
      </c>
      <c r="G55" s="255">
        <v>8</v>
      </c>
      <c r="H55" s="166">
        <v>60.4</v>
      </c>
      <c r="I55" s="289">
        <v>56.26</v>
      </c>
      <c r="J55" s="256">
        <v>18</v>
      </c>
      <c r="K55" s="255">
        <v>13</v>
      </c>
      <c r="L55" s="166">
        <v>48.6</v>
      </c>
      <c r="M55" s="289">
        <v>54.53</v>
      </c>
      <c r="N55" s="256">
        <v>59</v>
      </c>
      <c r="O55" s="16">
        <f t="shared" si="0"/>
        <v>137</v>
      </c>
      <c r="P55" s="9"/>
    </row>
    <row r="56" spans="1:16" ht="15" customHeight="1" x14ac:dyDescent="0.25">
      <c r="A56" s="20">
        <v>12</v>
      </c>
      <c r="B56" s="64" t="s">
        <v>117</v>
      </c>
      <c r="C56" s="255">
        <v>1</v>
      </c>
      <c r="D56" s="166">
        <v>47</v>
      </c>
      <c r="E56" s="289">
        <v>54.84</v>
      </c>
      <c r="F56" s="256">
        <v>63</v>
      </c>
      <c r="G56" s="255">
        <v>1</v>
      </c>
      <c r="H56" s="166">
        <v>48</v>
      </c>
      <c r="I56" s="289">
        <v>56.26</v>
      </c>
      <c r="J56" s="256">
        <v>71</v>
      </c>
      <c r="K56" s="255">
        <v>4</v>
      </c>
      <c r="L56" s="166">
        <v>58.3</v>
      </c>
      <c r="M56" s="289">
        <v>54.53</v>
      </c>
      <c r="N56" s="256">
        <v>22</v>
      </c>
      <c r="O56" s="12">
        <f t="shared" si="0"/>
        <v>156</v>
      </c>
      <c r="P56" s="9"/>
    </row>
    <row r="57" spans="1:16" ht="15" customHeight="1" x14ac:dyDescent="0.25">
      <c r="A57" s="20">
        <v>13</v>
      </c>
      <c r="B57" s="65" t="s">
        <v>123</v>
      </c>
      <c r="C57" s="266">
        <v>6</v>
      </c>
      <c r="D57" s="260">
        <v>46</v>
      </c>
      <c r="E57" s="292">
        <v>54.84</v>
      </c>
      <c r="F57" s="267">
        <v>68</v>
      </c>
      <c r="G57" s="266">
        <v>1</v>
      </c>
      <c r="H57" s="260">
        <v>45</v>
      </c>
      <c r="I57" s="292">
        <v>56.26</v>
      </c>
      <c r="J57" s="267">
        <v>83</v>
      </c>
      <c r="K57" s="266">
        <v>9</v>
      </c>
      <c r="L57" s="260">
        <v>52</v>
      </c>
      <c r="M57" s="292">
        <v>54.53</v>
      </c>
      <c r="N57" s="267">
        <v>44</v>
      </c>
      <c r="O57" s="12">
        <f t="shared" si="0"/>
        <v>195</v>
      </c>
      <c r="P57" s="9"/>
    </row>
    <row r="58" spans="1:16" s="199" customFormat="1" ht="15" customHeight="1" x14ac:dyDescent="0.25">
      <c r="A58" s="20">
        <v>14</v>
      </c>
      <c r="B58" s="65" t="s">
        <v>107</v>
      </c>
      <c r="C58" s="266">
        <v>3</v>
      </c>
      <c r="D58" s="260">
        <v>33.299999999999997</v>
      </c>
      <c r="E58" s="292">
        <v>54.84</v>
      </c>
      <c r="F58" s="267">
        <v>90</v>
      </c>
      <c r="G58" s="266">
        <v>6</v>
      </c>
      <c r="H58" s="260">
        <v>54.6</v>
      </c>
      <c r="I58" s="292">
        <v>56.26</v>
      </c>
      <c r="J58" s="267">
        <v>39</v>
      </c>
      <c r="K58" s="266">
        <v>3</v>
      </c>
      <c r="L58" s="260">
        <v>34.6</v>
      </c>
      <c r="M58" s="292">
        <v>54.53</v>
      </c>
      <c r="N58" s="267">
        <v>94</v>
      </c>
      <c r="O58" s="12">
        <f t="shared" si="0"/>
        <v>223</v>
      </c>
      <c r="P58" s="9"/>
    </row>
    <row r="59" spans="1:16" s="199" customFormat="1" ht="15" customHeight="1" x14ac:dyDescent="0.25">
      <c r="A59" s="20">
        <v>15</v>
      </c>
      <c r="B59" s="65" t="s">
        <v>164</v>
      </c>
      <c r="C59" s="266"/>
      <c r="D59" s="260"/>
      <c r="E59" s="292">
        <v>54.84</v>
      </c>
      <c r="F59" s="267">
        <v>92</v>
      </c>
      <c r="G59" s="266"/>
      <c r="H59" s="260"/>
      <c r="I59" s="292">
        <v>56.26</v>
      </c>
      <c r="J59" s="267">
        <v>95</v>
      </c>
      <c r="K59" s="266">
        <v>2</v>
      </c>
      <c r="L59" s="260">
        <v>36</v>
      </c>
      <c r="M59" s="292">
        <v>54.53</v>
      </c>
      <c r="N59" s="267">
        <v>93</v>
      </c>
      <c r="O59" s="12">
        <f t="shared" si="0"/>
        <v>280</v>
      </c>
      <c r="P59" s="9"/>
    </row>
    <row r="60" spans="1:16" s="199" customFormat="1" ht="15" customHeight="1" x14ac:dyDescent="0.25">
      <c r="A60" s="20">
        <v>16</v>
      </c>
      <c r="B60" s="65" t="s">
        <v>15</v>
      </c>
      <c r="C60" s="266"/>
      <c r="D60" s="260"/>
      <c r="E60" s="292">
        <v>54.84</v>
      </c>
      <c r="F60" s="267">
        <v>92</v>
      </c>
      <c r="G60" s="266">
        <v>5</v>
      </c>
      <c r="H60" s="260">
        <v>62</v>
      </c>
      <c r="I60" s="292">
        <v>56.26</v>
      </c>
      <c r="J60" s="267">
        <v>14</v>
      </c>
      <c r="K60" s="266">
        <v>3</v>
      </c>
      <c r="L60" s="260">
        <v>46</v>
      </c>
      <c r="M60" s="292">
        <v>54.53</v>
      </c>
      <c r="N60" s="267">
        <v>73</v>
      </c>
      <c r="O60" s="12">
        <f t="shared" si="0"/>
        <v>179</v>
      </c>
      <c r="P60" s="9"/>
    </row>
    <row r="61" spans="1:16" ht="15" customHeight="1" thickBot="1" x14ac:dyDescent="0.3">
      <c r="A61" s="20">
        <v>17</v>
      </c>
      <c r="B61" s="64" t="s">
        <v>46</v>
      </c>
      <c r="C61" s="255"/>
      <c r="D61" s="166"/>
      <c r="E61" s="289">
        <v>54.84</v>
      </c>
      <c r="F61" s="256">
        <v>92</v>
      </c>
      <c r="G61" s="255">
        <v>2</v>
      </c>
      <c r="H61" s="166">
        <v>54.5</v>
      </c>
      <c r="I61" s="289">
        <v>56.26</v>
      </c>
      <c r="J61" s="256">
        <v>40</v>
      </c>
      <c r="K61" s="255">
        <v>3</v>
      </c>
      <c r="L61" s="166">
        <v>46</v>
      </c>
      <c r="M61" s="289">
        <v>54.53</v>
      </c>
      <c r="N61" s="256">
        <v>74</v>
      </c>
      <c r="O61" s="12">
        <f t="shared" si="0"/>
        <v>206</v>
      </c>
      <c r="P61" s="9"/>
    </row>
    <row r="62" spans="1:16" ht="15" customHeight="1" thickBot="1" x14ac:dyDescent="0.3">
      <c r="A62" s="146"/>
      <c r="B62" s="157" t="s">
        <v>95</v>
      </c>
      <c r="C62" s="158">
        <f>SUM(C63:C76)</f>
        <v>65</v>
      </c>
      <c r="D62" s="165">
        <f>AVERAGE(D63:D76)</f>
        <v>53.75454545454545</v>
      </c>
      <c r="E62" s="286">
        <v>54.84</v>
      </c>
      <c r="F62" s="159"/>
      <c r="G62" s="158">
        <f>SUM(G63:G76)</f>
        <v>79</v>
      </c>
      <c r="H62" s="165">
        <f>AVERAGE(H63:H76)</f>
        <v>50.071428571428569</v>
      </c>
      <c r="I62" s="286">
        <v>56.26</v>
      </c>
      <c r="J62" s="159"/>
      <c r="K62" s="158">
        <f>SUM(K63:K76)</f>
        <v>83</v>
      </c>
      <c r="L62" s="165">
        <f>AVERAGE(L63:L76)</f>
        <v>51.877272727272725</v>
      </c>
      <c r="M62" s="286">
        <v>54.53</v>
      </c>
      <c r="N62" s="159"/>
      <c r="O62" s="160"/>
      <c r="P62" s="9"/>
    </row>
    <row r="63" spans="1:16" ht="15" customHeight="1" x14ac:dyDescent="0.25">
      <c r="A63" s="20">
        <v>1</v>
      </c>
      <c r="B63" s="64" t="s">
        <v>64</v>
      </c>
      <c r="C63" s="255">
        <v>3</v>
      </c>
      <c r="D63" s="166">
        <v>61</v>
      </c>
      <c r="E63" s="289">
        <v>54.84</v>
      </c>
      <c r="F63" s="256">
        <v>8</v>
      </c>
      <c r="G63" s="255">
        <v>5</v>
      </c>
      <c r="H63" s="166">
        <v>71</v>
      </c>
      <c r="I63" s="289">
        <v>56.26</v>
      </c>
      <c r="J63" s="256">
        <v>5</v>
      </c>
      <c r="K63" s="255">
        <v>6</v>
      </c>
      <c r="L63" s="166">
        <v>48</v>
      </c>
      <c r="M63" s="289">
        <v>54.53</v>
      </c>
      <c r="N63" s="256">
        <v>61</v>
      </c>
      <c r="O63" s="78">
        <f t="shared" si="0"/>
        <v>74</v>
      </c>
      <c r="P63" s="9"/>
    </row>
    <row r="64" spans="1:16" ht="15" customHeight="1" x14ac:dyDescent="0.25">
      <c r="A64" s="20">
        <v>2</v>
      </c>
      <c r="B64" s="64" t="s">
        <v>49</v>
      </c>
      <c r="C64" s="255">
        <v>5</v>
      </c>
      <c r="D64" s="166">
        <v>59</v>
      </c>
      <c r="E64" s="289">
        <v>54.84</v>
      </c>
      <c r="F64" s="256">
        <v>15</v>
      </c>
      <c r="G64" s="255">
        <v>13</v>
      </c>
      <c r="H64" s="166">
        <v>60.5</v>
      </c>
      <c r="I64" s="289">
        <v>56.26</v>
      </c>
      <c r="J64" s="256">
        <v>17</v>
      </c>
      <c r="K64" s="255">
        <v>15</v>
      </c>
      <c r="L64" s="166">
        <v>60</v>
      </c>
      <c r="M64" s="289">
        <v>54.53</v>
      </c>
      <c r="N64" s="256">
        <v>16</v>
      </c>
      <c r="O64" s="16">
        <f t="shared" si="0"/>
        <v>48</v>
      </c>
      <c r="P64" s="9"/>
    </row>
    <row r="65" spans="1:16" ht="15" customHeight="1" x14ac:dyDescent="0.25">
      <c r="A65" s="20">
        <v>3</v>
      </c>
      <c r="B65" s="64" t="s">
        <v>127</v>
      </c>
      <c r="C65" s="255">
        <v>8</v>
      </c>
      <c r="D65" s="166">
        <v>59</v>
      </c>
      <c r="E65" s="289">
        <v>54.84</v>
      </c>
      <c r="F65" s="256">
        <v>16</v>
      </c>
      <c r="G65" s="255">
        <v>9</v>
      </c>
      <c r="H65" s="166">
        <v>56</v>
      </c>
      <c r="I65" s="289">
        <v>56.26</v>
      </c>
      <c r="J65" s="256">
        <v>36</v>
      </c>
      <c r="K65" s="255">
        <v>9</v>
      </c>
      <c r="L65" s="166">
        <v>64</v>
      </c>
      <c r="M65" s="289">
        <v>54.53</v>
      </c>
      <c r="N65" s="256">
        <v>6</v>
      </c>
      <c r="O65" s="182">
        <f t="shared" si="0"/>
        <v>58</v>
      </c>
      <c r="P65" s="9"/>
    </row>
    <row r="66" spans="1:16" ht="15" customHeight="1" x14ac:dyDescent="0.25">
      <c r="A66" s="20">
        <v>4</v>
      </c>
      <c r="B66" s="64" t="s">
        <v>60</v>
      </c>
      <c r="C66" s="255">
        <v>3</v>
      </c>
      <c r="D66" s="166">
        <v>56</v>
      </c>
      <c r="E66" s="289">
        <v>54.84</v>
      </c>
      <c r="F66" s="256">
        <v>28</v>
      </c>
      <c r="G66" s="255">
        <v>3</v>
      </c>
      <c r="H66" s="166">
        <v>57.3</v>
      </c>
      <c r="I66" s="289">
        <v>56.26</v>
      </c>
      <c r="J66" s="256">
        <v>31</v>
      </c>
      <c r="K66" s="255">
        <v>10</v>
      </c>
      <c r="L66" s="166">
        <v>52.2</v>
      </c>
      <c r="M66" s="289">
        <v>54.53</v>
      </c>
      <c r="N66" s="256">
        <v>42</v>
      </c>
      <c r="O66" s="12">
        <f t="shared" si="0"/>
        <v>101</v>
      </c>
      <c r="P66" s="9"/>
    </row>
    <row r="67" spans="1:16" ht="15" customHeight="1" x14ac:dyDescent="0.25">
      <c r="A67" s="20">
        <v>5</v>
      </c>
      <c r="B67" s="64" t="s">
        <v>124</v>
      </c>
      <c r="C67" s="255">
        <v>12</v>
      </c>
      <c r="D67" s="166">
        <v>56</v>
      </c>
      <c r="E67" s="289">
        <v>54.84</v>
      </c>
      <c r="F67" s="256">
        <v>29</v>
      </c>
      <c r="G67" s="255">
        <v>13</v>
      </c>
      <c r="H67" s="166">
        <v>53.2</v>
      </c>
      <c r="I67" s="289">
        <v>56.26</v>
      </c>
      <c r="J67" s="256">
        <v>46</v>
      </c>
      <c r="K67" s="255">
        <v>9</v>
      </c>
      <c r="L67" s="166">
        <v>48</v>
      </c>
      <c r="M67" s="289">
        <v>54.53</v>
      </c>
      <c r="N67" s="256">
        <v>62</v>
      </c>
      <c r="O67" s="12">
        <f t="shared" si="0"/>
        <v>137</v>
      </c>
      <c r="P67" s="9"/>
    </row>
    <row r="68" spans="1:16" ht="15" customHeight="1" x14ac:dyDescent="0.25">
      <c r="A68" s="20">
        <v>6</v>
      </c>
      <c r="B68" s="64" t="s">
        <v>151</v>
      </c>
      <c r="C68" s="255">
        <v>12</v>
      </c>
      <c r="D68" s="166">
        <v>52.6</v>
      </c>
      <c r="E68" s="289">
        <v>54.84</v>
      </c>
      <c r="F68" s="256">
        <v>40</v>
      </c>
      <c r="G68" s="255">
        <v>7</v>
      </c>
      <c r="H68" s="166">
        <v>47.1</v>
      </c>
      <c r="I68" s="289">
        <v>56.26</v>
      </c>
      <c r="J68" s="256">
        <v>75</v>
      </c>
      <c r="K68" s="255">
        <v>8</v>
      </c>
      <c r="L68" s="166">
        <v>49.8</v>
      </c>
      <c r="M68" s="289">
        <v>54.53</v>
      </c>
      <c r="N68" s="256">
        <v>57</v>
      </c>
      <c r="O68" s="12">
        <f t="shared" si="0"/>
        <v>172</v>
      </c>
      <c r="P68" s="9"/>
    </row>
    <row r="69" spans="1:16" ht="15" customHeight="1" x14ac:dyDescent="0.25">
      <c r="A69" s="20">
        <v>7</v>
      </c>
      <c r="B69" s="64" t="s">
        <v>150</v>
      </c>
      <c r="C69" s="255">
        <v>3</v>
      </c>
      <c r="D69" s="166">
        <v>52.6</v>
      </c>
      <c r="E69" s="289">
        <v>54.84</v>
      </c>
      <c r="F69" s="256">
        <v>41</v>
      </c>
      <c r="G69" s="255">
        <v>2</v>
      </c>
      <c r="H69" s="166">
        <v>52</v>
      </c>
      <c r="I69" s="289">
        <v>56.26</v>
      </c>
      <c r="J69" s="256">
        <v>54</v>
      </c>
      <c r="K69" s="255">
        <v>5</v>
      </c>
      <c r="L69" s="166">
        <v>46</v>
      </c>
      <c r="M69" s="289">
        <v>54.53</v>
      </c>
      <c r="N69" s="256">
        <v>75</v>
      </c>
      <c r="O69" s="185">
        <f t="shared" si="0"/>
        <v>170</v>
      </c>
      <c r="P69" s="9"/>
    </row>
    <row r="70" spans="1:16" ht="15" customHeight="1" x14ac:dyDescent="0.25">
      <c r="A70" s="20">
        <v>8</v>
      </c>
      <c r="B70" s="64" t="s">
        <v>61</v>
      </c>
      <c r="C70" s="255">
        <v>4</v>
      </c>
      <c r="D70" s="166">
        <v>52.3</v>
      </c>
      <c r="E70" s="289">
        <v>54.84</v>
      </c>
      <c r="F70" s="256">
        <v>43</v>
      </c>
      <c r="G70" s="255">
        <v>3</v>
      </c>
      <c r="H70" s="166">
        <v>46.7</v>
      </c>
      <c r="I70" s="289">
        <v>56.26</v>
      </c>
      <c r="J70" s="256">
        <v>78</v>
      </c>
      <c r="K70" s="255">
        <v>7</v>
      </c>
      <c r="L70" s="166">
        <v>54</v>
      </c>
      <c r="M70" s="289">
        <v>54.53</v>
      </c>
      <c r="N70" s="256">
        <v>39</v>
      </c>
      <c r="O70" s="16">
        <f t="shared" si="0"/>
        <v>160</v>
      </c>
      <c r="P70" s="9"/>
    </row>
    <row r="71" spans="1:16" ht="15" customHeight="1" x14ac:dyDescent="0.25">
      <c r="A71" s="20">
        <v>9</v>
      </c>
      <c r="B71" s="64" t="s">
        <v>126</v>
      </c>
      <c r="C71" s="255">
        <v>2</v>
      </c>
      <c r="D71" s="166">
        <v>50</v>
      </c>
      <c r="E71" s="289">
        <v>54.84</v>
      </c>
      <c r="F71" s="256">
        <v>52</v>
      </c>
      <c r="G71" s="255">
        <v>1</v>
      </c>
      <c r="H71" s="166">
        <v>58</v>
      </c>
      <c r="I71" s="289">
        <v>56.26</v>
      </c>
      <c r="J71" s="256">
        <v>26</v>
      </c>
      <c r="K71" s="255">
        <v>2</v>
      </c>
      <c r="L71" s="166">
        <v>58</v>
      </c>
      <c r="M71" s="289">
        <v>54.53</v>
      </c>
      <c r="N71" s="256">
        <v>24</v>
      </c>
      <c r="O71" s="188">
        <f t="shared" si="0"/>
        <v>102</v>
      </c>
      <c r="P71" s="9"/>
    </row>
    <row r="72" spans="1:16" ht="15" customHeight="1" x14ac:dyDescent="0.25">
      <c r="A72" s="20">
        <v>10</v>
      </c>
      <c r="B72" s="64" t="s">
        <v>169</v>
      </c>
      <c r="C72" s="255">
        <v>2</v>
      </c>
      <c r="D72" s="166">
        <v>48</v>
      </c>
      <c r="E72" s="289">
        <v>54.84</v>
      </c>
      <c r="F72" s="256">
        <v>59</v>
      </c>
      <c r="G72" s="255">
        <v>4</v>
      </c>
      <c r="H72" s="166">
        <v>38</v>
      </c>
      <c r="I72" s="289">
        <v>56.26</v>
      </c>
      <c r="J72" s="256">
        <v>90</v>
      </c>
      <c r="K72" s="255"/>
      <c r="L72" s="166"/>
      <c r="M72" s="289">
        <v>54.53</v>
      </c>
      <c r="N72" s="256">
        <v>96</v>
      </c>
      <c r="O72" s="12">
        <f t="shared" si="0"/>
        <v>245</v>
      </c>
      <c r="P72" s="9"/>
    </row>
    <row r="73" spans="1:16" ht="15" customHeight="1" x14ac:dyDescent="0.25">
      <c r="A73" s="20">
        <v>11</v>
      </c>
      <c r="B73" s="64" t="s">
        <v>143</v>
      </c>
      <c r="C73" s="255">
        <v>11</v>
      </c>
      <c r="D73" s="166">
        <v>44.8</v>
      </c>
      <c r="E73" s="289">
        <v>54.84</v>
      </c>
      <c r="F73" s="256">
        <v>78</v>
      </c>
      <c r="G73" s="255">
        <v>4</v>
      </c>
      <c r="H73" s="166">
        <v>47</v>
      </c>
      <c r="I73" s="289">
        <v>56.26</v>
      </c>
      <c r="J73" s="256">
        <v>77</v>
      </c>
      <c r="K73" s="255"/>
      <c r="L73" s="166"/>
      <c r="M73" s="289">
        <v>54.53</v>
      </c>
      <c r="N73" s="256">
        <v>96</v>
      </c>
      <c r="O73" s="12">
        <f t="shared" si="0"/>
        <v>251</v>
      </c>
      <c r="P73" s="9"/>
    </row>
    <row r="74" spans="1:16" ht="15" customHeight="1" x14ac:dyDescent="0.25">
      <c r="A74" s="20">
        <v>12</v>
      </c>
      <c r="B74" s="64" t="s">
        <v>168</v>
      </c>
      <c r="C74" s="255"/>
      <c r="D74" s="166"/>
      <c r="E74" s="289">
        <v>54.84</v>
      </c>
      <c r="F74" s="256">
        <v>92</v>
      </c>
      <c r="G74" s="255">
        <v>9</v>
      </c>
      <c r="H74" s="166">
        <v>34.200000000000003</v>
      </c>
      <c r="I74" s="289">
        <v>56.26</v>
      </c>
      <c r="J74" s="256">
        <v>91</v>
      </c>
      <c r="K74" s="255">
        <v>5</v>
      </c>
      <c r="L74" s="166">
        <v>51.8</v>
      </c>
      <c r="M74" s="289">
        <v>54.53</v>
      </c>
      <c r="N74" s="256">
        <v>47</v>
      </c>
      <c r="O74" s="16">
        <f t="shared" si="0"/>
        <v>230</v>
      </c>
      <c r="P74" s="9"/>
    </row>
    <row r="75" spans="1:16" ht="15" customHeight="1" x14ac:dyDescent="0.25">
      <c r="A75" s="20">
        <v>13</v>
      </c>
      <c r="B75" s="64" t="s">
        <v>140</v>
      </c>
      <c r="C75" s="255"/>
      <c r="D75" s="166"/>
      <c r="E75" s="289">
        <v>54.84</v>
      </c>
      <c r="F75" s="256">
        <v>92</v>
      </c>
      <c r="G75" s="255">
        <v>2</v>
      </c>
      <c r="H75" s="166">
        <v>30</v>
      </c>
      <c r="I75" s="289">
        <v>56.26</v>
      </c>
      <c r="J75" s="256">
        <v>93</v>
      </c>
      <c r="K75" s="255"/>
      <c r="L75" s="166"/>
      <c r="M75" s="289">
        <v>54.53</v>
      </c>
      <c r="N75" s="256">
        <v>96</v>
      </c>
      <c r="O75" s="12">
        <f t="shared" si="0"/>
        <v>281</v>
      </c>
      <c r="P75" s="9"/>
    </row>
    <row r="76" spans="1:16" s="199" customFormat="1" ht="15" customHeight="1" thickBot="1" x14ac:dyDescent="0.3">
      <c r="A76" s="20">
        <v>14</v>
      </c>
      <c r="B76" s="64" t="s">
        <v>125</v>
      </c>
      <c r="C76" s="255"/>
      <c r="D76" s="166"/>
      <c r="E76" s="289">
        <v>54.84</v>
      </c>
      <c r="F76" s="256">
        <v>92</v>
      </c>
      <c r="G76" s="255">
        <v>4</v>
      </c>
      <c r="H76" s="166">
        <v>50</v>
      </c>
      <c r="I76" s="289">
        <v>56.26</v>
      </c>
      <c r="J76" s="256">
        <v>63</v>
      </c>
      <c r="K76" s="255">
        <v>7</v>
      </c>
      <c r="L76" s="166">
        <v>38.85</v>
      </c>
      <c r="M76" s="289">
        <v>54.53</v>
      </c>
      <c r="N76" s="256">
        <v>88</v>
      </c>
      <c r="O76" s="12">
        <f t="shared" si="0"/>
        <v>243</v>
      </c>
      <c r="P76" s="9"/>
    </row>
    <row r="77" spans="1:16" ht="15" customHeight="1" thickBot="1" x14ac:dyDescent="0.3">
      <c r="A77" s="146"/>
      <c r="B77" s="150" t="s">
        <v>96</v>
      </c>
      <c r="C77" s="151">
        <f>SUM(C78:C107)</f>
        <v>225</v>
      </c>
      <c r="D77" s="154">
        <f>AVERAGE(D78:D107)</f>
        <v>51.088558554971605</v>
      </c>
      <c r="E77" s="293">
        <v>54.84</v>
      </c>
      <c r="F77" s="152"/>
      <c r="G77" s="151">
        <f>SUM(G78:G107)</f>
        <v>277</v>
      </c>
      <c r="H77" s="154">
        <f>AVERAGE(H78:H107)</f>
        <v>54.68928571428571</v>
      </c>
      <c r="I77" s="293">
        <v>56.26</v>
      </c>
      <c r="J77" s="152"/>
      <c r="K77" s="151">
        <f>SUM(K78:K107)</f>
        <v>324</v>
      </c>
      <c r="L77" s="154">
        <f>AVERAGE(L78:L107)</f>
        <v>52.317857142857157</v>
      </c>
      <c r="M77" s="293">
        <v>54.53</v>
      </c>
      <c r="N77" s="152"/>
      <c r="O77" s="155"/>
      <c r="P77" s="9"/>
    </row>
    <row r="78" spans="1:16" ht="15" customHeight="1" x14ac:dyDescent="0.25">
      <c r="A78" s="183">
        <v>1</v>
      </c>
      <c r="B78" s="66" t="s">
        <v>154</v>
      </c>
      <c r="C78" s="274">
        <v>3</v>
      </c>
      <c r="D78" s="169">
        <v>62</v>
      </c>
      <c r="E78" s="294">
        <v>54.84</v>
      </c>
      <c r="F78" s="275">
        <v>5</v>
      </c>
      <c r="G78" s="274"/>
      <c r="H78" s="169"/>
      <c r="I78" s="294">
        <v>56.26</v>
      </c>
      <c r="J78" s="275">
        <v>95</v>
      </c>
      <c r="K78" s="274"/>
      <c r="L78" s="169"/>
      <c r="M78" s="294">
        <v>54.53</v>
      </c>
      <c r="N78" s="275">
        <v>96</v>
      </c>
      <c r="O78" s="21">
        <f t="shared" si="0"/>
        <v>196</v>
      </c>
      <c r="P78" s="9"/>
    </row>
    <row r="79" spans="1:16" ht="15" customHeight="1" x14ac:dyDescent="0.25">
      <c r="A79" s="17">
        <v>2</v>
      </c>
      <c r="B79" s="64" t="s">
        <v>135</v>
      </c>
      <c r="C79" s="255">
        <v>5</v>
      </c>
      <c r="D79" s="166">
        <v>61.8</v>
      </c>
      <c r="E79" s="289">
        <v>54.84</v>
      </c>
      <c r="F79" s="256">
        <v>6</v>
      </c>
      <c r="G79" s="255">
        <v>7</v>
      </c>
      <c r="H79" s="166">
        <v>53.2</v>
      </c>
      <c r="I79" s="289">
        <v>56.26</v>
      </c>
      <c r="J79" s="256">
        <v>47</v>
      </c>
      <c r="K79" s="255">
        <v>11</v>
      </c>
      <c r="L79" s="166">
        <v>59</v>
      </c>
      <c r="M79" s="289">
        <v>54.53</v>
      </c>
      <c r="N79" s="256">
        <v>18</v>
      </c>
      <c r="O79" s="12">
        <f t="shared" si="0"/>
        <v>71</v>
      </c>
      <c r="P79" s="9"/>
    </row>
    <row r="80" spans="1:16" ht="15" customHeight="1" x14ac:dyDescent="0.25">
      <c r="A80" s="17">
        <v>3</v>
      </c>
      <c r="B80" s="66" t="s">
        <v>130</v>
      </c>
      <c r="C80" s="274">
        <v>12</v>
      </c>
      <c r="D80" s="169">
        <v>60.333333333333336</v>
      </c>
      <c r="E80" s="294">
        <v>54.84</v>
      </c>
      <c r="F80" s="275">
        <v>10</v>
      </c>
      <c r="G80" s="274">
        <v>7</v>
      </c>
      <c r="H80" s="169">
        <v>53.1</v>
      </c>
      <c r="I80" s="294">
        <v>56.26</v>
      </c>
      <c r="J80" s="275">
        <v>49</v>
      </c>
      <c r="K80" s="274">
        <v>17</v>
      </c>
      <c r="L80" s="169">
        <v>50.8</v>
      </c>
      <c r="M80" s="294">
        <v>54.53</v>
      </c>
      <c r="N80" s="275">
        <v>52</v>
      </c>
      <c r="O80" s="12">
        <f t="shared" ref="O80:O116" si="1">N80+J80+F80</f>
        <v>111</v>
      </c>
      <c r="P80" s="9"/>
    </row>
    <row r="81" spans="1:16" ht="15" customHeight="1" x14ac:dyDescent="0.25">
      <c r="A81" s="17">
        <v>4</v>
      </c>
      <c r="B81" s="66" t="s">
        <v>159</v>
      </c>
      <c r="C81" s="274">
        <v>2</v>
      </c>
      <c r="D81" s="169">
        <v>59</v>
      </c>
      <c r="E81" s="294">
        <v>54.84</v>
      </c>
      <c r="F81" s="275">
        <v>17</v>
      </c>
      <c r="G81" s="274"/>
      <c r="H81" s="169"/>
      <c r="I81" s="294">
        <v>56.26</v>
      </c>
      <c r="J81" s="275">
        <v>95</v>
      </c>
      <c r="K81" s="274">
        <v>5</v>
      </c>
      <c r="L81" s="169">
        <v>40.799999999999997</v>
      </c>
      <c r="M81" s="294">
        <v>54.53</v>
      </c>
      <c r="N81" s="275">
        <v>84</v>
      </c>
      <c r="O81" s="12">
        <f t="shared" si="1"/>
        <v>196</v>
      </c>
      <c r="P81" s="9"/>
    </row>
    <row r="82" spans="1:16" ht="15" customHeight="1" x14ac:dyDescent="0.25">
      <c r="A82" s="17">
        <v>5</v>
      </c>
      <c r="B82" s="66" t="s">
        <v>133</v>
      </c>
      <c r="C82" s="274">
        <v>9</v>
      </c>
      <c r="D82" s="169">
        <v>58.666666666666664</v>
      </c>
      <c r="E82" s="294">
        <v>54.84</v>
      </c>
      <c r="F82" s="275">
        <v>18</v>
      </c>
      <c r="G82" s="274">
        <v>21</v>
      </c>
      <c r="H82" s="169">
        <v>57</v>
      </c>
      <c r="I82" s="294">
        <v>56.26</v>
      </c>
      <c r="J82" s="275">
        <v>34</v>
      </c>
      <c r="K82" s="274">
        <v>13</v>
      </c>
      <c r="L82" s="169">
        <v>52</v>
      </c>
      <c r="M82" s="294">
        <v>54.53</v>
      </c>
      <c r="N82" s="275">
        <v>45</v>
      </c>
      <c r="O82" s="12">
        <f t="shared" si="1"/>
        <v>97</v>
      </c>
      <c r="P82" s="9"/>
    </row>
    <row r="83" spans="1:16" ht="15" customHeight="1" x14ac:dyDescent="0.25">
      <c r="A83" s="17">
        <v>6</v>
      </c>
      <c r="B83" s="135" t="s">
        <v>62</v>
      </c>
      <c r="C83" s="276">
        <v>14</v>
      </c>
      <c r="D83" s="263">
        <v>58.642857142857146</v>
      </c>
      <c r="E83" s="295">
        <v>54.84</v>
      </c>
      <c r="F83" s="277">
        <v>19</v>
      </c>
      <c r="G83" s="276">
        <v>26</v>
      </c>
      <c r="H83" s="263">
        <v>65.2</v>
      </c>
      <c r="I83" s="295">
        <v>56.26</v>
      </c>
      <c r="J83" s="277">
        <v>11</v>
      </c>
      <c r="K83" s="276">
        <v>14</v>
      </c>
      <c r="L83" s="263">
        <v>67</v>
      </c>
      <c r="M83" s="295">
        <v>54.53</v>
      </c>
      <c r="N83" s="277">
        <v>3</v>
      </c>
      <c r="O83" s="12">
        <f t="shared" si="1"/>
        <v>33</v>
      </c>
      <c r="P83" s="9"/>
    </row>
    <row r="84" spans="1:16" ht="15" customHeight="1" x14ac:dyDescent="0.25">
      <c r="A84" s="17">
        <v>7</v>
      </c>
      <c r="B84" s="66" t="s">
        <v>102</v>
      </c>
      <c r="C84" s="274">
        <v>13</v>
      </c>
      <c r="D84" s="169">
        <v>57.07692307692308</v>
      </c>
      <c r="E84" s="294">
        <v>54.84</v>
      </c>
      <c r="F84" s="275">
        <v>23</v>
      </c>
      <c r="G84" s="274">
        <v>18</v>
      </c>
      <c r="H84" s="169">
        <v>54</v>
      </c>
      <c r="I84" s="294">
        <v>56.26</v>
      </c>
      <c r="J84" s="275">
        <v>43</v>
      </c>
      <c r="K84" s="274">
        <v>32</v>
      </c>
      <c r="L84" s="169">
        <v>58.7</v>
      </c>
      <c r="M84" s="294">
        <v>54.53</v>
      </c>
      <c r="N84" s="275">
        <v>20</v>
      </c>
      <c r="O84" s="12">
        <f t="shared" si="1"/>
        <v>86</v>
      </c>
      <c r="P84" s="9"/>
    </row>
    <row r="85" spans="1:16" ht="15" customHeight="1" x14ac:dyDescent="0.25">
      <c r="A85" s="17">
        <v>8</v>
      </c>
      <c r="B85" s="66" t="s">
        <v>101</v>
      </c>
      <c r="C85" s="274">
        <v>23</v>
      </c>
      <c r="D85" s="169">
        <v>57.043478260869563</v>
      </c>
      <c r="E85" s="294">
        <v>54.84</v>
      </c>
      <c r="F85" s="275">
        <v>24</v>
      </c>
      <c r="G85" s="274">
        <v>19</v>
      </c>
      <c r="H85" s="169">
        <v>76</v>
      </c>
      <c r="I85" s="294">
        <v>56.26</v>
      </c>
      <c r="J85" s="275">
        <v>2</v>
      </c>
      <c r="K85" s="274">
        <v>18</v>
      </c>
      <c r="L85" s="169">
        <v>58.3</v>
      </c>
      <c r="M85" s="294">
        <v>54.53</v>
      </c>
      <c r="N85" s="275">
        <v>23</v>
      </c>
      <c r="O85" s="12">
        <f t="shared" si="1"/>
        <v>49</v>
      </c>
      <c r="P85" s="9"/>
    </row>
    <row r="86" spans="1:16" ht="15" customHeight="1" x14ac:dyDescent="0.25">
      <c r="A86" s="17">
        <v>9</v>
      </c>
      <c r="B86" s="66" t="s">
        <v>132</v>
      </c>
      <c r="C86" s="274">
        <v>9</v>
      </c>
      <c r="D86" s="169">
        <v>56.333333333333336</v>
      </c>
      <c r="E86" s="294">
        <v>54.84</v>
      </c>
      <c r="F86" s="275">
        <v>25</v>
      </c>
      <c r="G86" s="274">
        <v>17</v>
      </c>
      <c r="H86" s="169">
        <v>49.7</v>
      </c>
      <c r="I86" s="294">
        <v>56.26</v>
      </c>
      <c r="J86" s="275">
        <v>67</v>
      </c>
      <c r="K86" s="274">
        <v>16</v>
      </c>
      <c r="L86" s="169">
        <v>56.3</v>
      </c>
      <c r="M86" s="294">
        <v>54.53</v>
      </c>
      <c r="N86" s="275">
        <v>27</v>
      </c>
      <c r="O86" s="12">
        <f t="shared" si="1"/>
        <v>119</v>
      </c>
      <c r="P86" s="9"/>
    </row>
    <row r="87" spans="1:16" ht="15" customHeight="1" x14ac:dyDescent="0.25">
      <c r="A87" s="17">
        <v>10</v>
      </c>
      <c r="B87" s="66" t="s">
        <v>5</v>
      </c>
      <c r="C87" s="274">
        <v>4</v>
      </c>
      <c r="D87" s="169">
        <v>55.25</v>
      </c>
      <c r="E87" s="294">
        <v>54.84</v>
      </c>
      <c r="F87" s="275">
        <v>30</v>
      </c>
      <c r="G87" s="274">
        <v>6</v>
      </c>
      <c r="H87" s="169">
        <v>57.2</v>
      </c>
      <c r="I87" s="294">
        <v>56.26</v>
      </c>
      <c r="J87" s="275">
        <v>33</v>
      </c>
      <c r="K87" s="274">
        <v>6</v>
      </c>
      <c r="L87" s="169">
        <v>54</v>
      </c>
      <c r="M87" s="294">
        <v>54.53</v>
      </c>
      <c r="N87" s="275">
        <v>38</v>
      </c>
      <c r="O87" s="12">
        <f t="shared" si="1"/>
        <v>101</v>
      </c>
      <c r="P87" s="9"/>
    </row>
    <row r="88" spans="1:16" ht="15" customHeight="1" x14ac:dyDescent="0.25">
      <c r="A88" s="17">
        <v>11</v>
      </c>
      <c r="B88" s="66" t="s">
        <v>9</v>
      </c>
      <c r="C88" s="274">
        <v>20</v>
      </c>
      <c r="D88" s="169">
        <v>53</v>
      </c>
      <c r="E88" s="294">
        <v>54.84</v>
      </c>
      <c r="F88" s="275">
        <v>37</v>
      </c>
      <c r="G88" s="274">
        <v>22</v>
      </c>
      <c r="H88" s="169">
        <v>61</v>
      </c>
      <c r="I88" s="294">
        <v>56.26</v>
      </c>
      <c r="J88" s="275">
        <v>16</v>
      </c>
      <c r="K88" s="274">
        <v>24</v>
      </c>
      <c r="L88" s="169">
        <v>52</v>
      </c>
      <c r="M88" s="294">
        <v>54.53</v>
      </c>
      <c r="N88" s="275">
        <v>46</v>
      </c>
      <c r="O88" s="12">
        <f t="shared" si="1"/>
        <v>99</v>
      </c>
      <c r="P88" s="9"/>
    </row>
    <row r="89" spans="1:16" ht="15" customHeight="1" x14ac:dyDescent="0.25">
      <c r="A89" s="17">
        <v>12</v>
      </c>
      <c r="B89" s="66" t="s">
        <v>138</v>
      </c>
      <c r="C89" s="274">
        <v>6</v>
      </c>
      <c r="D89" s="169">
        <v>52.833333333333336</v>
      </c>
      <c r="E89" s="294">
        <v>54.84</v>
      </c>
      <c r="F89" s="275">
        <v>38</v>
      </c>
      <c r="G89" s="274">
        <v>5</v>
      </c>
      <c r="H89" s="169">
        <v>59.2</v>
      </c>
      <c r="I89" s="294">
        <v>56.26</v>
      </c>
      <c r="J89" s="275">
        <v>21</v>
      </c>
      <c r="K89" s="274">
        <v>12</v>
      </c>
      <c r="L89" s="169">
        <v>56.3</v>
      </c>
      <c r="M89" s="294">
        <v>54.53</v>
      </c>
      <c r="N89" s="275">
        <v>26</v>
      </c>
      <c r="O89" s="12">
        <f t="shared" si="1"/>
        <v>85</v>
      </c>
      <c r="P89" s="9"/>
    </row>
    <row r="90" spans="1:16" ht="15" customHeight="1" x14ac:dyDescent="0.25">
      <c r="A90" s="17">
        <v>13</v>
      </c>
      <c r="B90" s="66" t="s">
        <v>152</v>
      </c>
      <c r="C90" s="274">
        <v>1</v>
      </c>
      <c r="D90" s="169">
        <v>51</v>
      </c>
      <c r="E90" s="294">
        <v>54.84</v>
      </c>
      <c r="F90" s="275">
        <v>47</v>
      </c>
      <c r="G90" s="274">
        <v>3</v>
      </c>
      <c r="H90" s="169">
        <v>56.7</v>
      </c>
      <c r="I90" s="294">
        <v>56.26</v>
      </c>
      <c r="J90" s="275">
        <v>35</v>
      </c>
      <c r="K90" s="274">
        <v>5</v>
      </c>
      <c r="L90" s="169">
        <v>46.2</v>
      </c>
      <c r="M90" s="294">
        <v>54.53</v>
      </c>
      <c r="N90" s="275">
        <v>71</v>
      </c>
      <c r="O90" s="16">
        <f t="shared" si="1"/>
        <v>153</v>
      </c>
      <c r="P90" s="9"/>
    </row>
    <row r="91" spans="1:16" ht="15" customHeight="1" x14ac:dyDescent="0.25">
      <c r="A91" s="17">
        <v>14</v>
      </c>
      <c r="B91" s="66" t="s">
        <v>156</v>
      </c>
      <c r="C91" s="274">
        <v>15</v>
      </c>
      <c r="D91" s="169">
        <v>50.8</v>
      </c>
      <c r="E91" s="294">
        <v>54.84</v>
      </c>
      <c r="F91" s="275">
        <v>49</v>
      </c>
      <c r="G91" s="274">
        <v>9</v>
      </c>
      <c r="H91" s="169">
        <v>50</v>
      </c>
      <c r="I91" s="294">
        <v>56.26</v>
      </c>
      <c r="J91" s="275">
        <v>64</v>
      </c>
      <c r="K91" s="274">
        <v>16</v>
      </c>
      <c r="L91" s="169">
        <v>55</v>
      </c>
      <c r="M91" s="294">
        <v>54.53</v>
      </c>
      <c r="N91" s="275">
        <v>35</v>
      </c>
      <c r="O91" s="12">
        <f t="shared" si="1"/>
        <v>148</v>
      </c>
      <c r="P91" s="9"/>
    </row>
    <row r="92" spans="1:16" ht="15" customHeight="1" x14ac:dyDescent="0.25">
      <c r="A92" s="17">
        <v>15</v>
      </c>
      <c r="B92" s="66" t="s">
        <v>109</v>
      </c>
      <c r="C92" s="274">
        <v>7</v>
      </c>
      <c r="D92" s="169">
        <v>50.285714285714285</v>
      </c>
      <c r="E92" s="294">
        <v>54.84</v>
      </c>
      <c r="F92" s="275">
        <v>50</v>
      </c>
      <c r="G92" s="274">
        <v>3</v>
      </c>
      <c r="H92" s="169">
        <v>69</v>
      </c>
      <c r="I92" s="294">
        <v>56.26</v>
      </c>
      <c r="J92" s="275">
        <v>8</v>
      </c>
      <c r="K92" s="274">
        <v>4</v>
      </c>
      <c r="L92" s="169">
        <v>46.7</v>
      </c>
      <c r="M92" s="294">
        <v>54.53</v>
      </c>
      <c r="N92" s="275">
        <v>68</v>
      </c>
      <c r="O92" s="12">
        <f t="shared" si="1"/>
        <v>126</v>
      </c>
      <c r="P92" s="9"/>
    </row>
    <row r="93" spans="1:16" ht="15" customHeight="1" x14ac:dyDescent="0.25">
      <c r="A93" s="17">
        <v>16</v>
      </c>
      <c r="B93" s="66" t="s">
        <v>10</v>
      </c>
      <c r="C93" s="274">
        <v>3</v>
      </c>
      <c r="D93" s="169">
        <v>49.666666666666664</v>
      </c>
      <c r="E93" s="294">
        <v>54.84</v>
      </c>
      <c r="F93" s="275">
        <v>53</v>
      </c>
      <c r="G93" s="274">
        <v>13</v>
      </c>
      <c r="H93" s="169">
        <v>53.1</v>
      </c>
      <c r="I93" s="294">
        <v>56.26</v>
      </c>
      <c r="J93" s="275">
        <v>48</v>
      </c>
      <c r="K93" s="274">
        <v>2</v>
      </c>
      <c r="L93" s="169">
        <v>58.5</v>
      </c>
      <c r="M93" s="294">
        <v>54.53</v>
      </c>
      <c r="N93" s="275">
        <v>21</v>
      </c>
      <c r="O93" s="16">
        <f t="shared" si="1"/>
        <v>122</v>
      </c>
      <c r="P93" s="9"/>
    </row>
    <row r="94" spans="1:16" ht="15" customHeight="1" x14ac:dyDescent="0.25">
      <c r="A94" s="17">
        <v>17</v>
      </c>
      <c r="B94" s="66" t="s">
        <v>155</v>
      </c>
      <c r="C94" s="274">
        <v>5</v>
      </c>
      <c r="D94" s="169">
        <v>49.2</v>
      </c>
      <c r="E94" s="294">
        <v>54.84</v>
      </c>
      <c r="F94" s="275">
        <v>55</v>
      </c>
      <c r="G94" s="274">
        <v>10</v>
      </c>
      <c r="H94" s="169">
        <v>53</v>
      </c>
      <c r="I94" s="294">
        <v>56.26</v>
      </c>
      <c r="J94" s="275">
        <v>50</v>
      </c>
      <c r="K94" s="274">
        <v>16</v>
      </c>
      <c r="L94" s="169">
        <v>64</v>
      </c>
      <c r="M94" s="294">
        <v>54.53</v>
      </c>
      <c r="N94" s="275">
        <v>8</v>
      </c>
      <c r="O94" s="12">
        <f t="shared" si="1"/>
        <v>113</v>
      </c>
      <c r="P94" s="9"/>
    </row>
    <row r="95" spans="1:16" ht="15" customHeight="1" x14ac:dyDescent="0.25">
      <c r="A95" s="17">
        <v>18</v>
      </c>
      <c r="B95" s="66" t="s">
        <v>100</v>
      </c>
      <c r="C95" s="274">
        <v>7</v>
      </c>
      <c r="D95" s="169">
        <v>48.428571428571431</v>
      </c>
      <c r="E95" s="294">
        <v>54.84</v>
      </c>
      <c r="F95" s="275">
        <v>56</v>
      </c>
      <c r="G95" s="274">
        <v>14</v>
      </c>
      <c r="H95" s="169">
        <v>61</v>
      </c>
      <c r="I95" s="294">
        <v>56.26</v>
      </c>
      <c r="J95" s="275">
        <v>15</v>
      </c>
      <c r="K95" s="274">
        <v>26</v>
      </c>
      <c r="L95" s="169">
        <v>63</v>
      </c>
      <c r="M95" s="294">
        <v>54.53</v>
      </c>
      <c r="N95" s="275">
        <v>12</v>
      </c>
      <c r="O95" s="12">
        <f t="shared" si="1"/>
        <v>83</v>
      </c>
      <c r="P95" s="9"/>
    </row>
    <row r="96" spans="1:16" ht="15" customHeight="1" x14ac:dyDescent="0.25">
      <c r="A96" s="17">
        <v>19</v>
      </c>
      <c r="B96" s="66" t="s">
        <v>3</v>
      </c>
      <c r="C96" s="274">
        <v>7</v>
      </c>
      <c r="D96" s="169">
        <v>47</v>
      </c>
      <c r="E96" s="294">
        <v>54.84</v>
      </c>
      <c r="F96" s="275">
        <v>64</v>
      </c>
      <c r="G96" s="274">
        <v>4</v>
      </c>
      <c r="H96" s="169">
        <v>47.2</v>
      </c>
      <c r="I96" s="294">
        <v>56.26</v>
      </c>
      <c r="J96" s="275">
        <v>74</v>
      </c>
      <c r="K96" s="274">
        <v>6</v>
      </c>
      <c r="L96" s="169">
        <v>59</v>
      </c>
      <c r="M96" s="294">
        <v>54.53</v>
      </c>
      <c r="N96" s="275">
        <v>17</v>
      </c>
      <c r="O96" s="12">
        <f t="shared" si="1"/>
        <v>155</v>
      </c>
      <c r="P96" s="9"/>
    </row>
    <row r="97" spans="1:16" ht="15" customHeight="1" x14ac:dyDescent="0.25">
      <c r="A97" s="17">
        <v>20</v>
      </c>
      <c r="B97" s="66" t="s">
        <v>136</v>
      </c>
      <c r="C97" s="274">
        <v>10</v>
      </c>
      <c r="D97" s="169">
        <v>46.4</v>
      </c>
      <c r="E97" s="294">
        <v>54.84</v>
      </c>
      <c r="F97" s="275">
        <v>65</v>
      </c>
      <c r="G97" s="274">
        <v>3</v>
      </c>
      <c r="H97" s="169">
        <v>57.3</v>
      </c>
      <c r="I97" s="294">
        <v>56.26</v>
      </c>
      <c r="J97" s="275">
        <v>32</v>
      </c>
      <c r="K97" s="274">
        <v>8</v>
      </c>
      <c r="L97" s="169">
        <v>43.4</v>
      </c>
      <c r="M97" s="294">
        <v>54.53</v>
      </c>
      <c r="N97" s="275">
        <v>79</v>
      </c>
      <c r="O97" s="12">
        <f t="shared" si="1"/>
        <v>176</v>
      </c>
      <c r="P97" s="9"/>
    </row>
    <row r="98" spans="1:16" ht="15" customHeight="1" x14ac:dyDescent="0.25">
      <c r="A98" s="17">
        <v>21</v>
      </c>
      <c r="B98" s="135" t="s">
        <v>158</v>
      </c>
      <c r="C98" s="276">
        <v>5</v>
      </c>
      <c r="D98" s="263">
        <v>46.4</v>
      </c>
      <c r="E98" s="295">
        <v>54.84</v>
      </c>
      <c r="F98" s="277">
        <v>66</v>
      </c>
      <c r="G98" s="276">
        <v>5</v>
      </c>
      <c r="H98" s="263">
        <v>52.8</v>
      </c>
      <c r="I98" s="295">
        <v>56.26</v>
      </c>
      <c r="J98" s="277">
        <v>51</v>
      </c>
      <c r="K98" s="276">
        <v>5</v>
      </c>
      <c r="L98" s="263">
        <v>38.4</v>
      </c>
      <c r="M98" s="295">
        <v>54.53</v>
      </c>
      <c r="N98" s="277">
        <v>89</v>
      </c>
      <c r="O98" s="12">
        <f t="shared" si="1"/>
        <v>206</v>
      </c>
      <c r="P98" s="9"/>
    </row>
    <row r="99" spans="1:16" ht="15" customHeight="1" x14ac:dyDescent="0.25">
      <c r="A99" s="17">
        <v>22</v>
      </c>
      <c r="B99" s="66" t="s">
        <v>134</v>
      </c>
      <c r="C99" s="274">
        <v>8</v>
      </c>
      <c r="D99" s="169">
        <v>46.375</v>
      </c>
      <c r="E99" s="294">
        <v>54.84</v>
      </c>
      <c r="F99" s="275">
        <v>67</v>
      </c>
      <c r="G99" s="274">
        <v>6</v>
      </c>
      <c r="H99" s="169">
        <v>51</v>
      </c>
      <c r="I99" s="294">
        <v>56.26</v>
      </c>
      <c r="J99" s="275">
        <v>57</v>
      </c>
      <c r="K99" s="274">
        <v>9</v>
      </c>
      <c r="L99" s="169">
        <v>50.2</v>
      </c>
      <c r="M99" s="294">
        <v>54.53</v>
      </c>
      <c r="N99" s="275">
        <v>55</v>
      </c>
      <c r="O99" s="78">
        <f t="shared" si="1"/>
        <v>179</v>
      </c>
      <c r="P99" s="9"/>
    </row>
    <row r="100" spans="1:16" ht="15" customHeight="1" x14ac:dyDescent="0.25">
      <c r="A100" s="17">
        <v>23</v>
      </c>
      <c r="B100" s="66" t="s">
        <v>11</v>
      </c>
      <c r="C100" s="274">
        <v>1</v>
      </c>
      <c r="D100" s="169">
        <v>46</v>
      </c>
      <c r="E100" s="294">
        <v>54.84</v>
      </c>
      <c r="F100" s="275">
        <v>69</v>
      </c>
      <c r="G100" s="274">
        <v>4</v>
      </c>
      <c r="H100" s="169">
        <v>49.8</v>
      </c>
      <c r="I100" s="294">
        <v>56.26</v>
      </c>
      <c r="J100" s="275">
        <v>66</v>
      </c>
      <c r="K100" s="274">
        <v>2</v>
      </c>
      <c r="L100" s="169">
        <v>47</v>
      </c>
      <c r="M100" s="294">
        <v>54.53</v>
      </c>
      <c r="N100" s="275">
        <v>65</v>
      </c>
      <c r="O100" s="12">
        <f t="shared" si="1"/>
        <v>200</v>
      </c>
      <c r="P100" s="9"/>
    </row>
    <row r="101" spans="1:16" ht="15" customHeight="1" x14ac:dyDescent="0.25">
      <c r="A101" s="17">
        <v>24</v>
      </c>
      <c r="B101" s="66" t="s">
        <v>8</v>
      </c>
      <c r="C101" s="274">
        <v>1</v>
      </c>
      <c r="D101" s="169">
        <v>46</v>
      </c>
      <c r="E101" s="294">
        <v>54.84</v>
      </c>
      <c r="F101" s="275">
        <v>70</v>
      </c>
      <c r="G101" s="274">
        <v>6</v>
      </c>
      <c r="H101" s="169">
        <v>45</v>
      </c>
      <c r="I101" s="294">
        <v>56.26</v>
      </c>
      <c r="J101" s="275">
        <v>84</v>
      </c>
      <c r="K101" s="274">
        <v>5</v>
      </c>
      <c r="L101" s="169">
        <v>49</v>
      </c>
      <c r="M101" s="294">
        <v>54.53</v>
      </c>
      <c r="N101" s="275">
        <v>58</v>
      </c>
      <c r="O101" s="12">
        <f t="shared" si="1"/>
        <v>212</v>
      </c>
      <c r="P101" s="9"/>
    </row>
    <row r="102" spans="1:16" ht="15" customHeight="1" x14ac:dyDescent="0.25">
      <c r="A102" s="17">
        <v>25</v>
      </c>
      <c r="B102" s="66" t="s">
        <v>157</v>
      </c>
      <c r="C102" s="274">
        <v>5</v>
      </c>
      <c r="D102" s="169">
        <v>46</v>
      </c>
      <c r="E102" s="294">
        <v>54.84</v>
      </c>
      <c r="F102" s="275">
        <v>71</v>
      </c>
      <c r="G102" s="274">
        <v>5</v>
      </c>
      <c r="H102" s="169">
        <v>50</v>
      </c>
      <c r="I102" s="294">
        <v>56.26</v>
      </c>
      <c r="J102" s="275">
        <v>65</v>
      </c>
      <c r="K102" s="274"/>
      <c r="L102" s="169"/>
      <c r="M102" s="294">
        <v>54.53</v>
      </c>
      <c r="N102" s="275">
        <v>96</v>
      </c>
      <c r="O102" s="185">
        <f t="shared" si="1"/>
        <v>232</v>
      </c>
      <c r="P102" s="9"/>
    </row>
    <row r="103" spans="1:16" ht="15" customHeight="1" x14ac:dyDescent="0.25">
      <c r="A103" s="17">
        <v>26</v>
      </c>
      <c r="B103" s="66" t="s">
        <v>131</v>
      </c>
      <c r="C103" s="274">
        <v>1</v>
      </c>
      <c r="D103" s="169">
        <v>45</v>
      </c>
      <c r="E103" s="294">
        <v>54.84</v>
      </c>
      <c r="F103" s="275">
        <v>76</v>
      </c>
      <c r="G103" s="274">
        <v>7</v>
      </c>
      <c r="H103" s="169">
        <v>49</v>
      </c>
      <c r="I103" s="294">
        <v>56.26</v>
      </c>
      <c r="J103" s="275">
        <v>70</v>
      </c>
      <c r="K103" s="274">
        <v>3</v>
      </c>
      <c r="L103" s="169">
        <v>41</v>
      </c>
      <c r="M103" s="294">
        <v>54.53</v>
      </c>
      <c r="N103" s="275">
        <v>83</v>
      </c>
      <c r="O103" s="78">
        <f t="shared" si="1"/>
        <v>229</v>
      </c>
      <c r="P103" s="9"/>
    </row>
    <row r="104" spans="1:16" s="199" customFormat="1" ht="15" customHeight="1" x14ac:dyDescent="0.25">
      <c r="A104" s="17">
        <v>27</v>
      </c>
      <c r="B104" s="66" t="s">
        <v>153</v>
      </c>
      <c r="C104" s="274">
        <v>5</v>
      </c>
      <c r="D104" s="169">
        <v>44</v>
      </c>
      <c r="E104" s="294">
        <v>54.84</v>
      </c>
      <c r="F104" s="275">
        <v>79</v>
      </c>
      <c r="G104" s="274">
        <v>3</v>
      </c>
      <c r="H104" s="169">
        <v>44</v>
      </c>
      <c r="I104" s="294">
        <v>56.26</v>
      </c>
      <c r="J104" s="275">
        <v>85</v>
      </c>
      <c r="K104" s="274">
        <v>3</v>
      </c>
      <c r="L104" s="169">
        <v>48.3</v>
      </c>
      <c r="M104" s="294">
        <v>54.53</v>
      </c>
      <c r="N104" s="275">
        <v>60</v>
      </c>
      <c r="O104" s="78">
        <f t="shared" si="1"/>
        <v>224</v>
      </c>
      <c r="P104" s="9"/>
    </row>
    <row r="105" spans="1:16" s="199" customFormat="1" ht="15" customHeight="1" x14ac:dyDescent="0.25">
      <c r="A105" s="17">
        <v>28</v>
      </c>
      <c r="B105" s="66" t="s">
        <v>128</v>
      </c>
      <c r="C105" s="274">
        <v>7</v>
      </c>
      <c r="D105" s="169">
        <v>43.428571428571431</v>
      </c>
      <c r="E105" s="294">
        <v>54.84</v>
      </c>
      <c r="F105" s="275">
        <v>80</v>
      </c>
      <c r="G105" s="274">
        <v>9</v>
      </c>
      <c r="H105" s="169">
        <v>48</v>
      </c>
      <c r="I105" s="294">
        <v>56.26</v>
      </c>
      <c r="J105" s="275">
        <v>72</v>
      </c>
      <c r="K105" s="274">
        <v>9</v>
      </c>
      <c r="L105" s="169">
        <v>63</v>
      </c>
      <c r="M105" s="294">
        <v>54.53</v>
      </c>
      <c r="N105" s="275">
        <v>11</v>
      </c>
      <c r="O105" s="78">
        <f t="shared" si="1"/>
        <v>163</v>
      </c>
      <c r="P105" s="9"/>
    </row>
    <row r="106" spans="1:16" ht="15" customHeight="1" x14ac:dyDescent="0.25">
      <c r="A106" s="17">
        <v>29</v>
      </c>
      <c r="B106" s="66" t="s">
        <v>99</v>
      </c>
      <c r="C106" s="274">
        <v>13</v>
      </c>
      <c r="D106" s="169">
        <v>42.692307692307693</v>
      </c>
      <c r="E106" s="294">
        <v>54.84</v>
      </c>
      <c r="F106" s="275">
        <v>83</v>
      </c>
      <c r="G106" s="274">
        <v>19</v>
      </c>
      <c r="H106" s="169">
        <v>58</v>
      </c>
      <c r="I106" s="294">
        <v>56.26</v>
      </c>
      <c r="J106" s="275">
        <v>27</v>
      </c>
      <c r="K106" s="274">
        <v>27</v>
      </c>
      <c r="L106" s="169">
        <v>48</v>
      </c>
      <c r="M106" s="294">
        <v>54.53</v>
      </c>
      <c r="N106" s="275">
        <v>64</v>
      </c>
      <c r="O106" s="12">
        <f t="shared" si="1"/>
        <v>174</v>
      </c>
      <c r="P106" s="9"/>
    </row>
    <row r="107" spans="1:16" ht="15" customHeight="1" thickBot="1" x14ac:dyDescent="0.3">
      <c r="A107" s="17">
        <v>30</v>
      </c>
      <c r="B107" s="65" t="s">
        <v>129</v>
      </c>
      <c r="C107" s="266">
        <v>4</v>
      </c>
      <c r="D107" s="260">
        <v>42</v>
      </c>
      <c r="E107" s="292">
        <v>54.84</v>
      </c>
      <c r="F107" s="267">
        <v>85</v>
      </c>
      <c r="G107" s="266">
        <v>6</v>
      </c>
      <c r="H107" s="260">
        <v>50.8</v>
      </c>
      <c r="I107" s="292">
        <v>56.26</v>
      </c>
      <c r="J107" s="267">
        <v>58</v>
      </c>
      <c r="K107" s="266">
        <v>10</v>
      </c>
      <c r="L107" s="260">
        <v>39</v>
      </c>
      <c r="M107" s="292">
        <v>54.53</v>
      </c>
      <c r="N107" s="267">
        <v>87</v>
      </c>
      <c r="O107" s="12">
        <f t="shared" si="1"/>
        <v>230</v>
      </c>
      <c r="P107" s="9"/>
    </row>
    <row r="108" spans="1:16" ht="15" customHeight="1" thickBot="1" x14ac:dyDescent="0.3">
      <c r="A108" s="174"/>
      <c r="B108" s="175" t="s">
        <v>97</v>
      </c>
      <c r="C108" s="176">
        <f>SUM(C109:C116)</f>
        <v>53</v>
      </c>
      <c r="D108" s="177">
        <f>AVERAGE(D109:D116)</f>
        <v>50.894444444444446</v>
      </c>
      <c r="E108" s="296">
        <v>54.84</v>
      </c>
      <c r="F108" s="178"/>
      <c r="G108" s="176">
        <f>SUM(G109:G116)</f>
        <v>48</v>
      </c>
      <c r="H108" s="177">
        <f>AVERAGE(H109:H116)</f>
        <v>59.361855158730165</v>
      </c>
      <c r="I108" s="296">
        <v>56.26</v>
      </c>
      <c r="J108" s="178"/>
      <c r="K108" s="176">
        <f>SUM(K109:K116)</f>
        <v>75</v>
      </c>
      <c r="L108" s="177">
        <f>AVERAGE(L109:L116)</f>
        <v>51.45276875901876</v>
      </c>
      <c r="M108" s="296">
        <v>54.53</v>
      </c>
      <c r="N108" s="178"/>
      <c r="O108" s="156"/>
      <c r="P108" s="9"/>
    </row>
    <row r="109" spans="1:16" ht="15" customHeight="1" x14ac:dyDescent="0.25">
      <c r="A109" s="189">
        <v>1</v>
      </c>
      <c r="B109" s="314" t="s">
        <v>53</v>
      </c>
      <c r="C109" s="341">
        <v>6</v>
      </c>
      <c r="D109" s="342">
        <v>60.2</v>
      </c>
      <c r="E109" s="343">
        <v>54.84</v>
      </c>
      <c r="F109" s="344">
        <v>13</v>
      </c>
      <c r="G109" s="341">
        <v>4</v>
      </c>
      <c r="H109" s="342">
        <v>80.5</v>
      </c>
      <c r="I109" s="343">
        <v>56.26</v>
      </c>
      <c r="J109" s="344">
        <v>1</v>
      </c>
      <c r="K109" s="341">
        <v>6</v>
      </c>
      <c r="L109" s="342">
        <v>63.666666666666664</v>
      </c>
      <c r="M109" s="343">
        <v>54.53</v>
      </c>
      <c r="N109" s="344">
        <v>9</v>
      </c>
      <c r="O109" s="21">
        <f t="shared" si="1"/>
        <v>23</v>
      </c>
      <c r="P109" s="9"/>
    </row>
    <row r="110" spans="1:16" ht="15" customHeight="1" x14ac:dyDescent="0.25">
      <c r="A110" s="17">
        <v>2</v>
      </c>
      <c r="B110" s="64" t="s">
        <v>98</v>
      </c>
      <c r="C110" s="255">
        <v>9</v>
      </c>
      <c r="D110" s="166">
        <v>59.555555555555557</v>
      </c>
      <c r="E110" s="289">
        <v>54.84</v>
      </c>
      <c r="F110" s="256">
        <v>14</v>
      </c>
      <c r="G110" s="255">
        <v>9</v>
      </c>
      <c r="H110" s="166">
        <v>59.222222222222221</v>
      </c>
      <c r="I110" s="289">
        <v>56.26</v>
      </c>
      <c r="J110" s="256">
        <v>20</v>
      </c>
      <c r="K110" s="255">
        <v>11</v>
      </c>
      <c r="L110" s="166">
        <v>58.81818181818182</v>
      </c>
      <c r="M110" s="289">
        <v>54.53</v>
      </c>
      <c r="N110" s="256">
        <v>19</v>
      </c>
      <c r="O110" s="185">
        <f t="shared" si="1"/>
        <v>53</v>
      </c>
      <c r="P110" s="9"/>
    </row>
    <row r="111" spans="1:16" ht="15" customHeight="1" x14ac:dyDescent="0.25">
      <c r="A111" s="192">
        <v>3</v>
      </c>
      <c r="B111" s="64" t="s">
        <v>52</v>
      </c>
      <c r="C111" s="255">
        <v>7</v>
      </c>
      <c r="D111" s="166">
        <v>53.3</v>
      </c>
      <c r="E111" s="289">
        <v>54.84</v>
      </c>
      <c r="F111" s="256">
        <v>34</v>
      </c>
      <c r="G111" s="255">
        <v>11</v>
      </c>
      <c r="H111" s="166">
        <v>72.875</v>
      </c>
      <c r="I111" s="289">
        <v>56.26</v>
      </c>
      <c r="J111" s="256">
        <v>3</v>
      </c>
      <c r="K111" s="255">
        <v>18</v>
      </c>
      <c r="L111" s="166">
        <v>54.777777777777779</v>
      </c>
      <c r="M111" s="289">
        <v>54.53</v>
      </c>
      <c r="N111" s="256">
        <v>36</v>
      </c>
      <c r="O111" s="16">
        <f t="shared" si="1"/>
        <v>73</v>
      </c>
      <c r="P111" s="9"/>
    </row>
    <row r="112" spans="1:16" ht="15" customHeight="1" x14ac:dyDescent="0.25">
      <c r="A112" s="17">
        <v>4</v>
      </c>
      <c r="B112" s="64" t="s">
        <v>58</v>
      </c>
      <c r="C112" s="255">
        <v>6</v>
      </c>
      <c r="D112" s="166">
        <v>52.7</v>
      </c>
      <c r="E112" s="289">
        <v>54.84</v>
      </c>
      <c r="F112" s="256">
        <v>39</v>
      </c>
      <c r="G112" s="255">
        <v>6</v>
      </c>
      <c r="H112" s="166">
        <v>51.666666666666664</v>
      </c>
      <c r="I112" s="289">
        <v>56.26</v>
      </c>
      <c r="J112" s="256">
        <v>55</v>
      </c>
      <c r="K112" s="255">
        <v>12</v>
      </c>
      <c r="L112" s="166">
        <v>52.083333333333336</v>
      </c>
      <c r="M112" s="289">
        <v>54.53</v>
      </c>
      <c r="N112" s="256">
        <v>43</v>
      </c>
      <c r="O112" s="12">
        <f t="shared" si="1"/>
        <v>137</v>
      </c>
      <c r="P112" s="9"/>
    </row>
    <row r="113" spans="1:16" ht="15" customHeight="1" x14ac:dyDescent="0.25">
      <c r="A113" s="17">
        <v>5</v>
      </c>
      <c r="B113" s="64" t="s">
        <v>106</v>
      </c>
      <c r="C113" s="255">
        <v>11</v>
      </c>
      <c r="D113" s="166">
        <v>48.3</v>
      </c>
      <c r="E113" s="289">
        <v>54.84</v>
      </c>
      <c r="F113" s="256">
        <v>57</v>
      </c>
      <c r="G113" s="255">
        <v>7</v>
      </c>
      <c r="H113" s="166">
        <v>55.714285714285715</v>
      </c>
      <c r="I113" s="289">
        <v>56.26</v>
      </c>
      <c r="J113" s="256">
        <v>37</v>
      </c>
      <c r="K113" s="255">
        <v>14</v>
      </c>
      <c r="L113" s="166">
        <v>60.142857142857146</v>
      </c>
      <c r="M113" s="289">
        <v>54.53</v>
      </c>
      <c r="N113" s="256">
        <v>15</v>
      </c>
      <c r="O113" s="79">
        <f t="shared" si="1"/>
        <v>109</v>
      </c>
      <c r="P113" s="9"/>
    </row>
    <row r="114" spans="1:16" ht="15" customHeight="1" x14ac:dyDescent="0.25">
      <c r="A114" s="17">
        <v>6</v>
      </c>
      <c r="B114" s="65" t="s">
        <v>144</v>
      </c>
      <c r="C114" s="266">
        <v>8</v>
      </c>
      <c r="D114" s="260">
        <v>45.1</v>
      </c>
      <c r="E114" s="292">
        <v>54.84</v>
      </c>
      <c r="F114" s="267">
        <v>73</v>
      </c>
      <c r="G114" s="266">
        <v>4</v>
      </c>
      <c r="H114" s="260">
        <v>55</v>
      </c>
      <c r="I114" s="292">
        <v>56.26</v>
      </c>
      <c r="J114" s="267">
        <v>38</v>
      </c>
      <c r="K114" s="266">
        <v>6</v>
      </c>
      <c r="L114" s="260">
        <v>36.799999999999997</v>
      </c>
      <c r="M114" s="292">
        <v>54.53</v>
      </c>
      <c r="N114" s="267">
        <v>91</v>
      </c>
      <c r="O114" s="16">
        <f t="shared" si="1"/>
        <v>202</v>
      </c>
      <c r="P114" s="9"/>
    </row>
    <row r="115" spans="1:16" ht="15" customHeight="1" x14ac:dyDescent="0.25">
      <c r="A115" s="17">
        <v>7</v>
      </c>
      <c r="B115" s="136" t="s">
        <v>37</v>
      </c>
      <c r="C115" s="278">
        <v>3</v>
      </c>
      <c r="D115" s="264">
        <v>45</v>
      </c>
      <c r="E115" s="297">
        <v>54.84</v>
      </c>
      <c r="F115" s="279">
        <v>77</v>
      </c>
      <c r="G115" s="278">
        <v>3</v>
      </c>
      <c r="H115" s="264">
        <v>50.666666666666664</v>
      </c>
      <c r="I115" s="297">
        <v>56.26</v>
      </c>
      <c r="J115" s="279">
        <v>59</v>
      </c>
      <c r="K115" s="278">
        <v>6</v>
      </c>
      <c r="L115" s="264">
        <v>49.833333333333336</v>
      </c>
      <c r="M115" s="297">
        <v>54.53</v>
      </c>
      <c r="N115" s="279">
        <v>56</v>
      </c>
      <c r="O115" s="12">
        <f t="shared" si="1"/>
        <v>192</v>
      </c>
      <c r="P115" s="9"/>
    </row>
    <row r="116" spans="1:16" ht="15" customHeight="1" thickBot="1" x14ac:dyDescent="0.3">
      <c r="A116" s="18">
        <v>8</v>
      </c>
      <c r="B116" s="345" t="s">
        <v>54</v>
      </c>
      <c r="C116" s="346">
        <v>3</v>
      </c>
      <c r="D116" s="347">
        <v>43</v>
      </c>
      <c r="E116" s="348">
        <v>54.84</v>
      </c>
      <c r="F116" s="349">
        <v>81</v>
      </c>
      <c r="G116" s="346">
        <v>4</v>
      </c>
      <c r="H116" s="347">
        <v>49.25</v>
      </c>
      <c r="I116" s="348">
        <v>56.26</v>
      </c>
      <c r="J116" s="349">
        <v>69</v>
      </c>
      <c r="K116" s="346">
        <v>2</v>
      </c>
      <c r="L116" s="347">
        <v>35.5</v>
      </c>
      <c r="M116" s="348">
        <v>54.53</v>
      </c>
      <c r="N116" s="349">
        <v>95</v>
      </c>
      <c r="O116" s="15">
        <f t="shared" si="1"/>
        <v>245</v>
      </c>
      <c r="P116" s="9"/>
    </row>
    <row r="117" spans="1:16" ht="15" customHeight="1" x14ac:dyDescent="0.25">
      <c r="A117" s="147" t="s">
        <v>104</v>
      </c>
      <c r="B117" s="23"/>
      <c r="C117" s="23"/>
      <c r="D117" s="179">
        <f>AVERAGE(D6:D13,D15:D26,D28:D43,D45:D61,D63:D76,D78:D107,D109:D116)</f>
        <v>51.454091342908846</v>
      </c>
      <c r="E117" s="179"/>
      <c r="F117" s="23"/>
      <c r="G117" s="23"/>
      <c r="H117" s="179">
        <f>AVERAGE(H6:H13,H15:H26,H28:H43,H45:H61,H63:H76,H78:H107,H109:H116)</f>
        <v>53.622582791982033</v>
      </c>
      <c r="I117" s="179"/>
      <c r="J117" s="23"/>
      <c r="K117" s="23"/>
      <c r="L117" s="179">
        <f>AVERAGE(L6:L13,L15:L26,L28:L43,L45:L61,L63:L76,L78:L107,L109:L116)</f>
        <v>51.55303449397632</v>
      </c>
      <c r="M117" s="179"/>
      <c r="N117" s="23"/>
      <c r="O117" s="22"/>
    </row>
    <row r="118" spans="1:16" x14ac:dyDescent="0.25">
      <c r="A118" s="148" t="s">
        <v>105</v>
      </c>
      <c r="D118" s="149">
        <v>54.84</v>
      </c>
      <c r="H118" s="149">
        <v>56.26</v>
      </c>
      <c r="L118" s="149">
        <v>54.53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18">
    <cfRule type="cellIs" dxfId="81" priority="13" operator="equal">
      <formula>$L$117</formula>
    </cfRule>
    <cfRule type="containsBlanks" dxfId="80" priority="576">
      <formula>LEN(TRIM(L4))=0</formula>
    </cfRule>
    <cfRule type="cellIs" dxfId="79" priority="577" operator="lessThan">
      <formula>50</formula>
    </cfRule>
    <cfRule type="cellIs" dxfId="78" priority="578" operator="between">
      <formula>$L$117</formula>
      <formula>50</formula>
    </cfRule>
    <cfRule type="cellIs" dxfId="77" priority="579" operator="between">
      <formula>74.99</formula>
      <formula>$L$117</formula>
    </cfRule>
    <cfRule type="cellIs" dxfId="76" priority="580" operator="greaterThanOrEqual">
      <formula>75</formula>
    </cfRule>
  </conditionalFormatting>
  <conditionalFormatting sqref="D4:D118">
    <cfRule type="cellIs" dxfId="75" priority="7" operator="equal">
      <formula>$D$117</formula>
    </cfRule>
    <cfRule type="containsBlanks" dxfId="74" priority="8">
      <formula>LEN(TRIM(D4))=0</formula>
    </cfRule>
    <cfRule type="cellIs" dxfId="73" priority="9" operator="lessThan">
      <formula>50</formula>
    </cfRule>
    <cfRule type="cellIs" dxfId="72" priority="10" operator="between">
      <formula>$D$117</formula>
      <formula>50</formula>
    </cfRule>
    <cfRule type="cellIs" dxfId="71" priority="11" operator="between">
      <formula>74.99</formula>
      <formula>$D$117</formula>
    </cfRule>
    <cfRule type="cellIs" dxfId="70" priority="12" operator="greaterThanOrEqual">
      <formula>75</formula>
    </cfRule>
  </conditionalFormatting>
  <conditionalFormatting sqref="H4:H118">
    <cfRule type="cellIs" dxfId="69" priority="1" operator="equal">
      <formula>$H$117</formula>
    </cfRule>
    <cfRule type="containsBlanks" dxfId="68" priority="2">
      <formula>LEN(TRIM(H4))=0</formula>
    </cfRule>
    <cfRule type="cellIs" dxfId="67" priority="3" operator="lessThan">
      <formula>50</formula>
    </cfRule>
    <cfRule type="cellIs" dxfId="66" priority="4" operator="between">
      <formula>$H$117</formula>
      <formula>50</formula>
    </cfRule>
    <cfRule type="cellIs" dxfId="65" priority="5" operator="between">
      <formula>74.99</formula>
      <formula>$H$117</formula>
    </cfRule>
    <cfRule type="cellIs" dxfId="64" priority="6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style="199" customWidth="1"/>
    <col min="3" max="3" width="31.7109375" style="199" customWidth="1"/>
    <col min="4" max="5" width="7.7109375" style="199" customWidth="1"/>
    <col min="6" max="6" width="18.7109375" style="199" customWidth="1"/>
    <col min="7" max="7" width="31.7109375" style="199" customWidth="1"/>
    <col min="8" max="9" width="7.7109375" style="199" customWidth="1"/>
    <col min="10" max="10" width="18.7109375" style="199" customWidth="1"/>
    <col min="11" max="11" width="31.7109375" style="199" customWidth="1"/>
    <col min="12" max="13" width="7.7109375" style="199" customWidth="1"/>
    <col min="14" max="14" width="7.7109375" style="5" customWidth="1"/>
  </cols>
  <sheetData>
    <row r="1" spans="1:16" x14ac:dyDescent="0.25">
      <c r="O1" s="119"/>
      <c r="P1" s="10" t="s">
        <v>72</v>
      </c>
    </row>
    <row r="2" spans="1:16" ht="15.75" x14ac:dyDescent="0.25">
      <c r="C2" s="402" t="s">
        <v>78</v>
      </c>
      <c r="K2" s="235"/>
      <c r="L2" s="235"/>
      <c r="M2" s="235"/>
      <c r="O2" s="105"/>
      <c r="P2" s="10" t="s">
        <v>73</v>
      </c>
    </row>
    <row r="3" spans="1:16" ht="15.75" thickBot="1" x14ac:dyDescent="0.3">
      <c r="O3" s="404"/>
      <c r="P3" s="10" t="s">
        <v>74</v>
      </c>
    </row>
    <row r="4" spans="1:16" s="3" customFormat="1" ht="18" customHeight="1" thickBot="1" x14ac:dyDescent="0.3">
      <c r="A4" s="469" t="s">
        <v>36</v>
      </c>
      <c r="B4" s="471">
        <v>2023</v>
      </c>
      <c r="C4" s="471"/>
      <c r="D4" s="471"/>
      <c r="E4" s="472"/>
      <c r="F4" s="471">
        <v>2022</v>
      </c>
      <c r="G4" s="471"/>
      <c r="H4" s="471"/>
      <c r="I4" s="472"/>
      <c r="J4" s="471">
        <v>2021</v>
      </c>
      <c r="K4" s="471"/>
      <c r="L4" s="471"/>
      <c r="M4" s="472"/>
      <c r="N4" s="4"/>
      <c r="O4" s="13"/>
      <c r="P4" s="10" t="s">
        <v>75</v>
      </c>
    </row>
    <row r="5" spans="1:16" ht="42" customHeight="1" thickBot="1" x14ac:dyDescent="0.3">
      <c r="A5" s="470"/>
      <c r="B5" s="72" t="s">
        <v>35</v>
      </c>
      <c r="C5" s="72" t="s">
        <v>83</v>
      </c>
      <c r="D5" s="73" t="s">
        <v>84</v>
      </c>
      <c r="E5" s="74" t="s">
        <v>85</v>
      </c>
      <c r="F5" s="72" t="s">
        <v>35</v>
      </c>
      <c r="G5" s="72" t="s">
        <v>83</v>
      </c>
      <c r="H5" s="73" t="s">
        <v>84</v>
      </c>
      <c r="I5" s="74" t="s">
        <v>85</v>
      </c>
      <c r="J5" s="72" t="s">
        <v>35</v>
      </c>
      <c r="K5" s="72" t="s">
        <v>83</v>
      </c>
      <c r="L5" s="73" t="s">
        <v>84</v>
      </c>
      <c r="M5" s="74" t="s">
        <v>85</v>
      </c>
    </row>
    <row r="6" spans="1:16" ht="15" customHeight="1" x14ac:dyDescent="0.25">
      <c r="A6" s="54">
        <v>1</v>
      </c>
      <c r="B6" s="212" t="s">
        <v>33</v>
      </c>
      <c r="C6" s="212" t="s">
        <v>112</v>
      </c>
      <c r="D6" s="121">
        <v>54.84</v>
      </c>
      <c r="E6" s="236">
        <v>68</v>
      </c>
      <c r="F6" s="212" t="s">
        <v>0</v>
      </c>
      <c r="G6" s="212" t="s">
        <v>53</v>
      </c>
      <c r="H6" s="121">
        <v>56.26</v>
      </c>
      <c r="I6" s="236">
        <v>80.5</v>
      </c>
      <c r="J6" s="212" t="s">
        <v>21</v>
      </c>
      <c r="K6" s="212" t="s">
        <v>92</v>
      </c>
      <c r="L6" s="121">
        <v>54.53</v>
      </c>
      <c r="M6" s="236">
        <v>71.599999999999994</v>
      </c>
    </row>
    <row r="7" spans="1:16" ht="15" customHeight="1" x14ac:dyDescent="0.25">
      <c r="A7" s="54">
        <v>2</v>
      </c>
      <c r="B7" s="212" t="s">
        <v>27</v>
      </c>
      <c r="C7" s="212" t="s">
        <v>31</v>
      </c>
      <c r="D7" s="121">
        <v>54.84</v>
      </c>
      <c r="E7" s="236">
        <v>67.2</v>
      </c>
      <c r="F7" s="212" t="s">
        <v>1</v>
      </c>
      <c r="G7" s="212" t="s">
        <v>101</v>
      </c>
      <c r="H7" s="121">
        <v>56.26</v>
      </c>
      <c r="I7" s="236">
        <v>76</v>
      </c>
      <c r="J7" s="212" t="s">
        <v>14</v>
      </c>
      <c r="K7" s="212" t="s">
        <v>48</v>
      </c>
      <c r="L7" s="121">
        <v>54.53</v>
      </c>
      <c r="M7" s="236">
        <v>67.599999999999994</v>
      </c>
    </row>
    <row r="8" spans="1:16" ht="15" customHeight="1" x14ac:dyDescent="0.25">
      <c r="A8" s="54">
        <v>3</v>
      </c>
      <c r="B8" s="212" t="s">
        <v>14</v>
      </c>
      <c r="C8" s="212" t="s">
        <v>19</v>
      </c>
      <c r="D8" s="121">
        <v>54.84</v>
      </c>
      <c r="E8" s="236">
        <v>66.8</v>
      </c>
      <c r="F8" s="212" t="s">
        <v>0</v>
      </c>
      <c r="G8" s="212" t="s">
        <v>52</v>
      </c>
      <c r="H8" s="121">
        <v>56.26</v>
      </c>
      <c r="I8" s="236">
        <v>72.875</v>
      </c>
      <c r="J8" s="212" t="s">
        <v>1</v>
      </c>
      <c r="K8" s="212" t="s">
        <v>62</v>
      </c>
      <c r="L8" s="121">
        <v>54.53</v>
      </c>
      <c r="M8" s="236">
        <v>67</v>
      </c>
    </row>
    <row r="9" spans="1:16" ht="15" customHeight="1" x14ac:dyDescent="0.25">
      <c r="A9" s="54">
        <v>4</v>
      </c>
      <c r="B9" s="61" t="s">
        <v>27</v>
      </c>
      <c r="C9" s="70" t="s">
        <v>145</v>
      </c>
      <c r="D9" s="215">
        <v>54.84</v>
      </c>
      <c r="E9" s="240">
        <v>65</v>
      </c>
      <c r="F9" s="61" t="s">
        <v>33</v>
      </c>
      <c r="G9" s="70" t="s">
        <v>42</v>
      </c>
      <c r="H9" s="215">
        <v>56.26</v>
      </c>
      <c r="I9" s="240">
        <v>72.625</v>
      </c>
      <c r="J9" s="61" t="s">
        <v>33</v>
      </c>
      <c r="K9" s="70" t="s">
        <v>41</v>
      </c>
      <c r="L9" s="215">
        <v>54.53</v>
      </c>
      <c r="M9" s="240">
        <v>66.078947368421055</v>
      </c>
    </row>
    <row r="10" spans="1:16" ht="15" customHeight="1" x14ac:dyDescent="0.25">
      <c r="A10" s="54">
        <v>5</v>
      </c>
      <c r="B10" s="212" t="s">
        <v>1</v>
      </c>
      <c r="C10" s="212" t="s">
        <v>154</v>
      </c>
      <c r="D10" s="121">
        <v>54.84</v>
      </c>
      <c r="E10" s="236">
        <v>62</v>
      </c>
      <c r="F10" s="212" t="s">
        <v>12</v>
      </c>
      <c r="G10" s="212" t="s">
        <v>64</v>
      </c>
      <c r="H10" s="121">
        <v>56.26</v>
      </c>
      <c r="I10" s="236">
        <v>71</v>
      </c>
      <c r="J10" s="212" t="s">
        <v>14</v>
      </c>
      <c r="K10" s="212" t="s">
        <v>86</v>
      </c>
      <c r="L10" s="121">
        <v>54.53</v>
      </c>
      <c r="M10" s="236">
        <v>65.3</v>
      </c>
    </row>
    <row r="11" spans="1:16" ht="15" customHeight="1" x14ac:dyDescent="0.25">
      <c r="A11" s="54">
        <v>6</v>
      </c>
      <c r="B11" s="212" t="s">
        <v>1</v>
      </c>
      <c r="C11" s="212" t="s">
        <v>135</v>
      </c>
      <c r="D11" s="121">
        <v>54.84</v>
      </c>
      <c r="E11" s="236">
        <v>61.8</v>
      </c>
      <c r="F11" s="212" t="s">
        <v>27</v>
      </c>
      <c r="G11" s="212" t="s">
        <v>30</v>
      </c>
      <c r="H11" s="121">
        <v>56.26</v>
      </c>
      <c r="I11" s="236">
        <v>69.3</v>
      </c>
      <c r="J11" s="212" t="s">
        <v>12</v>
      </c>
      <c r="K11" s="212" t="s">
        <v>127</v>
      </c>
      <c r="L11" s="121">
        <v>54.53</v>
      </c>
      <c r="M11" s="236">
        <v>64</v>
      </c>
    </row>
    <row r="12" spans="1:16" ht="15" customHeight="1" x14ac:dyDescent="0.25">
      <c r="A12" s="54">
        <v>7</v>
      </c>
      <c r="B12" s="212" t="s">
        <v>21</v>
      </c>
      <c r="C12" s="212" t="s">
        <v>45</v>
      </c>
      <c r="D12" s="121">
        <v>54.84</v>
      </c>
      <c r="E12" s="236">
        <v>61.6</v>
      </c>
      <c r="F12" s="212" t="s">
        <v>33</v>
      </c>
      <c r="G12" s="212" t="s">
        <v>41</v>
      </c>
      <c r="H12" s="121">
        <v>56.26</v>
      </c>
      <c r="I12" s="236">
        <v>69.2</v>
      </c>
      <c r="J12" s="212" t="s">
        <v>14</v>
      </c>
      <c r="K12" s="212" t="s">
        <v>47</v>
      </c>
      <c r="L12" s="121">
        <v>54.53</v>
      </c>
      <c r="M12" s="236">
        <v>64</v>
      </c>
    </row>
    <row r="13" spans="1:16" ht="15" customHeight="1" x14ac:dyDescent="0.25">
      <c r="A13" s="54">
        <v>8</v>
      </c>
      <c r="B13" s="212" t="s">
        <v>12</v>
      </c>
      <c r="C13" s="212" t="s">
        <v>64</v>
      </c>
      <c r="D13" s="121">
        <v>54.84</v>
      </c>
      <c r="E13" s="236">
        <v>61</v>
      </c>
      <c r="F13" s="212" t="s">
        <v>1</v>
      </c>
      <c r="G13" s="212" t="s">
        <v>109</v>
      </c>
      <c r="H13" s="121">
        <v>56.26</v>
      </c>
      <c r="I13" s="236">
        <v>69</v>
      </c>
      <c r="J13" s="212" t="s">
        <v>1</v>
      </c>
      <c r="K13" s="212" t="s">
        <v>6</v>
      </c>
      <c r="L13" s="121">
        <v>54.53</v>
      </c>
      <c r="M13" s="236">
        <v>64</v>
      </c>
    </row>
    <row r="14" spans="1:16" ht="15" customHeight="1" x14ac:dyDescent="0.25">
      <c r="A14" s="54">
        <v>9</v>
      </c>
      <c r="B14" s="212" t="s">
        <v>14</v>
      </c>
      <c r="C14" s="212" t="s">
        <v>47</v>
      </c>
      <c r="D14" s="121">
        <v>54.84</v>
      </c>
      <c r="E14" s="236">
        <v>60.7</v>
      </c>
      <c r="F14" s="212" t="s">
        <v>21</v>
      </c>
      <c r="G14" s="212" t="s">
        <v>23</v>
      </c>
      <c r="H14" s="121">
        <v>56.26</v>
      </c>
      <c r="I14" s="236">
        <v>68</v>
      </c>
      <c r="J14" s="212" t="s">
        <v>0</v>
      </c>
      <c r="K14" s="212" t="s">
        <v>53</v>
      </c>
      <c r="L14" s="121">
        <v>54.53</v>
      </c>
      <c r="M14" s="236">
        <v>63.666666666666664</v>
      </c>
    </row>
    <row r="15" spans="1:16" ht="15" customHeight="1" thickBot="1" x14ac:dyDescent="0.3">
      <c r="A15" s="60">
        <v>10</v>
      </c>
      <c r="B15" s="214" t="s">
        <v>1</v>
      </c>
      <c r="C15" s="214" t="s">
        <v>130</v>
      </c>
      <c r="D15" s="123">
        <v>54.84</v>
      </c>
      <c r="E15" s="238">
        <v>60.333333333333336</v>
      </c>
      <c r="F15" s="214" t="s">
        <v>14</v>
      </c>
      <c r="G15" s="214" t="s">
        <v>48</v>
      </c>
      <c r="H15" s="123">
        <v>56.26</v>
      </c>
      <c r="I15" s="238">
        <v>66.7</v>
      </c>
      <c r="J15" s="214" t="s">
        <v>27</v>
      </c>
      <c r="K15" s="214" t="s">
        <v>30</v>
      </c>
      <c r="L15" s="123">
        <v>54.53</v>
      </c>
      <c r="M15" s="238">
        <v>63.1</v>
      </c>
    </row>
    <row r="16" spans="1:16" ht="15" customHeight="1" x14ac:dyDescent="0.25">
      <c r="A16" s="57">
        <v>11</v>
      </c>
      <c r="B16" s="69" t="s">
        <v>33</v>
      </c>
      <c r="C16" s="69" t="s">
        <v>41</v>
      </c>
      <c r="D16" s="120">
        <v>54.84</v>
      </c>
      <c r="E16" s="239">
        <v>60.3</v>
      </c>
      <c r="F16" s="69" t="s">
        <v>1</v>
      </c>
      <c r="G16" s="69" t="s">
        <v>62</v>
      </c>
      <c r="H16" s="120">
        <v>56.26</v>
      </c>
      <c r="I16" s="239">
        <v>65.2</v>
      </c>
      <c r="J16" s="69" t="s">
        <v>1</v>
      </c>
      <c r="K16" s="69" t="s">
        <v>128</v>
      </c>
      <c r="L16" s="120">
        <v>54.53</v>
      </c>
      <c r="M16" s="239">
        <v>63</v>
      </c>
    </row>
    <row r="17" spans="1:13" ht="15" customHeight="1" x14ac:dyDescent="0.25">
      <c r="A17" s="54">
        <v>12</v>
      </c>
      <c r="B17" s="212" t="s">
        <v>27</v>
      </c>
      <c r="C17" s="212" t="s">
        <v>30</v>
      </c>
      <c r="D17" s="121">
        <v>54.84</v>
      </c>
      <c r="E17" s="236">
        <v>60.25</v>
      </c>
      <c r="F17" s="212" t="s">
        <v>14</v>
      </c>
      <c r="G17" s="212" t="s">
        <v>47</v>
      </c>
      <c r="H17" s="121">
        <v>56.26</v>
      </c>
      <c r="I17" s="236">
        <v>65</v>
      </c>
      <c r="J17" s="212" t="s">
        <v>1</v>
      </c>
      <c r="K17" s="212" t="s">
        <v>100</v>
      </c>
      <c r="L17" s="121">
        <v>54.53</v>
      </c>
      <c r="M17" s="236">
        <v>63</v>
      </c>
    </row>
    <row r="18" spans="1:13" ht="15" customHeight="1" x14ac:dyDescent="0.25">
      <c r="A18" s="54">
        <v>13</v>
      </c>
      <c r="B18" s="212" t="s">
        <v>0</v>
      </c>
      <c r="C18" s="212" t="s">
        <v>53</v>
      </c>
      <c r="D18" s="121">
        <v>54.84</v>
      </c>
      <c r="E18" s="236">
        <v>60.2</v>
      </c>
      <c r="F18" s="212" t="s">
        <v>21</v>
      </c>
      <c r="G18" s="212" t="s">
        <v>116</v>
      </c>
      <c r="H18" s="121">
        <v>56.26</v>
      </c>
      <c r="I18" s="236">
        <v>63.5</v>
      </c>
      <c r="J18" s="212" t="s">
        <v>21</v>
      </c>
      <c r="K18" s="212" t="s">
        <v>116</v>
      </c>
      <c r="L18" s="121">
        <v>54.53</v>
      </c>
      <c r="M18" s="236">
        <v>62.1</v>
      </c>
    </row>
    <row r="19" spans="1:13" ht="15" customHeight="1" x14ac:dyDescent="0.25">
      <c r="A19" s="54">
        <v>14</v>
      </c>
      <c r="B19" s="212" t="s">
        <v>0</v>
      </c>
      <c r="C19" s="212" t="s">
        <v>98</v>
      </c>
      <c r="D19" s="121">
        <v>54.84</v>
      </c>
      <c r="E19" s="236">
        <v>59.555555555555557</v>
      </c>
      <c r="F19" s="212" t="s">
        <v>14</v>
      </c>
      <c r="G19" s="212" t="s">
        <v>15</v>
      </c>
      <c r="H19" s="121">
        <v>56.26</v>
      </c>
      <c r="I19" s="236">
        <v>62</v>
      </c>
      <c r="J19" s="212" t="s">
        <v>27</v>
      </c>
      <c r="K19" s="212" t="s">
        <v>31</v>
      </c>
      <c r="L19" s="121">
        <v>54.53</v>
      </c>
      <c r="M19" s="236">
        <v>60.9</v>
      </c>
    </row>
    <row r="20" spans="1:13" ht="15" customHeight="1" x14ac:dyDescent="0.25">
      <c r="A20" s="54">
        <v>15</v>
      </c>
      <c r="B20" s="212" t="s">
        <v>12</v>
      </c>
      <c r="C20" s="212" t="s">
        <v>49</v>
      </c>
      <c r="D20" s="121">
        <v>54.84</v>
      </c>
      <c r="E20" s="236">
        <v>59</v>
      </c>
      <c r="F20" s="212" t="s">
        <v>1</v>
      </c>
      <c r="G20" s="212" t="s">
        <v>100</v>
      </c>
      <c r="H20" s="121">
        <v>56.26</v>
      </c>
      <c r="I20" s="236">
        <v>61</v>
      </c>
      <c r="J20" s="212" t="s">
        <v>0</v>
      </c>
      <c r="K20" s="212" t="s">
        <v>106</v>
      </c>
      <c r="L20" s="121">
        <v>54.53</v>
      </c>
      <c r="M20" s="236">
        <v>60.142857142857146</v>
      </c>
    </row>
    <row r="21" spans="1:13" ht="15" customHeight="1" x14ac:dyDescent="0.25">
      <c r="A21" s="54">
        <v>16</v>
      </c>
      <c r="B21" s="212" t="s">
        <v>12</v>
      </c>
      <c r="C21" s="212" t="s">
        <v>127</v>
      </c>
      <c r="D21" s="121">
        <v>54.84</v>
      </c>
      <c r="E21" s="236">
        <v>59</v>
      </c>
      <c r="F21" s="212" t="s">
        <v>1</v>
      </c>
      <c r="G21" s="212" t="s">
        <v>9</v>
      </c>
      <c r="H21" s="121">
        <v>56.26</v>
      </c>
      <c r="I21" s="236">
        <v>61</v>
      </c>
      <c r="J21" s="212" t="s">
        <v>12</v>
      </c>
      <c r="K21" s="212" t="s">
        <v>49</v>
      </c>
      <c r="L21" s="121">
        <v>54.53</v>
      </c>
      <c r="M21" s="236">
        <v>60</v>
      </c>
    </row>
    <row r="22" spans="1:13" ht="15" customHeight="1" x14ac:dyDescent="0.25">
      <c r="A22" s="54">
        <v>17</v>
      </c>
      <c r="B22" s="212" t="s">
        <v>1</v>
      </c>
      <c r="C22" s="212" t="s">
        <v>159</v>
      </c>
      <c r="D22" s="121">
        <v>54.84</v>
      </c>
      <c r="E22" s="236">
        <v>59</v>
      </c>
      <c r="F22" s="212" t="s">
        <v>12</v>
      </c>
      <c r="G22" s="212" t="s">
        <v>49</v>
      </c>
      <c r="H22" s="121">
        <v>56.26</v>
      </c>
      <c r="I22" s="236">
        <v>60.5</v>
      </c>
      <c r="J22" s="212" t="s">
        <v>1</v>
      </c>
      <c r="K22" s="212" t="s">
        <v>3</v>
      </c>
      <c r="L22" s="121">
        <v>54.53</v>
      </c>
      <c r="M22" s="236">
        <v>59</v>
      </c>
    </row>
    <row r="23" spans="1:13" ht="15" customHeight="1" x14ac:dyDescent="0.25">
      <c r="A23" s="54">
        <v>18</v>
      </c>
      <c r="B23" s="212" t="s">
        <v>1</v>
      </c>
      <c r="C23" s="212" t="s">
        <v>133</v>
      </c>
      <c r="D23" s="121">
        <v>54.84</v>
      </c>
      <c r="E23" s="236">
        <v>58.666666666666664</v>
      </c>
      <c r="F23" s="212" t="s">
        <v>14</v>
      </c>
      <c r="G23" s="212" t="s">
        <v>17</v>
      </c>
      <c r="H23" s="121">
        <v>56.26</v>
      </c>
      <c r="I23" s="236">
        <v>60.4</v>
      </c>
      <c r="J23" s="212" t="s">
        <v>1</v>
      </c>
      <c r="K23" s="212" t="s">
        <v>135</v>
      </c>
      <c r="L23" s="121">
        <v>54.53</v>
      </c>
      <c r="M23" s="236">
        <v>59</v>
      </c>
    </row>
    <row r="24" spans="1:13" ht="15" customHeight="1" x14ac:dyDescent="0.25">
      <c r="A24" s="54">
        <v>19</v>
      </c>
      <c r="B24" s="212" t="s">
        <v>1</v>
      </c>
      <c r="C24" s="212" t="s">
        <v>62</v>
      </c>
      <c r="D24" s="121">
        <v>54.84</v>
      </c>
      <c r="E24" s="236">
        <v>58.642857142857146</v>
      </c>
      <c r="F24" s="212" t="s">
        <v>21</v>
      </c>
      <c r="G24" s="212" t="s">
        <v>45</v>
      </c>
      <c r="H24" s="121">
        <v>56.26</v>
      </c>
      <c r="I24" s="236">
        <v>59.3</v>
      </c>
      <c r="J24" s="212" t="s">
        <v>0</v>
      </c>
      <c r="K24" s="212" t="s">
        <v>98</v>
      </c>
      <c r="L24" s="121">
        <v>54.53</v>
      </c>
      <c r="M24" s="236">
        <v>58.81818181818182</v>
      </c>
    </row>
    <row r="25" spans="1:13" ht="15" customHeight="1" thickBot="1" x14ac:dyDescent="0.3">
      <c r="A25" s="60">
        <v>20</v>
      </c>
      <c r="B25" s="214" t="s">
        <v>14</v>
      </c>
      <c r="C25" s="214" t="s">
        <v>48</v>
      </c>
      <c r="D25" s="123">
        <v>54.84</v>
      </c>
      <c r="E25" s="238">
        <v>58.4</v>
      </c>
      <c r="F25" s="214" t="s">
        <v>0</v>
      </c>
      <c r="G25" s="214" t="s">
        <v>98</v>
      </c>
      <c r="H25" s="123">
        <v>56.26</v>
      </c>
      <c r="I25" s="238">
        <v>59.222222222222221</v>
      </c>
      <c r="J25" s="214" t="s">
        <v>1</v>
      </c>
      <c r="K25" s="214" t="s">
        <v>102</v>
      </c>
      <c r="L25" s="123">
        <v>54.53</v>
      </c>
      <c r="M25" s="238">
        <v>58.7</v>
      </c>
    </row>
    <row r="26" spans="1:13" ht="15" customHeight="1" x14ac:dyDescent="0.25">
      <c r="A26" s="54">
        <v>21</v>
      </c>
      <c r="B26" s="212" t="s">
        <v>21</v>
      </c>
      <c r="C26" s="212" t="s">
        <v>116</v>
      </c>
      <c r="D26" s="121">
        <v>54.84</v>
      </c>
      <c r="E26" s="236">
        <v>58.3</v>
      </c>
      <c r="F26" s="212" t="s">
        <v>1</v>
      </c>
      <c r="G26" s="212" t="s">
        <v>138</v>
      </c>
      <c r="H26" s="121">
        <v>56.26</v>
      </c>
      <c r="I26" s="236">
        <v>59.2</v>
      </c>
      <c r="J26" s="212" t="s">
        <v>1</v>
      </c>
      <c r="K26" s="212" t="s">
        <v>10</v>
      </c>
      <c r="L26" s="121">
        <v>54.53</v>
      </c>
      <c r="M26" s="236">
        <v>58.5</v>
      </c>
    </row>
    <row r="27" spans="1:13" ht="15" customHeight="1" x14ac:dyDescent="0.25">
      <c r="A27" s="54">
        <v>22</v>
      </c>
      <c r="B27" s="212" t="s">
        <v>21</v>
      </c>
      <c r="C27" s="212" t="s">
        <v>25</v>
      </c>
      <c r="D27" s="121">
        <v>54.84</v>
      </c>
      <c r="E27" s="236">
        <v>57.6</v>
      </c>
      <c r="F27" s="212" t="s">
        <v>27</v>
      </c>
      <c r="G27" s="212" t="s">
        <v>31</v>
      </c>
      <c r="H27" s="121">
        <v>56.26</v>
      </c>
      <c r="I27" s="236">
        <v>59</v>
      </c>
      <c r="J27" s="212" t="s">
        <v>14</v>
      </c>
      <c r="K27" s="212" t="s">
        <v>117</v>
      </c>
      <c r="L27" s="121">
        <v>54.53</v>
      </c>
      <c r="M27" s="236">
        <v>58.3</v>
      </c>
    </row>
    <row r="28" spans="1:13" ht="15" customHeight="1" x14ac:dyDescent="0.25">
      <c r="A28" s="54">
        <v>23</v>
      </c>
      <c r="B28" s="212" t="s">
        <v>1</v>
      </c>
      <c r="C28" s="212" t="s">
        <v>102</v>
      </c>
      <c r="D28" s="121">
        <v>54.84</v>
      </c>
      <c r="E28" s="236">
        <v>57.07692307692308</v>
      </c>
      <c r="F28" s="212" t="s">
        <v>21</v>
      </c>
      <c r="G28" s="212" t="s">
        <v>121</v>
      </c>
      <c r="H28" s="121">
        <v>56.26</v>
      </c>
      <c r="I28" s="236">
        <v>58.5</v>
      </c>
      <c r="J28" s="212" t="s">
        <v>1</v>
      </c>
      <c r="K28" s="212" t="s">
        <v>101</v>
      </c>
      <c r="L28" s="121">
        <v>54.53</v>
      </c>
      <c r="M28" s="236">
        <v>58.3</v>
      </c>
    </row>
    <row r="29" spans="1:13" ht="15" customHeight="1" x14ac:dyDescent="0.25">
      <c r="A29" s="54">
        <v>24</v>
      </c>
      <c r="B29" s="212" t="s">
        <v>1</v>
      </c>
      <c r="C29" s="212" t="s">
        <v>101</v>
      </c>
      <c r="D29" s="121">
        <v>54.84</v>
      </c>
      <c r="E29" s="236">
        <v>57.043478260869563</v>
      </c>
      <c r="F29" s="212" t="s">
        <v>33</v>
      </c>
      <c r="G29" s="212" t="s">
        <v>112</v>
      </c>
      <c r="H29" s="121">
        <v>56.26</v>
      </c>
      <c r="I29" s="236">
        <v>58</v>
      </c>
      <c r="J29" s="212" t="s">
        <v>12</v>
      </c>
      <c r="K29" s="212" t="s">
        <v>126</v>
      </c>
      <c r="L29" s="121">
        <v>54.53</v>
      </c>
      <c r="M29" s="236">
        <v>58</v>
      </c>
    </row>
    <row r="30" spans="1:13" ht="15" customHeight="1" x14ac:dyDescent="0.25">
      <c r="A30" s="54">
        <v>25</v>
      </c>
      <c r="B30" s="212" t="s">
        <v>1</v>
      </c>
      <c r="C30" s="212" t="s">
        <v>132</v>
      </c>
      <c r="D30" s="121">
        <v>54.84</v>
      </c>
      <c r="E30" s="236">
        <v>56.333333333333336</v>
      </c>
      <c r="F30" s="212" t="s">
        <v>27</v>
      </c>
      <c r="G30" s="212" t="s">
        <v>26</v>
      </c>
      <c r="H30" s="121">
        <v>56.26</v>
      </c>
      <c r="I30" s="236">
        <v>58</v>
      </c>
      <c r="J30" s="212" t="s">
        <v>14</v>
      </c>
      <c r="K30" s="212" t="s">
        <v>18</v>
      </c>
      <c r="L30" s="121">
        <v>54.53</v>
      </c>
      <c r="M30" s="236">
        <v>57.9</v>
      </c>
    </row>
    <row r="31" spans="1:13" ht="15" customHeight="1" x14ac:dyDescent="0.25">
      <c r="A31" s="54">
        <v>26</v>
      </c>
      <c r="B31" s="212" t="s">
        <v>21</v>
      </c>
      <c r="C31" s="212" t="s">
        <v>38</v>
      </c>
      <c r="D31" s="121">
        <v>54.84</v>
      </c>
      <c r="E31" s="236">
        <v>56</v>
      </c>
      <c r="F31" s="212" t="s">
        <v>12</v>
      </c>
      <c r="G31" s="212" t="s">
        <v>126</v>
      </c>
      <c r="H31" s="121">
        <v>56.26</v>
      </c>
      <c r="I31" s="236">
        <v>58</v>
      </c>
      <c r="J31" s="212" t="s">
        <v>1</v>
      </c>
      <c r="K31" s="212" t="s">
        <v>138</v>
      </c>
      <c r="L31" s="121">
        <v>54.53</v>
      </c>
      <c r="M31" s="236">
        <v>56.3</v>
      </c>
    </row>
    <row r="32" spans="1:13" ht="15" customHeight="1" x14ac:dyDescent="0.25">
      <c r="A32" s="54">
        <v>27</v>
      </c>
      <c r="B32" s="212" t="s">
        <v>14</v>
      </c>
      <c r="C32" s="212" t="s">
        <v>122</v>
      </c>
      <c r="D32" s="121">
        <v>54.84</v>
      </c>
      <c r="E32" s="236">
        <v>56</v>
      </c>
      <c r="F32" s="212" t="s">
        <v>1</v>
      </c>
      <c r="G32" s="212" t="s">
        <v>99</v>
      </c>
      <c r="H32" s="121">
        <v>56.26</v>
      </c>
      <c r="I32" s="236">
        <v>58</v>
      </c>
      <c r="J32" s="212" t="s">
        <v>1</v>
      </c>
      <c r="K32" s="212" t="s">
        <v>132</v>
      </c>
      <c r="L32" s="121">
        <v>54.53</v>
      </c>
      <c r="M32" s="236">
        <v>56.3</v>
      </c>
    </row>
    <row r="33" spans="1:13" ht="15" customHeight="1" x14ac:dyDescent="0.25">
      <c r="A33" s="54">
        <v>28</v>
      </c>
      <c r="B33" s="212" t="s">
        <v>12</v>
      </c>
      <c r="C33" s="212" t="s">
        <v>60</v>
      </c>
      <c r="D33" s="121">
        <v>54.84</v>
      </c>
      <c r="E33" s="236">
        <v>56</v>
      </c>
      <c r="F33" s="212" t="s">
        <v>14</v>
      </c>
      <c r="G33" s="212" t="s">
        <v>59</v>
      </c>
      <c r="H33" s="121">
        <v>56.26</v>
      </c>
      <c r="I33" s="236">
        <v>57.9</v>
      </c>
      <c r="J33" s="212" t="s">
        <v>14</v>
      </c>
      <c r="K33" s="212" t="s">
        <v>16</v>
      </c>
      <c r="L33" s="121">
        <v>54.53</v>
      </c>
      <c r="M33" s="236">
        <v>56</v>
      </c>
    </row>
    <row r="34" spans="1:13" ht="15" customHeight="1" x14ac:dyDescent="0.25">
      <c r="A34" s="54">
        <v>29</v>
      </c>
      <c r="B34" s="212" t="s">
        <v>12</v>
      </c>
      <c r="C34" s="212" t="s">
        <v>124</v>
      </c>
      <c r="D34" s="121">
        <v>54.84</v>
      </c>
      <c r="E34" s="236">
        <v>56</v>
      </c>
      <c r="F34" s="212" t="s">
        <v>33</v>
      </c>
      <c r="G34" s="212" t="s">
        <v>114</v>
      </c>
      <c r="H34" s="121">
        <v>56.26</v>
      </c>
      <c r="I34" s="236">
        <v>57.666666666666664</v>
      </c>
      <c r="J34" s="212" t="s">
        <v>33</v>
      </c>
      <c r="K34" s="212" t="s">
        <v>114</v>
      </c>
      <c r="L34" s="121">
        <v>54.53</v>
      </c>
      <c r="M34" s="236">
        <v>55.875</v>
      </c>
    </row>
    <row r="35" spans="1:13" ht="15" customHeight="1" thickBot="1" x14ac:dyDescent="0.3">
      <c r="A35" s="71">
        <v>30</v>
      </c>
      <c r="B35" s="213" t="s">
        <v>1</v>
      </c>
      <c r="C35" s="213" t="s">
        <v>5</v>
      </c>
      <c r="D35" s="122">
        <v>54.84</v>
      </c>
      <c r="E35" s="237">
        <v>55.25</v>
      </c>
      <c r="F35" s="213" t="s">
        <v>14</v>
      </c>
      <c r="G35" s="213" t="s">
        <v>19</v>
      </c>
      <c r="H35" s="122">
        <v>56.26</v>
      </c>
      <c r="I35" s="237">
        <v>57.3</v>
      </c>
      <c r="J35" s="213" t="s">
        <v>14</v>
      </c>
      <c r="K35" s="213" t="s">
        <v>59</v>
      </c>
      <c r="L35" s="122">
        <v>54.53</v>
      </c>
      <c r="M35" s="237">
        <v>55.7</v>
      </c>
    </row>
    <row r="36" spans="1:13" ht="15" customHeight="1" x14ac:dyDescent="0.25">
      <c r="A36" s="57">
        <v>31</v>
      </c>
      <c r="B36" s="69" t="s">
        <v>27</v>
      </c>
      <c r="C36" s="69" t="s">
        <v>32</v>
      </c>
      <c r="D36" s="120">
        <v>54.84</v>
      </c>
      <c r="E36" s="239">
        <v>55</v>
      </c>
      <c r="F36" s="69" t="s">
        <v>12</v>
      </c>
      <c r="G36" s="69" t="s">
        <v>60</v>
      </c>
      <c r="H36" s="120">
        <v>56.26</v>
      </c>
      <c r="I36" s="239">
        <v>57.3</v>
      </c>
      <c r="J36" s="69" t="s">
        <v>27</v>
      </c>
      <c r="K36" s="69" t="s">
        <v>32</v>
      </c>
      <c r="L36" s="120">
        <v>54.53</v>
      </c>
      <c r="M36" s="239">
        <v>55.6</v>
      </c>
    </row>
    <row r="37" spans="1:13" ht="15" customHeight="1" x14ac:dyDescent="0.25">
      <c r="A37" s="54">
        <v>32</v>
      </c>
      <c r="B37" s="212" t="s">
        <v>14</v>
      </c>
      <c r="C37" s="212" t="s">
        <v>86</v>
      </c>
      <c r="D37" s="121">
        <v>54.84</v>
      </c>
      <c r="E37" s="236">
        <v>55</v>
      </c>
      <c r="F37" s="212" t="s">
        <v>1</v>
      </c>
      <c r="G37" s="212" t="s">
        <v>136</v>
      </c>
      <c r="H37" s="121">
        <v>56.26</v>
      </c>
      <c r="I37" s="236">
        <v>57.3</v>
      </c>
      <c r="J37" s="212" t="s">
        <v>21</v>
      </c>
      <c r="K37" s="212" t="s">
        <v>25</v>
      </c>
      <c r="L37" s="121">
        <v>54.53</v>
      </c>
      <c r="M37" s="236">
        <v>55.4</v>
      </c>
    </row>
    <row r="38" spans="1:13" ht="15" customHeight="1" x14ac:dyDescent="0.25">
      <c r="A38" s="54">
        <v>33</v>
      </c>
      <c r="B38" s="212" t="s">
        <v>33</v>
      </c>
      <c r="C38" s="212" t="s">
        <v>114</v>
      </c>
      <c r="D38" s="121">
        <v>54.84</v>
      </c>
      <c r="E38" s="236">
        <v>54</v>
      </c>
      <c r="F38" s="212" t="s">
        <v>1</v>
      </c>
      <c r="G38" s="212" t="s">
        <v>5</v>
      </c>
      <c r="H38" s="121">
        <v>56.26</v>
      </c>
      <c r="I38" s="236">
        <v>57.2</v>
      </c>
      <c r="J38" s="212" t="s">
        <v>33</v>
      </c>
      <c r="K38" s="212" t="s">
        <v>91</v>
      </c>
      <c r="L38" s="121">
        <v>54.53</v>
      </c>
      <c r="M38" s="236">
        <v>55</v>
      </c>
    </row>
    <row r="39" spans="1:13" ht="15" customHeight="1" x14ac:dyDescent="0.25">
      <c r="A39" s="54">
        <v>34</v>
      </c>
      <c r="B39" s="212" t="s">
        <v>0</v>
      </c>
      <c r="C39" s="212" t="s">
        <v>52</v>
      </c>
      <c r="D39" s="121">
        <v>54.84</v>
      </c>
      <c r="E39" s="236">
        <v>53.3</v>
      </c>
      <c r="F39" s="212" t="s">
        <v>1</v>
      </c>
      <c r="G39" s="212" t="s">
        <v>133</v>
      </c>
      <c r="H39" s="121">
        <v>56.26</v>
      </c>
      <c r="I39" s="236">
        <v>57</v>
      </c>
      <c r="J39" s="212" t="s">
        <v>14</v>
      </c>
      <c r="K39" s="212" t="s">
        <v>122</v>
      </c>
      <c r="L39" s="121">
        <v>54.53</v>
      </c>
      <c r="M39" s="236">
        <v>55</v>
      </c>
    </row>
    <row r="40" spans="1:13" ht="15" customHeight="1" x14ac:dyDescent="0.25">
      <c r="A40" s="54">
        <v>35</v>
      </c>
      <c r="B40" s="212" t="s">
        <v>14</v>
      </c>
      <c r="C40" s="212" t="s">
        <v>18</v>
      </c>
      <c r="D40" s="121">
        <v>54.84</v>
      </c>
      <c r="E40" s="236">
        <v>53.1</v>
      </c>
      <c r="F40" s="212" t="s">
        <v>1</v>
      </c>
      <c r="G40" s="212" t="s">
        <v>2</v>
      </c>
      <c r="H40" s="121">
        <v>56.26</v>
      </c>
      <c r="I40" s="236">
        <v>56.7</v>
      </c>
      <c r="J40" s="212" t="s">
        <v>1</v>
      </c>
      <c r="K40" s="212" t="s">
        <v>7</v>
      </c>
      <c r="L40" s="121">
        <v>54.53</v>
      </c>
      <c r="M40" s="236">
        <v>55</v>
      </c>
    </row>
    <row r="41" spans="1:13" ht="15" customHeight="1" x14ac:dyDescent="0.25">
      <c r="A41" s="54">
        <v>36</v>
      </c>
      <c r="B41" s="212" t="s">
        <v>27</v>
      </c>
      <c r="C41" s="212" t="s">
        <v>119</v>
      </c>
      <c r="D41" s="121">
        <v>54.84</v>
      </c>
      <c r="E41" s="236">
        <v>53</v>
      </c>
      <c r="F41" s="212" t="s">
        <v>12</v>
      </c>
      <c r="G41" s="212" t="s">
        <v>127</v>
      </c>
      <c r="H41" s="121">
        <v>56.26</v>
      </c>
      <c r="I41" s="236">
        <v>56</v>
      </c>
      <c r="J41" s="212" t="s">
        <v>0</v>
      </c>
      <c r="K41" s="212" t="s">
        <v>52</v>
      </c>
      <c r="L41" s="121">
        <v>54.53</v>
      </c>
      <c r="M41" s="236">
        <v>54.777777777777779</v>
      </c>
    </row>
    <row r="42" spans="1:13" ht="15" customHeight="1" x14ac:dyDescent="0.25">
      <c r="A42" s="54">
        <v>37</v>
      </c>
      <c r="B42" s="212" t="s">
        <v>1</v>
      </c>
      <c r="C42" s="212" t="s">
        <v>9</v>
      </c>
      <c r="D42" s="121">
        <v>54.84</v>
      </c>
      <c r="E42" s="236">
        <v>53</v>
      </c>
      <c r="F42" s="212" t="s">
        <v>0</v>
      </c>
      <c r="G42" s="212" t="s">
        <v>106</v>
      </c>
      <c r="H42" s="121">
        <v>56.26</v>
      </c>
      <c r="I42" s="236">
        <v>55.714285714285715</v>
      </c>
      <c r="J42" s="212" t="s">
        <v>27</v>
      </c>
      <c r="K42" s="212" t="s">
        <v>29</v>
      </c>
      <c r="L42" s="121">
        <v>54.53</v>
      </c>
      <c r="M42" s="236">
        <v>54.1</v>
      </c>
    </row>
    <row r="43" spans="1:13" ht="15" customHeight="1" x14ac:dyDescent="0.25">
      <c r="A43" s="54">
        <v>38</v>
      </c>
      <c r="B43" s="212" t="s">
        <v>1</v>
      </c>
      <c r="C43" s="212" t="s">
        <v>138</v>
      </c>
      <c r="D43" s="121">
        <v>54.84</v>
      </c>
      <c r="E43" s="236">
        <v>52.833333333333336</v>
      </c>
      <c r="F43" s="212" t="s">
        <v>0</v>
      </c>
      <c r="G43" s="212" t="s">
        <v>115</v>
      </c>
      <c r="H43" s="121">
        <v>56.26</v>
      </c>
      <c r="I43" s="236">
        <v>55</v>
      </c>
      <c r="J43" s="212" t="s">
        <v>1</v>
      </c>
      <c r="K43" s="212" t="s">
        <v>5</v>
      </c>
      <c r="L43" s="121">
        <v>54.53</v>
      </c>
      <c r="M43" s="236">
        <v>54</v>
      </c>
    </row>
    <row r="44" spans="1:13" ht="15" customHeight="1" x14ac:dyDescent="0.25">
      <c r="A44" s="54">
        <v>39</v>
      </c>
      <c r="B44" s="212" t="s">
        <v>0</v>
      </c>
      <c r="C44" s="212" t="s">
        <v>58</v>
      </c>
      <c r="D44" s="121">
        <v>54.84</v>
      </c>
      <c r="E44" s="236">
        <v>52.7</v>
      </c>
      <c r="F44" s="212" t="s">
        <v>14</v>
      </c>
      <c r="G44" s="212" t="s">
        <v>107</v>
      </c>
      <c r="H44" s="121">
        <v>56.26</v>
      </c>
      <c r="I44" s="236">
        <v>54.6</v>
      </c>
      <c r="J44" s="212" t="s">
        <v>12</v>
      </c>
      <c r="K44" s="212" t="s">
        <v>61</v>
      </c>
      <c r="L44" s="121">
        <v>54.53</v>
      </c>
      <c r="M44" s="236">
        <v>54</v>
      </c>
    </row>
    <row r="45" spans="1:13" ht="15" customHeight="1" thickBot="1" x14ac:dyDescent="0.3">
      <c r="A45" s="71">
        <v>40</v>
      </c>
      <c r="B45" s="213" t="s">
        <v>12</v>
      </c>
      <c r="C45" s="213" t="s">
        <v>151</v>
      </c>
      <c r="D45" s="122">
        <v>54.84</v>
      </c>
      <c r="E45" s="237">
        <v>52.6</v>
      </c>
      <c r="F45" s="213" t="s">
        <v>14</v>
      </c>
      <c r="G45" s="213" t="s">
        <v>46</v>
      </c>
      <c r="H45" s="122">
        <v>56.26</v>
      </c>
      <c r="I45" s="237">
        <v>54.5</v>
      </c>
      <c r="J45" s="213" t="s">
        <v>27</v>
      </c>
      <c r="K45" s="213" t="s">
        <v>28</v>
      </c>
      <c r="L45" s="122">
        <v>54.53</v>
      </c>
      <c r="M45" s="237">
        <v>53</v>
      </c>
    </row>
    <row r="46" spans="1:13" ht="15" customHeight="1" x14ac:dyDescent="0.25">
      <c r="A46" s="57">
        <v>41</v>
      </c>
      <c r="B46" s="69" t="s">
        <v>12</v>
      </c>
      <c r="C46" s="69" t="s">
        <v>150</v>
      </c>
      <c r="D46" s="120">
        <v>54.84</v>
      </c>
      <c r="E46" s="239">
        <v>52.6</v>
      </c>
      <c r="F46" s="69" t="s">
        <v>14</v>
      </c>
      <c r="G46" s="69" t="s">
        <v>86</v>
      </c>
      <c r="H46" s="120">
        <v>56.26</v>
      </c>
      <c r="I46" s="239">
        <v>54.3</v>
      </c>
      <c r="J46" s="69" t="s">
        <v>27</v>
      </c>
      <c r="K46" s="69" t="s">
        <v>118</v>
      </c>
      <c r="L46" s="120">
        <v>54.53</v>
      </c>
      <c r="M46" s="239">
        <v>52.2</v>
      </c>
    </row>
    <row r="47" spans="1:13" ht="15" customHeight="1" x14ac:dyDescent="0.25">
      <c r="A47" s="54">
        <v>42</v>
      </c>
      <c r="B47" s="212" t="s">
        <v>14</v>
      </c>
      <c r="C47" s="212" t="s">
        <v>148</v>
      </c>
      <c r="D47" s="121">
        <v>54.84</v>
      </c>
      <c r="E47" s="236">
        <v>52.4</v>
      </c>
      <c r="F47" s="212" t="s">
        <v>14</v>
      </c>
      <c r="G47" s="212" t="s">
        <v>16</v>
      </c>
      <c r="H47" s="121">
        <v>56.26</v>
      </c>
      <c r="I47" s="236">
        <v>54.2</v>
      </c>
      <c r="J47" s="212" t="s">
        <v>12</v>
      </c>
      <c r="K47" s="212" t="s">
        <v>60</v>
      </c>
      <c r="L47" s="121">
        <v>54.53</v>
      </c>
      <c r="M47" s="236">
        <v>52.2</v>
      </c>
    </row>
    <row r="48" spans="1:13" ht="15" customHeight="1" x14ac:dyDescent="0.25">
      <c r="A48" s="54">
        <v>43</v>
      </c>
      <c r="B48" s="212" t="s">
        <v>12</v>
      </c>
      <c r="C48" s="212" t="s">
        <v>61</v>
      </c>
      <c r="D48" s="121">
        <v>54.84</v>
      </c>
      <c r="E48" s="236">
        <v>52.3</v>
      </c>
      <c r="F48" s="212" t="s">
        <v>1</v>
      </c>
      <c r="G48" s="212" t="s">
        <v>102</v>
      </c>
      <c r="H48" s="121">
        <v>56.26</v>
      </c>
      <c r="I48" s="236">
        <v>54</v>
      </c>
      <c r="J48" s="212" t="s">
        <v>0</v>
      </c>
      <c r="K48" s="212" t="s">
        <v>58</v>
      </c>
      <c r="L48" s="121">
        <v>54.53</v>
      </c>
      <c r="M48" s="236">
        <v>52.083333333333336</v>
      </c>
    </row>
    <row r="49" spans="1:13" ht="15" customHeight="1" x14ac:dyDescent="0.25">
      <c r="A49" s="54">
        <v>44</v>
      </c>
      <c r="B49" s="212" t="s">
        <v>14</v>
      </c>
      <c r="C49" s="212" t="s">
        <v>59</v>
      </c>
      <c r="D49" s="121">
        <v>54.84</v>
      </c>
      <c r="E49" s="236">
        <v>51.8</v>
      </c>
      <c r="F49" s="212" t="s">
        <v>27</v>
      </c>
      <c r="G49" s="212" t="s">
        <v>32</v>
      </c>
      <c r="H49" s="121">
        <v>56.26</v>
      </c>
      <c r="I49" s="236">
        <v>53.4</v>
      </c>
      <c r="J49" s="212" t="s">
        <v>14</v>
      </c>
      <c r="K49" s="212" t="s">
        <v>123</v>
      </c>
      <c r="L49" s="121">
        <v>54.53</v>
      </c>
      <c r="M49" s="236">
        <v>52</v>
      </c>
    </row>
    <row r="50" spans="1:13" ht="15" customHeight="1" x14ac:dyDescent="0.25">
      <c r="A50" s="54">
        <v>45</v>
      </c>
      <c r="B50" s="212" t="s">
        <v>27</v>
      </c>
      <c r="C50" s="212" t="s">
        <v>146</v>
      </c>
      <c r="D50" s="121">
        <v>54.84</v>
      </c>
      <c r="E50" s="236">
        <v>51.6</v>
      </c>
      <c r="F50" s="212" t="s">
        <v>33</v>
      </c>
      <c r="G50" s="212" t="s">
        <v>43</v>
      </c>
      <c r="H50" s="121">
        <v>56.26</v>
      </c>
      <c r="I50" s="236">
        <v>53.352941176470587</v>
      </c>
      <c r="J50" s="212" t="s">
        <v>1</v>
      </c>
      <c r="K50" s="212" t="s">
        <v>133</v>
      </c>
      <c r="L50" s="121">
        <v>54.53</v>
      </c>
      <c r="M50" s="236">
        <v>52</v>
      </c>
    </row>
    <row r="51" spans="1:13" ht="15" customHeight="1" x14ac:dyDescent="0.25">
      <c r="A51" s="54">
        <v>46</v>
      </c>
      <c r="B51" s="212" t="s">
        <v>14</v>
      </c>
      <c r="C51" s="212" t="s">
        <v>149</v>
      </c>
      <c r="D51" s="121">
        <v>54.84</v>
      </c>
      <c r="E51" s="236">
        <v>51</v>
      </c>
      <c r="F51" s="212" t="s">
        <v>12</v>
      </c>
      <c r="G51" s="212" t="s">
        <v>124</v>
      </c>
      <c r="H51" s="121">
        <v>56.26</v>
      </c>
      <c r="I51" s="236">
        <v>53.2</v>
      </c>
      <c r="J51" s="212" t="s">
        <v>1</v>
      </c>
      <c r="K51" s="212" t="s">
        <v>9</v>
      </c>
      <c r="L51" s="121">
        <v>54.53</v>
      </c>
      <c r="M51" s="236">
        <v>52</v>
      </c>
    </row>
    <row r="52" spans="1:13" ht="15" customHeight="1" x14ac:dyDescent="0.25">
      <c r="A52" s="54">
        <v>47</v>
      </c>
      <c r="B52" s="212" t="s">
        <v>1</v>
      </c>
      <c r="C52" s="212" t="s">
        <v>152</v>
      </c>
      <c r="D52" s="121">
        <v>54.84</v>
      </c>
      <c r="E52" s="236">
        <v>51</v>
      </c>
      <c r="F52" s="212" t="s">
        <v>1</v>
      </c>
      <c r="G52" s="212" t="s">
        <v>135</v>
      </c>
      <c r="H52" s="121">
        <v>56.26</v>
      </c>
      <c r="I52" s="236">
        <v>53.2</v>
      </c>
      <c r="J52" s="212" t="s">
        <v>12</v>
      </c>
      <c r="K52" s="212" t="s">
        <v>50</v>
      </c>
      <c r="L52" s="121">
        <v>54.53</v>
      </c>
      <c r="M52" s="236">
        <v>51.8</v>
      </c>
    </row>
    <row r="53" spans="1:13" ht="15" customHeight="1" x14ac:dyDescent="0.25">
      <c r="A53" s="54">
        <v>48</v>
      </c>
      <c r="B53" s="212" t="s">
        <v>27</v>
      </c>
      <c r="C53" s="212" t="s">
        <v>29</v>
      </c>
      <c r="D53" s="121">
        <v>54.84</v>
      </c>
      <c r="E53" s="236">
        <v>50.8</v>
      </c>
      <c r="F53" s="212" t="s">
        <v>1</v>
      </c>
      <c r="G53" s="212" t="s">
        <v>10</v>
      </c>
      <c r="H53" s="121">
        <v>56.26</v>
      </c>
      <c r="I53" s="236">
        <v>53.1</v>
      </c>
      <c r="J53" s="212" t="s">
        <v>21</v>
      </c>
      <c r="K53" s="212" t="s">
        <v>23</v>
      </c>
      <c r="L53" s="121">
        <v>54.53</v>
      </c>
      <c r="M53" s="236">
        <v>51.4</v>
      </c>
    </row>
    <row r="54" spans="1:13" ht="15" customHeight="1" x14ac:dyDescent="0.25">
      <c r="A54" s="54">
        <v>49</v>
      </c>
      <c r="B54" s="212" t="s">
        <v>1</v>
      </c>
      <c r="C54" s="212" t="s">
        <v>156</v>
      </c>
      <c r="D54" s="121">
        <v>54.84</v>
      </c>
      <c r="E54" s="236">
        <v>50.8</v>
      </c>
      <c r="F54" s="212" t="s">
        <v>1</v>
      </c>
      <c r="G54" s="212" t="s">
        <v>130</v>
      </c>
      <c r="H54" s="121">
        <v>56.26</v>
      </c>
      <c r="I54" s="236">
        <v>53.1</v>
      </c>
      <c r="J54" s="212" t="s">
        <v>21</v>
      </c>
      <c r="K54" s="212" t="s">
        <v>45</v>
      </c>
      <c r="L54" s="121">
        <v>54.53</v>
      </c>
      <c r="M54" s="236">
        <v>51.4</v>
      </c>
    </row>
    <row r="55" spans="1:13" ht="15" customHeight="1" thickBot="1" x14ac:dyDescent="0.3">
      <c r="A55" s="60">
        <v>50</v>
      </c>
      <c r="B55" s="214" t="s">
        <v>1</v>
      </c>
      <c r="C55" s="214" t="s">
        <v>109</v>
      </c>
      <c r="D55" s="123">
        <v>54.84</v>
      </c>
      <c r="E55" s="238">
        <v>50.285714285714285</v>
      </c>
      <c r="F55" s="214" t="s">
        <v>1</v>
      </c>
      <c r="G55" s="214" t="s">
        <v>6</v>
      </c>
      <c r="H55" s="123">
        <v>56.26</v>
      </c>
      <c r="I55" s="238">
        <v>53</v>
      </c>
      <c r="J55" s="214" t="s">
        <v>33</v>
      </c>
      <c r="K55" s="214" t="s">
        <v>43</v>
      </c>
      <c r="L55" s="123">
        <v>54.53</v>
      </c>
      <c r="M55" s="238">
        <v>51.153846153846153</v>
      </c>
    </row>
    <row r="56" spans="1:13" ht="15" customHeight="1" x14ac:dyDescent="0.25">
      <c r="A56" s="54">
        <v>51</v>
      </c>
      <c r="B56" s="212" t="s">
        <v>33</v>
      </c>
      <c r="C56" s="212" t="s">
        <v>42</v>
      </c>
      <c r="D56" s="121">
        <v>54.84</v>
      </c>
      <c r="E56" s="236">
        <v>50.2</v>
      </c>
      <c r="F56" s="212" t="s">
        <v>1</v>
      </c>
      <c r="G56" s="212" t="s">
        <v>137</v>
      </c>
      <c r="H56" s="121">
        <v>56.26</v>
      </c>
      <c r="I56" s="236">
        <v>52.8</v>
      </c>
      <c r="J56" s="212" t="s">
        <v>21</v>
      </c>
      <c r="K56" s="212" t="s">
        <v>162</v>
      </c>
      <c r="L56" s="121">
        <v>54.53</v>
      </c>
      <c r="M56" s="236">
        <v>51</v>
      </c>
    </row>
    <row r="57" spans="1:13" ht="15" customHeight="1" x14ac:dyDescent="0.25">
      <c r="A57" s="54">
        <v>52</v>
      </c>
      <c r="B57" s="213" t="s">
        <v>12</v>
      </c>
      <c r="C57" s="213" t="s">
        <v>126</v>
      </c>
      <c r="D57" s="122">
        <v>54.84</v>
      </c>
      <c r="E57" s="237">
        <v>50</v>
      </c>
      <c r="F57" s="213" t="s">
        <v>21</v>
      </c>
      <c r="G57" s="213" t="s">
        <v>20</v>
      </c>
      <c r="H57" s="122">
        <v>56.26</v>
      </c>
      <c r="I57" s="237">
        <v>52.6</v>
      </c>
      <c r="J57" s="213" t="s">
        <v>1</v>
      </c>
      <c r="K57" s="213" t="s">
        <v>130</v>
      </c>
      <c r="L57" s="122">
        <v>54.53</v>
      </c>
      <c r="M57" s="237">
        <v>50.8</v>
      </c>
    </row>
    <row r="58" spans="1:13" ht="15" customHeight="1" x14ac:dyDescent="0.25">
      <c r="A58" s="54">
        <v>53</v>
      </c>
      <c r="B58" s="212" t="s">
        <v>1</v>
      </c>
      <c r="C58" s="212" t="s">
        <v>10</v>
      </c>
      <c r="D58" s="121">
        <v>54.84</v>
      </c>
      <c r="E58" s="236">
        <v>49.666666666666664</v>
      </c>
      <c r="F58" s="212" t="s">
        <v>21</v>
      </c>
      <c r="G58" s="212" t="s">
        <v>25</v>
      </c>
      <c r="H58" s="121">
        <v>56.26</v>
      </c>
      <c r="I58" s="236">
        <v>52.1</v>
      </c>
      <c r="J58" s="212" t="s">
        <v>21</v>
      </c>
      <c r="K58" s="212" t="s">
        <v>38</v>
      </c>
      <c r="L58" s="121">
        <v>54.53</v>
      </c>
      <c r="M58" s="236">
        <v>50.7</v>
      </c>
    </row>
    <row r="59" spans="1:13" ht="15" customHeight="1" x14ac:dyDescent="0.25">
      <c r="A59" s="54">
        <v>54</v>
      </c>
      <c r="B59" s="212" t="s">
        <v>14</v>
      </c>
      <c r="C59" s="212" t="s">
        <v>16</v>
      </c>
      <c r="D59" s="121">
        <v>54.84</v>
      </c>
      <c r="E59" s="236">
        <v>49.6</v>
      </c>
      <c r="F59" s="212" t="s">
        <v>12</v>
      </c>
      <c r="G59" s="212" t="s">
        <v>51</v>
      </c>
      <c r="H59" s="121">
        <v>56.26</v>
      </c>
      <c r="I59" s="236">
        <v>52</v>
      </c>
      <c r="J59" s="212" t="s">
        <v>27</v>
      </c>
      <c r="K59" s="212" t="s">
        <v>160</v>
      </c>
      <c r="L59" s="121">
        <v>54.53</v>
      </c>
      <c r="M59" s="236">
        <v>50.2</v>
      </c>
    </row>
    <row r="60" spans="1:13" ht="15" customHeight="1" x14ac:dyDescent="0.25">
      <c r="A60" s="54">
        <v>55</v>
      </c>
      <c r="B60" s="212" t="s">
        <v>1</v>
      </c>
      <c r="C60" s="212" t="s">
        <v>155</v>
      </c>
      <c r="D60" s="121">
        <v>54.84</v>
      </c>
      <c r="E60" s="236">
        <v>49.2</v>
      </c>
      <c r="F60" s="212" t="s">
        <v>0</v>
      </c>
      <c r="G60" s="212" t="s">
        <v>58</v>
      </c>
      <c r="H60" s="121">
        <v>56.26</v>
      </c>
      <c r="I60" s="236">
        <v>51.666666666666664</v>
      </c>
      <c r="J60" s="212" t="s">
        <v>1</v>
      </c>
      <c r="K60" s="212" t="s">
        <v>134</v>
      </c>
      <c r="L60" s="121">
        <v>54.53</v>
      </c>
      <c r="M60" s="236">
        <v>50.2</v>
      </c>
    </row>
    <row r="61" spans="1:13" ht="15" customHeight="1" x14ac:dyDescent="0.25">
      <c r="A61" s="54">
        <v>56</v>
      </c>
      <c r="B61" s="212" t="s">
        <v>1</v>
      </c>
      <c r="C61" s="212" t="s">
        <v>100</v>
      </c>
      <c r="D61" s="121">
        <v>54.84</v>
      </c>
      <c r="E61" s="236">
        <v>48.428571428571431</v>
      </c>
      <c r="F61" s="212" t="s">
        <v>14</v>
      </c>
      <c r="G61" s="212" t="s">
        <v>18</v>
      </c>
      <c r="H61" s="121">
        <v>56.26</v>
      </c>
      <c r="I61" s="236">
        <v>51.2</v>
      </c>
      <c r="J61" s="212" t="s">
        <v>0</v>
      </c>
      <c r="K61" s="212" t="s">
        <v>37</v>
      </c>
      <c r="L61" s="121">
        <v>54.53</v>
      </c>
      <c r="M61" s="236">
        <v>49.833333333333336</v>
      </c>
    </row>
    <row r="62" spans="1:13" ht="15" customHeight="1" x14ac:dyDescent="0.25">
      <c r="A62" s="54">
        <v>57</v>
      </c>
      <c r="B62" s="212" t="s">
        <v>0</v>
      </c>
      <c r="C62" s="212" t="s">
        <v>106</v>
      </c>
      <c r="D62" s="121">
        <v>54.84</v>
      </c>
      <c r="E62" s="236">
        <v>48.3</v>
      </c>
      <c r="F62" s="212" t="s">
        <v>1</v>
      </c>
      <c r="G62" s="212" t="s">
        <v>134</v>
      </c>
      <c r="H62" s="121">
        <v>56.26</v>
      </c>
      <c r="I62" s="236">
        <v>51</v>
      </c>
      <c r="J62" s="212" t="s">
        <v>12</v>
      </c>
      <c r="K62" s="212" t="s">
        <v>13</v>
      </c>
      <c r="L62" s="121">
        <v>54.53</v>
      </c>
      <c r="M62" s="236">
        <v>49.8</v>
      </c>
    </row>
    <row r="63" spans="1:13" ht="15" customHeight="1" x14ac:dyDescent="0.25">
      <c r="A63" s="54">
        <v>58</v>
      </c>
      <c r="B63" s="212" t="s">
        <v>33</v>
      </c>
      <c r="C63" s="212" t="s">
        <v>43</v>
      </c>
      <c r="D63" s="121">
        <v>54.84</v>
      </c>
      <c r="E63" s="236">
        <v>48</v>
      </c>
      <c r="F63" s="212" t="s">
        <v>1</v>
      </c>
      <c r="G63" s="212" t="s">
        <v>129</v>
      </c>
      <c r="H63" s="121">
        <v>56.26</v>
      </c>
      <c r="I63" s="236">
        <v>50.8</v>
      </c>
      <c r="J63" s="212" t="s">
        <v>1</v>
      </c>
      <c r="K63" s="212" t="s">
        <v>8</v>
      </c>
      <c r="L63" s="121">
        <v>54.53</v>
      </c>
      <c r="M63" s="236">
        <v>49</v>
      </c>
    </row>
    <row r="64" spans="1:13" ht="15" customHeight="1" x14ac:dyDescent="0.25">
      <c r="A64" s="54">
        <v>59</v>
      </c>
      <c r="B64" s="212" t="s">
        <v>12</v>
      </c>
      <c r="C64" s="212" t="s">
        <v>139</v>
      </c>
      <c r="D64" s="121">
        <v>54.84</v>
      </c>
      <c r="E64" s="236">
        <v>48</v>
      </c>
      <c r="F64" s="212" t="s">
        <v>0</v>
      </c>
      <c r="G64" s="212" t="s">
        <v>37</v>
      </c>
      <c r="H64" s="121">
        <v>56.26</v>
      </c>
      <c r="I64" s="236">
        <v>50.666666666666664</v>
      </c>
      <c r="J64" s="212" t="s">
        <v>14</v>
      </c>
      <c r="K64" s="212" t="s">
        <v>17</v>
      </c>
      <c r="L64" s="121">
        <v>54.53</v>
      </c>
      <c r="M64" s="236">
        <v>48.6</v>
      </c>
    </row>
    <row r="65" spans="1:13" ht="15" customHeight="1" thickBot="1" x14ac:dyDescent="0.3">
      <c r="A65" s="60">
        <v>60</v>
      </c>
      <c r="B65" s="214" t="s">
        <v>14</v>
      </c>
      <c r="C65" s="214" t="s">
        <v>17</v>
      </c>
      <c r="D65" s="123">
        <v>54.84</v>
      </c>
      <c r="E65" s="238">
        <v>47.9</v>
      </c>
      <c r="F65" s="214" t="s">
        <v>33</v>
      </c>
      <c r="G65" s="214" t="s">
        <v>44</v>
      </c>
      <c r="H65" s="123">
        <v>56.26</v>
      </c>
      <c r="I65" s="238">
        <v>50.333333333333336</v>
      </c>
      <c r="J65" s="214" t="s">
        <v>1</v>
      </c>
      <c r="K65" s="214" t="s">
        <v>4</v>
      </c>
      <c r="L65" s="123">
        <v>54.53</v>
      </c>
      <c r="M65" s="238">
        <v>48.3</v>
      </c>
    </row>
    <row r="66" spans="1:13" ht="15" customHeight="1" x14ac:dyDescent="0.25">
      <c r="A66" s="54">
        <v>61</v>
      </c>
      <c r="B66" s="212" t="s">
        <v>33</v>
      </c>
      <c r="C66" s="212" t="s">
        <v>44</v>
      </c>
      <c r="D66" s="121">
        <v>54.84</v>
      </c>
      <c r="E66" s="236">
        <v>47.66</v>
      </c>
      <c r="F66" s="212" t="s">
        <v>21</v>
      </c>
      <c r="G66" s="212" t="s">
        <v>39</v>
      </c>
      <c r="H66" s="121">
        <v>56.26</v>
      </c>
      <c r="I66" s="236">
        <v>50.3</v>
      </c>
      <c r="J66" s="212" t="s">
        <v>12</v>
      </c>
      <c r="K66" s="212" t="s">
        <v>64</v>
      </c>
      <c r="L66" s="121">
        <v>54.53</v>
      </c>
      <c r="M66" s="236">
        <v>48</v>
      </c>
    </row>
    <row r="67" spans="1:13" ht="15" customHeight="1" x14ac:dyDescent="0.25">
      <c r="A67" s="54">
        <v>62</v>
      </c>
      <c r="B67" s="212" t="s">
        <v>21</v>
      </c>
      <c r="C67" s="212" t="s">
        <v>20</v>
      </c>
      <c r="D67" s="121">
        <v>54.84</v>
      </c>
      <c r="E67" s="236">
        <v>47.4</v>
      </c>
      <c r="F67" s="212" t="s">
        <v>21</v>
      </c>
      <c r="G67" s="212" t="s">
        <v>92</v>
      </c>
      <c r="H67" s="121">
        <v>56.26</v>
      </c>
      <c r="I67" s="236">
        <v>50</v>
      </c>
      <c r="J67" s="212" t="s">
        <v>12</v>
      </c>
      <c r="K67" s="212" t="s">
        <v>124</v>
      </c>
      <c r="L67" s="121">
        <v>54.53</v>
      </c>
      <c r="M67" s="236">
        <v>48</v>
      </c>
    </row>
    <row r="68" spans="1:13" ht="15" customHeight="1" x14ac:dyDescent="0.25">
      <c r="A68" s="54">
        <v>63</v>
      </c>
      <c r="B68" s="212" t="s">
        <v>14</v>
      </c>
      <c r="C68" s="212" t="s">
        <v>117</v>
      </c>
      <c r="D68" s="121">
        <v>54.84</v>
      </c>
      <c r="E68" s="236">
        <v>47</v>
      </c>
      <c r="F68" s="212" t="s">
        <v>12</v>
      </c>
      <c r="G68" s="212" t="s">
        <v>125</v>
      </c>
      <c r="H68" s="121">
        <v>56.26</v>
      </c>
      <c r="I68" s="236">
        <v>50</v>
      </c>
      <c r="J68" s="212" t="s">
        <v>21</v>
      </c>
      <c r="K68" s="212" t="s">
        <v>39</v>
      </c>
      <c r="L68" s="121">
        <v>54.53</v>
      </c>
      <c r="M68" s="236">
        <v>48</v>
      </c>
    </row>
    <row r="69" spans="1:13" ht="15" customHeight="1" x14ac:dyDescent="0.25">
      <c r="A69" s="54">
        <v>64</v>
      </c>
      <c r="B69" s="212" t="s">
        <v>1</v>
      </c>
      <c r="C69" s="212" t="s">
        <v>3</v>
      </c>
      <c r="D69" s="121">
        <v>54.84</v>
      </c>
      <c r="E69" s="236">
        <v>47</v>
      </c>
      <c r="F69" s="212" t="s">
        <v>1</v>
      </c>
      <c r="G69" s="212" t="s">
        <v>7</v>
      </c>
      <c r="H69" s="121">
        <v>56.26</v>
      </c>
      <c r="I69" s="236">
        <v>50</v>
      </c>
      <c r="J69" s="212" t="s">
        <v>1</v>
      </c>
      <c r="K69" s="212" t="s">
        <v>99</v>
      </c>
      <c r="L69" s="121">
        <v>54.53</v>
      </c>
      <c r="M69" s="236">
        <v>48</v>
      </c>
    </row>
    <row r="70" spans="1:13" ht="15" customHeight="1" x14ac:dyDescent="0.25">
      <c r="A70" s="54">
        <v>65</v>
      </c>
      <c r="B70" s="212" t="s">
        <v>1</v>
      </c>
      <c r="C70" s="212" t="s">
        <v>136</v>
      </c>
      <c r="D70" s="121">
        <v>54.84</v>
      </c>
      <c r="E70" s="236">
        <v>46.4</v>
      </c>
      <c r="F70" s="212" t="s">
        <v>1</v>
      </c>
      <c r="G70" s="212" t="s">
        <v>142</v>
      </c>
      <c r="H70" s="121">
        <v>56.26</v>
      </c>
      <c r="I70" s="236">
        <v>50</v>
      </c>
      <c r="J70" s="212" t="s">
        <v>1</v>
      </c>
      <c r="K70" s="212" t="s">
        <v>11</v>
      </c>
      <c r="L70" s="121">
        <v>54.53</v>
      </c>
      <c r="M70" s="236">
        <v>47</v>
      </c>
    </row>
    <row r="71" spans="1:13" ht="15" customHeight="1" x14ac:dyDescent="0.25">
      <c r="A71" s="54">
        <v>66</v>
      </c>
      <c r="B71" s="212" t="s">
        <v>1</v>
      </c>
      <c r="C71" s="212" t="s">
        <v>158</v>
      </c>
      <c r="D71" s="121">
        <v>54.84</v>
      </c>
      <c r="E71" s="236">
        <v>46.4</v>
      </c>
      <c r="F71" s="212" t="s">
        <v>1</v>
      </c>
      <c r="G71" s="212" t="s">
        <v>11</v>
      </c>
      <c r="H71" s="121">
        <v>56.26</v>
      </c>
      <c r="I71" s="236">
        <v>49.8</v>
      </c>
      <c r="J71" s="212" t="s">
        <v>27</v>
      </c>
      <c r="K71" s="212" t="s">
        <v>145</v>
      </c>
      <c r="L71" s="121">
        <v>54.53</v>
      </c>
      <c r="M71" s="236">
        <v>47</v>
      </c>
    </row>
    <row r="72" spans="1:13" ht="15" customHeight="1" x14ac:dyDescent="0.25">
      <c r="A72" s="54">
        <v>67</v>
      </c>
      <c r="B72" s="212" t="s">
        <v>1</v>
      </c>
      <c r="C72" s="212" t="s">
        <v>134</v>
      </c>
      <c r="D72" s="121">
        <v>54.84</v>
      </c>
      <c r="E72" s="236">
        <v>46.375</v>
      </c>
      <c r="F72" s="212" t="s">
        <v>1</v>
      </c>
      <c r="G72" s="212" t="s">
        <v>132</v>
      </c>
      <c r="H72" s="121">
        <v>56.26</v>
      </c>
      <c r="I72" s="236">
        <v>49.7</v>
      </c>
      <c r="J72" s="212" t="s">
        <v>27</v>
      </c>
      <c r="K72" s="212" t="s">
        <v>119</v>
      </c>
      <c r="L72" s="121">
        <v>54.53</v>
      </c>
      <c r="M72" s="236">
        <v>46.8</v>
      </c>
    </row>
    <row r="73" spans="1:13" ht="15" customHeight="1" x14ac:dyDescent="0.25">
      <c r="A73" s="54">
        <v>68</v>
      </c>
      <c r="B73" s="213" t="s">
        <v>14</v>
      </c>
      <c r="C73" s="213" t="s">
        <v>123</v>
      </c>
      <c r="D73" s="122">
        <v>54.84</v>
      </c>
      <c r="E73" s="237">
        <v>46</v>
      </c>
      <c r="F73" s="213" t="s">
        <v>21</v>
      </c>
      <c r="G73" s="213" t="s">
        <v>120</v>
      </c>
      <c r="H73" s="122">
        <v>56.26</v>
      </c>
      <c r="I73" s="237">
        <v>49.4</v>
      </c>
      <c r="J73" s="213" t="s">
        <v>1</v>
      </c>
      <c r="K73" s="213" t="s">
        <v>109</v>
      </c>
      <c r="L73" s="122">
        <v>54.53</v>
      </c>
      <c r="M73" s="237">
        <v>46.7</v>
      </c>
    </row>
    <row r="74" spans="1:13" ht="15" customHeight="1" x14ac:dyDescent="0.25">
      <c r="A74" s="54">
        <v>69</v>
      </c>
      <c r="B74" s="212" t="s">
        <v>1</v>
      </c>
      <c r="C74" s="212" t="s">
        <v>11</v>
      </c>
      <c r="D74" s="121">
        <v>54.84</v>
      </c>
      <c r="E74" s="236">
        <v>46</v>
      </c>
      <c r="F74" s="212" t="s">
        <v>0</v>
      </c>
      <c r="G74" s="212" t="s">
        <v>54</v>
      </c>
      <c r="H74" s="121">
        <v>56.26</v>
      </c>
      <c r="I74" s="236">
        <v>49.25</v>
      </c>
      <c r="J74" s="212" t="s">
        <v>33</v>
      </c>
      <c r="K74" s="212" t="s">
        <v>42</v>
      </c>
      <c r="L74" s="121">
        <v>54.53</v>
      </c>
      <c r="M74" s="236">
        <v>46.7</v>
      </c>
    </row>
    <row r="75" spans="1:13" ht="15" customHeight="1" thickBot="1" x14ac:dyDescent="0.3">
      <c r="A75" s="71">
        <v>70</v>
      </c>
      <c r="B75" s="213" t="s">
        <v>1</v>
      </c>
      <c r="C75" s="213" t="s">
        <v>8</v>
      </c>
      <c r="D75" s="122">
        <v>54.84</v>
      </c>
      <c r="E75" s="237">
        <v>46</v>
      </c>
      <c r="F75" s="213" t="s">
        <v>1</v>
      </c>
      <c r="G75" s="213" t="s">
        <v>131</v>
      </c>
      <c r="H75" s="122">
        <v>56.26</v>
      </c>
      <c r="I75" s="237">
        <v>49</v>
      </c>
      <c r="J75" s="213" t="s">
        <v>33</v>
      </c>
      <c r="K75" s="213" t="s">
        <v>44</v>
      </c>
      <c r="L75" s="122">
        <v>54.53</v>
      </c>
      <c r="M75" s="237">
        <v>46.6</v>
      </c>
    </row>
    <row r="76" spans="1:13" ht="15" customHeight="1" x14ac:dyDescent="0.25">
      <c r="A76" s="57">
        <v>71</v>
      </c>
      <c r="B76" s="69" t="s">
        <v>1</v>
      </c>
      <c r="C76" s="69" t="s">
        <v>157</v>
      </c>
      <c r="D76" s="120">
        <v>54.84</v>
      </c>
      <c r="E76" s="239">
        <v>46</v>
      </c>
      <c r="F76" s="69" t="s">
        <v>14</v>
      </c>
      <c r="G76" s="69" t="s">
        <v>117</v>
      </c>
      <c r="H76" s="120">
        <v>56.26</v>
      </c>
      <c r="I76" s="239">
        <v>48</v>
      </c>
      <c r="J76" s="69" t="s">
        <v>1</v>
      </c>
      <c r="K76" s="69" t="s">
        <v>2</v>
      </c>
      <c r="L76" s="120">
        <v>54.53</v>
      </c>
      <c r="M76" s="239">
        <v>46.2</v>
      </c>
    </row>
    <row r="77" spans="1:13" ht="15" customHeight="1" x14ac:dyDescent="0.25">
      <c r="A77" s="54">
        <v>72</v>
      </c>
      <c r="B77" s="212" t="s">
        <v>21</v>
      </c>
      <c r="C77" s="212" t="s">
        <v>92</v>
      </c>
      <c r="D77" s="121">
        <v>54.84</v>
      </c>
      <c r="E77" s="236">
        <v>45.5</v>
      </c>
      <c r="F77" s="212" t="s">
        <v>1</v>
      </c>
      <c r="G77" s="212" t="s">
        <v>128</v>
      </c>
      <c r="H77" s="121">
        <v>56.26</v>
      </c>
      <c r="I77" s="236">
        <v>48</v>
      </c>
      <c r="J77" s="212" t="s">
        <v>33</v>
      </c>
      <c r="K77" s="212" t="s">
        <v>112</v>
      </c>
      <c r="L77" s="121">
        <v>54.53</v>
      </c>
      <c r="M77" s="236">
        <v>46.125</v>
      </c>
    </row>
    <row r="78" spans="1:13" ht="15" customHeight="1" x14ac:dyDescent="0.25">
      <c r="A78" s="54">
        <v>73</v>
      </c>
      <c r="B78" s="212" t="s">
        <v>0</v>
      </c>
      <c r="C78" s="212" t="s">
        <v>144</v>
      </c>
      <c r="D78" s="121">
        <v>54.84</v>
      </c>
      <c r="E78" s="236">
        <v>45.1</v>
      </c>
      <c r="F78" s="212" t="s">
        <v>27</v>
      </c>
      <c r="G78" s="212" t="s">
        <v>118</v>
      </c>
      <c r="H78" s="121">
        <v>56.26</v>
      </c>
      <c r="I78" s="236">
        <v>47.7</v>
      </c>
      <c r="J78" s="212" t="s">
        <v>14</v>
      </c>
      <c r="K78" s="212" t="s">
        <v>15</v>
      </c>
      <c r="L78" s="121">
        <v>54.53</v>
      </c>
      <c r="M78" s="236">
        <v>46</v>
      </c>
    </row>
    <row r="79" spans="1:13" ht="15" customHeight="1" x14ac:dyDescent="0.25">
      <c r="A79" s="54">
        <v>74</v>
      </c>
      <c r="B79" s="212" t="s">
        <v>27</v>
      </c>
      <c r="C79" s="212" t="s">
        <v>28</v>
      </c>
      <c r="D79" s="121">
        <v>54.84</v>
      </c>
      <c r="E79" s="236">
        <v>45</v>
      </c>
      <c r="F79" s="212" t="s">
        <v>1</v>
      </c>
      <c r="G79" s="212" t="s">
        <v>3</v>
      </c>
      <c r="H79" s="121">
        <v>56.26</v>
      </c>
      <c r="I79" s="236">
        <v>47.2</v>
      </c>
      <c r="J79" s="212" t="s">
        <v>14</v>
      </c>
      <c r="K79" s="212" t="s">
        <v>46</v>
      </c>
      <c r="L79" s="121">
        <v>54.53</v>
      </c>
      <c r="M79" s="236">
        <v>46</v>
      </c>
    </row>
    <row r="80" spans="1:13" ht="15" customHeight="1" x14ac:dyDescent="0.25">
      <c r="A80" s="54">
        <v>75</v>
      </c>
      <c r="B80" s="212" t="s">
        <v>21</v>
      </c>
      <c r="C80" s="212" t="s">
        <v>39</v>
      </c>
      <c r="D80" s="121">
        <v>54.84</v>
      </c>
      <c r="E80" s="236">
        <v>45</v>
      </c>
      <c r="F80" s="212" t="s">
        <v>12</v>
      </c>
      <c r="G80" s="212" t="s">
        <v>13</v>
      </c>
      <c r="H80" s="121">
        <v>56.26</v>
      </c>
      <c r="I80" s="236">
        <v>47.1</v>
      </c>
      <c r="J80" s="212" t="s">
        <v>12</v>
      </c>
      <c r="K80" s="212" t="s">
        <v>51</v>
      </c>
      <c r="L80" s="121">
        <v>54.53</v>
      </c>
      <c r="M80" s="236">
        <v>46</v>
      </c>
    </row>
    <row r="81" spans="1:13" ht="15" customHeight="1" x14ac:dyDescent="0.25">
      <c r="A81" s="54">
        <v>76</v>
      </c>
      <c r="B81" s="212" t="s">
        <v>1</v>
      </c>
      <c r="C81" s="212" t="s">
        <v>131</v>
      </c>
      <c r="D81" s="121">
        <v>54.84</v>
      </c>
      <c r="E81" s="236">
        <v>45</v>
      </c>
      <c r="F81" s="212" t="s">
        <v>14</v>
      </c>
      <c r="G81" s="212" t="s">
        <v>122</v>
      </c>
      <c r="H81" s="121">
        <v>56.26</v>
      </c>
      <c r="I81" s="236">
        <v>47</v>
      </c>
      <c r="J81" s="212" t="s">
        <v>33</v>
      </c>
      <c r="K81" s="212" t="s">
        <v>113</v>
      </c>
      <c r="L81" s="121">
        <v>54.53</v>
      </c>
      <c r="M81" s="236">
        <v>45.333333333333336</v>
      </c>
    </row>
    <row r="82" spans="1:13" ht="15" customHeight="1" x14ac:dyDescent="0.25">
      <c r="A82" s="54">
        <v>77</v>
      </c>
      <c r="B82" s="212" t="s">
        <v>0</v>
      </c>
      <c r="C82" s="212" t="s">
        <v>37</v>
      </c>
      <c r="D82" s="121">
        <v>54.84</v>
      </c>
      <c r="E82" s="236">
        <v>45</v>
      </c>
      <c r="F82" s="212" t="s">
        <v>12</v>
      </c>
      <c r="G82" s="212" t="s">
        <v>141</v>
      </c>
      <c r="H82" s="121">
        <v>56.26</v>
      </c>
      <c r="I82" s="236">
        <v>47</v>
      </c>
      <c r="J82" s="212" t="s">
        <v>27</v>
      </c>
      <c r="K82" s="212" t="s">
        <v>34</v>
      </c>
      <c r="L82" s="121">
        <v>54.53</v>
      </c>
      <c r="M82" s="236">
        <v>45.2</v>
      </c>
    </row>
    <row r="83" spans="1:13" ht="15" customHeight="1" x14ac:dyDescent="0.25">
      <c r="A83" s="54">
        <v>78</v>
      </c>
      <c r="B83" s="212" t="s">
        <v>12</v>
      </c>
      <c r="C83" s="212" t="s">
        <v>143</v>
      </c>
      <c r="D83" s="121">
        <v>54.84</v>
      </c>
      <c r="E83" s="236">
        <v>44.8</v>
      </c>
      <c r="F83" s="212" t="s">
        <v>12</v>
      </c>
      <c r="G83" s="212" t="s">
        <v>61</v>
      </c>
      <c r="H83" s="121">
        <v>56.26</v>
      </c>
      <c r="I83" s="236">
        <v>46.7</v>
      </c>
      <c r="J83" s="212" t="s">
        <v>21</v>
      </c>
      <c r="K83" s="212" t="s">
        <v>121</v>
      </c>
      <c r="L83" s="121">
        <v>54.53</v>
      </c>
      <c r="M83" s="236">
        <v>44</v>
      </c>
    </row>
    <row r="84" spans="1:13" ht="15" customHeight="1" x14ac:dyDescent="0.25">
      <c r="A84" s="54">
        <v>79</v>
      </c>
      <c r="B84" s="212" t="s">
        <v>1</v>
      </c>
      <c r="C84" s="212" t="s">
        <v>153</v>
      </c>
      <c r="D84" s="121">
        <v>54.84</v>
      </c>
      <c r="E84" s="236">
        <v>44</v>
      </c>
      <c r="F84" s="212" t="s">
        <v>27</v>
      </c>
      <c r="G84" s="212" t="s">
        <v>28</v>
      </c>
      <c r="H84" s="121">
        <v>56.26</v>
      </c>
      <c r="I84" s="236">
        <v>45.3</v>
      </c>
      <c r="J84" s="212" t="s">
        <v>1</v>
      </c>
      <c r="K84" s="212" t="s">
        <v>136</v>
      </c>
      <c r="L84" s="121">
        <v>54.53</v>
      </c>
      <c r="M84" s="236">
        <v>43.4</v>
      </c>
    </row>
    <row r="85" spans="1:13" s="5" customFormat="1" ht="15" customHeight="1" thickBot="1" x14ac:dyDescent="0.3">
      <c r="A85" s="60">
        <v>80</v>
      </c>
      <c r="B85" s="214" t="s">
        <v>1</v>
      </c>
      <c r="C85" s="214" t="s">
        <v>128</v>
      </c>
      <c r="D85" s="123">
        <v>54.84</v>
      </c>
      <c r="E85" s="238">
        <v>43.428571428571431</v>
      </c>
      <c r="F85" s="214" t="s">
        <v>27</v>
      </c>
      <c r="G85" s="214" t="s">
        <v>29</v>
      </c>
      <c r="H85" s="123">
        <v>56.26</v>
      </c>
      <c r="I85" s="238">
        <v>45.1</v>
      </c>
      <c r="J85" s="214" t="s">
        <v>21</v>
      </c>
      <c r="K85" s="214" t="s">
        <v>20</v>
      </c>
      <c r="L85" s="123">
        <v>54.53</v>
      </c>
      <c r="M85" s="238">
        <v>42.8</v>
      </c>
    </row>
    <row r="86" spans="1:13" s="5" customFormat="1" ht="15" customHeight="1" x14ac:dyDescent="0.25">
      <c r="A86" s="54">
        <v>81</v>
      </c>
      <c r="B86" s="212" t="s">
        <v>0</v>
      </c>
      <c r="C86" s="212" t="s">
        <v>54</v>
      </c>
      <c r="D86" s="121">
        <v>54.84</v>
      </c>
      <c r="E86" s="236">
        <v>43</v>
      </c>
      <c r="F86" s="212" t="s">
        <v>21</v>
      </c>
      <c r="G86" s="212" t="s">
        <v>38</v>
      </c>
      <c r="H86" s="121">
        <v>56.26</v>
      </c>
      <c r="I86" s="236">
        <v>45</v>
      </c>
      <c r="J86" s="212" t="s">
        <v>14</v>
      </c>
      <c r="K86" s="212" t="s">
        <v>19</v>
      </c>
      <c r="L86" s="121">
        <v>54.53</v>
      </c>
      <c r="M86" s="236">
        <v>42.7</v>
      </c>
    </row>
    <row r="87" spans="1:13" s="5" customFormat="1" ht="15" customHeight="1" x14ac:dyDescent="0.25">
      <c r="A87" s="54">
        <v>82</v>
      </c>
      <c r="B87" s="212" t="s">
        <v>33</v>
      </c>
      <c r="C87" s="212" t="s">
        <v>113</v>
      </c>
      <c r="D87" s="121">
        <v>54.84</v>
      </c>
      <c r="E87" s="236">
        <v>42.7</v>
      </c>
      <c r="F87" s="212" t="s">
        <v>21</v>
      </c>
      <c r="G87" s="212" t="s">
        <v>24</v>
      </c>
      <c r="H87" s="121">
        <v>56.26</v>
      </c>
      <c r="I87" s="236">
        <v>45</v>
      </c>
      <c r="J87" s="212" t="s">
        <v>21</v>
      </c>
      <c r="K87" s="212" t="s">
        <v>40</v>
      </c>
      <c r="L87" s="121">
        <v>54.53</v>
      </c>
      <c r="M87" s="236">
        <v>42.7</v>
      </c>
    </row>
    <row r="88" spans="1:13" s="5" customFormat="1" ht="15" customHeight="1" x14ac:dyDescent="0.25">
      <c r="A88" s="54">
        <v>83</v>
      </c>
      <c r="B88" s="212" t="s">
        <v>1</v>
      </c>
      <c r="C88" s="212" t="s">
        <v>99</v>
      </c>
      <c r="D88" s="121">
        <v>54.84</v>
      </c>
      <c r="E88" s="236">
        <v>42.692307692307693</v>
      </c>
      <c r="F88" s="212" t="s">
        <v>14</v>
      </c>
      <c r="G88" s="212" t="s">
        <v>123</v>
      </c>
      <c r="H88" s="121">
        <v>56.26</v>
      </c>
      <c r="I88" s="236">
        <v>45</v>
      </c>
      <c r="J88" s="212" t="s">
        <v>1</v>
      </c>
      <c r="K88" s="212" t="s">
        <v>131</v>
      </c>
      <c r="L88" s="121">
        <v>54.53</v>
      </c>
      <c r="M88" s="236">
        <v>41</v>
      </c>
    </row>
    <row r="89" spans="1:13" s="5" customFormat="1" ht="15" customHeight="1" x14ac:dyDescent="0.25">
      <c r="A89" s="54">
        <v>84</v>
      </c>
      <c r="B89" s="212" t="s">
        <v>21</v>
      </c>
      <c r="C89" s="212" t="s">
        <v>40</v>
      </c>
      <c r="D89" s="121">
        <v>54.84</v>
      </c>
      <c r="E89" s="236">
        <v>42</v>
      </c>
      <c r="F89" s="212" t="s">
        <v>1</v>
      </c>
      <c r="G89" s="212" t="s">
        <v>8</v>
      </c>
      <c r="H89" s="121">
        <v>56.26</v>
      </c>
      <c r="I89" s="236">
        <v>45</v>
      </c>
      <c r="J89" s="212" t="s">
        <v>1</v>
      </c>
      <c r="K89" s="212" t="s">
        <v>159</v>
      </c>
      <c r="L89" s="121">
        <v>54.53</v>
      </c>
      <c r="M89" s="236">
        <v>40.799999999999997</v>
      </c>
    </row>
    <row r="90" spans="1:13" s="5" customFormat="1" ht="15" customHeight="1" x14ac:dyDescent="0.25">
      <c r="A90" s="54">
        <v>85</v>
      </c>
      <c r="B90" s="212" t="s">
        <v>1</v>
      </c>
      <c r="C90" s="212" t="s">
        <v>129</v>
      </c>
      <c r="D90" s="121">
        <v>54.84</v>
      </c>
      <c r="E90" s="236">
        <v>42</v>
      </c>
      <c r="F90" s="212" t="s">
        <v>1</v>
      </c>
      <c r="G90" s="212" t="s">
        <v>4</v>
      </c>
      <c r="H90" s="121">
        <v>56.26</v>
      </c>
      <c r="I90" s="236">
        <v>44</v>
      </c>
      <c r="J90" s="212" t="s">
        <v>21</v>
      </c>
      <c r="K90" s="212" t="s">
        <v>24</v>
      </c>
      <c r="L90" s="121">
        <v>54.53</v>
      </c>
      <c r="M90" s="236">
        <v>39.6</v>
      </c>
    </row>
    <row r="91" spans="1:13" s="5" customFormat="1" ht="15" customHeight="1" x14ac:dyDescent="0.25">
      <c r="A91" s="54">
        <v>86</v>
      </c>
      <c r="B91" s="212" t="s">
        <v>21</v>
      </c>
      <c r="C91" s="212" t="s">
        <v>147</v>
      </c>
      <c r="D91" s="121">
        <v>54.84</v>
      </c>
      <c r="E91" s="236">
        <v>41</v>
      </c>
      <c r="F91" s="212" t="s">
        <v>27</v>
      </c>
      <c r="G91" s="212" t="s">
        <v>34</v>
      </c>
      <c r="H91" s="121">
        <v>56.26</v>
      </c>
      <c r="I91" s="236">
        <v>43.5</v>
      </c>
      <c r="J91" s="212" t="s">
        <v>27</v>
      </c>
      <c r="K91" s="212" t="s">
        <v>161</v>
      </c>
      <c r="L91" s="121">
        <v>54.53</v>
      </c>
      <c r="M91" s="236">
        <v>39</v>
      </c>
    </row>
    <row r="92" spans="1:13" s="5" customFormat="1" ht="15" customHeight="1" x14ac:dyDescent="0.25">
      <c r="A92" s="54">
        <v>87</v>
      </c>
      <c r="B92" s="212" t="s">
        <v>21</v>
      </c>
      <c r="C92" s="212" t="s">
        <v>24</v>
      </c>
      <c r="D92" s="121">
        <v>54.84</v>
      </c>
      <c r="E92" s="236">
        <v>41</v>
      </c>
      <c r="F92" s="212" t="s">
        <v>33</v>
      </c>
      <c r="G92" s="212" t="s">
        <v>91</v>
      </c>
      <c r="H92" s="121">
        <v>56.26</v>
      </c>
      <c r="I92" s="236">
        <v>43.25</v>
      </c>
      <c r="J92" s="212" t="s">
        <v>1</v>
      </c>
      <c r="K92" s="212" t="s">
        <v>129</v>
      </c>
      <c r="L92" s="121">
        <v>54.53</v>
      </c>
      <c r="M92" s="236">
        <v>39</v>
      </c>
    </row>
    <row r="93" spans="1:13" s="5" customFormat="1" ht="15" customHeight="1" x14ac:dyDescent="0.25">
      <c r="A93" s="54">
        <v>88</v>
      </c>
      <c r="B93" s="212" t="s">
        <v>21</v>
      </c>
      <c r="C93" s="212" t="s">
        <v>23</v>
      </c>
      <c r="D93" s="121">
        <v>54.84</v>
      </c>
      <c r="E93" s="236">
        <v>40.700000000000003</v>
      </c>
      <c r="F93" s="212" t="s">
        <v>21</v>
      </c>
      <c r="G93" s="212" t="s">
        <v>40</v>
      </c>
      <c r="H93" s="121">
        <v>56.26</v>
      </c>
      <c r="I93" s="236">
        <v>40.799999999999997</v>
      </c>
      <c r="J93" s="212" t="s">
        <v>12</v>
      </c>
      <c r="K93" s="212" t="s">
        <v>125</v>
      </c>
      <c r="L93" s="121">
        <v>54.53</v>
      </c>
      <c r="M93" s="236">
        <v>38.85</v>
      </c>
    </row>
    <row r="94" spans="1:13" s="5" customFormat="1" ht="15" customHeight="1" x14ac:dyDescent="0.25">
      <c r="A94" s="54">
        <v>89</v>
      </c>
      <c r="B94" s="212" t="s">
        <v>21</v>
      </c>
      <c r="C94" s="212" t="s">
        <v>120</v>
      </c>
      <c r="D94" s="121">
        <v>54.84</v>
      </c>
      <c r="E94" s="236">
        <v>35.700000000000003</v>
      </c>
      <c r="F94" s="212" t="s">
        <v>27</v>
      </c>
      <c r="G94" s="212" t="s">
        <v>119</v>
      </c>
      <c r="H94" s="121">
        <v>56.26</v>
      </c>
      <c r="I94" s="236">
        <v>40</v>
      </c>
      <c r="J94" s="212" t="s">
        <v>1</v>
      </c>
      <c r="K94" s="212" t="s">
        <v>158</v>
      </c>
      <c r="L94" s="121">
        <v>54.53</v>
      </c>
      <c r="M94" s="236">
        <v>38.4</v>
      </c>
    </row>
    <row r="95" spans="1:13" s="5" customFormat="1" ht="15" customHeight="1" thickBot="1" x14ac:dyDescent="0.3">
      <c r="A95" s="71">
        <v>90</v>
      </c>
      <c r="B95" s="213" t="s">
        <v>14</v>
      </c>
      <c r="C95" s="213" t="s">
        <v>107</v>
      </c>
      <c r="D95" s="122">
        <v>54.84</v>
      </c>
      <c r="E95" s="237">
        <v>33.299999999999997</v>
      </c>
      <c r="F95" s="213" t="s">
        <v>12</v>
      </c>
      <c r="G95" s="213" t="s">
        <v>139</v>
      </c>
      <c r="H95" s="122">
        <v>56.26</v>
      </c>
      <c r="I95" s="237">
        <v>38</v>
      </c>
      <c r="J95" s="213" t="s">
        <v>21</v>
      </c>
      <c r="K95" s="213" t="s">
        <v>163</v>
      </c>
      <c r="L95" s="122">
        <v>54.53</v>
      </c>
      <c r="M95" s="237">
        <v>38</v>
      </c>
    </row>
    <row r="96" spans="1:13" s="5" customFormat="1" ht="15" customHeight="1" x14ac:dyDescent="0.25">
      <c r="A96" s="57">
        <v>91</v>
      </c>
      <c r="B96" s="69" t="s">
        <v>27</v>
      </c>
      <c r="C96" s="69" t="s">
        <v>118</v>
      </c>
      <c r="D96" s="120">
        <v>54.84</v>
      </c>
      <c r="E96" s="239">
        <v>31.7</v>
      </c>
      <c r="F96" s="57" t="s">
        <v>12</v>
      </c>
      <c r="G96" s="69" t="s">
        <v>50</v>
      </c>
      <c r="H96" s="120">
        <v>56.26</v>
      </c>
      <c r="I96" s="239">
        <v>34.200000000000003</v>
      </c>
      <c r="J96" s="57" t="s">
        <v>0</v>
      </c>
      <c r="K96" s="69" t="s">
        <v>115</v>
      </c>
      <c r="L96" s="120">
        <v>54.53</v>
      </c>
      <c r="M96" s="239">
        <v>36.799999999999997</v>
      </c>
    </row>
    <row r="97" spans="1:16" s="5" customFormat="1" ht="15" customHeight="1" x14ac:dyDescent="0.25">
      <c r="A97" s="54">
        <v>92</v>
      </c>
      <c r="B97" s="212" t="s">
        <v>33</v>
      </c>
      <c r="C97" s="212" t="s">
        <v>91</v>
      </c>
      <c r="D97" s="121">
        <v>54.84</v>
      </c>
      <c r="E97" s="236"/>
      <c r="F97" s="54" t="s">
        <v>33</v>
      </c>
      <c r="G97" s="212" t="s">
        <v>113</v>
      </c>
      <c r="H97" s="121">
        <v>56.26</v>
      </c>
      <c r="I97" s="236">
        <v>33</v>
      </c>
      <c r="J97" s="54" t="s">
        <v>21</v>
      </c>
      <c r="K97" s="212" t="s">
        <v>120</v>
      </c>
      <c r="L97" s="121">
        <v>54.53</v>
      </c>
      <c r="M97" s="236">
        <v>36</v>
      </c>
    </row>
    <row r="98" spans="1:16" s="5" customFormat="1" ht="15" customHeight="1" x14ac:dyDescent="0.25">
      <c r="A98" s="54">
        <v>93</v>
      </c>
      <c r="B98" s="212" t="s">
        <v>27</v>
      </c>
      <c r="C98" s="212" t="s">
        <v>160</v>
      </c>
      <c r="D98" s="121">
        <v>54.84</v>
      </c>
      <c r="E98" s="236"/>
      <c r="F98" s="54" t="s">
        <v>12</v>
      </c>
      <c r="G98" s="212" t="s">
        <v>140</v>
      </c>
      <c r="H98" s="121">
        <v>56.26</v>
      </c>
      <c r="I98" s="236">
        <v>30</v>
      </c>
      <c r="J98" s="54" t="s">
        <v>14</v>
      </c>
      <c r="K98" s="212" t="s">
        <v>164</v>
      </c>
      <c r="L98" s="121">
        <v>54.53</v>
      </c>
      <c r="M98" s="236">
        <v>36</v>
      </c>
    </row>
    <row r="99" spans="1:16" s="5" customFormat="1" ht="15" customHeight="1" x14ac:dyDescent="0.25">
      <c r="A99" s="71">
        <v>94</v>
      </c>
      <c r="B99" s="213" t="s">
        <v>27</v>
      </c>
      <c r="C99" s="213" t="s">
        <v>166</v>
      </c>
      <c r="D99" s="122">
        <v>54.84</v>
      </c>
      <c r="E99" s="237"/>
      <c r="F99" s="71" t="s">
        <v>21</v>
      </c>
      <c r="G99" s="213" t="s">
        <v>22</v>
      </c>
      <c r="H99" s="122">
        <v>56.26</v>
      </c>
      <c r="I99" s="237">
        <v>22</v>
      </c>
      <c r="J99" s="71" t="s">
        <v>14</v>
      </c>
      <c r="K99" s="213" t="s">
        <v>107</v>
      </c>
      <c r="L99" s="122">
        <v>54.53</v>
      </c>
      <c r="M99" s="237">
        <v>34.6</v>
      </c>
    </row>
    <row r="100" spans="1:16" s="5" customFormat="1" ht="15" customHeight="1" x14ac:dyDescent="0.25">
      <c r="A100" s="518">
        <v>95</v>
      </c>
      <c r="B100" s="61" t="s">
        <v>27</v>
      </c>
      <c r="C100" s="61" t="s">
        <v>165</v>
      </c>
      <c r="D100" s="496">
        <v>54.84</v>
      </c>
      <c r="E100" s="542"/>
      <c r="F100" s="518" t="s">
        <v>27</v>
      </c>
      <c r="G100" s="61" t="s">
        <v>160</v>
      </c>
      <c r="H100" s="496">
        <v>56.26</v>
      </c>
      <c r="I100" s="542"/>
      <c r="J100" s="518" t="s">
        <v>0</v>
      </c>
      <c r="K100" s="61" t="s">
        <v>54</v>
      </c>
      <c r="L100" s="496">
        <v>54.53</v>
      </c>
      <c r="M100" s="542">
        <v>35.5</v>
      </c>
    </row>
    <row r="101" spans="1:16" s="5" customFormat="1" ht="15" customHeight="1" x14ac:dyDescent="0.25">
      <c r="A101" s="518">
        <v>96</v>
      </c>
      <c r="B101" s="61" t="s">
        <v>21</v>
      </c>
      <c r="C101" s="61" t="s">
        <v>162</v>
      </c>
      <c r="D101" s="496">
        <v>54.84</v>
      </c>
      <c r="E101" s="542"/>
      <c r="F101" s="518" t="s">
        <v>27</v>
      </c>
      <c r="G101" s="61" t="s">
        <v>145</v>
      </c>
      <c r="H101" s="496">
        <v>56.26</v>
      </c>
      <c r="I101" s="542"/>
      <c r="J101" s="518"/>
      <c r="K101" s="61"/>
      <c r="L101" s="496"/>
      <c r="M101" s="542"/>
    </row>
    <row r="102" spans="1:16" s="5" customFormat="1" ht="15" customHeight="1" x14ac:dyDescent="0.25">
      <c r="A102" s="518">
        <v>97</v>
      </c>
      <c r="B102" s="61" t="s">
        <v>21</v>
      </c>
      <c r="C102" s="61" t="s">
        <v>22</v>
      </c>
      <c r="D102" s="496">
        <v>54.84</v>
      </c>
      <c r="E102" s="542"/>
      <c r="F102" s="518" t="s">
        <v>27</v>
      </c>
      <c r="G102" s="61" t="s">
        <v>161</v>
      </c>
      <c r="H102" s="496">
        <v>56.26</v>
      </c>
      <c r="I102" s="542"/>
      <c r="J102" s="518"/>
      <c r="K102" s="61"/>
      <c r="L102" s="496"/>
      <c r="M102" s="542"/>
    </row>
    <row r="103" spans="1:16" s="5" customFormat="1" ht="15" customHeight="1" x14ac:dyDescent="0.25">
      <c r="A103" s="518">
        <v>98</v>
      </c>
      <c r="B103" s="61" t="s">
        <v>21</v>
      </c>
      <c r="C103" s="61" t="s">
        <v>167</v>
      </c>
      <c r="D103" s="496">
        <v>54.84</v>
      </c>
      <c r="E103" s="542"/>
      <c r="F103" s="518" t="s">
        <v>21</v>
      </c>
      <c r="G103" s="61" t="s">
        <v>162</v>
      </c>
      <c r="H103" s="496">
        <v>56.26</v>
      </c>
      <c r="I103" s="542"/>
      <c r="J103" s="518"/>
      <c r="K103" s="61"/>
      <c r="L103" s="496"/>
      <c r="M103" s="542"/>
    </row>
    <row r="104" spans="1:16" s="5" customFormat="1" ht="15" customHeight="1" x14ac:dyDescent="0.25">
      <c r="A104" s="518">
        <v>99</v>
      </c>
      <c r="B104" s="61" t="s">
        <v>21</v>
      </c>
      <c r="C104" s="61" t="s">
        <v>121</v>
      </c>
      <c r="D104" s="496">
        <v>54.84</v>
      </c>
      <c r="E104" s="542"/>
      <c r="F104" s="518" t="s">
        <v>21</v>
      </c>
      <c r="G104" s="61" t="s">
        <v>163</v>
      </c>
      <c r="H104" s="496">
        <v>56.26</v>
      </c>
      <c r="I104" s="542"/>
      <c r="J104" s="518"/>
      <c r="K104" s="61"/>
      <c r="L104" s="496"/>
      <c r="M104" s="542"/>
    </row>
    <row r="105" spans="1:16" s="5" customFormat="1" ht="15" customHeight="1" thickBot="1" x14ac:dyDescent="0.3">
      <c r="A105" s="519">
        <v>100</v>
      </c>
      <c r="B105" s="543" t="s">
        <v>14</v>
      </c>
      <c r="C105" s="543" t="s">
        <v>164</v>
      </c>
      <c r="D105" s="544">
        <v>54.84</v>
      </c>
      <c r="E105" s="545"/>
      <c r="F105" s="519" t="s">
        <v>14</v>
      </c>
      <c r="G105" s="543" t="s">
        <v>164</v>
      </c>
      <c r="H105" s="544">
        <v>56.26</v>
      </c>
      <c r="I105" s="545"/>
      <c r="J105" s="519"/>
      <c r="K105" s="543"/>
      <c r="L105" s="544"/>
      <c r="M105" s="545"/>
    </row>
    <row r="106" spans="1:16" s="5" customFormat="1" ht="15" customHeight="1" x14ac:dyDescent="0.25">
      <c r="A106" s="54">
        <v>101</v>
      </c>
      <c r="B106" s="517" t="s">
        <v>14</v>
      </c>
      <c r="C106" s="517" t="s">
        <v>15</v>
      </c>
      <c r="D106" s="541">
        <v>54.84</v>
      </c>
      <c r="E106" s="546"/>
      <c r="F106" s="54" t="s">
        <v>1</v>
      </c>
      <c r="G106" s="517" t="s">
        <v>159</v>
      </c>
      <c r="H106" s="541">
        <v>56.26</v>
      </c>
      <c r="I106" s="546"/>
      <c r="J106" s="54"/>
      <c r="K106" s="517"/>
      <c r="L106" s="541"/>
      <c r="M106" s="546"/>
    </row>
    <row r="107" spans="1:16" s="5" customFormat="1" ht="15" customHeight="1" x14ac:dyDescent="0.25">
      <c r="A107" s="518">
        <v>102</v>
      </c>
      <c r="B107" s="61" t="s">
        <v>14</v>
      </c>
      <c r="C107" s="61" t="s">
        <v>46</v>
      </c>
      <c r="D107" s="496">
        <v>54.84</v>
      </c>
      <c r="E107" s="542"/>
      <c r="F107" s="518"/>
      <c r="G107" s="61"/>
      <c r="H107" s="496"/>
      <c r="I107" s="542"/>
      <c r="J107" s="518"/>
      <c r="K107" s="61"/>
      <c r="L107" s="496"/>
      <c r="M107" s="542"/>
    </row>
    <row r="108" spans="1:16" s="5" customFormat="1" ht="15" customHeight="1" x14ac:dyDescent="0.25">
      <c r="A108" s="518">
        <v>103</v>
      </c>
      <c r="B108" s="61" t="s">
        <v>12</v>
      </c>
      <c r="C108" s="61" t="s">
        <v>168</v>
      </c>
      <c r="D108" s="496">
        <v>54.84</v>
      </c>
      <c r="E108" s="542"/>
      <c r="F108" s="518"/>
      <c r="G108" s="61"/>
      <c r="H108" s="496"/>
      <c r="I108" s="542"/>
      <c r="J108" s="518"/>
      <c r="K108" s="61"/>
      <c r="L108" s="496"/>
      <c r="M108" s="542"/>
    </row>
    <row r="109" spans="1:16" s="5" customFormat="1" ht="15" customHeight="1" x14ac:dyDescent="0.25">
      <c r="A109" s="518">
        <v>104</v>
      </c>
      <c r="B109" s="61" t="s">
        <v>12</v>
      </c>
      <c r="C109" s="61" t="s">
        <v>140</v>
      </c>
      <c r="D109" s="496">
        <v>54.84</v>
      </c>
      <c r="E109" s="542"/>
      <c r="F109" s="518"/>
      <c r="G109" s="61"/>
      <c r="H109" s="496"/>
      <c r="I109" s="542"/>
      <c r="J109" s="518"/>
      <c r="K109" s="61"/>
      <c r="L109" s="496"/>
      <c r="M109" s="542"/>
    </row>
    <row r="110" spans="1:16" s="5" customFormat="1" ht="15" customHeight="1" thickBot="1" x14ac:dyDescent="0.3">
      <c r="A110" s="519">
        <v>105</v>
      </c>
      <c r="B110" s="543" t="s">
        <v>12</v>
      </c>
      <c r="C110" s="543" t="s">
        <v>125</v>
      </c>
      <c r="D110" s="544">
        <v>54.84</v>
      </c>
      <c r="E110" s="545"/>
      <c r="F110" s="519"/>
      <c r="G110" s="543"/>
      <c r="H110" s="544"/>
      <c r="I110" s="545"/>
      <c r="J110" s="519"/>
      <c r="K110" s="543"/>
      <c r="L110" s="544"/>
      <c r="M110" s="545"/>
    </row>
    <row r="111" spans="1:16" s="5" customFormat="1" ht="15" customHeight="1" x14ac:dyDescent="0.25">
      <c r="A111" s="32"/>
      <c r="B111" s="32"/>
      <c r="C111" s="55" t="s">
        <v>55</v>
      </c>
      <c r="D111" s="32"/>
      <c r="E111" s="216">
        <f>AVERAGE(E6:E96)</f>
        <v>51.454091342908832</v>
      </c>
      <c r="F111" s="32"/>
      <c r="G111" s="55"/>
      <c r="H111" s="32"/>
      <c r="I111" s="216">
        <f>AVERAGE(I6:I99)</f>
        <v>53.62258279198204</v>
      </c>
      <c r="J111" s="32"/>
      <c r="K111" s="55"/>
      <c r="L111" s="32"/>
      <c r="M111" s="216">
        <f>AVERAGE(M6:M100)</f>
        <v>51.55303449397632</v>
      </c>
      <c r="O111"/>
      <c r="P111"/>
    </row>
    <row r="112" spans="1:16" s="5" customFormat="1" x14ac:dyDescent="0.25">
      <c r="A112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O112"/>
      <c r="P112"/>
    </row>
  </sheetData>
  <sortState ref="B115:C126">
    <sortCondition ref="B113"/>
  </sortState>
  <mergeCells count="4">
    <mergeCell ref="A4:A5"/>
    <mergeCell ref="J4:M4"/>
    <mergeCell ref="B4:E4"/>
    <mergeCell ref="F4:I4"/>
  </mergeCells>
  <conditionalFormatting sqref="M6:M110">
    <cfRule type="containsBlanks" dxfId="63" priority="1">
      <formula>LEN(TRIM(M6))=0</formula>
    </cfRule>
    <cfRule type="cellIs" dxfId="62" priority="14" operator="equal">
      <formula>$M$111</formula>
    </cfRule>
    <cfRule type="cellIs" dxfId="61" priority="15" operator="lessThan">
      <formula>50</formula>
    </cfRule>
    <cfRule type="cellIs" dxfId="60" priority="16" operator="between">
      <formula>$M$111</formula>
      <formula>50</formula>
    </cfRule>
    <cfRule type="cellIs" dxfId="59" priority="17" operator="between">
      <formula>74.99</formula>
      <formula>$M$111</formula>
    </cfRule>
    <cfRule type="cellIs" dxfId="58" priority="18" operator="greaterThanOrEqual">
      <formula>75</formula>
    </cfRule>
  </conditionalFormatting>
  <conditionalFormatting sqref="E6:E110">
    <cfRule type="containsBlanks" dxfId="57" priority="2">
      <formula>LEN(TRIM(E6))=0</formula>
    </cfRule>
    <cfRule type="cellIs" dxfId="56" priority="9" operator="equal">
      <formula>$E$111</formula>
    </cfRule>
    <cfRule type="cellIs" dxfId="55" priority="10" operator="lessThan">
      <formula>50</formula>
    </cfRule>
    <cfRule type="cellIs" dxfId="54" priority="11" operator="between">
      <formula>$E$111</formula>
      <formula>50</formula>
    </cfRule>
    <cfRule type="cellIs" dxfId="53" priority="12" operator="between">
      <formula>74.99</formula>
      <formula>$E$111</formula>
    </cfRule>
    <cfRule type="cellIs" dxfId="52" priority="13" operator="greaterThanOrEqual">
      <formula>75</formula>
    </cfRule>
  </conditionalFormatting>
  <conditionalFormatting sqref="I6:I110">
    <cfRule type="cellIs" dxfId="51" priority="4" operator="equal">
      <formula>$I$111</formula>
    </cfRule>
    <cfRule type="cellIs" dxfId="50" priority="5" operator="lessThan">
      <formula>50</formula>
    </cfRule>
    <cfRule type="cellIs" dxfId="49" priority="6" operator="between">
      <formula>$I$111</formula>
      <formula>50</formula>
    </cfRule>
    <cfRule type="cellIs" dxfId="48" priority="7" operator="between">
      <formula>74.99</formula>
      <formula>$I$111</formula>
    </cfRule>
    <cfRule type="cellIs" dxfId="47" priority="8" operator="greaterThanOrEqual">
      <formula>75</formula>
    </cfRule>
  </conditionalFormatting>
  <conditionalFormatting sqref="I76:I110">
    <cfRule type="containsBlanks" dxfId="46" priority="3">
      <formula>LEN(TRIM(I76))=0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12" width="7.7109375" style="199" customWidth="1"/>
    <col min="13" max="15" width="6.7109375" style="199" customWidth="1"/>
    <col min="16" max="16" width="8.7109375" style="5" customWidth="1"/>
    <col min="17" max="17" width="7.7109375" style="5" customWidth="1"/>
  </cols>
  <sheetData>
    <row r="1" spans="1:19" x14ac:dyDescent="0.25">
      <c r="R1" s="119"/>
      <c r="S1" s="10" t="s">
        <v>72</v>
      </c>
    </row>
    <row r="2" spans="1:19" ht="15.75" x14ac:dyDescent="0.25">
      <c r="B2" s="473" t="s">
        <v>78</v>
      </c>
      <c r="C2" s="473"/>
      <c r="D2" s="402"/>
      <c r="E2" s="402"/>
      <c r="F2" s="402"/>
      <c r="G2" s="402"/>
      <c r="H2" s="402"/>
      <c r="I2" s="402"/>
      <c r="J2" s="235"/>
      <c r="K2" s="235"/>
      <c r="L2" s="235"/>
      <c r="M2" s="402"/>
      <c r="N2" s="402"/>
      <c r="R2" s="105"/>
      <c r="S2" s="10" t="s">
        <v>73</v>
      </c>
    </row>
    <row r="3" spans="1:19" ht="15.75" thickBot="1" x14ac:dyDescent="0.3">
      <c r="R3" s="404"/>
      <c r="S3" s="10" t="s">
        <v>74</v>
      </c>
    </row>
    <row r="4" spans="1:19" s="3" customFormat="1" ht="16.5" customHeight="1" x14ac:dyDescent="0.25">
      <c r="A4" s="476" t="s">
        <v>36</v>
      </c>
      <c r="B4" s="478" t="s">
        <v>35</v>
      </c>
      <c r="C4" s="480" t="s">
        <v>63</v>
      </c>
      <c r="D4" s="482">
        <v>2023</v>
      </c>
      <c r="E4" s="483"/>
      <c r="F4" s="484"/>
      <c r="G4" s="482">
        <v>2022</v>
      </c>
      <c r="H4" s="483"/>
      <c r="I4" s="484"/>
      <c r="J4" s="482">
        <v>2021</v>
      </c>
      <c r="K4" s="483"/>
      <c r="L4" s="484"/>
      <c r="M4" s="482" t="s">
        <v>71</v>
      </c>
      <c r="N4" s="483"/>
      <c r="O4" s="484"/>
      <c r="P4" s="474" t="s">
        <v>67</v>
      </c>
      <c r="Q4" s="4"/>
      <c r="R4" s="13"/>
      <c r="S4" s="10" t="s">
        <v>75</v>
      </c>
    </row>
    <row r="5" spans="1:19" ht="30" customHeight="1" thickBot="1" x14ac:dyDescent="0.3">
      <c r="A5" s="477"/>
      <c r="B5" s="479"/>
      <c r="C5" s="481"/>
      <c r="D5" s="139" t="s">
        <v>79</v>
      </c>
      <c r="E5" s="140" t="s">
        <v>80</v>
      </c>
      <c r="F5" s="141" t="s">
        <v>81</v>
      </c>
      <c r="G5" s="139" t="s">
        <v>79</v>
      </c>
      <c r="H5" s="140" t="s">
        <v>80</v>
      </c>
      <c r="I5" s="141" t="s">
        <v>81</v>
      </c>
      <c r="J5" s="139" t="s">
        <v>79</v>
      </c>
      <c r="K5" s="140" t="s">
        <v>80</v>
      </c>
      <c r="L5" s="141" t="s">
        <v>81</v>
      </c>
      <c r="M5" s="420">
        <v>2023</v>
      </c>
      <c r="N5" s="442">
        <v>2022</v>
      </c>
      <c r="O5" s="141">
        <v>2021</v>
      </c>
      <c r="P5" s="475"/>
    </row>
    <row r="6" spans="1:19" ht="15" customHeight="1" x14ac:dyDescent="0.25">
      <c r="A6" s="57">
        <v>1</v>
      </c>
      <c r="B6" s="44" t="s">
        <v>33</v>
      </c>
      <c r="C6" s="553" t="s">
        <v>41</v>
      </c>
      <c r="D6" s="555">
        <v>24</v>
      </c>
      <c r="E6" s="556">
        <v>60.3</v>
      </c>
      <c r="F6" s="558">
        <v>54.84</v>
      </c>
      <c r="G6" s="555">
        <v>34</v>
      </c>
      <c r="H6" s="556">
        <v>69.2</v>
      </c>
      <c r="I6" s="558">
        <v>56.26</v>
      </c>
      <c r="J6" s="555">
        <v>38</v>
      </c>
      <c r="K6" s="556">
        <v>66.078947368421055</v>
      </c>
      <c r="L6" s="558">
        <v>54.53</v>
      </c>
      <c r="M6" s="563">
        <v>11</v>
      </c>
      <c r="N6" s="566">
        <v>7</v>
      </c>
      <c r="O6" s="436">
        <v>4</v>
      </c>
      <c r="P6" s="129">
        <f>SUM(M6:O6)</f>
        <v>22</v>
      </c>
    </row>
    <row r="7" spans="1:19" ht="15" customHeight="1" x14ac:dyDescent="0.25">
      <c r="A7" s="54">
        <v>2</v>
      </c>
      <c r="B7" s="25" t="s">
        <v>0</v>
      </c>
      <c r="C7" s="64" t="s">
        <v>53</v>
      </c>
      <c r="D7" s="316">
        <v>6</v>
      </c>
      <c r="E7" s="67">
        <v>60.2</v>
      </c>
      <c r="F7" s="249">
        <v>54.84</v>
      </c>
      <c r="G7" s="316">
        <v>4</v>
      </c>
      <c r="H7" s="67">
        <v>80.5</v>
      </c>
      <c r="I7" s="249">
        <v>56.26</v>
      </c>
      <c r="J7" s="316">
        <v>6</v>
      </c>
      <c r="K7" s="67">
        <v>63.666666666666664</v>
      </c>
      <c r="L7" s="249">
        <v>54.53</v>
      </c>
      <c r="M7" s="422">
        <v>13</v>
      </c>
      <c r="N7" s="444">
        <v>1</v>
      </c>
      <c r="O7" s="437">
        <v>9</v>
      </c>
      <c r="P7" s="130">
        <f>SUM(M7:O7)</f>
        <v>23</v>
      </c>
    </row>
    <row r="8" spans="1:19" ht="15" customHeight="1" x14ac:dyDescent="0.25">
      <c r="A8" s="54">
        <v>3</v>
      </c>
      <c r="B8" s="58" t="s">
        <v>14</v>
      </c>
      <c r="C8" s="307" t="s">
        <v>47</v>
      </c>
      <c r="D8" s="221">
        <v>18</v>
      </c>
      <c r="E8" s="49">
        <v>60.7</v>
      </c>
      <c r="F8" s="243">
        <v>54.84</v>
      </c>
      <c r="G8" s="221">
        <v>15</v>
      </c>
      <c r="H8" s="49">
        <v>65</v>
      </c>
      <c r="I8" s="243">
        <v>56.26</v>
      </c>
      <c r="J8" s="221">
        <v>16</v>
      </c>
      <c r="K8" s="49">
        <v>64</v>
      </c>
      <c r="L8" s="243">
        <v>54.53</v>
      </c>
      <c r="M8" s="423">
        <v>9</v>
      </c>
      <c r="N8" s="445">
        <v>12</v>
      </c>
      <c r="O8" s="437">
        <v>7</v>
      </c>
      <c r="P8" s="130">
        <f>SUM(M8:O8)</f>
        <v>28</v>
      </c>
    </row>
    <row r="9" spans="1:19" ht="15" customHeight="1" x14ac:dyDescent="0.25">
      <c r="A9" s="54">
        <v>4</v>
      </c>
      <c r="B9" s="25" t="s">
        <v>27</v>
      </c>
      <c r="C9" s="64" t="s">
        <v>30</v>
      </c>
      <c r="D9" s="501">
        <v>12</v>
      </c>
      <c r="E9" s="503">
        <v>60.25</v>
      </c>
      <c r="F9" s="505">
        <v>54.84</v>
      </c>
      <c r="G9" s="501">
        <v>9</v>
      </c>
      <c r="H9" s="503">
        <v>69.3</v>
      </c>
      <c r="I9" s="505">
        <v>56.26</v>
      </c>
      <c r="J9" s="501">
        <v>15</v>
      </c>
      <c r="K9" s="503">
        <v>63.1</v>
      </c>
      <c r="L9" s="505">
        <v>54.53</v>
      </c>
      <c r="M9" s="428">
        <v>12</v>
      </c>
      <c r="N9" s="450">
        <v>6</v>
      </c>
      <c r="O9" s="437">
        <v>10</v>
      </c>
      <c r="P9" s="130">
        <f>SUM(M9:O9)</f>
        <v>28</v>
      </c>
    </row>
    <row r="10" spans="1:19" ht="15" customHeight="1" x14ac:dyDescent="0.25">
      <c r="A10" s="54">
        <v>5</v>
      </c>
      <c r="B10" s="25" t="s">
        <v>14</v>
      </c>
      <c r="C10" s="64" t="s">
        <v>48</v>
      </c>
      <c r="D10" s="221">
        <v>18</v>
      </c>
      <c r="E10" s="49">
        <v>58.4</v>
      </c>
      <c r="F10" s="243">
        <v>54.84</v>
      </c>
      <c r="G10" s="221">
        <v>27</v>
      </c>
      <c r="H10" s="49">
        <v>66.7</v>
      </c>
      <c r="I10" s="243">
        <v>56.26</v>
      </c>
      <c r="J10" s="221">
        <v>30</v>
      </c>
      <c r="K10" s="49">
        <v>67.599999999999994</v>
      </c>
      <c r="L10" s="243">
        <v>54.53</v>
      </c>
      <c r="M10" s="423">
        <v>20</v>
      </c>
      <c r="N10" s="445">
        <v>10</v>
      </c>
      <c r="O10" s="437">
        <v>2</v>
      </c>
      <c r="P10" s="130">
        <f>SUM(M10:O10)</f>
        <v>32</v>
      </c>
    </row>
    <row r="11" spans="1:19" ht="15" customHeight="1" x14ac:dyDescent="0.25">
      <c r="A11" s="54">
        <v>6</v>
      </c>
      <c r="B11" s="58" t="s">
        <v>1</v>
      </c>
      <c r="C11" s="64" t="s">
        <v>62</v>
      </c>
      <c r="D11" s="221">
        <v>14</v>
      </c>
      <c r="E11" s="49">
        <v>58.642857142857146</v>
      </c>
      <c r="F11" s="243">
        <v>54.84</v>
      </c>
      <c r="G11" s="221">
        <v>26</v>
      </c>
      <c r="H11" s="49">
        <v>65.2</v>
      </c>
      <c r="I11" s="243">
        <v>56.26</v>
      </c>
      <c r="J11" s="221">
        <v>14</v>
      </c>
      <c r="K11" s="49">
        <v>67</v>
      </c>
      <c r="L11" s="243">
        <v>54.53</v>
      </c>
      <c r="M11" s="423">
        <v>19</v>
      </c>
      <c r="N11" s="445">
        <v>11</v>
      </c>
      <c r="O11" s="437">
        <v>3</v>
      </c>
      <c r="P11" s="130">
        <f>SUM(M11:O11)</f>
        <v>33</v>
      </c>
    </row>
    <row r="12" spans="1:19" ht="15" customHeight="1" x14ac:dyDescent="0.25">
      <c r="A12" s="54">
        <v>7</v>
      </c>
      <c r="B12" s="25" t="s">
        <v>27</v>
      </c>
      <c r="C12" s="307" t="s">
        <v>31</v>
      </c>
      <c r="D12" s="317">
        <v>20</v>
      </c>
      <c r="E12" s="327">
        <v>67.2</v>
      </c>
      <c r="F12" s="244">
        <v>54.84</v>
      </c>
      <c r="G12" s="317">
        <v>28</v>
      </c>
      <c r="H12" s="327">
        <v>59</v>
      </c>
      <c r="I12" s="244">
        <v>56.26</v>
      </c>
      <c r="J12" s="317">
        <v>29</v>
      </c>
      <c r="K12" s="327">
        <v>60.9</v>
      </c>
      <c r="L12" s="244">
        <v>54.53</v>
      </c>
      <c r="M12" s="426">
        <v>2</v>
      </c>
      <c r="N12" s="448">
        <v>22</v>
      </c>
      <c r="O12" s="437">
        <v>14</v>
      </c>
      <c r="P12" s="130">
        <f>SUM(M12:O12)</f>
        <v>38</v>
      </c>
    </row>
    <row r="13" spans="1:19" ht="15" customHeight="1" x14ac:dyDescent="0.25">
      <c r="A13" s="54">
        <v>8</v>
      </c>
      <c r="B13" s="25" t="s">
        <v>21</v>
      </c>
      <c r="C13" s="135" t="s">
        <v>116</v>
      </c>
      <c r="D13" s="321">
        <v>8</v>
      </c>
      <c r="E13" s="332">
        <v>58.3</v>
      </c>
      <c r="F13" s="251">
        <v>54.84</v>
      </c>
      <c r="G13" s="321">
        <v>4</v>
      </c>
      <c r="H13" s="332">
        <v>63.5</v>
      </c>
      <c r="I13" s="251">
        <v>56.26</v>
      </c>
      <c r="J13" s="321">
        <v>12</v>
      </c>
      <c r="K13" s="332">
        <v>62.1</v>
      </c>
      <c r="L13" s="251">
        <v>54.53</v>
      </c>
      <c r="M13" s="425">
        <v>21</v>
      </c>
      <c r="N13" s="447">
        <v>13</v>
      </c>
      <c r="O13" s="437">
        <v>13</v>
      </c>
      <c r="P13" s="130">
        <f>SUM(M13:O13)</f>
        <v>47</v>
      </c>
    </row>
    <row r="14" spans="1:19" ht="15" customHeight="1" x14ac:dyDescent="0.25">
      <c r="A14" s="54">
        <v>9</v>
      </c>
      <c r="B14" s="58" t="s">
        <v>12</v>
      </c>
      <c r="C14" s="64" t="s">
        <v>49</v>
      </c>
      <c r="D14" s="221">
        <v>5</v>
      </c>
      <c r="E14" s="49">
        <v>59</v>
      </c>
      <c r="F14" s="243">
        <v>54.84</v>
      </c>
      <c r="G14" s="221">
        <v>13</v>
      </c>
      <c r="H14" s="49">
        <v>60.5</v>
      </c>
      <c r="I14" s="243">
        <v>56.26</v>
      </c>
      <c r="J14" s="221">
        <v>15</v>
      </c>
      <c r="K14" s="49">
        <v>60</v>
      </c>
      <c r="L14" s="243">
        <v>54.53</v>
      </c>
      <c r="M14" s="423">
        <v>15</v>
      </c>
      <c r="N14" s="445">
        <v>17</v>
      </c>
      <c r="O14" s="437">
        <v>16</v>
      </c>
      <c r="P14" s="130">
        <f>SUM(M14:O14)</f>
        <v>48</v>
      </c>
    </row>
    <row r="15" spans="1:19" ht="15" customHeight="1" thickBot="1" x14ac:dyDescent="0.3">
      <c r="A15" s="60">
        <v>10</v>
      </c>
      <c r="B15" s="30" t="s">
        <v>1</v>
      </c>
      <c r="C15" s="68" t="s">
        <v>101</v>
      </c>
      <c r="D15" s="318">
        <v>23</v>
      </c>
      <c r="E15" s="328">
        <v>57.043478260869563</v>
      </c>
      <c r="F15" s="329">
        <v>54.84</v>
      </c>
      <c r="G15" s="318">
        <v>19</v>
      </c>
      <c r="H15" s="328">
        <v>76</v>
      </c>
      <c r="I15" s="329">
        <v>56.26</v>
      </c>
      <c r="J15" s="318">
        <v>18</v>
      </c>
      <c r="K15" s="328">
        <v>58.3</v>
      </c>
      <c r="L15" s="329">
        <v>54.53</v>
      </c>
      <c r="M15" s="424">
        <v>24</v>
      </c>
      <c r="N15" s="446">
        <v>2</v>
      </c>
      <c r="O15" s="438">
        <v>23</v>
      </c>
      <c r="P15" s="133">
        <f>SUM(M15:O15)</f>
        <v>49</v>
      </c>
    </row>
    <row r="16" spans="1:19" ht="15" customHeight="1" x14ac:dyDescent="0.25">
      <c r="A16" s="57">
        <v>11</v>
      </c>
      <c r="B16" s="44" t="s">
        <v>0</v>
      </c>
      <c r="C16" s="63" t="s">
        <v>98</v>
      </c>
      <c r="D16" s="223">
        <v>9</v>
      </c>
      <c r="E16" s="62">
        <v>59.555555555555557</v>
      </c>
      <c r="F16" s="242">
        <v>54.84</v>
      </c>
      <c r="G16" s="223">
        <v>9</v>
      </c>
      <c r="H16" s="62">
        <v>59.222222222222221</v>
      </c>
      <c r="I16" s="242">
        <v>56.26</v>
      </c>
      <c r="J16" s="223">
        <v>11</v>
      </c>
      <c r="K16" s="62">
        <v>58.81818181818182</v>
      </c>
      <c r="L16" s="242">
        <v>54.53</v>
      </c>
      <c r="M16" s="422">
        <v>14</v>
      </c>
      <c r="N16" s="444">
        <v>20</v>
      </c>
      <c r="O16" s="439">
        <v>19</v>
      </c>
      <c r="P16" s="138">
        <f>SUM(M16:O16)</f>
        <v>53</v>
      </c>
    </row>
    <row r="17" spans="1:16" ht="15" customHeight="1" x14ac:dyDescent="0.25">
      <c r="A17" s="54">
        <v>12</v>
      </c>
      <c r="B17" s="25" t="s">
        <v>12</v>
      </c>
      <c r="C17" s="64" t="s">
        <v>127</v>
      </c>
      <c r="D17" s="221">
        <v>8</v>
      </c>
      <c r="E17" s="49">
        <v>59</v>
      </c>
      <c r="F17" s="243">
        <v>54.84</v>
      </c>
      <c r="G17" s="221">
        <v>9</v>
      </c>
      <c r="H17" s="49">
        <v>56</v>
      </c>
      <c r="I17" s="243">
        <v>56.26</v>
      </c>
      <c r="J17" s="221">
        <v>9</v>
      </c>
      <c r="K17" s="49">
        <v>64</v>
      </c>
      <c r="L17" s="243">
        <v>54.53</v>
      </c>
      <c r="M17" s="423">
        <v>16</v>
      </c>
      <c r="N17" s="445">
        <v>36</v>
      </c>
      <c r="O17" s="437">
        <v>6</v>
      </c>
      <c r="P17" s="130">
        <f>SUM(M17:O17)</f>
        <v>58</v>
      </c>
    </row>
    <row r="18" spans="1:16" ht="15" customHeight="1" x14ac:dyDescent="0.25">
      <c r="A18" s="54">
        <v>13</v>
      </c>
      <c r="B18" s="25" t="s">
        <v>1</v>
      </c>
      <c r="C18" s="64" t="s">
        <v>135</v>
      </c>
      <c r="D18" s="221">
        <v>5</v>
      </c>
      <c r="E18" s="49">
        <v>61.8</v>
      </c>
      <c r="F18" s="243">
        <v>54.84</v>
      </c>
      <c r="G18" s="221">
        <v>7</v>
      </c>
      <c r="H18" s="49">
        <v>53.2</v>
      </c>
      <c r="I18" s="243">
        <v>56.26</v>
      </c>
      <c r="J18" s="221">
        <v>11</v>
      </c>
      <c r="K18" s="49">
        <v>59</v>
      </c>
      <c r="L18" s="243">
        <v>54.53</v>
      </c>
      <c r="M18" s="423">
        <v>6</v>
      </c>
      <c r="N18" s="445">
        <v>47</v>
      </c>
      <c r="O18" s="437">
        <v>18</v>
      </c>
      <c r="P18" s="130">
        <f>SUM(M18:O18)</f>
        <v>71</v>
      </c>
    </row>
    <row r="19" spans="1:16" ht="15" customHeight="1" x14ac:dyDescent="0.25">
      <c r="A19" s="54">
        <v>14</v>
      </c>
      <c r="B19" s="25" t="s">
        <v>0</v>
      </c>
      <c r="C19" s="64" t="s">
        <v>52</v>
      </c>
      <c r="D19" s="221">
        <v>7</v>
      </c>
      <c r="E19" s="49">
        <v>53.3</v>
      </c>
      <c r="F19" s="243">
        <v>54.84</v>
      </c>
      <c r="G19" s="221">
        <v>11</v>
      </c>
      <c r="H19" s="49">
        <v>72.875</v>
      </c>
      <c r="I19" s="243">
        <v>56.26</v>
      </c>
      <c r="J19" s="221">
        <v>18</v>
      </c>
      <c r="K19" s="49">
        <v>54.777777777777779</v>
      </c>
      <c r="L19" s="243">
        <v>54.53</v>
      </c>
      <c r="M19" s="423">
        <v>34</v>
      </c>
      <c r="N19" s="445">
        <v>3</v>
      </c>
      <c r="O19" s="437">
        <v>36</v>
      </c>
      <c r="P19" s="130">
        <f>SUM(M19:O19)</f>
        <v>73</v>
      </c>
    </row>
    <row r="20" spans="1:16" ht="15" customHeight="1" x14ac:dyDescent="0.25">
      <c r="A20" s="54">
        <v>15</v>
      </c>
      <c r="B20" s="25" t="s">
        <v>12</v>
      </c>
      <c r="C20" s="64" t="s">
        <v>64</v>
      </c>
      <c r="D20" s="221">
        <v>3</v>
      </c>
      <c r="E20" s="49">
        <v>61</v>
      </c>
      <c r="F20" s="243">
        <v>54.84</v>
      </c>
      <c r="G20" s="221">
        <v>5</v>
      </c>
      <c r="H20" s="49">
        <v>71</v>
      </c>
      <c r="I20" s="243">
        <v>56.26</v>
      </c>
      <c r="J20" s="221">
        <v>6</v>
      </c>
      <c r="K20" s="49">
        <v>48</v>
      </c>
      <c r="L20" s="243">
        <v>54.53</v>
      </c>
      <c r="M20" s="423">
        <v>8</v>
      </c>
      <c r="N20" s="445">
        <v>5</v>
      </c>
      <c r="O20" s="437">
        <v>61</v>
      </c>
      <c r="P20" s="130">
        <f>SUM(M20:O20)</f>
        <v>74</v>
      </c>
    </row>
    <row r="21" spans="1:16" ht="15" customHeight="1" x14ac:dyDescent="0.25">
      <c r="A21" s="54">
        <v>16</v>
      </c>
      <c r="B21" s="25" t="s">
        <v>21</v>
      </c>
      <c r="C21" s="64" t="s">
        <v>45</v>
      </c>
      <c r="D21" s="221">
        <v>5</v>
      </c>
      <c r="E21" s="49">
        <v>61.6</v>
      </c>
      <c r="F21" s="243">
        <v>54.84</v>
      </c>
      <c r="G21" s="221">
        <v>7</v>
      </c>
      <c r="H21" s="49">
        <v>59.3</v>
      </c>
      <c r="I21" s="243">
        <v>56.26</v>
      </c>
      <c r="J21" s="221">
        <v>8</v>
      </c>
      <c r="K21" s="49">
        <v>51.4</v>
      </c>
      <c r="L21" s="243">
        <v>54.53</v>
      </c>
      <c r="M21" s="423">
        <v>7</v>
      </c>
      <c r="N21" s="445">
        <v>19</v>
      </c>
      <c r="O21" s="437">
        <v>49</v>
      </c>
      <c r="P21" s="130">
        <f>SUM(M21:O21)</f>
        <v>75</v>
      </c>
    </row>
    <row r="22" spans="1:16" ht="15" customHeight="1" x14ac:dyDescent="0.25">
      <c r="A22" s="54">
        <v>17</v>
      </c>
      <c r="B22" s="25" t="s">
        <v>14</v>
      </c>
      <c r="C22" s="64" t="s">
        <v>86</v>
      </c>
      <c r="D22" s="221">
        <v>7</v>
      </c>
      <c r="E22" s="49">
        <v>55</v>
      </c>
      <c r="F22" s="243">
        <v>54.84</v>
      </c>
      <c r="G22" s="221">
        <v>6</v>
      </c>
      <c r="H22" s="49">
        <v>54.3</v>
      </c>
      <c r="I22" s="243">
        <v>56.26</v>
      </c>
      <c r="J22" s="221">
        <v>10</v>
      </c>
      <c r="K22" s="49">
        <v>65.3</v>
      </c>
      <c r="L22" s="243">
        <v>54.53</v>
      </c>
      <c r="M22" s="423">
        <v>32</v>
      </c>
      <c r="N22" s="445">
        <v>41</v>
      </c>
      <c r="O22" s="437">
        <v>5</v>
      </c>
      <c r="P22" s="130">
        <f>SUM(M22:O22)</f>
        <v>78</v>
      </c>
    </row>
    <row r="23" spans="1:16" ht="15" customHeight="1" x14ac:dyDescent="0.25">
      <c r="A23" s="54">
        <v>18</v>
      </c>
      <c r="B23" s="25" t="s">
        <v>1</v>
      </c>
      <c r="C23" s="307" t="s">
        <v>100</v>
      </c>
      <c r="D23" s="221">
        <v>7</v>
      </c>
      <c r="E23" s="49">
        <v>48.428571428571431</v>
      </c>
      <c r="F23" s="243">
        <v>54.84</v>
      </c>
      <c r="G23" s="221">
        <v>14</v>
      </c>
      <c r="H23" s="49">
        <v>61</v>
      </c>
      <c r="I23" s="243">
        <v>56.26</v>
      </c>
      <c r="J23" s="221">
        <v>26</v>
      </c>
      <c r="K23" s="49">
        <v>63</v>
      </c>
      <c r="L23" s="243">
        <v>54.53</v>
      </c>
      <c r="M23" s="423">
        <v>56</v>
      </c>
      <c r="N23" s="445">
        <v>15</v>
      </c>
      <c r="O23" s="437">
        <v>12</v>
      </c>
      <c r="P23" s="130">
        <f>SUM(M23:O23)</f>
        <v>83</v>
      </c>
    </row>
    <row r="24" spans="1:16" ht="15" customHeight="1" x14ac:dyDescent="0.25">
      <c r="A24" s="54">
        <v>19</v>
      </c>
      <c r="B24" s="58" t="s">
        <v>1</v>
      </c>
      <c r="C24" s="309" t="s">
        <v>138</v>
      </c>
      <c r="D24" s="320">
        <v>6</v>
      </c>
      <c r="E24" s="126">
        <v>52.833333333333336</v>
      </c>
      <c r="F24" s="250">
        <v>54.84</v>
      </c>
      <c r="G24" s="320">
        <v>5</v>
      </c>
      <c r="H24" s="126">
        <v>59.2</v>
      </c>
      <c r="I24" s="250">
        <v>56.26</v>
      </c>
      <c r="J24" s="320">
        <v>12</v>
      </c>
      <c r="K24" s="126">
        <v>56.3</v>
      </c>
      <c r="L24" s="250">
        <v>54.53</v>
      </c>
      <c r="M24" s="427">
        <v>38</v>
      </c>
      <c r="N24" s="449">
        <v>21</v>
      </c>
      <c r="O24" s="437">
        <v>26</v>
      </c>
      <c r="P24" s="130">
        <f>SUM(M24:O24)</f>
        <v>85</v>
      </c>
    </row>
    <row r="25" spans="1:16" ht="15" customHeight="1" thickBot="1" x14ac:dyDescent="0.3">
      <c r="A25" s="60">
        <v>20</v>
      </c>
      <c r="B25" s="30" t="s">
        <v>1</v>
      </c>
      <c r="C25" s="68" t="s">
        <v>102</v>
      </c>
      <c r="D25" s="222">
        <v>13</v>
      </c>
      <c r="E25" s="52">
        <v>57.07692307692308</v>
      </c>
      <c r="F25" s="245">
        <v>54.84</v>
      </c>
      <c r="G25" s="222">
        <v>18</v>
      </c>
      <c r="H25" s="52">
        <v>54</v>
      </c>
      <c r="I25" s="245">
        <v>56.26</v>
      </c>
      <c r="J25" s="222">
        <v>32</v>
      </c>
      <c r="K25" s="52">
        <v>58.7</v>
      </c>
      <c r="L25" s="245">
        <v>54.53</v>
      </c>
      <c r="M25" s="428">
        <v>23</v>
      </c>
      <c r="N25" s="450">
        <v>43</v>
      </c>
      <c r="O25" s="440">
        <v>20</v>
      </c>
      <c r="P25" s="131">
        <f>SUM(M25:O25)</f>
        <v>86</v>
      </c>
    </row>
    <row r="26" spans="1:16" ht="15" customHeight="1" x14ac:dyDescent="0.25">
      <c r="A26" s="57">
        <v>21</v>
      </c>
      <c r="B26" s="44" t="s">
        <v>33</v>
      </c>
      <c r="C26" s="63" t="s">
        <v>114</v>
      </c>
      <c r="D26" s="223">
        <v>3</v>
      </c>
      <c r="E26" s="62">
        <v>54</v>
      </c>
      <c r="F26" s="242">
        <v>54.84</v>
      </c>
      <c r="G26" s="223">
        <v>6</v>
      </c>
      <c r="H26" s="62">
        <v>57.666666666666664</v>
      </c>
      <c r="I26" s="242">
        <v>56.26</v>
      </c>
      <c r="J26" s="223">
        <v>8</v>
      </c>
      <c r="K26" s="62">
        <v>55.875</v>
      </c>
      <c r="L26" s="242">
        <v>54.53</v>
      </c>
      <c r="M26" s="421">
        <v>33</v>
      </c>
      <c r="N26" s="443">
        <v>29</v>
      </c>
      <c r="O26" s="436">
        <v>29</v>
      </c>
      <c r="P26" s="129">
        <f>SUM(M26:O26)</f>
        <v>91</v>
      </c>
    </row>
    <row r="27" spans="1:16" ht="15" customHeight="1" x14ac:dyDescent="0.25">
      <c r="A27" s="54">
        <v>22</v>
      </c>
      <c r="B27" s="25" t="s">
        <v>33</v>
      </c>
      <c r="C27" s="309" t="s">
        <v>112</v>
      </c>
      <c r="D27" s="324">
        <v>3</v>
      </c>
      <c r="E27" s="282">
        <v>68</v>
      </c>
      <c r="F27" s="284">
        <v>54.84</v>
      </c>
      <c r="G27" s="324">
        <v>6</v>
      </c>
      <c r="H27" s="282">
        <v>58</v>
      </c>
      <c r="I27" s="284">
        <v>56.26</v>
      </c>
      <c r="J27" s="324">
        <v>8</v>
      </c>
      <c r="K27" s="282">
        <v>46.125</v>
      </c>
      <c r="L27" s="284">
        <v>54.53</v>
      </c>
      <c r="M27" s="431">
        <v>1</v>
      </c>
      <c r="N27" s="453">
        <v>24</v>
      </c>
      <c r="O27" s="437">
        <v>72</v>
      </c>
      <c r="P27" s="130">
        <f>SUM(M27:O27)</f>
        <v>97</v>
      </c>
    </row>
    <row r="28" spans="1:16" ht="15" customHeight="1" x14ac:dyDescent="0.25">
      <c r="A28" s="54">
        <v>23</v>
      </c>
      <c r="B28" s="25" t="s">
        <v>1</v>
      </c>
      <c r="C28" s="307" t="s">
        <v>133</v>
      </c>
      <c r="D28" s="221">
        <v>9</v>
      </c>
      <c r="E28" s="49">
        <v>58.666666666666664</v>
      </c>
      <c r="F28" s="243">
        <v>54.84</v>
      </c>
      <c r="G28" s="221">
        <v>21</v>
      </c>
      <c r="H28" s="49">
        <v>57</v>
      </c>
      <c r="I28" s="243">
        <v>56.26</v>
      </c>
      <c r="J28" s="221">
        <v>13</v>
      </c>
      <c r="K28" s="49">
        <v>52</v>
      </c>
      <c r="L28" s="243">
        <v>54.53</v>
      </c>
      <c r="M28" s="423">
        <v>18</v>
      </c>
      <c r="N28" s="445">
        <v>34</v>
      </c>
      <c r="O28" s="437">
        <v>45</v>
      </c>
      <c r="P28" s="130">
        <f>SUM(M28:O28)</f>
        <v>97</v>
      </c>
    </row>
    <row r="29" spans="1:16" ht="15" customHeight="1" x14ac:dyDescent="0.25">
      <c r="A29" s="54">
        <v>24</v>
      </c>
      <c r="B29" s="25" t="s">
        <v>1</v>
      </c>
      <c r="C29" s="66" t="s">
        <v>9</v>
      </c>
      <c r="D29" s="320">
        <v>20</v>
      </c>
      <c r="E29" s="126">
        <v>53</v>
      </c>
      <c r="F29" s="250">
        <v>54.84</v>
      </c>
      <c r="G29" s="320">
        <v>22</v>
      </c>
      <c r="H29" s="126">
        <v>61</v>
      </c>
      <c r="I29" s="250">
        <v>56.26</v>
      </c>
      <c r="J29" s="320">
        <v>24</v>
      </c>
      <c r="K29" s="126">
        <v>52</v>
      </c>
      <c r="L29" s="250">
        <v>54.53</v>
      </c>
      <c r="M29" s="427">
        <v>37</v>
      </c>
      <c r="N29" s="449">
        <v>16</v>
      </c>
      <c r="O29" s="437">
        <v>46</v>
      </c>
      <c r="P29" s="130">
        <f>SUM(M29:O29)</f>
        <v>99</v>
      </c>
    </row>
    <row r="30" spans="1:16" ht="15" customHeight="1" x14ac:dyDescent="0.25">
      <c r="A30" s="54">
        <v>25</v>
      </c>
      <c r="B30" s="25" t="s">
        <v>12</v>
      </c>
      <c r="C30" s="309" t="s">
        <v>60</v>
      </c>
      <c r="D30" s="320">
        <v>3</v>
      </c>
      <c r="E30" s="126">
        <v>56</v>
      </c>
      <c r="F30" s="250">
        <v>54.84</v>
      </c>
      <c r="G30" s="320">
        <v>3</v>
      </c>
      <c r="H30" s="126">
        <v>57.3</v>
      </c>
      <c r="I30" s="250">
        <v>56.26</v>
      </c>
      <c r="J30" s="320">
        <v>10</v>
      </c>
      <c r="K30" s="126">
        <v>52.2</v>
      </c>
      <c r="L30" s="250">
        <v>54.53</v>
      </c>
      <c r="M30" s="427">
        <v>28</v>
      </c>
      <c r="N30" s="449">
        <v>31</v>
      </c>
      <c r="O30" s="437">
        <v>42</v>
      </c>
      <c r="P30" s="130">
        <f>SUM(M30:O30)</f>
        <v>101</v>
      </c>
    </row>
    <row r="31" spans="1:16" ht="15" customHeight="1" x14ac:dyDescent="0.25">
      <c r="A31" s="54">
        <v>26</v>
      </c>
      <c r="B31" s="25" t="s">
        <v>1</v>
      </c>
      <c r="C31" s="309" t="s">
        <v>5</v>
      </c>
      <c r="D31" s="320">
        <v>4</v>
      </c>
      <c r="E31" s="126">
        <v>55.25</v>
      </c>
      <c r="F31" s="250">
        <v>54.84</v>
      </c>
      <c r="G31" s="320">
        <v>6</v>
      </c>
      <c r="H31" s="126">
        <v>57.2</v>
      </c>
      <c r="I31" s="250">
        <v>56.26</v>
      </c>
      <c r="J31" s="320">
        <v>6</v>
      </c>
      <c r="K31" s="126">
        <v>54</v>
      </c>
      <c r="L31" s="250">
        <v>54.53</v>
      </c>
      <c r="M31" s="427">
        <v>30</v>
      </c>
      <c r="N31" s="449">
        <v>33</v>
      </c>
      <c r="O31" s="437">
        <v>38</v>
      </c>
      <c r="P31" s="130">
        <f>SUM(M31:O31)</f>
        <v>101</v>
      </c>
    </row>
    <row r="32" spans="1:16" ht="15" customHeight="1" x14ac:dyDescent="0.25">
      <c r="A32" s="54">
        <v>27</v>
      </c>
      <c r="B32" s="25" t="s">
        <v>14</v>
      </c>
      <c r="C32" s="64" t="s">
        <v>59</v>
      </c>
      <c r="D32" s="221">
        <v>8</v>
      </c>
      <c r="E32" s="49">
        <v>51.8</v>
      </c>
      <c r="F32" s="243">
        <v>54.84</v>
      </c>
      <c r="G32" s="221">
        <v>16</v>
      </c>
      <c r="H32" s="49">
        <v>57.9</v>
      </c>
      <c r="I32" s="243">
        <v>56.26</v>
      </c>
      <c r="J32" s="221">
        <v>26</v>
      </c>
      <c r="K32" s="49">
        <v>55.7</v>
      </c>
      <c r="L32" s="243">
        <v>54.53</v>
      </c>
      <c r="M32" s="423">
        <v>44</v>
      </c>
      <c r="N32" s="445">
        <v>28</v>
      </c>
      <c r="O32" s="437">
        <v>30</v>
      </c>
      <c r="P32" s="130">
        <f>SUM(M32:O32)</f>
        <v>102</v>
      </c>
    </row>
    <row r="33" spans="1:16" ht="15" customHeight="1" x14ac:dyDescent="0.25">
      <c r="A33" s="54">
        <v>28</v>
      </c>
      <c r="B33" s="58" t="s">
        <v>12</v>
      </c>
      <c r="C33" s="64" t="s">
        <v>126</v>
      </c>
      <c r="D33" s="221">
        <v>2</v>
      </c>
      <c r="E33" s="49">
        <v>50</v>
      </c>
      <c r="F33" s="243">
        <v>54.84</v>
      </c>
      <c r="G33" s="221">
        <v>1</v>
      </c>
      <c r="H33" s="49">
        <v>58</v>
      </c>
      <c r="I33" s="243">
        <v>56.26</v>
      </c>
      <c r="J33" s="221">
        <v>2</v>
      </c>
      <c r="K33" s="49">
        <v>58</v>
      </c>
      <c r="L33" s="243">
        <v>54.53</v>
      </c>
      <c r="M33" s="423">
        <v>52</v>
      </c>
      <c r="N33" s="445">
        <v>26</v>
      </c>
      <c r="O33" s="437">
        <v>24</v>
      </c>
      <c r="P33" s="130">
        <f>SUM(M33:O33)</f>
        <v>102</v>
      </c>
    </row>
    <row r="34" spans="1:16" ht="15" customHeight="1" x14ac:dyDescent="0.25">
      <c r="A34" s="54">
        <v>29</v>
      </c>
      <c r="B34" s="58" t="s">
        <v>27</v>
      </c>
      <c r="C34" s="307" t="s">
        <v>32</v>
      </c>
      <c r="D34" s="221">
        <v>6</v>
      </c>
      <c r="E34" s="49">
        <v>55</v>
      </c>
      <c r="F34" s="243">
        <v>54.84</v>
      </c>
      <c r="G34" s="221">
        <v>12</v>
      </c>
      <c r="H34" s="49">
        <v>53.4</v>
      </c>
      <c r="I34" s="243">
        <v>56.26</v>
      </c>
      <c r="J34" s="221">
        <v>13</v>
      </c>
      <c r="K34" s="49">
        <v>55.6</v>
      </c>
      <c r="L34" s="243">
        <v>54.53</v>
      </c>
      <c r="M34" s="423">
        <v>31</v>
      </c>
      <c r="N34" s="445">
        <v>44</v>
      </c>
      <c r="O34" s="437">
        <v>31</v>
      </c>
      <c r="P34" s="130">
        <f>SUM(M34:O34)</f>
        <v>106</v>
      </c>
    </row>
    <row r="35" spans="1:16" ht="15" customHeight="1" thickBot="1" x14ac:dyDescent="0.3">
      <c r="A35" s="60">
        <v>30</v>
      </c>
      <c r="B35" s="124" t="s">
        <v>21</v>
      </c>
      <c r="C35" s="312" t="s">
        <v>25</v>
      </c>
      <c r="D35" s="322">
        <v>5</v>
      </c>
      <c r="E35" s="313">
        <v>57.6</v>
      </c>
      <c r="F35" s="253">
        <v>54.84</v>
      </c>
      <c r="G35" s="322">
        <v>7</v>
      </c>
      <c r="H35" s="313">
        <v>52.1</v>
      </c>
      <c r="I35" s="253">
        <v>56.26</v>
      </c>
      <c r="J35" s="322">
        <v>8</v>
      </c>
      <c r="K35" s="313">
        <v>55.4</v>
      </c>
      <c r="L35" s="253">
        <v>54.53</v>
      </c>
      <c r="M35" s="430">
        <v>22</v>
      </c>
      <c r="N35" s="452">
        <v>53</v>
      </c>
      <c r="O35" s="438">
        <v>32</v>
      </c>
      <c r="P35" s="133">
        <f>SUM(M35:O35)</f>
        <v>107</v>
      </c>
    </row>
    <row r="36" spans="1:16" ht="15" customHeight="1" x14ac:dyDescent="0.25">
      <c r="A36" s="57">
        <v>31</v>
      </c>
      <c r="B36" s="125" t="s">
        <v>0</v>
      </c>
      <c r="C36" s="499" t="s">
        <v>106</v>
      </c>
      <c r="D36" s="323">
        <v>11</v>
      </c>
      <c r="E36" s="333">
        <v>48.3</v>
      </c>
      <c r="F36" s="252">
        <v>54.84</v>
      </c>
      <c r="G36" s="323">
        <v>7</v>
      </c>
      <c r="H36" s="333">
        <v>55.714285714285715</v>
      </c>
      <c r="I36" s="252">
        <v>56.26</v>
      </c>
      <c r="J36" s="323">
        <v>14</v>
      </c>
      <c r="K36" s="333">
        <v>60.142857142857146</v>
      </c>
      <c r="L36" s="252">
        <v>54.53</v>
      </c>
      <c r="M36" s="431">
        <v>57</v>
      </c>
      <c r="N36" s="453">
        <v>37</v>
      </c>
      <c r="O36" s="439">
        <v>15</v>
      </c>
      <c r="P36" s="138">
        <f>SUM(M36:O36)</f>
        <v>109</v>
      </c>
    </row>
    <row r="37" spans="1:16" ht="15" customHeight="1" x14ac:dyDescent="0.25">
      <c r="A37" s="54">
        <v>32</v>
      </c>
      <c r="B37" s="25" t="s">
        <v>1</v>
      </c>
      <c r="C37" s="65" t="s">
        <v>130</v>
      </c>
      <c r="D37" s="315">
        <v>12</v>
      </c>
      <c r="E37" s="330">
        <v>60.333333333333336</v>
      </c>
      <c r="F37" s="246">
        <v>54.84</v>
      </c>
      <c r="G37" s="315">
        <v>7</v>
      </c>
      <c r="H37" s="330">
        <v>53.1</v>
      </c>
      <c r="I37" s="246">
        <v>56.26</v>
      </c>
      <c r="J37" s="315">
        <v>17</v>
      </c>
      <c r="K37" s="330">
        <v>50.8</v>
      </c>
      <c r="L37" s="246">
        <v>54.53</v>
      </c>
      <c r="M37" s="432">
        <v>10</v>
      </c>
      <c r="N37" s="454">
        <v>49</v>
      </c>
      <c r="O37" s="437">
        <v>52</v>
      </c>
      <c r="P37" s="130">
        <f>SUM(M37:O37)</f>
        <v>111</v>
      </c>
    </row>
    <row r="38" spans="1:16" ht="15" customHeight="1" x14ac:dyDescent="0.25">
      <c r="A38" s="54">
        <v>33</v>
      </c>
      <c r="B38" s="58" t="s">
        <v>1</v>
      </c>
      <c r="C38" s="547" t="s">
        <v>155</v>
      </c>
      <c r="D38" s="316">
        <v>5</v>
      </c>
      <c r="E38" s="67">
        <v>49.2</v>
      </c>
      <c r="F38" s="249">
        <v>54.84</v>
      </c>
      <c r="G38" s="316">
        <v>10</v>
      </c>
      <c r="H38" s="67">
        <v>53</v>
      </c>
      <c r="I38" s="249">
        <v>56.26</v>
      </c>
      <c r="J38" s="316">
        <v>16</v>
      </c>
      <c r="K38" s="67">
        <v>64</v>
      </c>
      <c r="L38" s="249">
        <v>54.53</v>
      </c>
      <c r="M38" s="422">
        <v>55</v>
      </c>
      <c r="N38" s="444">
        <v>50</v>
      </c>
      <c r="O38" s="437">
        <v>8</v>
      </c>
      <c r="P38" s="130">
        <f>SUM(M38:O38)</f>
        <v>113</v>
      </c>
    </row>
    <row r="39" spans="1:16" ht="15" customHeight="1" x14ac:dyDescent="0.25">
      <c r="A39" s="54">
        <v>34</v>
      </c>
      <c r="B39" s="25" t="s">
        <v>14</v>
      </c>
      <c r="C39" s="66" t="s">
        <v>19</v>
      </c>
      <c r="D39" s="320">
        <v>4</v>
      </c>
      <c r="E39" s="126">
        <v>66.8</v>
      </c>
      <c r="F39" s="250">
        <v>54.84</v>
      </c>
      <c r="G39" s="320">
        <v>4</v>
      </c>
      <c r="H39" s="126">
        <v>57.3</v>
      </c>
      <c r="I39" s="250">
        <v>56.26</v>
      </c>
      <c r="J39" s="320">
        <v>3</v>
      </c>
      <c r="K39" s="126">
        <v>42.7</v>
      </c>
      <c r="L39" s="250">
        <v>54.53</v>
      </c>
      <c r="M39" s="427">
        <v>3</v>
      </c>
      <c r="N39" s="449">
        <v>30</v>
      </c>
      <c r="O39" s="437">
        <v>81</v>
      </c>
      <c r="P39" s="130">
        <f>SUM(M39:O39)</f>
        <v>114</v>
      </c>
    </row>
    <row r="40" spans="1:16" ht="15" customHeight="1" x14ac:dyDescent="0.25">
      <c r="A40" s="54">
        <v>35</v>
      </c>
      <c r="B40" s="25" t="s">
        <v>14</v>
      </c>
      <c r="C40" s="66" t="s">
        <v>18</v>
      </c>
      <c r="D40" s="320">
        <v>12</v>
      </c>
      <c r="E40" s="126">
        <v>53.1</v>
      </c>
      <c r="F40" s="250">
        <v>54.84</v>
      </c>
      <c r="G40" s="320">
        <v>20</v>
      </c>
      <c r="H40" s="126">
        <v>51.2</v>
      </c>
      <c r="I40" s="250">
        <v>56.26</v>
      </c>
      <c r="J40" s="320">
        <v>12</v>
      </c>
      <c r="K40" s="126">
        <v>57.9</v>
      </c>
      <c r="L40" s="250">
        <v>54.53</v>
      </c>
      <c r="M40" s="427">
        <v>35</v>
      </c>
      <c r="N40" s="449">
        <v>56</v>
      </c>
      <c r="O40" s="437">
        <v>25</v>
      </c>
      <c r="P40" s="130">
        <f>SUM(M40:O40)</f>
        <v>116</v>
      </c>
    </row>
    <row r="41" spans="1:16" ht="15" customHeight="1" x14ac:dyDescent="0.25">
      <c r="A41" s="54">
        <v>36</v>
      </c>
      <c r="B41" s="25" t="s">
        <v>1</v>
      </c>
      <c r="C41" s="64" t="s">
        <v>132</v>
      </c>
      <c r="D41" s="221">
        <v>9</v>
      </c>
      <c r="E41" s="49">
        <v>56.333333333333336</v>
      </c>
      <c r="F41" s="243">
        <v>54.84</v>
      </c>
      <c r="G41" s="221">
        <v>17</v>
      </c>
      <c r="H41" s="49">
        <v>49.7</v>
      </c>
      <c r="I41" s="243">
        <v>56.26</v>
      </c>
      <c r="J41" s="221">
        <v>16</v>
      </c>
      <c r="K41" s="49">
        <v>56.3</v>
      </c>
      <c r="L41" s="243">
        <v>54.53</v>
      </c>
      <c r="M41" s="423">
        <v>25</v>
      </c>
      <c r="N41" s="445">
        <v>67</v>
      </c>
      <c r="O41" s="437">
        <v>27</v>
      </c>
      <c r="P41" s="130">
        <f>SUM(M41:O41)</f>
        <v>119</v>
      </c>
    </row>
    <row r="42" spans="1:16" ht="15" customHeight="1" x14ac:dyDescent="0.25">
      <c r="A42" s="54">
        <v>37</v>
      </c>
      <c r="B42" s="58" t="s">
        <v>1</v>
      </c>
      <c r="C42" s="219" t="s">
        <v>10</v>
      </c>
      <c r="D42" s="319">
        <v>3</v>
      </c>
      <c r="E42" s="331">
        <v>49.666666666666664</v>
      </c>
      <c r="F42" s="248">
        <v>54.84</v>
      </c>
      <c r="G42" s="319">
        <v>13</v>
      </c>
      <c r="H42" s="331">
        <v>53.1</v>
      </c>
      <c r="I42" s="248">
        <v>56.26</v>
      </c>
      <c r="J42" s="319">
        <v>2</v>
      </c>
      <c r="K42" s="331">
        <v>58.5</v>
      </c>
      <c r="L42" s="248">
        <v>54.53</v>
      </c>
      <c r="M42" s="433">
        <v>53</v>
      </c>
      <c r="N42" s="455">
        <v>48</v>
      </c>
      <c r="O42" s="437">
        <v>21</v>
      </c>
      <c r="P42" s="130">
        <f>SUM(M42:O42)</f>
        <v>122</v>
      </c>
    </row>
    <row r="43" spans="1:16" ht="15" customHeight="1" x14ac:dyDescent="0.25">
      <c r="A43" s="54">
        <v>38</v>
      </c>
      <c r="B43" s="25" t="s">
        <v>33</v>
      </c>
      <c r="C43" s="65" t="s">
        <v>42</v>
      </c>
      <c r="D43" s="315">
        <v>13</v>
      </c>
      <c r="E43" s="330">
        <v>50.2</v>
      </c>
      <c r="F43" s="246">
        <v>54.84</v>
      </c>
      <c r="G43" s="315">
        <v>8</v>
      </c>
      <c r="H43" s="330">
        <v>72.625</v>
      </c>
      <c r="I43" s="246">
        <v>56.26</v>
      </c>
      <c r="J43" s="315">
        <v>10</v>
      </c>
      <c r="K43" s="330">
        <v>46.7</v>
      </c>
      <c r="L43" s="246">
        <v>54.53</v>
      </c>
      <c r="M43" s="432">
        <v>51</v>
      </c>
      <c r="N43" s="454">
        <v>4</v>
      </c>
      <c r="O43" s="437">
        <v>69</v>
      </c>
      <c r="P43" s="130">
        <f>SUM(M43:O43)</f>
        <v>124</v>
      </c>
    </row>
    <row r="44" spans="1:16" ht="15" customHeight="1" x14ac:dyDescent="0.25">
      <c r="A44" s="54">
        <v>39</v>
      </c>
      <c r="B44" s="25" t="s">
        <v>14</v>
      </c>
      <c r="C44" s="65" t="s">
        <v>16</v>
      </c>
      <c r="D44" s="315">
        <v>16</v>
      </c>
      <c r="E44" s="330">
        <v>49.6</v>
      </c>
      <c r="F44" s="246">
        <v>54.84</v>
      </c>
      <c r="G44" s="315">
        <v>10</v>
      </c>
      <c r="H44" s="330">
        <v>54.2</v>
      </c>
      <c r="I44" s="246">
        <v>56.26</v>
      </c>
      <c r="J44" s="315">
        <v>10</v>
      </c>
      <c r="K44" s="330">
        <v>56</v>
      </c>
      <c r="L44" s="246">
        <v>54.53</v>
      </c>
      <c r="M44" s="432">
        <v>54</v>
      </c>
      <c r="N44" s="454">
        <v>42</v>
      </c>
      <c r="O44" s="437">
        <v>28</v>
      </c>
      <c r="P44" s="130">
        <f>SUM(M44:O44)</f>
        <v>124</v>
      </c>
    </row>
    <row r="45" spans="1:16" ht="15" customHeight="1" thickBot="1" x14ac:dyDescent="0.3">
      <c r="A45" s="60">
        <v>40</v>
      </c>
      <c r="B45" s="30" t="s">
        <v>1</v>
      </c>
      <c r="C45" s="308" t="s">
        <v>109</v>
      </c>
      <c r="D45" s="318">
        <v>7</v>
      </c>
      <c r="E45" s="328">
        <v>50.285714285714285</v>
      </c>
      <c r="F45" s="329">
        <v>54.84</v>
      </c>
      <c r="G45" s="318">
        <v>3</v>
      </c>
      <c r="H45" s="328">
        <v>69</v>
      </c>
      <c r="I45" s="329">
        <v>56.26</v>
      </c>
      <c r="J45" s="318">
        <v>4</v>
      </c>
      <c r="K45" s="328">
        <v>46.7</v>
      </c>
      <c r="L45" s="329">
        <v>54.53</v>
      </c>
      <c r="M45" s="459">
        <v>50</v>
      </c>
      <c r="N45" s="506">
        <v>8</v>
      </c>
      <c r="O45" s="440">
        <v>68</v>
      </c>
      <c r="P45" s="131">
        <f>SUM(M45:O45)</f>
        <v>126</v>
      </c>
    </row>
    <row r="46" spans="1:16" ht="15" customHeight="1" x14ac:dyDescent="0.25">
      <c r="A46" s="57">
        <v>41</v>
      </c>
      <c r="B46" s="44" t="s">
        <v>21</v>
      </c>
      <c r="C46" s="499" t="s">
        <v>92</v>
      </c>
      <c r="D46" s="323">
        <v>2</v>
      </c>
      <c r="E46" s="333">
        <v>45.5</v>
      </c>
      <c r="F46" s="252">
        <v>54.84</v>
      </c>
      <c r="G46" s="323">
        <v>6</v>
      </c>
      <c r="H46" s="333">
        <v>50</v>
      </c>
      <c r="I46" s="252">
        <v>56.26</v>
      </c>
      <c r="J46" s="323">
        <v>9</v>
      </c>
      <c r="K46" s="333">
        <v>71.599999999999994</v>
      </c>
      <c r="L46" s="252">
        <v>54.53</v>
      </c>
      <c r="M46" s="429">
        <v>72</v>
      </c>
      <c r="N46" s="451">
        <v>62</v>
      </c>
      <c r="O46" s="436">
        <v>1</v>
      </c>
      <c r="P46" s="129">
        <f>SUM(M46:O46)</f>
        <v>135</v>
      </c>
    </row>
    <row r="47" spans="1:16" ht="15" customHeight="1" x14ac:dyDescent="0.25">
      <c r="A47" s="54">
        <v>42</v>
      </c>
      <c r="B47" s="25" t="s">
        <v>14</v>
      </c>
      <c r="C47" s="65" t="s">
        <v>122</v>
      </c>
      <c r="D47" s="315">
        <v>3</v>
      </c>
      <c r="E47" s="330">
        <v>56</v>
      </c>
      <c r="F47" s="246">
        <v>54.84</v>
      </c>
      <c r="G47" s="315">
        <v>5</v>
      </c>
      <c r="H47" s="330">
        <v>47</v>
      </c>
      <c r="I47" s="246">
        <v>56.26</v>
      </c>
      <c r="J47" s="315">
        <v>6</v>
      </c>
      <c r="K47" s="330">
        <v>55</v>
      </c>
      <c r="L47" s="246">
        <v>54.53</v>
      </c>
      <c r="M47" s="432">
        <v>27</v>
      </c>
      <c r="N47" s="454">
        <v>76</v>
      </c>
      <c r="O47" s="437">
        <v>34</v>
      </c>
      <c r="P47" s="130">
        <f>SUM(M47:O47)</f>
        <v>137</v>
      </c>
    </row>
    <row r="48" spans="1:16" ht="15" customHeight="1" x14ac:dyDescent="0.25">
      <c r="A48" s="54">
        <v>43</v>
      </c>
      <c r="B48" s="25" t="s">
        <v>12</v>
      </c>
      <c r="C48" s="66" t="s">
        <v>124</v>
      </c>
      <c r="D48" s="320">
        <v>12</v>
      </c>
      <c r="E48" s="126">
        <v>56</v>
      </c>
      <c r="F48" s="250">
        <v>54.84</v>
      </c>
      <c r="G48" s="320">
        <v>13</v>
      </c>
      <c r="H48" s="126">
        <v>53.2</v>
      </c>
      <c r="I48" s="250">
        <v>56.26</v>
      </c>
      <c r="J48" s="320">
        <v>9</v>
      </c>
      <c r="K48" s="126">
        <v>48</v>
      </c>
      <c r="L48" s="250">
        <v>54.53</v>
      </c>
      <c r="M48" s="427">
        <v>29</v>
      </c>
      <c r="N48" s="449">
        <v>46</v>
      </c>
      <c r="O48" s="437">
        <v>62</v>
      </c>
      <c r="P48" s="130">
        <f>SUM(M48:O48)</f>
        <v>137</v>
      </c>
    </row>
    <row r="49" spans="1:16" ht="15" customHeight="1" x14ac:dyDescent="0.25">
      <c r="A49" s="54">
        <v>44</v>
      </c>
      <c r="B49" s="58" t="s">
        <v>0</v>
      </c>
      <c r="C49" s="64" t="s">
        <v>58</v>
      </c>
      <c r="D49" s="316">
        <v>6</v>
      </c>
      <c r="E49" s="67">
        <v>52.7</v>
      </c>
      <c r="F49" s="249">
        <v>54.84</v>
      </c>
      <c r="G49" s="316">
        <v>6</v>
      </c>
      <c r="H49" s="67">
        <v>51.666666666666664</v>
      </c>
      <c r="I49" s="249">
        <v>56.26</v>
      </c>
      <c r="J49" s="316">
        <v>12</v>
      </c>
      <c r="K49" s="67">
        <v>52.083333333333336</v>
      </c>
      <c r="L49" s="249">
        <v>54.53</v>
      </c>
      <c r="M49" s="422">
        <v>39</v>
      </c>
      <c r="N49" s="444">
        <v>55</v>
      </c>
      <c r="O49" s="437">
        <v>43</v>
      </c>
      <c r="P49" s="130">
        <f>SUM(M49:O49)</f>
        <v>137</v>
      </c>
    </row>
    <row r="50" spans="1:16" ht="15" customHeight="1" x14ac:dyDescent="0.25">
      <c r="A50" s="54">
        <v>45</v>
      </c>
      <c r="B50" s="58" t="s">
        <v>14</v>
      </c>
      <c r="C50" s="309" t="s">
        <v>17</v>
      </c>
      <c r="D50" s="320">
        <v>7</v>
      </c>
      <c r="E50" s="126">
        <v>47.9</v>
      </c>
      <c r="F50" s="250">
        <v>54.84</v>
      </c>
      <c r="G50" s="320">
        <v>8</v>
      </c>
      <c r="H50" s="126">
        <v>60.4</v>
      </c>
      <c r="I50" s="250">
        <v>56.26</v>
      </c>
      <c r="J50" s="320">
        <v>13</v>
      </c>
      <c r="K50" s="126">
        <v>48.6</v>
      </c>
      <c r="L50" s="250">
        <v>54.53</v>
      </c>
      <c r="M50" s="427">
        <v>60</v>
      </c>
      <c r="N50" s="449">
        <v>18</v>
      </c>
      <c r="O50" s="437">
        <v>59</v>
      </c>
      <c r="P50" s="130">
        <f>SUM(M50:O50)</f>
        <v>137</v>
      </c>
    </row>
    <row r="51" spans="1:16" ht="15" customHeight="1" x14ac:dyDescent="0.25">
      <c r="A51" s="54">
        <v>46</v>
      </c>
      <c r="B51" s="25" t="s">
        <v>21</v>
      </c>
      <c r="C51" s="64" t="s">
        <v>23</v>
      </c>
      <c r="D51" s="221">
        <v>3</v>
      </c>
      <c r="E51" s="49">
        <v>40.700000000000003</v>
      </c>
      <c r="F51" s="243">
        <v>54.84</v>
      </c>
      <c r="G51" s="221">
        <v>1</v>
      </c>
      <c r="H51" s="49">
        <v>68</v>
      </c>
      <c r="I51" s="243">
        <v>56.26</v>
      </c>
      <c r="J51" s="221">
        <v>5</v>
      </c>
      <c r="K51" s="49">
        <v>51.4</v>
      </c>
      <c r="L51" s="243">
        <v>54.53</v>
      </c>
      <c r="M51" s="423">
        <v>88</v>
      </c>
      <c r="N51" s="445">
        <v>9</v>
      </c>
      <c r="O51" s="437">
        <v>48</v>
      </c>
      <c r="P51" s="130">
        <f>SUM(M51:O51)</f>
        <v>145</v>
      </c>
    </row>
    <row r="52" spans="1:16" ht="15" customHeight="1" x14ac:dyDescent="0.25">
      <c r="A52" s="54">
        <v>47</v>
      </c>
      <c r="B52" s="58" t="s">
        <v>1</v>
      </c>
      <c r="C52" s="547" t="s">
        <v>156</v>
      </c>
      <c r="D52" s="221">
        <v>15</v>
      </c>
      <c r="E52" s="49">
        <v>50.8</v>
      </c>
      <c r="F52" s="243">
        <v>54.84</v>
      </c>
      <c r="G52" s="221">
        <v>9</v>
      </c>
      <c r="H52" s="49">
        <v>50</v>
      </c>
      <c r="I52" s="243">
        <v>56.26</v>
      </c>
      <c r="J52" s="221">
        <v>16</v>
      </c>
      <c r="K52" s="49">
        <v>55</v>
      </c>
      <c r="L52" s="243">
        <v>54.53</v>
      </c>
      <c r="M52" s="423">
        <v>49</v>
      </c>
      <c r="N52" s="445">
        <v>64</v>
      </c>
      <c r="O52" s="437">
        <v>35</v>
      </c>
      <c r="P52" s="130">
        <f>SUM(M52:O52)</f>
        <v>148</v>
      </c>
    </row>
    <row r="53" spans="1:16" ht="15" customHeight="1" x14ac:dyDescent="0.25">
      <c r="A53" s="54">
        <v>48</v>
      </c>
      <c r="B53" s="58" t="s">
        <v>1</v>
      </c>
      <c r="C53" s="547" t="s">
        <v>152</v>
      </c>
      <c r="D53" s="221">
        <v>1</v>
      </c>
      <c r="E53" s="49">
        <v>51</v>
      </c>
      <c r="F53" s="243">
        <v>54.84</v>
      </c>
      <c r="G53" s="221">
        <v>3</v>
      </c>
      <c r="H53" s="49">
        <v>56.7</v>
      </c>
      <c r="I53" s="243">
        <v>56.26</v>
      </c>
      <c r="J53" s="221">
        <v>5</v>
      </c>
      <c r="K53" s="49">
        <v>46.2</v>
      </c>
      <c r="L53" s="243">
        <v>54.53</v>
      </c>
      <c r="M53" s="423">
        <v>47</v>
      </c>
      <c r="N53" s="445">
        <v>35</v>
      </c>
      <c r="O53" s="437">
        <v>71</v>
      </c>
      <c r="P53" s="130">
        <f>SUM(M53:O53)</f>
        <v>153</v>
      </c>
    </row>
    <row r="54" spans="1:16" ht="15" customHeight="1" x14ac:dyDescent="0.25">
      <c r="A54" s="54">
        <v>49</v>
      </c>
      <c r="B54" s="25" t="s">
        <v>33</v>
      </c>
      <c r="C54" s="64" t="s">
        <v>43</v>
      </c>
      <c r="D54" s="221">
        <v>11</v>
      </c>
      <c r="E54" s="49">
        <v>48</v>
      </c>
      <c r="F54" s="243">
        <v>54.84</v>
      </c>
      <c r="G54" s="221">
        <v>17</v>
      </c>
      <c r="H54" s="49">
        <v>53.352941176470587</v>
      </c>
      <c r="I54" s="243">
        <v>56.26</v>
      </c>
      <c r="J54" s="221">
        <v>13</v>
      </c>
      <c r="K54" s="49">
        <v>51.153846153846153</v>
      </c>
      <c r="L54" s="243">
        <v>54.53</v>
      </c>
      <c r="M54" s="423">
        <v>58</v>
      </c>
      <c r="N54" s="445">
        <v>45</v>
      </c>
      <c r="O54" s="437">
        <v>50</v>
      </c>
      <c r="P54" s="130">
        <f>SUM(M54:O54)</f>
        <v>153</v>
      </c>
    </row>
    <row r="55" spans="1:16" ht="15" customHeight="1" thickBot="1" x14ac:dyDescent="0.3">
      <c r="A55" s="60">
        <v>50</v>
      </c>
      <c r="B55" s="30" t="s">
        <v>1</v>
      </c>
      <c r="C55" s="511" t="s">
        <v>3</v>
      </c>
      <c r="D55" s="512">
        <v>7</v>
      </c>
      <c r="E55" s="513">
        <v>47</v>
      </c>
      <c r="F55" s="514">
        <v>54.84</v>
      </c>
      <c r="G55" s="512">
        <v>4</v>
      </c>
      <c r="H55" s="513">
        <v>47.2</v>
      </c>
      <c r="I55" s="514">
        <v>56.26</v>
      </c>
      <c r="J55" s="512">
        <v>6</v>
      </c>
      <c r="K55" s="513">
        <v>59</v>
      </c>
      <c r="L55" s="514">
        <v>54.53</v>
      </c>
      <c r="M55" s="515">
        <v>64</v>
      </c>
      <c r="N55" s="516">
        <v>74</v>
      </c>
      <c r="O55" s="438">
        <v>17</v>
      </c>
      <c r="P55" s="133">
        <f>SUM(M55:O55)</f>
        <v>155</v>
      </c>
    </row>
    <row r="56" spans="1:16" ht="15" customHeight="1" x14ac:dyDescent="0.25">
      <c r="A56" s="57">
        <v>51</v>
      </c>
      <c r="B56" s="44" t="s">
        <v>14</v>
      </c>
      <c r="C56" s="311" t="s">
        <v>117</v>
      </c>
      <c r="D56" s="323">
        <v>1</v>
      </c>
      <c r="E56" s="333">
        <v>47</v>
      </c>
      <c r="F56" s="252">
        <v>54.84</v>
      </c>
      <c r="G56" s="323">
        <v>1</v>
      </c>
      <c r="H56" s="333">
        <v>48</v>
      </c>
      <c r="I56" s="252">
        <v>56.26</v>
      </c>
      <c r="J56" s="323">
        <v>4</v>
      </c>
      <c r="K56" s="333">
        <v>58.3</v>
      </c>
      <c r="L56" s="252">
        <v>54.53</v>
      </c>
      <c r="M56" s="431">
        <v>63</v>
      </c>
      <c r="N56" s="453">
        <v>71</v>
      </c>
      <c r="O56" s="439">
        <v>22</v>
      </c>
      <c r="P56" s="138">
        <f>SUM(M56:O56)</f>
        <v>156</v>
      </c>
    </row>
    <row r="57" spans="1:16" ht="15" customHeight="1" x14ac:dyDescent="0.25">
      <c r="A57" s="54">
        <v>52</v>
      </c>
      <c r="B57" s="25" t="s">
        <v>21</v>
      </c>
      <c r="C57" s="64" t="s">
        <v>38</v>
      </c>
      <c r="D57" s="221">
        <v>1</v>
      </c>
      <c r="E57" s="49">
        <v>56</v>
      </c>
      <c r="F57" s="243">
        <v>54.84</v>
      </c>
      <c r="G57" s="221">
        <v>2</v>
      </c>
      <c r="H57" s="49">
        <v>45</v>
      </c>
      <c r="I57" s="243">
        <v>56.26</v>
      </c>
      <c r="J57" s="221">
        <v>3</v>
      </c>
      <c r="K57" s="49">
        <v>50.7</v>
      </c>
      <c r="L57" s="243">
        <v>54.53</v>
      </c>
      <c r="M57" s="423">
        <v>26</v>
      </c>
      <c r="N57" s="445">
        <v>81</v>
      </c>
      <c r="O57" s="437">
        <v>53</v>
      </c>
      <c r="P57" s="130">
        <f>SUM(M57:O57)</f>
        <v>160</v>
      </c>
    </row>
    <row r="58" spans="1:16" ht="15" customHeight="1" x14ac:dyDescent="0.25">
      <c r="A58" s="54">
        <v>53</v>
      </c>
      <c r="B58" s="25" t="s">
        <v>12</v>
      </c>
      <c r="C58" s="64" t="s">
        <v>61</v>
      </c>
      <c r="D58" s="221">
        <v>4</v>
      </c>
      <c r="E58" s="49">
        <v>52.3</v>
      </c>
      <c r="F58" s="243">
        <v>54.84</v>
      </c>
      <c r="G58" s="221">
        <v>3</v>
      </c>
      <c r="H58" s="49">
        <v>46.7</v>
      </c>
      <c r="I58" s="243">
        <v>56.26</v>
      </c>
      <c r="J58" s="221">
        <v>7</v>
      </c>
      <c r="K58" s="49">
        <v>54</v>
      </c>
      <c r="L58" s="243">
        <v>54.53</v>
      </c>
      <c r="M58" s="423">
        <v>43</v>
      </c>
      <c r="N58" s="445">
        <v>78</v>
      </c>
      <c r="O58" s="437">
        <v>39</v>
      </c>
      <c r="P58" s="130">
        <f>SUM(M58:O58)</f>
        <v>160</v>
      </c>
    </row>
    <row r="59" spans="1:16" ht="15" customHeight="1" x14ac:dyDescent="0.25">
      <c r="A59" s="54">
        <v>54</v>
      </c>
      <c r="B59" s="25" t="s">
        <v>1</v>
      </c>
      <c r="C59" s="64" t="s">
        <v>128</v>
      </c>
      <c r="D59" s="221">
        <v>7</v>
      </c>
      <c r="E59" s="49">
        <v>43.428571428571431</v>
      </c>
      <c r="F59" s="243">
        <v>54.84</v>
      </c>
      <c r="G59" s="221">
        <v>9</v>
      </c>
      <c r="H59" s="49">
        <v>48</v>
      </c>
      <c r="I59" s="243">
        <v>56.26</v>
      </c>
      <c r="J59" s="221">
        <v>9</v>
      </c>
      <c r="K59" s="49">
        <v>63</v>
      </c>
      <c r="L59" s="243">
        <v>54.53</v>
      </c>
      <c r="M59" s="423">
        <v>80</v>
      </c>
      <c r="N59" s="445">
        <v>72</v>
      </c>
      <c r="O59" s="437">
        <v>11</v>
      </c>
      <c r="P59" s="130">
        <f>SUM(M59:O59)</f>
        <v>163</v>
      </c>
    </row>
    <row r="60" spans="1:16" ht="15" customHeight="1" x14ac:dyDescent="0.25">
      <c r="A60" s="54">
        <v>55</v>
      </c>
      <c r="B60" s="58" t="s">
        <v>27</v>
      </c>
      <c r="C60" s="66" t="s">
        <v>145</v>
      </c>
      <c r="D60" s="320">
        <v>2</v>
      </c>
      <c r="E60" s="126">
        <v>65</v>
      </c>
      <c r="F60" s="250">
        <v>54.84</v>
      </c>
      <c r="G60" s="320"/>
      <c r="H60" s="126"/>
      <c r="I60" s="250">
        <v>56.26</v>
      </c>
      <c r="J60" s="320">
        <v>3</v>
      </c>
      <c r="K60" s="126">
        <v>47</v>
      </c>
      <c r="L60" s="250">
        <v>54.53</v>
      </c>
      <c r="M60" s="427">
        <v>4</v>
      </c>
      <c r="N60" s="449">
        <v>95</v>
      </c>
      <c r="O60" s="437">
        <v>66</v>
      </c>
      <c r="P60" s="130">
        <f>SUM(M60:O60)</f>
        <v>165</v>
      </c>
    </row>
    <row r="61" spans="1:16" ht="15" customHeight="1" x14ac:dyDescent="0.25">
      <c r="A61" s="54">
        <v>56</v>
      </c>
      <c r="B61" s="25" t="s">
        <v>27</v>
      </c>
      <c r="C61" s="80" t="s">
        <v>29</v>
      </c>
      <c r="D61" s="560">
        <v>9</v>
      </c>
      <c r="E61" s="561">
        <v>50.8</v>
      </c>
      <c r="F61" s="562">
        <v>54.84</v>
      </c>
      <c r="G61" s="560">
        <v>10</v>
      </c>
      <c r="H61" s="561">
        <v>45.1</v>
      </c>
      <c r="I61" s="562">
        <v>56.26</v>
      </c>
      <c r="J61" s="560">
        <v>19</v>
      </c>
      <c r="K61" s="561">
        <v>54.1</v>
      </c>
      <c r="L61" s="562">
        <v>54.53</v>
      </c>
      <c r="M61" s="565">
        <v>48</v>
      </c>
      <c r="N61" s="567">
        <v>80</v>
      </c>
      <c r="O61" s="437">
        <v>37</v>
      </c>
      <c r="P61" s="130">
        <f>SUM(M61:O61)</f>
        <v>165</v>
      </c>
    </row>
    <row r="62" spans="1:16" ht="15" customHeight="1" x14ac:dyDescent="0.25">
      <c r="A62" s="54">
        <v>57</v>
      </c>
      <c r="B62" s="58" t="s">
        <v>12</v>
      </c>
      <c r="C62" s="510" t="s">
        <v>150</v>
      </c>
      <c r="D62" s="336">
        <v>3</v>
      </c>
      <c r="E62" s="241">
        <v>52.6</v>
      </c>
      <c r="F62" s="283">
        <v>54.84</v>
      </c>
      <c r="G62" s="336">
        <v>2</v>
      </c>
      <c r="H62" s="241">
        <v>52</v>
      </c>
      <c r="I62" s="283">
        <v>56.26</v>
      </c>
      <c r="J62" s="336">
        <v>5</v>
      </c>
      <c r="K62" s="241">
        <v>46</v>
      </c>
      <c r="L62" s="283">
        <v>54.53</v>
      </c>
      <c r="M62" s="434">
        <v>41</v>
      </c>
      <c r="N62" s="457">
        <v>54</v>
      </c>
      <c r="O62" s="437">
        <v>75</v>
      </c>
      <c r="P62" s="130">
        <f>SUM(M62:O62)</f>
        <v>170</v>
      </c>
    </row>
    <row r="63" spans="1:16" ht="15" customHeight="1" x14ac:dyDescent="0.25">
      <c r="A63" s="54">
        <v>58</v>
      </c>
      <c r="B63" s="25" t="s">
        <v>12</v>
      </c>
      <c r="C63" s="547" t="s">
        <v>151</v>
      </c>
      <c r="D63" s="221">
        <v>12</v>
      </c>
      <c r="E63" s="49">
        <v>52.6</v>
      </c>
      <c r="F63" s="243">
        <v>54.84</v>
      </c>
      <c r="G63" s="221">
        <v>7</v>
      </c>
      <c r="H63" s="49">
        <v>47.1</v>
      </c>
      <c r="I63" s="243">
        <v>56.26</v>
      </c>
      <c r="J63" s="221">
        <v>8</v>
      </c>
      <c r="K63" s="49">
        <v>49.8</v>
      </c>
      <c r="L63" s="243">
        <v>54.53</v>
      </c>
      <c r="M63" s="423">
        <v>40</v>
      </c>
      <c r="N63" s="445">
        <v>75</v>
      </c>
      <c r="O63" s="437">
        <v>57</v>
      </c>
      <c r="P63" s="130">
        <f>SUM(M63:O63)</f>
        <v>172</v>
      </c>
    </row>
    <row r="64" spans="1:16" ht="15" customHeight="1" x14ac:dyDescent="0.25">
      <c r="A64" s="54">
        <v>59</v>
      </c>
      <c r="B64" s="25" t="s">
        <v>1</v>
      </c>
      <c r="C64" s="64" t="s">
        <v>99</v>
      </c>
      <c r="D64" s="221">
        <v>13</v>
      </c>
      <c r="E64" s="49">
        <v>42.692307692307693</v>
      </c>
      <c r="F64" s="243">
        <v>54.84</v>
      </c>
      <c r="G64" s="221">
        <v>19</v>
      </c>
      <c r="H64" s="49">
        <v>58</v>
      </c>
      <c r="I64" s="243">
        <v>56.26</v>
      </c>
      <c r="J64" s="221">
        <v>27</v>
      </c>
      <c r="K64" s="49">
        <v>48</v>
      </c>
      <c r="L64" s="243">
        <v>54.53</v>
      </c>
      <c r="M64" s="423">
        <v>83</v>
      </c>
      <c r="N64" s="445">
        <v>27</v>
      </c>
      <c r="O64" s="437">
        <v>64</v>
      </c>
      <c r="P64" s="130">
        <f>SUM(M64:O64)</f>
        <v>174</v>
      </c>
    </row>
    <row r="65" spans="1:16" ht="15" customHeight="1" thickBot="1" x14ac:dyDescent="0.3">
      <c r="A65" s="60">
        <v>60</v>
      </c>
      <c r="B65" s="30" t="s">
        <v>1</v>
      </c>
      <c r="C65" s="308" t="s">
        <v>136</v>
      </c>
      <c r="D65" s="326">
        <v>10</v>
      </c>
      <c r="E65" s="335">
        <v>46.4</v>
      </c>
      <c r="F65" s="247">
        <v>54.84</v>
      </c>
      <c r="G65" s="326">
        <v>3</v>
      </c>
      <c r="H65" s="335">
        <v>57.3</v>
      </c>
      <c r="I65" s="247">
        <v>56.26</v>
      </c>
      <c r="J65" s="326">
        <v>8</v>
      </c>
      <c r="K65" s="335">
        <v>43.4</v>
      </c>
      <c r="L65" s="247">
        <v>54.53</v>
      </c>
      <c r="M65" s="508">
        <v>65</v>
      </c>
      <c r="N65" s="509">
        <v>32</v>
      </c>
      <c r="O65" s="440">
        <v>79</v>
      </c>
      <c r="P65" s="131">
        <f>SUM(M65:O65)</f>
        <v>176</v>
      </c>
    </row>
    <row r="66" spans="1:16" ht="15" customHeight="1" x14ac:dyDescent="0.25">
      <c r="A66" s="57">
        <v>61</v>
      </c>
      <c r="B66" s="44" t="s">
        <v>1</v>
      </c>
      <c r="C66" s="311" t="s">
        <v>134</v>
      </c>
      <c r="D66" s="323">
        <v>8</v>
      </c>
      <c r="E66" s="333">
        <v>46.375</v>
      </c>
      <c r="F66" s="252">
        <v>54.84</v>
      </c>
      <c r="G66" s="323">
        <v>6</v>
      </c>
      <c r="H66" s="333">
        <v>51</v>
      </c>
      <c r="I66" s="252">
        <v>56.26</v>
      </c>
      <c r="J66" s="323">
        <v>9</v>
      </c>
      <c r="K66" s="333">
        <v>50.2</v>
      </c>
      <c r="L66" s="252">
        <v>54.53</v>
      </c>
      <c r="M66" s="429">
        <v>67</v>
      </c>
      <c r="N66" s="451">
        <v>57</v>
      </c>
      <c r="O66" s="436">
        <v>55</v>
      </c>
      <c r="P66" s="129">
        <f>SUM(M66:O66)</f>
        <v>179</v>
      </c>
    </row>
    <row r="67" spans="1:16" ht="15" customHeight="1" x14ac:dyDescent="0.25">
      <c r="A67" s="54">
        <v>62</v>
      </c>
      <c r="B67" s="25" t="s">
        <v>14</v>
      </c>
      <c r="C67" s="127" t="s">
        <v>15</v>
      </c>
      <c r="D67" s="317"/>
      <c r="E67" s="327"/>
      <c r="F67" s="244">
        <v>54.84</v>
      </c>
      <c r="G67" s="317">
        <v>5</v>
      </c>
      <c r="H67" s="327">
        <v>62</v>
      </c>
      <c r="I67" s="244">
        <v>56.26</v>
      </c>
      <c r="J67" s="317">
        <v>3</v>
      </c>
      <c r="K67" s="327">
        <v>46</v>
      </c>
      <c r="L67" s="244">
        <v>54.53</v>
      </c>
      <c r="M67" s="426">
        <v>92</v>
      </c>
      <c r="N67" s="448">
        <v>14</v>
      </c>
      <c r="O67" s="437">
        <v>73</v>
      </c>
      <c r="P67" s="130">
        <f>SUM(M67:O67)</f>
        <v>179</v>
      </c>
    </row>
    <row r="68" spans="1:16" ht="15" customHeight="1" x14ac:dyDescent="0.25">
      <c r="A68" s="54">
        <v>63</v>
      </c>
      <c r="B68" s="25" t="s">
        <v>33</v>
      </c>
      <c r="C68" s="309" t="s">
        <v>44</v>
      </c>
      <c r="D68" s="320">
        <v>3</v>
      </c>
      <c r="E68" s="126">
        <v>47.66</v>
      </c>
      <c r="F68" s="250">
        <v>54.84</v>
      </c>
      <c r="G68" s="320">
        <v>3</v>
      </c>
      <c r="H68" s="126">
        <v>50.333333333333336</v>
      </c>
      <c r="I68" s="250">
        <v>56.26</v>
      </c>
      <c r="J68" s="320">
        <v>5</v>
      </c>
      <c r="K68" s="126">
        <v>46.6</v>
      </c>
      <c r="L68" s="250">
        <v>54.53</v>
      </c>
      <c r="M68" s="427">
        <v>61</v>
      </c>
      <c r="N68" s="449">
        <v>60</v>
      </c>
      <c r="O68" s="437">
        <v>70</v>
      </c>
      <c r="P68" s="130">
        <f>SUM(M68:O68)</f>
        <v>191</v>
      </c>
    </row>
    <row r="69" spans="1:16" ht="15" customHeight="1" x14ac:dyDescent="0.25">
      <c r="A69" s="54">
        <v>64</v>
      </c>
      <c r="B69" s="25" t="s">
        <v>27</v>
      </c>
      <c r="C69" s="309" t="s">
        <v>119</v>
      </c>
      <c r="D69" s="320">
        <v>1</v>
      </c>
      <c r="E69" s="126">
        <v>53</v>
      </c>
      <c r="F69" s="250">
        <v>54.84</v>
      </c>
      <c r="G69" s="320">
        <v>1</v>
      </c>
      <c r="H69" s="126">
        <v>40</v>
      </c>
      <c r="I69" s="250">
        <v>56.26</v>
      </c>
      <c r="J69" s="320">
        <v>5</v>
      </c>
      <c r="K69" s="126">
        <v>46.8</v>
      </c>
      <c r="L69" s="250">
        <v>54.53</v>
      </c>
      <c r="M69" s="427">
        <v>36</v>
      </c>
      <c r="N69" s="449">
        <v>89</v>
      </c>
      <c r="O69" s="437">
        <v>67</v>
      </c>
      <c r="P69" s="130">
        <f>SUM(M69:O69)</f>
        <v>192</v>
      </c>
    </row>
    <row r="70" spans="1:16" ht="15" customHeight="1" x14ac:dyDescent="0.25">
      <c r="A70" s="54">
        <v>65</v>
      </c>
      <c r="B70" s="58" t="s">
        <v>0</v>
      </c>
      <c r="C70" s="66" t="s">
        <v>37</v>
      </c>
      <c r="D70" s="320">
        <v>3</v>
      </c>
      <c r="E70" s="126">
        <v>45</v>
      </c>
      <c r="F70" s="250">
        <v>54.84</v>
      </c>
      <c r="G70" s="320">
        <v>3</v>
      </c>
      <c r="H70" s="126">
        <v>50.666666666666664</v>
      </c>
      <c r="I70" s="250">
        <v>56.26</v>
      </c>
      <c r="J70" s="320">
        <v>6</v>
      </c>
      <c r="K70" s="126">
        <v>49.833333333333336</v>
      </c>
      <c r="L70" s="250">
        <v>54.53</v>
      </c>
      <c r="M70" s="427">
        <v>77</v>
      </c>
      <c r="N70" s="449">
        <v>59</v>
      </c>
      <c r="O70" s="437">
        <v>56</v>
      </c>
      <c r="P70" s="130">
        <f>SUM(M70:O70)</f>
        <v>192</v>
      </c>
    </row>
    <row r="71" spans="1:16" ht="15" customHeight="1" x14ac:dyDescent="0.25">
      <c r="A71" s="54">
        <v>66</v>
      </c>
      <c r="B71" s="58" t="s">
        <v>27</v>
      </c>
      <c r="C71" s="307" t="s">
        <v>28</v>
      </c>
      <c r="D71" s="316">
        <v>9</v>
      </c>
      <c r="E71" s="67">
        <v>45</v>
      </c>
      <c r="F71" s="249">
        <v>54.84</v>
      </c>
      <c r="G71" s="316">
        <v>7</v>
      </c>
      <c r="H71" s="67">
        <v>45.3</v>
      </c>
      <c r="I71" s="249">
        <v>56.26</v>
      </c>
      <c r="J71" s="316">
        <v>5</v>
      </c>
      <c r="K71" s="67">
        <v>53</v>
      </c>
      <c r="L71" s="249">
        <v>54.53</v>
      </c>
      <c r="M71" s="422">
        <v>74</v>
      </c>
      <c r="N71" s="444">
        <v>79</v>
      </c>
      <c r="O71" s="437">
        <v>40</v>
      </c>
      <c r="P71" s="130">
        <f>SUM(M71:O71)</f>
        <v>193</v>
      </c>
    </row>
    <row r="72" spans="1:16" ht="15" customHeight="1" x14ac:dyDescent="0.25">
      <c r="A72" s="54">
        <v>67</v>
      </c>
      <c r="B72" s="25" t="s">
        <v>21</v>
      </c>
      <c r="C72" s="127" t="s">
        <v>121</v>
      </c>
      <c r="D72" s="317"/>
      <c r="E72" s="327"/>
      <c r="F72" s="244">
        <v>54.84</v>
      </c>
      <c r="G72" s="317">
        <v>4</v>
      </c>
      <c r="H72" s="327">
        <v>58.5</v>
      </c>
      <c r="I72" s="244">
        <v>56.26</v>
      </c>
      <c r="J72" s="317">
        <v>1</v>
      </c>
      <c r="K72" s="327">
        <v>44</v>
      </c>
      <c r="L72" s="244">
        <v>54.53</v>
      </c>
      <c r="M72" s="426">
        <v>92</v>
      </c>
      <c r="N72" s="448">
        <v>23</v>
      </c>
      <c r="O72" s="437">
        <v>78</v>
      </c>
      <c r="P72" s="130">
        <f>SUM(M72:O72)</f>
        <v>193</v>
      </c>
    </row>
    <row r="73" spans="1:16" ht="15" customHeight="1" x14ac:dyDescent="0.25">
      <c r="A73" s="54">
        <v>68</v>
      </c>
      <c r="B73" s="25" t="s">
        <v>21</v>
      </c>
      <c r="C73" s="64" t="s">
        <v>20</v>
      </c>
      <c r="D73" s="316">
        <v>12</v>
      </c>
      <c r="E73" s="67">
        <v>47.4</v>
      </c>
      <c r="F73" s="249">
        <v>54.84</v>
      </c>
      <c r="G73" s="316">
        <v>5</v>
      </c>
      <c r="H73" s="67">
        <v>52.6</v>
      </c>
      <c r="I73" s="249">
        <v>56.26</v>
      </c>
      <c r="J73" s="316">
        <v>4</v>
      </c>
      <c r="K73" s="67">
        <v>42.8</v>
      </c>
      <c r="L73" s="249">
        <v>54.53</v>
      </c>
      <c r="M73" s="422">
        <v>62</v>
      </c>
      <c r="N73" s="444">
        <v>52</v>
      </c>
      <c r="O73" s="437">
        <v>80</v>
      </c>
      <c r="P73" s="130">
        <f>SUM(M73:O73)</f>
        <v>194</v>
      </c>
    </row>
    <row r="74" spans="1:16" ht="15" customHeight="1" x14ac:dyDescent="0.25">
      <c r="A74" s="54">
        <v>69</v>
      </c>
      <c r="B74" s="25" t="s">
        <v>14</v>
      </c>
      <c r="C74" s="309" t="s">
        <v>123</v>
      </c>
      <c r="D74" s="320">
        <v>6</v>
      </c>
      <c r="E74" s="126">
        <v>46</v>
      </c>
      <c r="F74" s="250">
        <v>54.84</v>
      </c>
      <c r="G74" s="320">
        <v>1</v>
      </c>
      <c r="H74" s="126">
        <v>45</v>
      </c>
      <c r="I74" s="250">
        <v>56.26</v>
      </c>
      <c r="J74" s="320">
        <v>9</v>
      </c>
      <c r="K74" s="126">
        <v>52</v>
      </c>
      <c r="L74" s="250">
        <v>54.53</v>
      </c>
      <c r="M74" s="427">
        <v>68</v>
      </c>
      <c r="N74" s="449">
        <v>83</v>
      </c>
      <c r="O74" s="437">
        <v>44</v>
      </c>
      <c r="P74" s="130">
        <f>SUM(M74:O74)</f>
        <v>195</v>
      </c>
    </row>
    <row r="75" spans="1:16" ht="15" customHeight="1" thickBot="1" x14ac:dyDescent="0.3">
      <c r="A75" s="60">
        <v>70</v>
      </c>
      <c r="B75" s="124" t="s">
        <v>1</v>
      </c>
      <c r="C75" s="218" t="s">
        <v>154</v>
      </c>
      <c r="D75" s="322">
        <v>3</v>
      </c>
      <c r="E75" s="313">
        <v>62</v>
      </c>
      <c r="F75" s="253">
        <v>54.84</v>
      </c>
      <c r="G75" s="322"/>
      <c r="H75" s="313"/>
      <c r="I75" s="253">
        <v>56.26</v>
      </c>
      <c r="J75" s="322"/>
      <c r="K75" s="313"/>
      <c r="L75" s="253">
        <v>54.53</v>
      </c>
      <c r="M75" s="430">
        <v>5</v>
      </c>
      <c r="N75" s="452">
        <v>95</v>
      </c>
      <c r="O75" s="438">
        <v>96</v>
      </c>
      <c r="P75" s="133">
        <f>SUM(M75:O75)</f>
        <v>196</v>
      </c>
    </row>
    <row r="76" spans="1:16" ht="15" customHeight="1" x14ac:dyDescent="0.25">
      <c r="A76" s="54">
        <v>71</v>
      </c>
      <c r="B76" s="497" t="s">
        <v>1</v>
      </c>
      <c r="C76" s="520" t="s">
        <v>159</v>
      </c>
      <c r="D76" s="324">
        <v>2</v>
      </c>
      <c r="E76" s="282">
        <v>59</v>
      </c>
      <c r="F76" s="284">
        <v>54.84</v>
      </c>
      <c r="G76" s="324"/>
      <c r="H76" s="282"/>
      <c r="I76" s="284">
        <v>56.26</v>
      </c>
      <c r="J76" s="324">
        <v>5</v>
      </c>
      <c r="K76" s="282">
        <v>40.799999999999997</v>
      </c>
      <c r="L76" s="284">
        <v>54.53</v>
      </c>
      <c r="M76" s="431">
        <v>17</v>
      </c>
      <c r="N76" s="453">
        <v>95</v>
      </c>
      <c r="O76" s="439">
        <v>84</v>
      </c>
      <c r="P76" s="138">
        <f>SUM(M76:O76)</f>
        <v>196</v>
      </c>
    </row>
    <row r="77" spans="1:16" ht="15" customHeight="1" x14ac:dyDescent="0.25">
      <c r="A77" s="54">
        <v>72</v>
      </c>
      <c r="B77" s="25" t="s">
        <v>21</v>
      </c>
      <c r="C77" s="127" t="s">
        <v>39</v>
      </c>
      <c r="D77" s="317">
        <v>4</v>
      </c>
      <c r="E77" s="327">
        <v>45</v>
      </c>
      <c r="F77" s="244">
        <v>54.84</v>
      </c>
      <c r="G77" s="317">
        <v>3</v>
      </c>
      <c r="H77" s="327">
        <v>50.3</v>
      </c>
      <c r="I77" s="244">
        <v>56.26</v>
      </c>
      <c r="J77" s="317">
        <v>16</v>
      </c>
      <c r="K77" s="327">
        <v>48</v>
      </c>
      <c r="L77" s="244">
        <v>54.53</v>
      </c>
      <c r="M77" s="426">
        <v>75</v>
      </c>
      <c r="N77" s="448">
        <v>61</v>
      </c>
      <c r="O77" s="437">
        <v>63</v>
      </c>
      <c r="P77" s="130">
        <f>SUM(M77:O77)</f>
        <v>199</v>
      </c>
    </row>
    <row r="78" spans="1:16" ht="15" customHeight="1" x14ac:dyDescent="0.25">
      <c r="A78" s="54">
        <v>73</v>
      </c>
      <c r="B78" s="58" t="s">
        <v>1</v>
      </c>
      <c r="C78" s="66" t="s">
        <v>11</v>
      </c>
      <c r="D78" s="320">
        <v>1</v>
      </c>
      <c r="E78" s="126">
        <v>46</v>
      </c>
      <c r="F78" s="250">
        <v>54.84</v>
      </c>
      <c r="G78" s="320">
        <v>4</v>
      </c>
      <c r="H78" s="126">
        <v>49.8</v>
      </c>
      <c r="I78" s="250">
        <v>56.26</v>
      </c>
      <c r="J78" s="320">
        <v>2</v>
      </c>
      <c r="K78" s="126">
        <v>47</v>
      </c>
      <c r="L78" s="250">
        <v>54.53</v>
      </c>
      <c r="M78" s="427">
        <v>69</v>
      </c>
      <c r="N78" s="449">
        <v>66</v>
      </c>
      <c r="O78" s="437">
        <v>65</v>
      </c>
      <c r="P78" s="130">
        <f>SUM(M78:O78)</f>
        <v>200</v>
      </c>
    </row>
    <row r="79" spans="1:16" ht="15" customHeight="1" x14ac:dyDescent="0.25">
      <c r="A79" s="54">
        <v>74</v>
      </c>
      <c r="B79" s="58" t="s">
        <v>0</v>
      </c>
      <c r="C79" s="547" t="s">
        <v>144</v>
      </c>
      <c r="D79" s="221">
        <v>8</v>
      </c>
      <c r="E79" s="49">
        <v>45.1</v>
      </c>
      <c r="F79" s="243">
        <v>54.84</v>
      </c>
      <c r="G79" s="221">
        <v>4</v>
      </c>
      <c r="H79" s="49">
        <v>55</v>
      </c>
      <c r="I79" s="243">
        <v>56.26</v>
      </c>
      <c r="J79" s="221">
        <v>6</v>
      </c>
      <c r="K79" s="49">
        <v>36.799999999999997</v>
      </c>
      <c r="L79" s="243">
        <v>54.53</v>
      </c>
      <c r="M79" s="423">
        <v>73</v>
      </c>
      <c r="N79" s="445">
        <v>38</v>
      </c>
      <c r="O79" s="437">
        <v>91</v>
      </c>
      <c r="P79" s="130">
        <f>SUM(M79:O79)</f>
        <v>202</v>
      </c>
    </row>
    <row r="80" spans="1:16" ht="15" customHeight="1" x14ac:dyDescent="0.25">
      <c r="A80" s="54">
        <v>75</v>
      </c>
      <c r="B80" s="58" t="s">
        <v>27</v>
      </c>
      <c r="C80" s="64" t="s">
        <v>118</v>
      </c>
      <c r="D80" s="316">
        <v>3</v>
      </c>
      <c r="E80" s="67">
        <v>31.7</v>
      </c>
      <c r="F80" s="249">
        <v>54.84</v>
      </c>
      <c r="G80" s="316">
        <v>6</v>
      </c>
      <c r="H80" s="67">
        <v>47.7</v>
      </c>
      <c r="I80" s="249">
        <v>56.26</v>
      </c>
      <c r="J80" s="316">
        <v>10</v>
      </c>
      <c r="K80" s="67">
        <v>52.2</v>
      </c>
      <c r="L80" s="249">
        <v>54.53</v>
      </c>
      <c r="M80" s="422">
        <v>91</v>
      </c>
      <c r="N80" s="444">
        <v>73</v>
      </c>
      <c r="O80" s="437">
        <v>41</v>
      </c>
      <c r="P80" s="130">
        <f>SUM(M80:O80)</f>
        <v>205</v>
      </c>
    </row>
    <row r="81" spans="1:16" ht="15" customHeight="1" x14ac:dyDescent="0.25">
      <c r="A81" s="54">
        <v>76</v>
      </c>
      <c r="B81" s="25" t="s">
        <v>1</v>
      </c>
      <c r="C81" s="510" t="s">
        <v>158</v>
      </c>
      <c r="D81" s="320">
        <v>5</v>
      </c>
      <c r="E81" s="126">
        <v>46.4</v>
      </c>
      <c r="F81" s="250">
        <v>54.84</v>
      </c>
      <c r="G81" s="320">
        <v>5</v>
      </c>
      <c r="H81" s="126">
        <v>52.8</v>
      </c>
      <c r="I81" s="250">
        <v>56.26</v>
      </c>
      <c r="J81" s="320">
        <v>5</v>
      </c>
      <c r="K81" s="126">
        <v>38.4</v>
      </c>
      <c r="L81" s="250">
        <v>54.53</v>
      </c>
      <c r="M81" s="427">
        <v>66</v>
      </c>
      <c r="N81" s="449">
        <v>51</v>
      </c>
      <c r="O81" s="437">
        <v>89</v>
      </c>
      <c r="P81" s="130">
        <f>SUM(M81:O81)</f>
        <v>206</v>
      </c>
    </row>
    <row r="82" spans="1:16" ht="15" customHeight="1" x14ac:dyDescent="0.25">
      <c r="A82" s="54">
        <v>77</v>
      </c>
      <c r="B82" s="25" t="s">
        <v>14</v>
      </c>
      <c r="C82" s="135" t="s">
        <v>46</v>
      </c>
      <c r="D82" s="321"/>
      <c r="E82" s="332"/>
      <c r="F82" s="251">
        <v>54.84</v>
      </c>
      <c r="G82" s="321">
        <v>2</v>
      </c>
      <c r="H82" s="332">
        <v>54.5</v>
      </c>
      <c r="I82" s="251">
        <v>56.26</v>
      </c>
      <c r="J82" s="321">
        <v>3</v>
      </c>
      <c r="K82" s="332">
        <v>46</v>
      </c>
      <c r="L82" s="251">
        <v>54.53</v>
      </c>
      <c r="M82" s="425">
        <v>92</v>
      </c>
      <c r="N82" s="447">
        <v>40</v>
      </c>
      <c r="O82" s="437">
        <v>74</v>
      </c>
      <c r="P82" s="130">
        <f>SUM(M82:O82)</f>
        <v>206</v>
      </c>
    </row>
    <row r="83" spans="1:16" ht="15" customHeight="1" x14ac:dyDescent="0.25">
      <c r="A83" s="54">
        <v>78</v>
      </c>
      <c r="B83" s="58" t="s">
        <v>27</v>
      </c>
      <c r="C83" s="547" t="s">
        <v>146</v>
      </c>
      <c r="D83" s="221">
        <v>10</v>
      </c>
      <c r="E83" s="49">
        <v>51.6</v>
      </c>
      <c r="F83" s="243">
        <v>54.84</v>
      </c>
      <c r="G83" s="221">
        <v>13</v>
      </c>
      <c r="H83" s="49">
        <v>43.5</v>
      </c>
      <c r="I83" s="243">
        <v>56.26</v>
      </c>
      <c r="J83" s="221">
        <v>10</v>
      </c>
      <c r="K83" s="49">
        <v>45.2</v>
      </c>
      <c r="L83" s="243">
        <v>54.53</v>
      </c>
      <c r="M83" s="423">
        <v>45</v>
      </c>
      <c r="N83" s="445">
        <v>86</v>
      </c>
      <c r="O83" s="437">
        <v>77</v>
      </c>
      <c r="P83" s="130">
        <f>SUM(M83:O83)</f>
        <v>208</v>
      </c>
    </row>
    <row r="84" spans="1:16" ht="15" customHeight="1" x14ac:dyDescent="0.25">
      <c r="A84" s="54">
        <v>79</v>
      </c>
      <c r="B84" s="58" t="s">
        <v>1</v>
      </c>
      <c r="C84" s="66" t="s">
        <v>8</v>
      </c>
      <c r="D84" s="320">
        <v>1</v>
      </c>
      <c r="E84" s="126">
        <v>46</v>
      </c>
      <c r="F84" s="250">
        <v>54.84</v>
      </c>
      <c r="G84" s="320">
        <v>6</v>
      </c>
      <c r="H84" s="126">
        <v>45</v>
      </c>
      <c r="I84" s="250">
        <v>56.26</v>
      </c>
      <c r="J84" s="320">
        <v>5</v>
      </c>
      <c r="K84" s="126">
        <v>49</v>
      </c>
      <c r="L84" s="250">
        <v>54.53</v>
      </c>
      <c r="M84" s="427">
        <v>70</v>
      </c>
      <c r="N84" s="449">
        <v>84</v>
      </c>
      <c r="O84" s="437">
        <v>58</v>
      </c>
      <c r="P84" s="130">
        <f>SUM(M84:O84)</f>
        <v>212</v>
      </c>
    </row>
    <row r="85" spans="1:16" ht="15" customHeight="1" thickBot="1" x14ac:dyDescent="0.3">
      <c r="A85" s="71">
        <v>80</v>
      </c>
      <c r="B85" s="207" t="s">
        <v>33</v>
      </c>
      <c r="C85" s="507" t="s">
        <v>91</v>
      </c>
      <c r="D85" s="500"/>
      <c r="E85" s="502"/>
      <c r="F85" s="504">
        <v>54.84</v>
      </c>
      <c r="G85" s="500">
        <v>4</v>
      </c>
      <c r="H85" s="502">
        <v>43.25</v>
      </c>
      <c r="I85" s="504">
        <v>56.26</v>
      </c>
      <c r="J85" s="500">
        <v>6</v>
      </c>
      <c r="K85" s="502">
        <v>55</v>
      </c>
      <c r="L85" s="504">
        <v>54.53</v>
      </c>
      <c r="M85" s="459">
        <v>92</v>
      </c>
      <c r="N85" s="506">
        <v>87</v>
      </c>
      <c r="O85" s="440">
        <v>33</v>
      </c>
      <c r="P85" s="131">
        <f>SUM(M85:O85)</f>
        <v>212</v>
      </c>
    </row>
    <row r="86" spans="1:16" s="5" customFormat="1" ht="15" customHeight="1" x14ac:dyDescent="0.25">
      <c r="A86" s="57">
        <v>81</v>
      </c>
      <c r="B86" s="44" t="s">
        <v>27</v>
      </c>
      <c r="C86" s="550" t="s">
        <v>165</v>
      </c>
      <c r="D86" s="223"/>
      <c r="E86" s="62"/>
      <c r="F86" s="242">
        <v>54.84</v>
      </c>
      <c r="G86" s="223">
        <v>2</v>
      </c>
      <c r="H86" s="62">
        <v>58</v>
      </c>
      <c r="I86" s="242">
        <v>56.26</v>
      </c>
      <c r="J86" s="223"/>
      <c r="K86" s="62"/>
      <c r="L86" s="242">
        <v>54.53</v>
      </c>
      <c r="M86" s="421">
        <v>92</v>
      </c>
      <c r="N86" s="443">
        <v>25</v>
      </c>
      <c r="O86" s="436">
        <v>96</v>
      </c>
      <c r="P86" s="129">
        <f>SUM(M86:O86)</f>
        <v>213</v>
      </c>
    </row>
    <row r="87" spans="1:16" s="5" customFormat="1" ht="15" customHeight="1" x14ac:dyDescent="0.25">
      <c r="A87" s="54">
        <v>82</v>
      </c>
      <c r="B87" s="25" t="s">
        <v>14</v>
      </c>
      <c r="C87" s="64" t="s">
        <v>107</v>
      </c>
      <c r="D87" s="221">
        <v>3</v>
      </c>
      <c r="E87" s="49">
        <v>33.299999999999997</v>
      </c>
      <c r="F87" s="243">
        <v>54.84</v>
      </c>
      <c r="G87" s="221">
        <v>6</v>
      </c>
      <c r="H87" s="49">
        <v>54.6</v>
      </c>
      <c r="I87" s="243">
        <v>56.26</v>
      </c>
      <c r="J87" s="221">
        <v>3</v>
      </c>
      <c r="K87" s="49">
        <v>34.6</v>
      </c>
      <c r="L87" s="243">
        <v>54.53</v>
      </c>
      <c r="M87" s="423">
        <v>90</v>
      </c>
      <c r="N87" s="445">
        <v>39</v>
      </c>
      <c r="O87" s="437">
        <v>94</v>
      </c>
      <c r="P87" s="130">
        <f>SUM(M87:O87)</f>
        <v>223</v>
      </c>
    </row>
    <row r="88" spans="1:16" s="5" customFormat="1" ht="15" customHeight="1" x14ac:dyDescent="0.25">
      <c r="A88" s="54">
        <v>83</v>
      </c>
      <c r="B88" s="58" t="s">
        <v>1</v>
      </c>
      <c r="C88" s="547" t="s">
        <v>153</v>
      </c>
      <c r="D88" s="221">
        <v>5</v>
      </c>
      <c r="E88" s="49">
        <v>44</v>
      </c>
      <c r="F88" s="243">
        <v>54.84</v>
      </c>
      <c r="G88" s="221">
        <v>3</v>
      </c>
      <c r="H88" s="49">
        <v>44</v>
      </c>
      <c r="I88" s="243">
        <v>56.26</v>
      </c>
      <c r="J88" s="221">
        <v>3</v>
      </c>
      <c r="K88" s="49">
        <v>48.3</v>
      </c>
      <c r="L88" s="243">
        <v>54.53</v>
      </c>
      <c r="M88" s="423">
        <v>79</v>
      </c>
      <c r="N88" s="445">
        <v>85</v>
      </c>
      <c r="O88" s="437">
        <v>60</v>
      </c>
      <c r="P88" s="130">
        <f>SUM(M88:O88)</f>
        <v>224</v>
      </c>
    </row>
    <row r="89" spans="1:16" s="5" customFormat="1" ht="15" customHeight="1" x14ac:dyDescent="0.25">
      <c r="A89" s="54">
        <v>84</v>
      </c>
      <c r="B89" s="25" t="s">
        <v>1</v>
      </c>
      <c r="C89" s="64" t="s">
        <v>131</v>
      </c>
      <c r="D89" s="221">
        <v>1</v>
      </c>
      <c r="E89" s="49">
        <v>45</v>
      </c>
      <c r="F89" s="243">
        <v>54.84</v>
      </c>
      <c r="G89" s="221">
        <v>7</v>
      </c>
      <c r="H89" s="49">
        <v>49</v>
      </c>
      <c r="I89" s="243">
        <v>56.26</v>
      </c>
      <c r="J89" s="221">
        <v>3</v>
      </c>
      <c r="K89" s="49">
        <v>41</v>
      </c>
      <c r="L89" s="243">
        <v>54.53</v>
      </c>
      <c r="M89" s="423">
        <v>76</v>
      </c>
      <c r="N89" s="445">
        <v>70</v>
      </c>
      <c r="O89" s="437">
        <v>83</v>
      </c>
      <c r="P89" s="130">
        <f>SUM(M89:O89)</f>
        <v>229</v>
      </c>
    </row>
    <row r="90" spans="1:16" s="5" customFormat="1" ht="15" customHeight="1" x14ac:dyDescent="0.25">
      <c r="A90" s="54">
        <v>85</v>
      </c>
      <c r="B90" s="25" t="s">
        <v>1</v>
      </c>
      <c r="C90" s="64" t="s">
        <v>129</v>
      </c>
      <c r="D90" s="316">
        <v>4</v>
      </c>
      <c r="E90" s="67">
        <v>42</v>
      </c>
      <c r="F90" s="249">
        <v>54.84</v>
      </c>
      <c r="G90" s="316">
        <v>6</v>
      </c>
      <c r="H90" s="67">
        <v>50.8</v>
      </c>
      <c r="I90" s="249">
        <v>56.26</v>
      </c>
      <c r="J90" s="316">
        <v>10</v>
      </c>
      <c r="K90" s="67">
        <v>39</v>
      </c>
      <c r="L90" s="249">
        <v>54.53</v>
      </c>
      <c r="M90" s="422">
        <v>85</v>
      </c>
      <c r="N90" s="444">
        <v>58</v>
      </c>
      <c r="O90" s="437">
        <v>87</v>
      </c>
      <c r="P90" s="130">
        <f>SUM(M90:O90)</f>
        <v>230</v>
      </c>
    </row>
    <row r="91" spans="1:16" s="5" customFormat="1" ht="15" customHeight="1" x14ac:dyDescent="0.25">
      <c r="A91" s="54">
        <v>86</v>
      </c>
      <c r="B91" s="25" t="s">
        <v>12</v>
      </c>
      <c r="C91" s="547" t="s">
        <v>168</v>
      </c>
      <c r="D91" s="221"/>
      <c r="E91" s="49"/>
      <c r="F91" s="243">
        <v>54.84</v>
      </c>
      <c r="G91" s="221">
        <v>9</v>
      </c>
      <c r="H91" s="49">
        <v>34.200000000000003</v>
      </c>
      <c r="I91" s="243">
        <v>56.26</v>
      </c>
      <c r="J91" s="221">
        <v>5</v>
      </c>
      <c r="K91" s="49">
        <v>51.8</v>
      </c>
      <c r="L91" s="243">
        <v>54.53</v>
      </c>
      <c r="M91" s="423">
        <v>92</v>
      </c>
      <c r="N91" s="445">
        <v>91</v>
      </c>
      <c r="O91" s="437">
        <v>47</v>
      </c>
      <c r="P91" s="130">
        <f>SUM(M91:O91)</f>
        <v>230</v>
      </c>
    </row>
    <row r="92" spans="1:16" s="5" customFormat="1" ht="15" customHeight="1" x14ac:dyDescent="0.25">
      <c r="A92" s="54">
        <v>87</v>
      </c>
      <c r="B92" s="217" t="s">
        <v>1</v>
      </c>
      <c r="C92" s="549" t="s">
        <v>157</v>
      </c>
      <c r="D92" s="325">
        <v>5</v>
      </c>
      <c r="E92" s="334">
        <v>46</v>
      </c>
      <c r="F92" s="254">
        <v>54.84</v>
      </c>
      <c r="G92" s="325">
        <v>5</v>
      </c>
      <c r="H92" s="334">
        <v>50</v>
      </c>
      <c r="I92" s="254">
        <v>56.26</v>
      </c>
      <c r="J92" s="325"/>
      <c r="K92" s="334"/>
      <c r="L92" s="254">
        <v>54.53</v>
      </c>
      <c r="M92" s="435">
        <v>71</v>
      </c>
      <c r="N92" s="458">
        <v>65</v>
      </c>
      <c r="O92" s="441">
        <v>96</v>
      </c>
      <c r="P92" s="132">
        <f>SUM(M92:O92)</f>
        <v>232</v>
      </c>
    </row>
    <row r="93" spans="1:16" s="5" customFormat="1" ht="15" customHeight="1" x14ac:dyDescent="0.25">
      <c r="A93" s="54">
        <v>88</v>
      </c>
      <c r="B93" s="58" t="s">
        <v>14</v>
      </c>
      <c r="C93" s="66" t="s">
        <v>148</v>
      </c>
      <c r="D93" s="320">
        <v>5</v>
      </c>
      <c r="E93" s="126">
        <v>52.4</v>
      </c>
      <c r="F93" s="250">
        <v>54.84</v>
      </c>
      <c r="G93" s="320"/>
      <c r="H93" s="126"/>
      <c r="I93" s="250">
        <v>56.26</v>
      </c>
      <c r="J93" s="320"/>
      <c r="K93" s="126"/>
      <c r="L93" s="250">
        <v>54.53</v>
      </c>
      <c r="M93" s="427">
        <v>42</v>
      </c>
      <c r="N93" s="449">
        <v>95</v>
      </c>
      <c r="O93" s="437">
        <v>96</v>
      </c>
      <c r="P93" s="130">
        <f>SUM(M93:O93)</f>
        <v>233</v>
      </c>
    </row>
    <row r="94" spans="1:16" s="5" customFormat="1" ht="15" customHeight="1" x14ac:dyDescent="0.25">
      <c r="A94" s="54">
        <v>89</v>
      </c>
      <c r="B94" s="58" t="s">
        <v>14</v>
      </c>
      <c r="C94" s="66" t="s">
        <v>149</v>
      </c>
      <c r="D94" s="320">
        <v>3</v>
      </c>
      <c r="E94" s="126">
        <v>51</v>
      </c>
      <c r="F94" s="250">
        <v>54.84</v>
      </c>
      <c r="G94" s="320"/>
      <c r="H94" s="126"/>
      <c r="I94" s="250">
        <v>56.26</v>
      </c>
      <c r="J94" s="320"/>
      <c r="K94" s="126"/>
      <c r="L94" s="250">
        <v>54.53</v>
      </c>
      <c r="M94" s="427">
        <v>46</v>
      </c>
      <c r="N94" s="449">
        <v>95</v>
      </c>
      <c r="O94" s="437">
        <v>96</v>
      </c>
      <c r="P94" s="130">
        <f>SUM(M94:O94)</f>
        <v>237</v>
      </c>
    </row>
    <row r="95" spans="1:16" s="5" customFormat="1" ht="15" customHeight="1" thickBot="1" x14ac:dyDescent="0.3">
      <c r="A95" s="60">
        <v>90</v>
      </c>
      <c r="B95" s="124" t="s">
        <v>21</v>
      </c>
      <c r="C95" s="218" t="s">
        <v>162</v>
      </c>
      <c r="D95" s="322"/>
      <c r="E95" s="313"/>
      <c r="F95" s="253">
        <v>54.84</v>
      </c>
      <c r="G95" s="322"/>
      <c r="H95" s="313"/>
      <c r="I95" s="253">
        <v>56.26</v>
      </c>
      <c r="J95" s="322">
        <v>1</v>
      </c>
      <c r="K95" s="313">
        <v>51</v>
      </c>
      <c r="L95" s="253">
        <v>54.53</v>
      </c>
      <c r="M95" s="430">
        <v>92</v>
      </c>
      <c r="N95" s="452">
        <v>95</v>
      </c>
      <c r="O95" s="438">
        <v>51</v>
      </c>
      <c r="P95" s="133">
        <f>SUM(M95:O95)</f>
        <v>238</v>
      </c>
    </row>
    <row r="96" spans="1:16" s="5" customFormat="1" ht="15" customHeight="1" x14ac:dyDescent="0.25">
      <c r="A96" s="57">
        <v>91</v>
      </c>
      <c r="B96" s="125" t="s">
        <v>27</v>
      </c>
      <c r="C96" s="499" t="s">
        <v>160</v>
      </c>
      <c r="D96" s="323"/>
      <c r="E96" s="333"/>
      <c r="F96" s="252">
        <v>54.84</v>
      </c>
      <c r="G96" s="323"/>
      <c r="H96" s="333"/>
      <c r="I96" s="252">
        <v>56.26</v>
      </c>
      <c r="J96" s="323">
        <v>6</v>
      </c>
      <c r="K96" s="333">
        <v>50.2</v>
      </c>
      <c r="L96" s="252">
        <v>54.53</v>
      </c>
      <c r="M96" s="551">
        <v>92</v>
      </c>
      <c r="N96" s="451">
        <v>95</v>
      </c>
      <c r="O96" s="436">
        <v>54</v>
      </c>
      <c r="P96" s="129">
        <f>SUM(M96:O96)</f>
        <v>241</v>
      </c>
    </row>
    <row r="97" spans="1:16" s="5" customFormat="1" ht="15" customHeight="1" x14ac:dyDescent="0.25">
      <c r="A97" s="54">
        <v>92</v>
      </c>
      <c r="B97" s="25" t="s">
        <v>12</v>
      </c>
      <c r="C97" s="66" t="s">
        <v>125</v>
      </c>
      <c r="D97" s="320"/>
      <c r="E97" s="126"/>
      <c r="F97" s="250">
        <v>54.84</v>
      </c>
      <c r="G97" s="320">
        <v>4</v>
      </c>
      <c r="H97" s="126">
        <v>50</v>
      </c>
      <c r="I97" s="250">
        <v>56.26</v>
      </c>
      <c r="J97" s="320">
        <v>7</v>
      </c>
      <c r="K97" s="126">
        <v>38.85</v>
      </c>
      <c r="L97" s="250">
        <v>54.53</v>
      </c>
      <c r="M97" s="531">
        <v>92</v>
      </c>
      <c r="N97" s="449">
        <v>63</v>
      </c>
      <c r="O97" s="437">
        <v>88</v>
      </c>
      <c r="P97" s="130">
        <f>SUM(M97:O97)</f>
        <v>243</v>
      </c>
    </row>
    <row r="98" spans="1:16" s="5" customFormat="1" ht="15" customHeight="1" x14ac:dyDescent="0.25">
      <c r="A98" s="54">
        <v>93</v>
      </c>
      <c r="B98" s="25" t="s">
        <v>12</v>
      </c>
      <c r="C98" s="547" t="s">
        <v>169</v>
      </c>
      <c r="D98" s="317">
        <v>2</v>
      </c>
      <c r="E98" s="327">
        <v>48</v>
      </c>
      <c r="F98" s="244">
        <v>54.84</v>
      </c>
      <c r="G98" s="317">
        <v>4</v>
      </c>
      <c r="H98" s="327">
        <v>38</v>
      </c>
      <c r="I98" s="244">
        <v>56.26</v>
      </c>
      <c r="J98" s="317"/>
      <c r="K98" s="327"/>
      <c r="L98" s="244">
        <v>54.53</v>
      </c>
      <c r="M98" s="564">
        <v>59</v>
      </c>
      <c r="N98" s="448">
        <v>90</v>
      </c>
      <c r="O98" s="437">
        <v>96</v>
      </c>
      <c r="P98" s="130">
        <f>SUM(M98:O98)</f>
        <v>245</v>
      </c>
    </row>
    <row r="99" spans="1:16" s="5" customFormat="1" ht="15" customHeight="1" x14ac:dyDescent="0.25">
      <c r="A99" s="71">
        <v>94</v>
      </c>
      <c r="B99" s="207" t="s">
        <v>0</v>
      </c>
      <c r="C99" s="498" t="s">
        <v>54</v>
      </c>
      <c r="D99" s="501">
        <v>3</v>
      </c>
      <c r="E99" s="503">
        <v>43</v>
      </c>
      <c r="F99" s="505">
        <v>54.84</v>
      </c>
      <c r="G99" s="501">
        <v>4</v>
      </c>
      <c r="H99" s="503">
        <v>49.25</v>
      </c>
      <c r="I99" s="505">
        <v>56.26</v>
      </c>
      <c r="J99" s="501">
        <v>2</v>
      </c>
      <c r="K99" s="503">
        <v>35.5</v>
      </c>
      <c r="L99" s="505">
        <v>54.53</v>
      </c>
      <c r="M99" s="532">
        <v>81</v>
      </c>
      <c r="N99" s="450">
        <v>69</v>
      </c>
      <c r="O99" s="440">
        <v>95</v>
      </c>
      <c r="P99" s="131">
        <f>SUM(M99:O99)</f>
        <v>245</v>
      </c>
    </row>
    <row r="100" spans="1:16" s="5" customFormat="1" ht="15" customHeight="1" x14ac:dyDescent="0.25">
      <c r="A100" s="518">
        <v>95</v>
      </c>
      <c r="B100" s="25" t="s">
        <v>21</v>
      </c>
      <c r="C100" s="64" t="s">
        <v>120</v>
      </c>
      <c r="D100" s="523">
        <v>7</v>
      </c>
      <c r="E100" s="49">
        <v>35.700000000000003</v>
      </c>
      <c r="F100" s="524">
        <v>54.84</v>
      </c>
      <c r="G100" s="523">
        <v>5</v>
      </c>
      <c r="H100" s="49">
        <v>49.4</v>
      </c>
      <c r="I100" s="524">
        <v>56.26</v>
      </c>
      <c r="J100" s="523">
        <v>1</v>
      </c>
      <c r="K100" s="49">
        <v>36</v>
      </c>
      <c r="L100" s="524">
        <v>54.53</v>
      </c>
      <c r="M100" s="535">
        <v>89</v>
      </c>
      <c r="N100" s="445">
        <v>68</v>
      </c>
      <c r="O100" s="534">
        <v>92</v>
      </c>
      <c r="P100" s="130">
        <f>SUM(M100:O100)</f>
        <v>249</v>
      </c>
    </row>
    <row r="101" spans="1:16" s="5" customFormat="1" ht="15" customHeight="1" x14ac:dyDescent="0.25">
      <c r="A101" s="518">
        <v>96</v>
      </c>
      <c r="B101" s="25" t="s">
        <v>33</v>
      </c>
      <c r="C101" s="64" t="s">
        <v>113</v>
      </c>
      <c r="D101" s="523">
        <v>7</v>
      </c>
      <c r="E101" s="49">
        <v>42.7</v>
      </c>
      <c r="F101" s="524">
        <v>54.84</v>
      </c>
      <c r="G101" s="523">
        <v>4</v>
      </c>
      <c r="H101" s="49">
        <v>33</v>
      </c>
      <c r="I101" s="524">
        <v>56.26</v>
      </c>
      <c r="J101" s="523">
        <v>3</v>
      </c>
      <c r="K101" s="49">
        <v>45.333333333333336</v>
      </c>
      <c r="L101" s="524">
        <v>54.53</v>
      </c>
      <c r="M101" s="535">
        <v>82</v>
      </c>
      <c r="N101" s="445">
        <v>92</v>
      </c>
      <c r="O101" s="534">
        <v>76</v>
      </c>
      <c r="P101" s="130">
        <f>SUM(M101:O101)</f>
        <v>250</v>
      </c>
    </row>
    <row r="102" spans="1:16" s="5" customFormat="1" ht="15" customHeight="1" x14ac:dyDescent="0.25">
      <c r="A102" s="518">
        <v>97</v>
      </c>
      <c r="B102" s="25" t="s">
        <v>12</v>
      </c>
      <c r="C102" s="510" t="s">
        <v>143</v>
      </c>
      <c r="D102" s="521">
        <v>11</v>
      </c>
      <c r="E102" s="126">
        <v>44.8</v>
      </c>
      <c r="F102" s="522">
        <v>54.84</v>
      </c>
      <c r="G102" s="521">
        <v>4</v>
      </c>
      <c r="H102" s="126">
        <v>47</v>
      </c>
      <c r="I102" s="522">
        <v>56.26</v>
      </c>
      <c r="J102" s="521"/>
      <c r="K102" s="126"/>
      <c r="L102" s="522">
        <v>54.53</v>
      </c>
      <c r="M102" s="533">
        <v>78</v>
      </c>
      <c r="N102" s="449">
        <v>77</v>
      </c>
      <c r="O102" s="534">
        <v>96</v>
      </c>
      <c r="P102" s="130">
        <f>SUM(M102:O102)</f>
        <v>251</v>
      </c>
    </row>
    <row r="103" spans="1:16" s="5" customFormat="1" ht="15" customHeight="1" x14ac:dyDescent="0.25">
      <c r="A103" s="518">
        <v>98</v>
      </c>
      <c r="B103" s="25" t="s">
        <v>21</v>
      </c>
      <c r="C103" s="64" t="s">
        <v>40</v>
      </c>
      <c r="D103" s="523">
        <v>1</v>
      </c>
      <c r="E103" s="49">
        <v>42</v>
      </c>
      <c r="F103" s="524">
        <v>54.84</v>
      </c>
      <c r="G103" s="523">
        <v>4</v>
      </c>
      <c r="H103" s="49">
        <v>40.799999999999997</v>
      </c>
      <c r="I103" s="524">
        <v>56.26</v>
      </c>
      <c r="J103" s="523">
        <v>6</v>
      </c>
      <c r="K103" s="49">
        <v>42.7</v>
      </c>
      <c r="L103" s="524">
        <v>54.53</v>
      </c>
      <c r="M103" s="535">
        <v>84</v>
      </c>
      <c r="N103" s="445">
        <v>88</v>
      </c>
      <c r="O103" s="534">
        <v>82</v>
      </c>
      <c r="P103" s="130">
        <f>SUM(M103:O103)</f>
        <v>254</v>
      </c>
    </row>
    <row r="104" spans="1:16" s="5" customFormat="1" ht="15" customHeight="1" x14ac:dyDescent="0.25">
      <c r="A104" s="518">
        <v>99</v>
      </c>
      <c r="B104" s="25" t="s">
        <v>21</v>
      </c>
      <c r="C104" s="65" t="s">
        <v>24</v>
      </c>
      <c r="D104" s="554">
        <v>20</v>
      </c>
      <c r="E104" s="330">
        <v>41</v>
      </c>
      <c r="F104" s="557">
        <v>54.84</v>
      </c>
      <c r="G104" s="554">
        <v>19</v>
      </c>
      <c r="H104" s="330">
        <v>45</v>
      </c>
      <c r="I104" s="557">
        <v>56.26</v>
      </c>
      <c r="J104" s="554">
        <v>27</v>
      </c>
      <c r="K104" s="330">
        <v>39.6</v>
      </c>
      <c r="L104" s="557">
        <v>54.53</v>
      </c>
      <c r="M104" s="559">
        <v>87</v>
      </c>
      <c r="N104" s="454">
        <v>82</v>
      </c>
      <c r="O104" s="534">
        <v>85</v>
      </c>
      <c r="P104" s="130">
        <f>SUM(M104:O104)</f>
        <v>254</v>
      </c>
    </row>
    <row r="105" spans="1:16" s="5" customFormat="1" ht="15" customHeight="1" thickBot="1" x14ac:dyDescent="0.3">
      <c r="A105" s="519">
        <v>100</v>
      </c>
      <c r="B105" s="124" t="s">
        <v>27</v>
      </c>
      <c r="C105" s="548" t="s">
        <v>166</v>
      </c>
      <c r="D105" s="527"/>
      <c r="E105" s="313"/>
      <c r="F105" s="528">
        <v>54.84</v>
      </c>
      <c r="G105" s="527"/>
      <c r="H105" s="313"/>
      <c r="I105" s="528">
        <v>56.26</v>
      </c>
      <c r="J105" s="527">
        <v>1</v>
      </c>
      <c r="K105" s="313">
        <v>39</v>
      </c>
      <c r="L105" s="528">
        <v>54.53</v>
      </c>
      <c r="M105" s="540">
        <v>92</v>
      </c>
      <c r="N105" s="452">
        <v>95</v>
      </c>
      <c r="O105" s="537">
        <v>86</v>
      </c>
      <c r="P105" s="133">
        <f>SUM(M105:O105)</f>
        <v>273</v>
      </c>
    </row>
    <row r="106" spans="1:16" s="5" customFormat="1" ht="15" customHeight="1" x14ac:dyDescent="0.25">
      <c r="A106" s="57">
        <v>101</v>
      </c>
      <c r="B106" s="125" t="s">
        <v>21</v>
      </c>
      <c r="C106" s="499" t="s">
        <v>147</v>
      </c>
      <c r="D106" s="529">
        <v>2</v>
      </c>
      <c r="E106" s="333">
        <v>41</v>
      </c>
      <c r="F106" s="530">
        <v>54.84</v>
      </c>
      <c r="G106" s="529"/>
      <c r="H106" s="333"/>
      <c r="I106" s="530">
        <v>56.26</v>
      </c>
      <c r="J106" s="529"/>
      <c r="K106" s="333"/>
      <c r="L106" s="530">
        <v>54.53</v>
      </c>
      <c r="M106" s="538">
        <v>86</v>
      </c>
      <c r="N106" s="451">
        <v>95</v>
      </c>
      <c r="O106" s="539">
        <v>96</v>
      </c>
      <c r="P106" s="129">
        <f>SUM(M106:O106)</f>
        <v>277</v>
      </c>
    </row>
    <row r="107" spans="1:16" s="5" customFormat="1" ht="15" customHeight="1" x14ac:dyDescent="0.25">
      <c r="A107" s="518">
        <v>102</v>
      </c>
      <c r="B107" s="58" t="s">
        <v>21</v>
      </c>
      <c r="C107" s="510" t="s">
        <v>167</v>
      </c>
      <c r="D107" s="521"/>
      <c r="E107" s="126"/>
      <c r="F107" s="522">
        <v>54.84</v>
      </c>
      <c r="G107" s="521"/>
      <c r="H107" s="126"/>
      <c r="I107" s="522">
        <v>56.26</v>
      </c>
      <c r="J107" s="521">
        <v>5</v>
      </c>
      <c r="K107" s="126">
        <v>38</v>
      </c>
      <c r="L107" s="522">
        <v>54.53</v>
      </c>
      <c r="M107" s="533">
        <v>92</v>
      </c>
      <c r="N107" s="449">
        <v>95</v>
      </c>
      <c r="O107" s="534">
        <v>90</v>
      </c>
      <c r="P107" s="130">
        <f>SUM(M107:O107)</f>
        <v>277</v>
      </c>
    </row>
    <row r="108" spans="1:16" s="5" customFormat="1" ht="15" customHeight="1" x14ac:dyDescent="0.25">
      <c r="A108" s="518">
        <v>103</v>
      </c>
      <c r="B108" s="58" t="s">
        <v>14</v>
      </c>
      <c r="C108" s="66" t="s">
        <v>164</v>
      </c>
      <c r="D108" s="521"/>
      <c r="E108" s="126"/>
      <c r="F108" s="522">
        <v>54.84</v>
      </c>
      <c r="G108" s="521"/>
      <c r="H108" s="126"/>
      <c r="I108" s="522">
        <v>56.26</v>
      </c>
      <c r="J108" s="521">
        <v>2</v>
      </c>
      <c r="K108" s="126">
        <v>36</v>
      </c>
      <c r="L108" s="522">
        <v>54.53</v>
      </c>
      <c r="M108" s="533">
        <v>92</v>
      </c>
      <c r="N108" s="449">
        <v>95</v>
      </c>
      <c r="O108" s="534">
        <v>93</v>
      </c>
      <c r="P108" s="130">
        <f>SUM(M108:O108)</f>
        <v>280</v>
      </c>
    </row>
    <row r="109" spans="1:16" s="5" customFormat="1" ht="15" customHeight="1" x14ac:dyDescent="0.25">
      <c r="A109" s="518">
        <v>104</v>
      </c>
      <c r="B109" s="25" t="s">
        <v>12</v>
      </c>
      <c r="C109" s="65" t="s">
        <v>140</v>
      </c>
      <c r="D109" s="554"/>
      <c r="E109" s="330"/>
      <c r="F109" s="557">
        <v>54.84</v>
      </c>
      <c r="G109" s="554">
        <v>2</v>
      </c>
      <c r="H109" s="330">
        <v>30</v>
      </c>
      <c r="I109" s="557">
        <v>56.26</v>
      </c>
      <c r="J109" s="554"/>
      <c r="K109" s="330"/>
      <c r="L109" s="557">
        <v>54.53</v>
      </c>
      <c r="M109" s="559">
        <v>92</v>
      </c>
      <c r="N109" s="454">
        <v>93</v>
      </c>
      <c r="O109" s="534">
        <v>96</v>
      </c>
      <c r="P109" s="130">
        <f>SUM(M109:O109)</f>
        <v>281</v>
      </c>
    </row>
    <row r="110" spans="1:16" s="5" customFormat="1" ht="15" customHeight="1" thickBot="1" x14ac:dyDescent="0.3">
      <c r="A110" s="519">
        <v>105</v>
      </c>
      <c r="B110" s="30" t="s">
        <v>21</v>
      </c>
      <c r="C110" s="68" t="s">
        <v>22</v>
      </c>
      <c r="D110" s="525"/>
      <c r="E110" s="52"/>
      <c r="F110" s="526">
        <v>54.84</v>
      </c>
      <c r="G110" s="525">
        <v>1</v>
      </c>
      <c r="H110" s="52">
        <v>22</v>
      </c>
      <c r="I110" s="526">
        <v>56.26</v>
      </c>
      <c r="J110" s="525"/>
      <c r="K110" s="52"/>
      <c r="L110" s="526">
        <v>54.53</v>
      </c>
      <c r="M110" s="536">
        <v>92</v>
      </c>
      <c r="N110" s="456">
        <v>94</v>
      </c>
      <c r="O110" s="537">
        <v>96</v>
      </c>
      <c r="P110" s="419">
        <f>SUM(M110:O110)</f>
        <v>282</v>
      </c>
    </row>
    <row r="111" spans="1:16" ht="15" customHeight="1" x14ac:dyDescent="0.25">
      <c r="A111" s="27"/>
      <c r="C111" s="55" t="s">
        <v>55</v>
      </c>
      <c r="D111" s="55"/>
      <c r="E111" s="128">
        <f>AVERAGE(E6:E110)</f>
        <v>51.454091342908811</v>
      </c>
      <c r="F111" s="55"/>
      <c r="G111" s="55"/>
      <c r="H111" s="128">
        <f>AVERAGE(H6:H110)</f>
        <v>53.622582791982033</v>
      </c>
      <c r="I111" s="55"/>
      <c r="J111" s="55"/>
      <c r="K111" s="128">
        <f>AVERAGE(K6:K110)</f>
        <v>51.553034493976341</v>
      </c>
      <c r="L111" s="55"/>
      <c r="M111" s="55"/>
      <c r="N111" s="55"/>
      <c r="O111" s="32"/>
      <c r="P111" s="53"/>
    </row>
    <row r="112" spans="1:16" ht="15" customHeight="1" x14ac:dyDescent="0.25">
      <c r="C112" s="56" t="s">
        <v>82</v>
      </c>
      <c r="D112" s="56"/>
      <c r="E112" s="56">
        <v>54.84</v>
      </c>
      <c r="F112" s="56"/>
      <c r="G112" s="56"/>
      <c r="H112" s="56">
        <v>56.26</v>
      </c>
      <c r="I112" s="56"/>
      <c r="J112" s="56"/>
      <c r="K112" s="56">
        <v>54.53</v>
      </c>
      <c r="L112" s="56"/>
      <c r="M112" s="56"/>
      <c r="N112" s="56"/>
    </row>
    <row r="113" spans="2:14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x14ac:dyDescent="0.25">
      <c r="B114" s="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</sheetData>
  <mergeCells count="9">
    <mergeCell ref="B2:C2"/>
    <mergeCell ref="P4:P5"/>
    <mergeCell ref="A4:A5"/>
    <mergeCell ref="B4:B5"/>
    <mergeCell ref="C4:C5"/>
    <mergeCell ref="J4:L4"/>
    <mergeCell ref="D4:F4"/>
    <mergeCell ref="G4:I4"/>
    <mergeCell ref="M4:O4"/>
  </mergeCells>
  <conditionalFormatting sqref="K6:K112">
    <cfRule type="cellIs" dxfId="45" priority="645" operator="equal">
      <formula>$K$111</formula>
    </cfRule>
    <cfRule type="containsBlanks" dxfId="44" priority="646">
      <formula>LEN(TRIM(K6))=0</formula>
    </cfRule>
    <cfRule type="cellIs" dxfId="43" priority="647" operator="lessThan">
      <formula>50</formula>
    </cfRule>
    <cfRule type="cellIs" dxfId="42" priority="648" operator="between">
      <formula>$K$111</formula>
      <formula>50</formula>
    </cfRule>
    <cfRule type="cellIs" dxfId="41" priority="649" operator="between">
      <formula>74.99</formula>
      <formula>$K$111</formula>
    </cfRule>
    <cfRule type="cellIs" dxfId="40" priority="650" operator="greaterThanOrEqual">
      <formula>75</formula>
    </cfRule>
  </conditionalFormatting>
  <conditionalFormatting sqref="E6:E112">
    <cfRule type="cellIs" dxfId="39" priority="657" operator="equal">
      <formula>$E$111</formula>
    </cfRule>
    <cfRule type="containsBlanks" dxfId="38" priority="658">
      <formula>LEN(TRIM(E6))=0</formula>
    </cfRule>
    <cfRule type="cellIs" dxfId="37" priority="659" operator="lessThan">
      <formula>50</formula>
    </cfRule>
    <cfRule type="cellIs" dxfId="36" priority="660" operator="between">
      <formula>$E$111</formula>
      <formula>50</formula>
    </cfRule>
    <cfRule type="cellIs" dxfId="35" priority="661" operator="between">
      <formula>74.99</formula>
      <formula>$E$111</formula>
    </cfRule>
    <cfRule type="cellIs" dxfId="34" priority="662" operator="greaterThanOrEqual">
      <formula>75</formula>
    </cfRule>
  </conditionalFormatting>
  <conditionalFormatting sqref="H6:H112">
    <cfRule type="cellIs" dxfId="33" priority="669" operator="equal">
      <formula>$H$111</formula>
    </cfRule>
    <cfRule type="containsBlanks" dxfId="32" priority="670">
      <formula>LEN(TRIM(H6))=0</formula>
    </cfRule>
    <cfRule type="cellIs" dxfId="31" priority="671" operator="lessThan">
      <formula>50</formula>
    </cfRule>
    <cfRule type="cellIs" dxfId="30" priority="672" operator="between">
      <formula>$H$111</formula>
      <formula>50</formula>
    </cfRule>
    <cfRule type="cellIs" dxfId="29" priority="673" operator="between">
      <formula>74.99</formula>
      <formula>$H$111</formula>
    </cfRule>
    <cfRule type="cellIs" dxfId="28" priority="674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="90" zoomScaleNormal="90" workbookViewId="0">
      <pane xSplit="6" ySplit="6" topLeftCell="G7" activePane="bottomRight" state="frozen"/>
      <selection pane="topRight" activeCell="N1" sqref="N1"/>
      <selection pane="bottomLeft" activeCell="A7" sqref="A7"/>
      <selection pane="bottomRight" activeCell="C5" sqref="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9.7109375" customWidth="1"/>
    <col min="6" max="6" width="0" hidden="1" customWidth="1"/>
    <col min="7" max="7" width="7.7109375" customWidth="1"/>
  </cols>
  <sheetData>
    <row r="1" spans="1:9" x14ac:dyDescent="0.25">
      <c r="H1" s="104"/>
      <c r="I1" s="10" t="s">
        <v>72</v>
      </c>
    </row>
    <row r="2" spans="1:9" ht="15.75" x14ac:dyDescent="0.25">
      <c r="C2" s="473" t="s">
        <v>78</v>
      </c>
      <c r="D2" s="473"/>
      <c r="E2" s="42">
        <v>2023</v>
      </c>
      <c r="H2" s="105"/>
      <c r="I2" s="10" t="s">
        <v>73</v>
      </c>
    </row>
    <row r="3" spans="1:9" x14ac:dyDescent="0.25">
      <c r="H3" s="404"/>
      <c r="I3" s="10" t="s">
        <v>74</v>
      </c>
    </row>
    <row r="4" spans="1:9" ht="16.899999999999999" customHeight="1" thickBot="1" x14ac:dyDescent="0.3">
      <c r="F4" s="24"/>
      <c r="G4" s="24"/>
      <c r="H4" s="13"/>
      <c r="I4" s="10" t="s">
        <v>75</v>
      </c>
    </row>
    <row r="5" spans="1:9" ht="30" customHeight="1" thickBot="1" x14ac:dyDescent="0.3">
      <c r="A5" s="86" t="s">
        <v>36</v>
      </c>
      <c r="B5" s="87" t="s">
        <v>35</v>
      </c>
      <c r="C5" s="87" t="s">
        <v>63</v>
      </c>
      <c r="D5" s="87" t="s">
        <v>56</v>
      </c>
      <c r="E5" s="88" t="s">
        <v>103</v>
      </c>
      <c r="F5" s="24"/>
      <c r="G5" s="24"/>
      <c r="H5" s="24"/>
    </row>
    <row r="6" spans="1:9" ht="15" customHeight="1" thickBot="1" x14ac:dyDescent="0.3">
      <c r="A6" s="81"/>
      <c r="B6" s="83"/>
      <c r="C6" s="92" t="s">
        <v>87</v>
      </c>
      <c r="D6" s="92">
        <f>SUM(D7:D97)</f>
        <v>660</v>
      </c>
      <c r="E6" s="113">
        <f>AVERAGE(E7:E97)</f>
        <v>51.454091342908832</v>
      </c>
      <c r="F6" s="24"/>
      <c r="G6" s="24"/>
      <c r="H6" s="24"/>
    </row>
    <row r="7" spans="1:9" ht="15" customHeight="1" x14ac:dyDescent="0.25">
      <c r="A7" s="111">
        <v>1</v>
      </c>
      <c r="B7" s="44" t="s">
        <v>33</v>
      </c>
      <c r="C7" s="45" t="s">
        <v>112</v>
      </c>
      <c r="D7" s="44">
        <v>3</v>
      </c>
      <c r="E7" s="46">
        <v>68</v>
      </c>
      <c r="F7" s="24"/>
      <c r="G7" s="24"/>
      <c r="H7" s="24"/>
    </row>
    <row r="8" spans="1:9" ht="15" customHeight="1" x14ac:dyDescent="0.25">
      <c r="A8" s="93">
        <v>2</v>
      </c>
      <c r="B8" s="47" t="s">
        <v>27</v>
      </c>
      <c r="C8" s="413" t="s">
        <v>31</v>
      </c>
      <c r="D8" s="47">
        <v>20</v>
      </c>
      <c r="E8" s="26">
        <v>67.2</v>
      </c>
      <c r="F8" s="27">
        <f>E8*D8</f>
        <v>1344</v>
      </c>
      <c r="G8" s="27"/>
      <c r="H8" s="27"/>
    </row>
    <row r="9" spans="1:9" ht="15" customHeight="1" x14ac:dyDescent="0.25">
      <c r="A9" s="34">
        <v>3</v>
      </c>
      <c r="B9" s="202" t="s">
        <v>14</v>
      </c>
      <c r="C9" s="35" t="s">
        <v>19</v>
      </c>
      <c r="D9" s="25">
        <v>4</v>
      </c>
      <c r="E9" s="208">
        <v>66.8</v>
      </c>
      <c r="F9" s="27"/>
      <c r="G9" s="27"/>
      <c r="H9" s="27"/>
    </row>
    <row r="10" spans="1:9" ht="15" customHeight="1" x14ac:dyDescent="0.25">
      <c r="A10" s="34">
        <v>4</v>
      </c>
      <c r="B10" s="207" t="s">
        <v>27</v>
      </c>
      <c r="C10" s="210" t="s">
        <v>145</v>
      </c>
      <c r="D10" s="207">
        <v>2</v>
      </c>
      <c r="E10" s="28">
        <v>65</v>
      </c>
      <c r="F10" s="27"/>
      <c r="G10" s="27"/>
      <c r="H10" s="27"/>
    </row>
    <row r="11" spans="1:9" ht="15" customHeight="1" x14ac:dyDescent="0.25">
      <c r="A11" s="34">
        <v>5</v>
      </c>
      <c r="B11" s="25" t="s">
        <v>1</v>
      </c>
      <c r="C11" s="35" t="s">
        <v>154</v>
      </c>
      <c r="D11" s="25">
        <v>3</v>
      </c>
      <c r="E11" s="26">
        <v>62</v>
      </c>
      <c r="F11" s="27">
        <f>E10*D10</f>
        <v>130</v>
      </c>
      <c r="G11" s="27"/>
      <c r="H11" s="27"/>
    </row>
    <row r="12" spans="1:9" ht="15" customHeight="1" x14ac:dyDescent="0.25">
      <c r="A12" s="34">
        <v>6</v>
      </c>
      <c r="B12" s="25" t="s">
        <v>1</v>
      </c>
      <c r="C12" s="310" t="s">
        <v>135</v>
      </c>
      <c r="D12" s="25">
        <v>5</v>
      </c>
      <c r="E12" s="26">
        <v>61.8</v>
      </c>
      <c r="F12" s="27">
        <f>E12*D12</f>
        <v>309</v>
      </c>
      <c r="G12" s="27"/>
      <c r="H12" s="27"/>
    </row>
    <row r="13" spans="1:9" ht="15" customHeight="1" x14ac:dyDescent="0.25">
      <c r="A13" s="34">
        <v>7</v>
      </c>
      <c r="B13" s="411" t="s">
        <v>21</v>
      </c>
      <c r="C13" s="99" t="s">
        <v>45</v>
      </c>
      <c r="D13" s="25">
        <v>5</v>
      </c>
      <c r="E13" s="26">
        <v>61.6</v>
      </c>
      <c r="F13" s="27">
        <f>E13*D13</f>
        <v>308</v>
      </c>
      <c r="G13" s="27"/>
      <c r="H13" s="27"/>
    </row>
    <row r="14" spans="1:9" ht="15" customHeight="1" x14ac:dyDescent="0.25">
      <c r="A14" s="34">
        <v>8</v>
      </c>
      <c r="B14" s="25" t="s">
        <v>12</v>
      </c>
      <c r="C14" s="35" t="s">
        <v>64</v>
      </c>
      <c r="D14" s="25">
        <v>3</v>
      </c>
      <c r="E14" s="29">
        <v>61</v>
      </c>
      <c r="F14" s="27">
        <f>E14*D14</f>
        <v>183</v>
      </c>
      <c r="G14" s="27"/>
      <c r="H14" s="27"/>
    </row>
    <row r="15" spans="1:9" ht="15" customHeight="1" x14ac:dyDescent="0.25">
      <c r="A15" s="34">
        <v>9</v>
      </c>
      <c r="B15" s="411" t="s">
        <v>14</v>
      </c>
      <c r="C15" s="35" t="s">
        <v>47</v>
      </c>
      <c r="D15" s="25">
        <v>18</v>
      </c>
      <c r="E15" s="94">
        <v>60.7</v>
      </c>
      <c r="F15" s="27">
        <f>E15*D15</f>
        <v>1092.6000000000001</v>
      </c>
      <c r="G15" s="27"/>
      <c r="H15" s="27"/>
    </row>
    <row r="16" spans="1:9" ht="15" customHeight="1" thickBot="1" x14ac:dyDescent="0.3">
      <c r="A16" s="114">
        <v>10</v>
      </c>
      <c r="B16" s="115" t="s">
        <v>1</v>
      </c>
      <c r="C16" s="116" t="s">
        <v>130</v>
      </c>
      <c r="D16" s="115">
        <v>12</v>
      </c>
      <c r="E16" s="31">
        <v>60.333333333333336</v>
      </c>
      <c r="F16" s="27">
        <f>E16*D16</f>
        <v>724</v>
      </c>
      <c r="G16" s="27"/>
      <c r="H16" s="27"/>
    </row>
    <row r="17" spans="1:8" ht="15" customHeight="1" x14ac:dyDescent="0.25">
      <c r="A17" s="43">
        <v>11</v>
      </c>
      <c r="B17" s="44" t="s">
        <v>33</v>
      </c>
      <c r="C17" s="45" t="s">
        <v>41</v>
      </c>
      <c r="D17" s="44">
        <v>24</v>
      </c>
      <c r="E17" s="46">
        <v>60.3</v>
      </c>
      <c r="F17" s="27"/>
      <c r="G17" s="27"/>
      <c r="H17" s="27"/>
    </row>
    <row r="18" spans="1:8" ht="15" customHeight="1" x14ac:dyDescent="0.25">
      <c r="A18" s="93">
        <v>12</v>
      </c>
      <c r="B18" s="202" t="s">
        <v>27</v>
      </c>
      <c r="C18" s="35" t="s">
        <v>30</v>
      </c>
      <c r="D18" s="25">
        <v>12</v>
      </c>
      <c r="E18" s="26">
        <v>60.25</v>
      </c>
      <c r="F18" s="27"/>
      <c r="G18" s="27"/>
      <c r="H18" s="27"/>
    </row>
    <row r="19" spans="1:8" ht="15" customHeight="1" x14ac:dyDescent="0.25">
      <c r="A19" s="93">
        <v>13</v>
      </c>
      <c r="B19" s="25" t="s">
        <v>0</v>
      </c>
      <c r="C19" s="35" t="s">
        <v>53</v>
      </c>
      <c r="D19" s="25">
        <v>6</v>
      </c>
      <c r="E19" s="26">
        <v>60.2</v>
      </c>
      <c r="F19" s="27"/>
      <c r="G19" s="27"/>
      <c r="H19" s="27"/>
    </row>
    <row r="20" spans="1:8" ht="15" customHeight="1" x14ac:dyDescent="0.25">
      <c r="A20" s="34">
        <v>14</v>
      </c>
      <c r="B20" s="25" t="s">
        <v>0</v>
      </c>
      <c r="C20" s="35" t="s">
        <v>98</v>
      </c>
      <c r="D20" s="25">
        <v>9</v>
      </c>
      <c r="E20" s="26">
        <v>59.555555555555557</v>
      </c>
      <c r="F20" s="27">
        <f t="shared" ref="F20:F26" si="0">E20*D20</f>
        <v>536</v>
      </c>
      <c r="G20" s="27"/>
      <c r="H20" s="27"/>
    </row>
    <row r="21" spans="1:8" ht="15" customHeight="1" x14ac:dyDescent="0.25">
      <c r="A21" s="34">
        <v>15</v>
      </c>
      <c r="B21" s="25" t="s">
        <v>12</v>
      </c>
      <c r="C21" s="35" t="s">
        <v>49</v>
      </c>
      <c r="D21" s="25">
        <v>5</v>
      </c>
      <c r="E21" s="26">
        <v>59</v>
      </c>
      <c r="F21" s="27">
        <f t="shared" si="0"/>
        <v>295</v>
      </c>
      <c r="G21" s="27"/>
      <c r="H21" s="27"/>
    </row>
    <row r="22" spans="1:8" ht="15" customHeight="1" x14ac:dyDescent="0.25">
      <c r="A22" s="34">
        <v>16</v>
      </c>
      <c r="B22" s="202" t="s">
        <v>12</v>
      </c>
      <c r="C22" s="35" t="s">
        <v>127</v>
      </c>
      <c r="D22" s="25">
        <v>8</v>
      </c>
      <c r="E22" s="26">
        <v>59</v>
      </c>
      <c r="F22" s="27">
        <f t="shared" si="0"/>
        <v>472</v>
      </c>
      <c r="G22" s="27"/>
      <c r="H22" s="27"/>
    </row>
    <row r="23" spans="1:8" ht="15" customHeight="1" x14ac:dyDescent="0.25">
      <c r="A23" s="34">
        <v>17</v>
      </c>
      <c r="B23" s="220" t="s">
        <v>1</v>
      </c>
      <c r="C23" s="303" t="s">
        <v>159</v>
      </c>
      <c r="D23" s="25">
        <v>2</v>
      </c>
      <c r="E23" s="26">
        <v>59</v>
      </c>
      <c r="F23" s="27">
        <f t="shared" si="0"/>
        <v>118</v>
      </c>
      <c r="G23" s="27"/>
      <c r="H23" s="27"/>
    </row>
    <row r="24" spans="1:8" ht="15" customHeight="1" x14ac:dyDescent="0.25">
      <c r="A24" s="34">
        <v>18</v>
      </c>
      <c r="B24" s="25" t="s">
        <v>1</v>
      </c>
      <c r="C24" s="37" t="s">
        <v>133</v>
      </c>
      <c r="D24" s="25">
        <v>9</v>
      </c>
      <c r="E24" s="26">
        <v>58.666666666666664</v>
      </c>
      <c r="F24" s="27">
        <f t="shared" si="0"/>
        <v>528</v>
      </c>
      <c r="G24" s="27"/>
      <c r="H24" s="27"/>
    </row>
    <row r="25" spans="1:8" ht="15" customHeight="1" x14ac:dyDescent="0.25">
      <c r="A25" s="34">
        <v>19</v>
      </c>
      <c r="B25" s="25" t="s">
        <v>1</v>
      </c>
      <c r="C25" s="35" t="s">
        <v>62</v>
      </c>
      <c r="D25" s="25">
        <v>14</v>
      </c>
      <c r="E25" s="26">
        <v>58.642857142857146</v>
      </c>
      <c r="F25" s="27">
        <f t="shared" si="0"/>
        <v>821</v>
      </c>
      <c r="G25" s="27"/>
      <c r="H25" s="27"/>
    </row>
    <row r="26" spans="1:8" ht="15" customHeight="1" thickBot="1" x14ac:dyDescent="0.3">
      <c r="A26" s="38">
        <v>20</v>
      </c>
      <c r="B26" s="30" t="s">
        <v>14</v>
      </c>
      <c r="C26" s="59" t="s">
        <v>48</v>
      </c>
      <c r="D26" s="30">
        <v>18</v>
      </c>
      <c r="E26" s="31">
        <v>58.4</v>
      </c>
      <c r="F26" s="27">
        <f t="shared" si="0"/>
        <v>1051.2</v>
      </c>
      <c r="G26" s="27"/>
      <c r="H26" s="27"/>
    </row>
    <row r="27" spans="1:8" ht="15" customHeight="1" x14ac:dyDescent="0.25">
      <c r="A27" s="43">
        <v>21</v>
      </c>
      <c r="B27" s="340" t="s">
        <v>21</v>
      </c>
      <c r="C27" s="403" t="s">
        <v>116</v>
      </c>
      <c r="D27" s="44">
        <v>8</v>
      </c>
      <c r="E27" s="46">
        <v>58.3</v>
      </c>
      <c r="F27" s="27"/>
      <c r="G27" s="27"/>
      <c r="H27" s="27"/>
    </row>
    <row r="28" spans="1:8" ht="15" customHeight="1" x14ac:dyDescent="0.25">
      <c r="A28" s="34">
        <v>22</v>
      </c>
      <c r="B28" s="339" t="s">
        <v>21</v>
      </c>
      <c r="C28" s="36" t="s">
        <v>25</v>
      </c>
      <c r="D28" s="25">
        <v>5</v>
      </c>
      <c r="E28" s="94">
        <v>57.6</v>
      </c>
      <c r="F28" s="27"/>
      <c r="G28" s="27"/>
      <c r="H28" s="27"/>
    </row>
    <row r="29" spans="1:8" ht="15" customHeight="1" x14ac:dyDescent="0.25">
      <c r="A29" s="34">
        <v>23</v>
      </c>
      <c r="B29" s="25" t="s">
        <v>1</v>
      </c>
      <c r="C29" s="310" t="s">
        <v>102</v>
      </c>
      <c r="D29" s="25">
        <v>13</v>
      </c>
      <c r="E29" s="26">
        <v>57.07692307692308</v>
      </c>
      <c r="F29" s="27"/>
      <c r="G29" s="27"/>
      <c r="H29" s="27"/>
    </row>
    <row r="30" spans="1:8" ht="15" customHeight="1" x14ac:dyDescent="0.25">
      <c r="A30" s="34">
        <v>24</v>
      </c>
      <c r="B30" s="25" t="s">
        <v>1</v>
      </c>
      <c r="C30" s="310" t="s">
        <v>101</v>
      </c>
      <c r="D30" s="25">
        <v>23</v>
      </c>
      <c r="E30" s="26">
        <v>57.043478260869563</v>
      </c>
      <c r="F30" s="27"/>
      <c r="G30" s="27"/>
      <c r="H30" s="27"/>
    </row>
    <row r="31" spans="1:8" ht="15" customHeight="1" x14ac:dyDescent="0.25">
      <c r="A31" s="34">
        <v>25</v>
      </c>
      <c r="B31" s="202" t="s">
        <v>1</v>
      </c>
      <c r="C31" s="110" t="s">
        <v>132</v>
      </c>
      <c r="D31" s="25">
        <v>9</v>
      </c>
      <c r="E31" s="26">
        <v>56.333333333333336</v>
      </c>
      <c r="F31" s="27"/>
      <c r="G31" s="27"/>
      <c r="H31" s="27"/>
    </row>
    <row r="32" spans="1:8" ht="15" customHeight="1" x14ac:dyDescent="0.25">
      <c r="A32" s="34">
        <v>26</v>
      </c>
      <c r="B32" s="25" t="s">
        <v>21</v>
      </c>
      <c r="C32" s="35" t="s">
        <v>38</v>
      </c>
      <c r="D32" s="25">
        <v>1</v>
      </c>
      <c r="E32" s="26">
        <v>56</v>
      </c>
      <c r="F32" s="27">
        <f>E32*D32</f>
        <v>56</v>
      </c>
      <c r="G32" s="27"/>
      <c r="H32" s="27"/>
    </row>
    <row r="33" spans="1:8" ht="15" customHeight="1" x14ac:dyDescent="0.25">
      <c r="A33" s="34">
        <v>27</v>
      </c>
      <c r="B33" s="411" t="s">
        <v>14</v>
      </c>
      <c r="C33" s="35" t="s">
        <v>122</v>
      </c>
      <c r="D33" s="25">
        <v>3</v>
      </c>
      <c r="E33" s="26">
        <v>56</v>
      </c>
      <c r="F33" s="27">
        <f>E33*D33</f>
        <v>168</v>
      </c>
      <c r="G33" s="27"/>
      <c r="H33" s="27"/>
    </row>
    <row r="34" spans="1:8" ht="15" customHeight="1" x14ac:dyDescent="0.25">
      <c r="A34" s="34">
        <v>28</v>
      </c>
      <c r="B34" s="304" t="s">
        <v>12</v>
      </c>
      <c r="C34" s="35" t="s">
        <v>60</v>
      </c>
      <c r="D34" s="25">
        <v>3</v>
      </c>
      <c r="E34" s="26">
        <v>56</v>
      </c>
      <c r="F34" s="27"/>
      <c r="G34" s="27"/>
      <c r="H34" s="27"/>
    </row>
    <row r="35" spans="1:8" ht="15" customHeight="1" x14ac:dyDescent="0.25">
      <c r="A35" s="34">
        <v>29</v>
      </c>
      <c r="B35" s="25" t="s">
        <v>12</v>
      </c>
      <c r="C35" s="35" t="s">
        <v>124</v>
      </c>
      <c r="D35" s="25">
        <v>12</v>
      </c>
      <c r="E35" s="26">
        <v>56</v>
      </c>
      <c r="F35" s="27">
        <f>E35*D35</f>
        <v>672</v>
      </c>
      <c r="G35" s="27"/>
      <c r="H35" s="27"/>
    </row>
    <row r="36" spans="1:8" ht="15" customHeight="1" thickBot="1" x14ac:dyDescent="0.3">
      <c r="A36" s="38">
        <v>30</v>
      </c>
      <c r="B36" s="30" t="s">
        <v>1</v>
      </c>
      <c r="C36" s="75" t="s">
        <v>5</v>
      </c>
      <c r="D36" s="30">
        <v>4</v>
      </c>
      <c r="E36" s="31">
        <v>55.25</v>
      </c>
      <c r="F36" s="27"/>
      <c r="G36" s="27"/>
      <c r="H36" s="27"/>
    </row>
    <row r="37" spans="1:8" ht="15" customHeight="1" x14ac:dyDescent="0.25">
      <c r="A37" s="43">
        <v>31</v>
      </c>
      <c r="B37" s="44" t="s">
        <v>27</v>
      </c>
      <c r="C37" s="403" t="s">
        <v>32</v>
      </c>
      <c r="D37" s="44">
        <v>6</v>
      </c>
      <c r="E37" s="211">
        <v>55</v>
      </c>
      <c r="F37" s="27">
        <f t="shared" ref="F37:F43" si="1">E37*D37</f>
        <v>330</v>
      </c>
      <c r="G37" s="27"/>
      <c r="H37" s="27"/>
    </row>
    <row r="38" spans="1:8" ht="15" customHeight="1" x14ac:dyDescent="0.25">
      <c r="A38" s="34">
        <v>32</v>
      </c>
      <c r="B38" s="25" t="s">
        <v>14</v>
      </c>
      <c r="C38" s="35" t="s">
        <v>86</v>
      </c>
      <c r="D38" s="25">
        <v>7</v>
      </c>
      <c r="E38" s="28">
        <v>55</v>
      </c>
      <c r="F38" s="27">
        <f t="shared" si="1"/>
        <v>385</v>
      </c>
      <c r="G38" s="27"/>
      <c r="H38" s="27"/>
    </row>
    <row r="39" spans="1:8" ht="15" customHeight="1" x14ac:dyDescent="0.25">
      <c r="A39" s="34">
        <v>33</v>
      </c>
      <c r="B39" s="25" t="s">
        <v>33</v>
      </c>
      <c r="C39" s="99" t="s">
        <v>114</v>
      </c>
      <c r="D39" s="25">
        <v>3</v>
      </c>
      <c r="E39" s="26">
        <v>54</v>
      </c>
      <c r="F39" s="27">
        <f t="shared" si="1"/>
        <v>162</v>
      </c>
      <c r="G39" s="27"/>
      <c r="H39" s="27"/>
    </row>
    <row r="40" spans="1:8" ht="15" customHeight="1" x14ac:dyDescent="0.25">
      <c r="A40" s="34">
        <v>34</v>
      </c>
      <c r="B40" s="25" t="s">
        <v>0</v>
      </c>
      <c r="C40" s="310" t="s">
        <v>52</v>
      </c>
      <c r="D40" s="25">
        <v>7</v>
      </c>
      <c r="E40" s="26">
        <v>53.3</v>
      </c>
      <c r="F40" s="27">
        <f t="shared" si="1"/>
        <v>373.09999999999997</v>
      </c>
      <c r="G40" s="27"/>
      <c r="H40" s="27"/>
    </row>
    <row r="41" spans="1:8" ht="15" customHeight="1" x14ac:dyDescent="0.25">
      <c r="A41" s="34">
        <v>35</v>
      </c>
      <c r="B41" s="25" t="s">
        <v>14</v>
      </c>
      <c r="C41" s="35" t="s">
        <v>18</v>
      </c>
      <c r="D41" s="25">
        <v>12</v>
      </c>
      <c r="E41" s="26">
        <v>53.1</v>
      </c>
      <c r="F41" s="27">
        <f t="shared" si="1"/>
        <v>637.20000000000005</v>
      </c>
      <c r="G41" s="27"/>
      <c r="H41" s="27"/>
    </row>
    <row r="42" spans="1:8" ht="15" customHeight="1" x14ac:dyDescent="0.25">
      <c r="A42" s="34">
        <v>36</v>
      </c>
      <c r="B42" s="202" t="s">
        <v>27</v>
      </c>
      <c r="C42" s="35" t="s">
        <v>119</v>
      </c>
      <c r="D42" s="25">
        <v>1</v>
      </c>
      <c r="E42" s="26">
        <v>53</v>
      </c>
      <c r="F42" s="27">
        <f t="shared" si="1"/>
        <v>53</v>
      </c>
      <c r="G42" s="27"/>
      <c r="H42" s="27"/>
    </row>
    <row r="43" spans="1:8" ht="15" customHeight="1" x14ac:dyDescent="0.25">
      <c r="A43" s="93">
        <v>37</v>
      </c>
      <c r="B43" s="47" t="s">
        <v>1</v>
      </c>
      <c r="C43" s="414" t="s">
        <v>9</v>
      </c>
      <c r="D43" s="47">
        <v>20</v>
      </c>
      <c r="E43" s="26">
        <v>53</v>
      </c>
      <c r="F43" s="27">
        <f t="shared" si="1"/>
        <v>1060</v>
      </c>
      <c r="G43" s="27"/>
      <c r="H43" s="27"/>
    </row>
    <row r="44" spans="1:8" ht="15" customHeight="1" x14ac:dyDescent="0.25">
      <c r="A44" s="93">
        <v>38</v>
      </c>
      <c r="B44" s="339" t="s">
        <v>1</v>
      </c>
      <c r="C44" s="35" t="s">
        <v>138</v>
      </c>
      <c r="D44" s="25">
        <v>6</v>
      </c>
      <c r="E44" s="26">
        <v>52.833333333333336</v>
      </c>
      <c r="F44" s="27"/>
      <c r="G44" s="27"/>
      <c r="H44" s="27"/>
    </row>
    <row r="45" spans="1:8" ht="15" customHeight="1" x14ac:dyDescent="0.25">
      <c r="A45" s="93">
        <v>39</v>
      </c>
      <c r="B45" s="25" t="s">
        <v>0</v>
      </c>
      <c r="C45" s="37" t="s">
        <v>58</v>
      </c>
      <c r="D45" s="25">
        <v>6</v>
      </c>
      <c r="E45" s="418">
        <v>52.7</v>
      </c>
      <c r="F45" s="27"/>
      <c r="G45" s="27"/>
      <c r="H45" s="27"/>
    </row>
    <row r="46" spans="1:8" ht="15" customHeight="1" thickBot="1" x14ac:dyDescent="0.3">
      <c r="A46" s="38">
        <v>40</v>
      </c>
      <c r="B46" s="30" t="s">
        <v>12</v>
      </c>
      <c r="C46" s="59" t="s">
        <v>151</v>
      </c>
      <c r="D46" s="30">
        <v>12</v>
      </c>
      <c r="E46" s="31">
        <v>52.6</v>
      </c>
      <c r="F46" s="27">
        <f>E46*D46</f>
        <v>631.20000000000005</v>
      </c>
      <c r="G46" s="27"/>
      <c r="H46" s="27"/>
    </row>
    <row r="47" spans="1:8" ht="15" customHeight="1" x14ac:dyDescent="0.25">
      <c r="A47" s="43">
        <v>41</v>
      </c>
      <c r="B47" s="44" t="s">
        <v>12</v>
      </c>
      <c r="C47" s="45" t="s">
        <v>150</v>
      </c>
      <c r="D47" s="44">
        <v>3</v>
      </c>
      <c r="E47" s="46">
        <v>52.6</v>
      </c>
      <c r="F47" s="27"/>
      <c r="G47" s="27"/>
      <c r="H47" s="27"/>
    </row>
    <row r="48" spans="1:8" ht="15" customHeight="1" x14ac:dyDescent="0.25">
      <c r="A48" s="34">
        <v>42</v>
      </c>
      <c r="B48" s="25" t="s">
        <v>14</v>
      </c>
      <c r="C48" s="109" t="s">
        <v>148</v>
      </c>
      <c r="D48" s="25">
        <v>5</v>
      </c>
      <c r="E48" s="26">
        <v>52.4</v>
      </c>
      <c r="F48" s="27">
        <f>E49*D49</f>
        <v>209.2</v>
      </c>
      <c r="G48" s="27"/>
      <c r="H48" s="27"/>
    </row>
    <row r="49" spans="1:8" ht="15" customHeight="1" x14ac:dyDescent="0.25">
      <c r="A49" s="34">
        <v>43</v>
      </c>
      <c r="B49" s="202" t="s">
        <v>12</v>
      </c>
      <c r="C49" s="37" t="s">
        <v>61</v>
      </c>
      <c r="D49" s="25">
        <v>4</v>
      </c>
      <c r="E49" s="26">
        <v>52.3</v>
      </c>
      <c r="F49" s="27"/>
      <c r="G49" s="27"/>
      <c r="H49" s="27"/>
    </row>
    <row r="50" spans="1:8" ht="15" customHeight="1" x14ac:dyDescent="0.25">
      <c r="A50" s="34">
        <v>44</v>
      </c>
      <c r="B50" s="202" t="s">
        <v>14</v>
      </c>
      <c r="C50" s="99" t="s">
        <v>59</v>
      </c>
      <c r="D50" s="25">
        <v>8</v>
      </c>
      <c r="E50" s="26">
        <v>51.8</v>
      </c>
      <c r="F50" s="27">
        <f>E44*D44</f>
        <v>317</v>
      </c>
      <c r="G50" s="27"/>
      <c r="H50" s="27"/>
    </row>
    <row r="51" spans="1:8" ht="15" customHeight="1" x14ac:dyDescent="0.25">
      <c r="A51" s="34">
        <v>45</v>
      </c>
      <c r="B51" s="25" t="s">
        <v>27</v>
      </c>
      <c r="C51" s="35" t="s">
        <v>146</v>
      </c>
      <c r="D51" s="25">
        <v>10</v>
      </c>
      <c r="E51" s="26">
        <v>51.6</v>
      </c>
      <c r="F51" s="27">
        <f>E51*D51</f>
        <v>516</v>
      </c>
      <c r="G51" s="27"/>
      <c r="H51" s="27"/>
    </row>
    <row r="52" spans="1:8" ht="15" customHeight="1" x14ac:dyDescent="0.25">
      <c r="A52" s="34">
        <v>46</v>
      </c>
      <c r="B52" s="202" t="s">
        <v>14</v>
      </c>
      <c r="C52" s="35" t="s">
        <v>149</v>
      </c>
      <c r="D52" s="25">
        <v>3</v>
      </c>
      <c r="E52" s="26">
        <v>51</v>
      </c>
      <c r="F52" s="27">
        <f>E52*D52</f>
        <v>153</v>
      </c>
      <c r="G52" s="27"/>
      <c r="H52" s="27"/>
    </row>
    <row r="53" spans="1:8" ht="15" customHeight="1" x14ac:dyDescent="0.25">
      <c r="A53" s="34">
        <v>47</v>
      </c>
      <c r="B53" s="25" t="s">
        <v>1</v>
      </c>
      <c r="C53" s="37" t="s">
        <v>152</v>
      </c>
      <c r="D53" s="25">
        <v>1</v>
      </c>
      <c r="E53" s="26">
        <v>51</v>
      </c>
      <c r="F53" s="27"/>
      <c r="G53" s="27"/>
      <c r="H53" s="27"/>
    </row>
    <row r="54" spans="1:8" ht="15" customHeight="1" x14ac:dyDescent="0.25">
      <c r="A54" s="34">
        <v>48</v>
      </c>
      <c r="B54" s="411" t="s">
        <v>27</v>
      </c>
      <c r="C54" s="35" t="s">
        <v>29</v>
      </c>
      <c r="D54" s="25">
        <v>9</v>
      </c>
      <c r="E54" s="26">
        <v>50.8</v>
      </c>
      <c r="F54" s="27">
        <f>E54*D54</f>
        <v>457.2</v>
      </c>
      <c r="G54" s="27"/>
      <c r="H54" s="27"/>
    </row>
    <row r="55" spans="1:8" ht="15" customHeight="1" x14ac:dyDescent="0.25">
      <c r="A55" s="34">
        <v>49</v>
      </c>
      <c r="B55" s="25" t="s">
        <v>1</v>
      </c>
      <c r="C55" s="108" t="s">
        <v>156</v>
      </c>
      <c r="D55" s="25">
        <v>15</v>
      </c>
      <c r="E55" s="26">
        <v>50.8</v>
      </c>
      <c r="F55" s="27">
        <f>E55*D55</f>
        <v>762</v>
      </c>
      <c r="G55" s="27"/>
      <c r="H55" s="27"/>
    </row>
    <row r="56" spans="1:8" ht="15" customHeight="1" thickBot="1" x14ac:dyDescent="0.3">
      <c r="A56" s="38">
        <v>50</v>
      </c>
      <c r="B56" s="30" t="s">
        <v>1</v>
      </c>
      <c r="C56" s="59" t="s">
        <v>109</v>
      </c>
      <c r="D56" s="30">
        <v>7</v>
      </c>
      <c r="E56" s="31">
        <v>50.285714285714285</v>
      </c>
      <c r="F56" s="27">
        <f>E56*D56</f>
        <v>352</v>
      </c>
      <c r="G56" s="27"/>
      <c r="H56" s="27"/>
    </row>
    <row r="57" spans="1:8" ht="15" customHeight="1" x14ac:dyDescent="0.25">
      <c r="A57" s="43">
        <v>51</v>
      </c>
      <c r="B57" s="44" t="s">
        <v>33</v>
      </c>
      <c r="C57" s="45" t="s">
        <v>42</v>
      </c>
      <c r="D57" s="44">
        <v>13</v>
      </c>
      <c r="E57" s="46">
        <v>50.2</v>
      </c>
      <c r="F57" s="27">
        <f>E57*D57</f>
        <v>652.6</v>
      </c>
      <c r="G57" s="27"/>
      <c r="H57" s="27"/>
    </row>
    <row r="58" spans="1:8" ht="15" customHeight="1" x14ac:dyDescent="0.25">
      <c r="A58" s="34">
        <v>52</v>
      </c>
      <c r="B58" s="207" t="s">
        <v>12</v>
      </c>
      <c r="C58" s="210" t="s">
        <v>126</v>
      </c>
      <c r="D58" s="207">
        <v>2</v>
      </c>
      <c r="E58" s="26">
        <v>50</v>
      </c>
      <c r="F58" s="27">
        <f>E58*D58</f>
        <v>100</v>
      </c>
      <c r="G58" s="27"/>
      <c r="H58" s="27"/>
    </row>
    <row r="59" spans="1:8" ht="15" customHeight="1" x14ac:dyDescent="0.25">
      <c r="A59" s="93">
        <v>53</v>
      </c>
      <c r="B59" s="220" t="s">
        <v>1</v>
      </c>
      <c r="C59" s="302" t="s">
        <v>10</v>
      </c>
      <c r="D59" s="25">
        <v>3</v>
      </c>
      <c r="E59" s="26">
        <v>49.666666666666664</v>
      </c>
      <c r="F59" s="27">
        <f>E69*D69</f>
        <v>47</v>
      </c>
      <c r="G59" s="27"/>
      <c r="H59" s="27"/>
    </row>
    <row r="60" spans="1:8" ht="15" customHeight="1" x14ac:dyDescent="0.25">
      <c r="A60" s="34">
        <v>54</v>
      </c>
      <c r="B60" s="25" t="s">
        <v>14</v>
      </c>
      <c r="C60" s="36" t="s">
        <v>16</v>
      </c>
      <c r="D60" s="25">
        <v>16</v>
      </c>
      <c r="E60" s="208">
        <v>49.6</v>
      </c>
      <c r="F60" s="27">
        <f t="shared" ref="F60:F65" si="2">E60*D60</f>
        <v>793.6</v>
      </c>
      <c r="G60" s="27"/>
      <c r="H60" s="27"/>
    </row>
    <row r="61" spans="1:8" ht="15" customHeight="1" x14ac:dyDescent="0.25">
      <c r="A61" s="34">
        <v>55</v>
      </c>
      <c r="B61" s="25" t="s">
        <v>1</v>
      </c>
      <c r="C61" s="35" t="s">
        <v>155</v>
      </c>
      <c r="D61" s="25">
        <v>5</v>
      </c>
      <c r="E61" s="208">
        <v>49.2</v>
      </c>
      <c r="F61" s="27">
        <f t="shared" si="2"/>
        <v>246</v>
      </c>
      <c r="G61" s="27"/>
      <c r="H61" s="27"/>
    </row>
    <row r="62" spans="1:8" ht="15" customHeight="1" x14ac:dyDescent="0.25">
      <c r="A62" s="34">
        <v>56</v>
      </c>
      <c r="B62" s="202" t="s">
        <v>1</v>
      </c>
      <c r="C62" s="310" t="s">
        <v>100</v>
      </c>
      <c r="D62" s="25">
        <v>7</v>
      </c>
      <c r="E62" s="26">
        <v>48.428571428571431</v>
      </c>
      <c r="F62" s="27">
        <f t="shared" si="2"/>
        <v>339</v>
      </c>
      <c r="G62" s="27"/>
      <c r="H62" s="27"/>
    </row>
    <row r="63" spans="1:8" ht="15" customHeight="1" x14ac:dyDescent="0.25">
      <c r="A63" s="51">
        <v>57</v>
      </c>
      <c r="B63" s="25" t="s">
        <v>0</v>
      </c>
      <c r="C63" s="37" t="s">
        <v>106</v>
      </c>
      <c r="D63" s="25">
        <v>11</v>
      </c>
      <c r="E63" s="26">
        <v>48.3</v>
      </c>
      <c r="F63" s="27">
        <f t="shared" si="2"/>
        <v>531.29999999999995</v>
      </c>
      <c r="G63" s="27"/>
      <c r="H63" s="27"/>
    </row>
    <row r="64" spans="1:8" ht="15" customHeight="1" x14ac:dyDescent="0.25">
      <c r="A64" s="51">
        <v>58</v>
      </c>
      <c r="B64" s="25" t="s">
        <v>33</v>
      </c>
      <c r="C64" s="35" t="s">
        <v>43</v>
      </c>
      <c r="D64" s="25">
        <v>11</v>
      </c>
      <c r="E64" s="26">
        <v>48</v>
      </c>
      <c r="F64" s="27">
        <f t="shared" si="2"/>
        <v>528</v>
      </c>
      <c r="G64" s="27"/>
      <c r="H64" s="27"/>
    </row>
    <row r="65" spans="1:8" ht="15" customHeight="1" x14ac:dyDescent="0.25">
      <c r="A65" s="51">
        <v>59</v>
      </c>
      <c r="B65" s="25" t="s">
        <v>12</v>
      </c>
      <c r="C65" s="552" t="s">
        <v>169</v>
      </c>
      <c r="D65" s="25">
        <v>2</v>
      </c>
      <c r="E65" s="26">
        <v>48</v>
      </c>
      <c r="F65" s="27">
        <f t="shared" si="2"/>
        <v>96</v>
      </c>
      <c r="G65" s="27"/>
      <c r="H65" s="27"/>
    </row>
    <row r="66" spans="1:8" ht="15" customHeight="1" thickBot="1" x14ac:dyDescent="0.3">
      <c r="A66" s="118">
        <v>60</v>
      </c>
      <c r="B66" s="30" t="s">
        <v>14</v>
      </c>
      <c r="C66" s="59" t="s">
        <v>17</v>
      </c>
      <c r="D66" s="30">
        <v>7</v>
      </c>
      <c r="E66" s="31">
        <v>47.9</v>
      </c>
      <c r="F66" s="27">
        <f>E67*D67</f>
        <v>142.97999999999999</v>
      </c>
      <c r="G66" s="27"/>
      <c r="H66" s="27"/>
    </row>
    <row r="67" spans="1:8" ht="15" customHeight="1" x14ac:dyDescent="0.25">
      <c r="A67" s="117">
        <v>61</v>
      </c>
      <c r="B67" s="44" t="s">
        <v>33</v>
      </c>
      <c r="C67" s="45" t="s">
        <v>44</v>
      </c>
      <c r="D67" s="44">
        <v>3</v>
      </c>
      <c r="E67" s="46">
        <v>47.66</v>
      </c>
      <c r="F67" s="27"/>
      <c r="G67" s="27"/>
      <c r="H67" s="27"/>
    </row>
    <row r="68" spans="1:8" ht="15" customHeight="1" x14ac:dyDescent="0.25">
      <c r="A68" s="51">
        <v>62</v>
      </c>
      <c r="B68" s="25" t="s">
        <v>21</v>
      </c>
      <c r="C68" s="99" t="s">
        <v>20</v>
      </c>
      <c r="D68" s="25">
        <v>12</v>
      </c>
      <c r="E68" s="26">
        <v>47.4</v>
      </c>
      <c r="F68" s="27">
        <f>E68*D68</f>
        <v>568.79999999999995</v>
      </c>
      <c r="G68" s="27"/>
      <c r="H68" s="27"/>
    </row>
    <row r="69" spans="1:8" ht="15" customHeight="1" x14ac:dyDescent="0.25">
      <c r="A69" s="51">
        <v>63</v>
      </c>
      <c r="B69" s="305" t="s">
        <v>14</v>
      </c>
      <c r="C69" s="48" t="s">
        <v>117</v>
      </c>
      <c r="D69" s="47">
        <v>1</v>
      </c>
      <c r="E69" s="26">
        <v>47</v>
      </c>
      <c r="F69" s="27"/>
      <c r="G69" s="27"/>
      <c r="H69" s="27"/>
    </row>
    <row r="70" spans="1:8" ht="15" customHeight="1" x14ac:dyDescent="0.25">
      <c r="A70" s="51">
        <v>64</v>
      </c>
      <c r="B70" s="25" t="s">
        <v>1</v>
      </c>
      <c r="C70" s="35" t="s">
        <v>3</v>
      </c>
      <c r="D70" s="25">
        <v>7</v>
      </c>
      <c r="E70" s="26">
        <v>47</v>
      </c>
      <c r="F70" s="27">
        <f>E70*D70</f>
        <v>329</v>
      </c>
      <c r="G70" s="27"/>
      <c r="H70" s="27"/>
    </row>
    <row r="71" spans="1:8" ht="15" customHeight="1" x14ac:dyDescent="0.25">
      <c r="A71" s="51">
        <v>65</v>
      </c>
      <c r="B71" s="25" t="s">
        <v>1</v>
      </c>
      <c r="C71" s="37" t="s">
        <v>136</v>
      </c>
      <c r="D71" s="25">
        <v>10</v>
      </c>
      <c r="E71" s="26">
        <v>46.4</v>
      </c>
      <c r="F71" s="27">
        <f>E71*D71</f>
        <v>464</v>
      </c>
      <c r="G71" s="27"/>
      <c r="H71" s="27"/>
    </row>
    <row r="72" spans="1:8" ht="15" customHeight="1" x14ac:dyDescent="0.25">
      <c r="A72" s="50">
        <v>66</v>
      </c>
      <c r="B72" s="220" t="s">
        <v>1</v>
      </c>
      <c r="C72" s="35" t="s">
        <v>158</v>
      </c>
      <c r="D72" s="25">
        <v>5</v>
      </c>
      <c r="E72" s="94">
        <v>46.4</v>
      </c>
      <c r="F72" s="27"/>
      <c r="G72" s="27"/>
      <c r="H72" s="27"/>
    </row>
    <row r="73" spans="1:8" ht="15" customHeight="1" x14ac:dyDescent="0.25">
      <c r="A73" s="50">
        <v>67</v>
      </c>
      <c r="B73" s="202" t="s">
        <v>1</v>
      </c>
      <c r="C73" s="110" t="s">
        <v>134</v>
      </c>
      <c r="D73" s="25">
        <v>8</v>
      </c>
      <c r="E73" s="94">
        <v>46.375</v>
      </c>
      <c r="F73" s="27">
        <f>E74*D74</f>
        <v>276</v>
      </c>
      <c r="G73" s="27"/>
      <c r="H73" s="27"/>
    </row>
    <row r="74" spans="1:8" ht="15" customHeight="1" x14ac:dyDescent="0.25">
      <c r="A74" s="51">
        <v>68</v>
      </c>
      <c r="B74" s="207" t="s">
        <v>14</v>
      </c>
      <c r="C74" s="210" t="s">
        <v>123</v>
      </c>
      <c r="D74" s="207">
        <v>6</v>
      </c>
      <c r="E74" s="26">
        <v>46</v>
      </c>
      <c r="F74" s="27">
        <f>E72*D72</f>
        <v>232</v>
      </c>
      <c r="G74" s="27"/>
      <c r="H74" s="27"/>
    </row>
    <row r="75" spans="1:8" ht="15" customHeight="1" x14ac:dyDescent="0.25">
      <c r="A75" s="51">
        <v>69</v>
      </c>
      <c r="B75" s="25" t="s">
        <v>1</v>
      </c>
      <c r="C75" s="302" t="s">
        <v>11</v>
      </c>
      <c r="D75" s="25">
        <v>1</v>
      </c>
      <c r="E75" s="26">
        <v>46</v>
      </c>
      <c r="F75" s="27">
        <f t="shared" ref="F75:F81" si="3">E75*D75</f>
        <v>46</v>
      </c>
      <c r="G75" s="27"/>
      <c r="H75" s="27"/>
    </row>
    <row r="76" spans="1:8" ht="15" customHeight="1" thickBot="1" x14ac:dyDescent="0.3">
      <c r="A76" s="118">
        <v>70</v>
      </c>
      <c r="B76" s="338" t="s">
        <v>1</v>
      </c>
      <c r="C76" s="417" t="s">
        <v>8</v>
      </c>
      <c r="D76" s="30">
        <v>1</v>
      </c>
      <c r="E76" s="31">
        <v>46</v>
      </c>
      <c r="F76" s="27">
        <f t="shared" si="3"/>
        <v>46</v>
      </c>
      <c r="G76" s="27"/>
      <c r="H76" s="27"/>
    </row>
    <row r="77" spans="1:8" ht="15" customHeight="1" x14ac:dyDescent="0.25">
      <c r="A77" s="117">
        <v>71</v>
      </c>
      <c r="B77" s="340" t="s">
        <v>1</v>
      </c>
      <c r="C77" s="415" t="s">
        <v>157</v>
      </c>
      <c r="D77" s="44">
        <v>5</v>
      </c>
      <c r="E77" s="46">
        <v>46</v>
      </c>
      <c r="F77" s="27">
        <f t="shared" si="3"/>
        <v>230</v>
      </c>
      <c r="G77" s="27"/>
      <c r="H77" s="27"/>
    </row>
    <row r="78" spans="1:8" ht="15" customHeight="1" x14ac:dyDescent="0.25">
      <c r="A78" s="51">
        <v>72</v>
      </c>
      <c r="B78" s="25" t="s">
        <v>21</v>
      </c>
      <c r="C78" s="36" t="s">
        <v>92</v>
      </c>
      <c r="D78" s="25">
        <v>2</v>
      </c>
      <c r="E78" s="26">
        <v>45.5</v>
      </c>
      <c r="F78" s="27">
        <f t="shared" si="3"/>
        <v>91</v>
      </c>
      <c r="G78" s="27"/>
      <c r="H78" s="27"/>
    </row>
    <row r="79" spans="1:8" ht="15" customHeight="1" x14ac:dyDescent="0.25">
      <c r="A79" s="51">
        <v>73</v>
      </c>
      <c r="B79" s="25" t="s">
        <v>0</v>
      </c>
      <c r="C79" s="37" t="s">
        <v>144</v>
      </c>
      <c r="D79" s="25">
        <v>8</v>
      </c>
      <c r="E79" s="26">
        <v>45.1</v>
      </c>
      <c r="F79" s="27">
        <f t="shared" si="3"/>
        <v>360.8</v>
      </c>
      <c r="G79" s="27"/>
      <c r="H79" s="27"/>
    </row>
    <row r="80" spans="1:8" ht="15" customHeight="1" x14ac:dyDescent="0.25">
      <c r="A80" s="51">
        <v>74</v>
      </c>
      <c r="B80" s="25" t="s">
        <v>27</v>
      </c>
      <c r="C80" s="35" t="s">
        <v>28</v>
      </c>
      <c r="D80" s="25">
        <v>9</v>
      </c>
      <c r="E80" s="26">
        <v>45</v>
      </c>
      <c r="F80" s="27">
        <f t="shared" si="3"/>
        <v>405</v>
      </c>
      <c r="G80" s="27"/>
      <c r="H80" s="27"/>
    </row>
    <row r="81" spans="1:8" ht="15" customHeight="1" x14ac:dyDescent="0.25">
      <c r="A81" s="51">
        <v>75</v>
      </c>
      <c r="B81" s="25" t="s">
        <v>21</v>
      </c>
      <c r="C81" s="99" t="s">
        <v>39</v>
      </c>
      <c r="D81" s="25">
        <v>4</v>
      </c>
      <c r="E81" s="26">
        <v>45</v>
      </c>
      <c r="F81" s="27">
        <f t="shared" si="3"/>
        <v>180</v>
      </c>
      <c r="G81" s="27"/>
      <c r="H81" s="27"/>
    </row>
    <row r="82" spans="1:8" ht="15" customHeight="1" x14ac:dyDescent="0.25">
      <c r="A82" s="51">
        <v>76</v>
      </c>
      <c r="B82" s="47" t="s">
        <v>1</v>
      </c>
      <c r="C82" s="414" t="s">
        <v>131</v>
      </c>
      <c r="D82" s="47">
        <v>1</v>
      </c>
      <c r="E82" s="26">
        <v>45</v>
      </c>
      <c r="F82" s="27"/>
      <c r="G82" s="27"/>
      <c r="H82" s="27"/>
    </row>
    <row r="83" spans="1:8" ht="15" customHeight="1" x14ac:dyDescent="0.25">
      <c r="A83" s="51">
        <v>77</v>
      </c>
      <c r="B83" s="339" t="s">
        <v>0</v>
      </c>
      <c r="C83" s="310" t="s">
        <v>37</v>
      </c>
      <c r="D83" s="25">
        <v>3</v>
      </c>
      <c r="E83" s="26">
        <v>45</v>
      </c>
      <c r="F83" s="27">
        <f>E83*D83</f>
        <v>135</v>
      </c>
      <c r="G83" s="27"/>
      <c r="H83" s="27"/>
    </row>
    <row r="84" spans="1:8" ht="15" customHeight="1" x14ac:dyDescent="0.25">
      <c r="A84" s="51">
        <v>78</v>
      </c>
      <c r="B84" s="25" t="s">
        <v>12</v>
      </c>
      <c r="C84" s="99" t="s">
        <v>143</v>
      </c>
      <c r="D84" s="25">
        <v>11</v>
      </c>
      <c r="E84" s="26">
        <v>44.8</v>
      </c>
      <c r="F84" s="27">
        <f>E84*D84</f>
        <v>492.79999999999995</v>
      </c>
      <c r="G84" s="27"/>
      <c r="H84" s="27"/>
    </row>
    <row r="85" spans="1:8" ht="15" customHeight="1" x14ac:dyDescent="0.25">
      <c r="A85" s="51">
        <v>79</v>
      </c>
      <c r="B85" s="25" t="s">
        <v>1</v>
      </c>
      <c r="C85" s="35" t="s">
        <v>153</v>
      </c>
      <c r="D85" s="25">
        <v>5</v>
      </c>
      <c r="E85" s="94">
        <v>44</v>
      </c>
      <c r="F85" s="27">
        <f>E85*D85</f>
        <v>220</v>
      </c>
      <c r="G85" s="27"/>
      <c r="H85" s="27"/>
    </row>
    <row r="86" spans="1:8" ht="15" customHeight="1" thickBot="1" x14ac:dyDescent="0.3">
      <c r="A86" s="118">
        <v>80</v>
      </c>
      <c r="B86" s="30" t="s">
        <v>1</v>
      </c>
      <c r="C86" s="59" t="s">
        <v>128</v>
      </c>
      <c r="D86" s="30">
        <v>7</v>
      </c>
      <c r="E86" s="31">
        <v>43.428571428571431</v>
      </c>
      <c r="F86" s="27">
        <f>E86*D86</f>
        <v>304</v>
      </c>
      <c r="G86" s="27"/>
      <c r="H86" s="27"/>
    </row>
    <row r="87" spans="1:8" ht="15" customHeight="1" x14ac:dyDescent="0.25">
      <c r="A87" s="117">
        <v>81</v>
      </c>
      <c r="B87" s="44" t="s">
        <v>0</v>
      </c>
      <c r="C87" s="76" t="s">
        <v>54</v>
      </c>
      <c r="D87" s="44">
        <v>3</v>
      </c>
      <c r="E87" s="46">
        <v>43</v>
      </c>
      <c r="F87" s="27"/>
      <c r="G87" s="27"/>
      <c r="H87" s="27"/>
    </row>
    <row r="88" spans="1:8" ht="15" customHeight="1" x14ac:dyDescent="0.25">
      <c r="A88" s="51">
        <v>82</v>
      </c>
      <c r="B88" s="25" t="s">
        <v>33</v>
      </c>
      <c r="C88" s="35" t="s">
        <v>113</v>
      </c>
      <c r="D88" s="25">
        <v>7</v>
      </c>
      <c r="E88" s="26">
        <v>42.7</v>
      </c>
      <c r="F88" s="27"/>
      <c r="G88" s="27"/>
      <c r="H88" s="27"/>
    </row>
    <row r="89" spans="1:8" ht="15" customHeight="1" x14ac:dyDescent="0.25">
      <c r="A89" s="51">
        <v>83</v>
      </c>
      <c r="B89" s="25" t="s">
        <v>1</v>
      </c>
      <c r="C89" s="37" t="s">
        <v>99</v>
      </c>
      <c r="D89" s="25">
        <v>13</v>
      </c>
      <c r="E89" s="26">
        <v>42.692307692307693</v>
      </c>
      <c r="F89" s="27">
        <f t="shared" ref="F89:F97" si="4">E89*D89</f>
        <v>555</v>
      </c>
      <c r="G89" s="27"/>
      <c r="H89" s="27"/>
    </row>
    <row r="90" spans="1:8" ht="15" customHeight="1" x14ac:dyDescent="0.25">
      <c r="A90" s="51">
        <v>84</v>
      </c>
      <c r="B90" s="25" t="s">
        <v>21</v>
      </c>
      <c r="C90" s="36" t="s">
        <v>40</v>
      </c>
      <c r="D90" s="25">
        <v>1</v>
      </c>
      <c r="E90" s="26">
        <v>42</v>
      </c>
      <c r="F90" s="27">
        <f t="shared" si="4"/>
        <v>42</v>
      </c>
      <c r="G90" s="27"/>
      <c r="H90" s="27"/>
    </row>
    <row r="91" spans="1:8" ht="15" customHeight="1" x14ac:dyDescent="0.25">
      <c r="A91" s="34">
        <v>85</v>
      </c>
      <c r="B91" s="25" t="s">
        <v>1</v>
      </c>
      <c r="C91" s="35" t="s">
        <v>129</v>
      </c>
      <c r="D91" s="25">
        <v>4</v>
      </c>
      <c r="E91" s="26">
        <v>42</v>
      </c>
      <c r="F91" s="27">
        <f t="shared" si="4"/>
        <v>168</v>
      </c>
      <c r="G91" s="27"/>
      <c r="H91" s="27"/>
    </row>
    <row r="92" spans="1:8" ht="15" customHeight="1" x14ac:dyDescent="0.25">
      <c r="A92" s="34">
        <v>86</v>
      </c>
      <c r="B92" s="25" t="s">
        <v>21</v>
      </c>
      <c r="C92" s="35" t="s">
        <v>147</v>
      </c>
      <c r="D92" s="25">
        <v>2</v>
      </c>
      <c r="E92" s="26">
        <v>41</v>
      </c>
      <c r="F92" s="27">
        <f t="shared" si="4"/>
        <v>82</v>
      </c>
      <c r="G92" s="27"/>
      <c r="H92" s="27"/>
    </row>
    <row r="93" spans="1:8" ht="15" customHeight="1" x14ac:dyDescent="0.25">
      <c r="A93" s="34">
        <v>87</v>
      </c>
      <c r="B93" s="25" t="s">
        <v>21</v>
      </c>
      <c r="C93" s="35" t="s">
        <v>24</v>
      </c>
      <c r="D93" s="25">
        <v>20</v>
      </c>
      <c r="E93" s="306">
        <v>41</v>
      </c>
      <c r="F93" s="27">
        <f t="shared" si="4"/>
        <v>820</v>
      </c>
      <c r="G93" s="27"/>
      <c r="H93" s="27"/>
    </row>
    <row r="94" spans="1:8" ht="15" customHeight="1" x14ac:dyDescent="0.25">
      <c r="A94" s="34">
        <v>88</v>
      </c>
      <c r="B94" s="25" t="s">
        <v>21</v>
      </c>
      <c r="C94" s="35" t="s">
        <v>23</v>
      </c>
      <c r="D94" s="25">
        <v>3</v>
      </c>
      <c r="E94" s="29">
        <v>40.700000000000003</v>
      </c>
      <c r="F94" s="27">
        <f t="shared" si="4"/>
        <v>122.10000000000001</v>
      </c>
      <c r="G94" s="27"/>
      <c r="H94" s="27"/>
    </row>
    <row r="95" spans="1:8" ht="15" customHeight="1" x14ac:dyDescent="0.25">
      <c r="A95" s="34">
        <v>89</v>
      </c>
      <c r="B95" s="202" t="s">
        <v>21</v>
      </c>
      <c r="C95" s="35" t="s">
        <v>120</v>
      </c>
      <c r="D95" s="25">
        <v>7</v>
      </c>
      <c r="E95" s="26">
        <v>35.700000000000003</v>
      </c>
      <c r="F95" s="27">
        <f t="shared" si="4"/>
        <v>249.90000000000003</v>
      </c>
      <c r="G95" s="27"/>
      <c r="H95" s="27"/>
    </row>
    <row r="96" spans="1:8" ht="15" customHeight="1" x14ac:dyDescent="0.25">
      <c r="A96" s="34">
        <v>90</v>
      </c>
      <c r="B96" s="25" t="s">
        <v>14</v>
      </c>
      <c r="C96" s="35" t="s">
        <v>107</v>
      </c>
      <c r="D96" s="25">
        <v>3</v>
      </c>
      <c r="E96" s="26">
        <v>33.299999999999997</v>
      </c>
      <c r="F96" s="27">
        <f t="shared" si="4"/>
        <v>99.899999999999991</v>
      </c>
      <c r="G96" s="27"/>
      <c r="H96" s="27"/>
    </row>
    <row r="97" spans="1:8" ht="15" customHeight="1" thickBot="1" x14ac:dyDescent="0.3">
      <c r="A97" s="114">
        <v>91</v>
      </c>
      <c r="B97" s="115" t="s">
        <v>27</v>
      </c>
      <c r="C97" s="416" t="s">
        <v>118</v>
      </c>
      <c r="D97" s="115">
        <v>3</v>
      </c>
      <c r="E97" s="412">
        <v>31.7</v>
      </c>
      <c r="F97" s="27">
        <f t="shared" si="4"/>
        <v>95.1</v>
      </c>
      <c r="G97" s="27"/>
      <c r="H97" s="27"/>
    </row>
    <row r="98" spans="1:8" ht="15" customHeight="1" x14ac:dyDescent="0.25">
      <c r="A98" s="32"/>
      <c r="B98" s="39"/>
      <c r="C98" s="41"/>
      <c r="D98" s="112" t="s">
        <v>55</v>
      </c>
      <c r="E98" s="107">
        <f>AVERAGE(E7:E97)</f>
        <v>51.454091342908832</v>
      </c>
      <c r="F98" s="27"/>
      <c r="G98" s="27"/>
      <c r="H98" s="27"/>
    </row>
    <row r="99" spans="1:8" ht="15" customHeight="1" x14ac:dyDescent="0.25">
      <c r="A99" s="32"/>
      <c r="B99" s="39"/>
      <c r="C99" s="41"/>
      <c r="D99" s="85" t="s">
        <v>77</v>
      </c>
      <c r="E99" s="40">
        <v>56.26</v>
      </c>
      <c r="F99" s="27"/>
      <c r="G99" s="27"/>
      <c r="H99" s="27"/>
    </row>
    <row r="100" spans="1:8" x14ac:dyDescent="0.25">
      <c r="A100" s="32"/>
      <c r="B100" s="33"/>
      <c r="C100" s="27"/>
      <c r="D100" s="27"/>
      <c r="E100" s="27"/>
      <c r="F100" s="27"/>
      <c r="G100" s="27"/>
      <c r="H100" s="27"/>
    </row>
    <row r="101" spans="1:8" x14ac:dyDescent="0.25">
      <c r="A101" s="32"/>
      <c r="B101" s="27"/>
      <c r="C101" s="27"/>
      <c r="D101" s="27"/>
      <c r="E101" s="27"/>
      <c r="F101" s="27"/>
      <c r="G101" s="27"/>
      <c r="H101" s="27"/>
    </row>
  </sheetData>
  <sortState ref="A66:F69">
    <sortCondition descending="1" ref="D65"/>
  </sortState>
  <mergeCells count="1">
    <mergeCell ref="C2:D2"/>
  </mergeCells>
  <conditionalFormatting sqref="E6:E99">
    <cfRule type="cellIs" dxfId="27" priority="640" stopIfTrue="1" operator="equal">
      <formula>$E$98</formula>
    </cfRule>
    <cfRule type="cellIs" dxfId="26" priority="641" stopIfTrue="1" operator="lessThan">
      <formula>50</formula>
    </cfRule>
    <cfRule type="cellIs" dxfId="25" priority="642" stopIfTrue="1" operator="between">
      <formula>$E$98</formula>
      <formula>50</formula>
    </cfRule>
    <cfRule type="cellIs" dxfId="24" priority="643" stopIfTrue="1" operator="between">
      <formula>74.99</formula>
      <formula>$E$98</formula>
    </cfRule>
    <cfRule type="cellIs" dxfId="23" priority="644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5703125" customWidth="1"/>
    <col min="3" max="3" width="31.7109375" customWidth="1"/>
    <col min="4" max="4" width="8.7109375" customWidth="1"/>
    <col min="5" max="9" width="7.28515625" customWidth="1"/>
    <col min="10" max="10" width="8.7109375" customWidth="1"/>
    <col min="11" max="11" width="7.7109375" customWidth="1"/>
  </cols>
  <sheetData>
    <row r="1" spans="1:13" x14ac:dyDescent="0.25">
      <c r="L1" s="104"/>
      <c r="M1" s="10" t="s">
        <v>72</v>
      </c>
    </row>
    <row r="2" spans="1:13" ht="15.75" x14ac:dyDescent="0.25">
      <c r="C2" s="473" t="s">
        <v>78</v>
      </c>
      <c r="D2" s="473"/>
      <c r="E2" s="106"/>
      <c r="F2" s="106"/>
      <c r="G2" s="106"/>
      <c r="J2" s="42">
        <v>2023</v>
      </c>
      <c r="L2" s="105"/>
      <c r="M2" s="10" t="s">
        <v>73</v>
      </c>
    </row>
    <row r="3" spans="1:13" ht="15.75" thickBot="1" x14ac:dyDescent="0.3">
      <c r="L3" s="404"/>
      <c r="M3" s="10" t="s">
        <v>74</v>
      </c>
    </row>
    <row r="4" spans="1:13" ht="16.899999999999999" customHeight="1" x14ac:dyDescent="0.25">
      <c r="A4" s="462" t="s">
        <v>36</v>
      </c>
      <c r="B4" s="487" t="s">
        <v>76</v>
      </c>
      <c r="C4" s="487" t="s">
        <v>63</v>
      </c>
      <c r="D4" s="491" t="s">
        <v>56</v>
      </c>
      <c r="E4" s="493" t="s">
        <v>108</v>
      </c>
      <c r="F4" s="494"/>
      <c r="G4" s="494"/>
      <c r="H4" s="494"/>
      <c r="I4" s="495"/>
      <c r="J4" s="485" t="s">
        <v>88</v>
      </c>
      <c r="K4" s="24"/>
      <c r="L4" s="13"/>
      <c r="M4" s="10" t="s">
        <v>75</v>
      </c>
    </row>
    <row r="5" spans="1:13" ht="27" customHeight="1" thickBot="1" x14ac:dyDescent="0.3">
      <c r="A5" s="463"/>
      <c r="B5" s="488" t="s">
        <v>65</v>
      </c>
      <c r="C5" s="488"/>
      <c r="D5" s="492"/>
      <c r="E5" s="198" t="s">
        <v>66</v>
      </c>
      <c r="F5" s="198" t="s">
        <v>110</v>
      </c>
      <c r="G5" s="198" t="s">
        <v>111</v>
      </c>
      <c r="H5" s="198" t="s">
        <v>57</v>
      </c>
      <c r="I5" s="198">
        <v>100</v>
      </c>
      <c r="J5" s="486"/>
      <c r="K5" s="24"/>
      <c r="L5" s="24"/>
    </row>
    <row r="6" spans="1:13" ht="15" customHeight="1" thickBot="1" x14ac:dyDescent="0.3">
      <c r="A6" s="196"/>
      <c r="B6" s="197"/>
      <c r="C6" s="203" t="s">
        <v>87</v>
      </c>
      <c r="D6" s="203">
        <f t="shared" ref="D6:I6" si="0">D7+D15+D25+D38+D53+D65+D96</f>
        <v>660</v>
      </c>
      <c r="E6" s="203">
        <f t="shared" si="0"/>
        <v>29</v>
      </c>
      <c r="F6" s="203">
        <f t="shared" si="0"/>
        <v>555</v>
      </c>
      <c r="G6" s="203">
        <f t="shared" si="0"/>
        <v>36</v>
      </c>
      <c r="H6" s="203">
        <f t="shared" si="0"/>
        <v>38</v>
      </c>
      <c r="I6" s="203">
        <f t="shared" si="0"/>
        <v>2</v>
      </c>
      <c r="J6" s="204">
        <v>54.84</v>
      </c>
      <c r="K6" s="24"/>
      <c r="L6" s="24"/>
    </row>
    <row r="7" spans="1:13" ht="15" customHeight="1" thickBot="1" x14ac:dyDescent="0.3">
      <c r="A7" s="86"/>
      <c r="B7" s="87"/>
      <c r="C7" s="101" t="s">
        <v>89</v>
      </c>
      <c r="D7" s="101">
        <f t="shared" ref="D7:I7" si="1">SUM(D8:D14)</f>
        <v>64</v>
      </c>
      <c r="E7" s="101">
        <f t="shared" si="1"/>
        <v>0</v>
      </c>
      <c r="F7" s="101">
        <f t="shared" si="1"/>
        <v>58</v>
      </c>
      <c r="G7" s="101">
        <f t="shared" si="1"/>
        <v>2</v>
      </c>
      <c r="H7" s="101">
        <f t="shared" si="1"/>
        <v>4</v>
      </c>
      <c r="I7" s="101">
        <f t="shared" si="1"/>
        <v>0</v>
      </c>
      <c r="J7" s="102">
        <f>AVERAGE(J8:J14)</f>
        <v>52.980000000000004</v>
      </c>
      <c r="K7" s="24"/>
      <c r="L7" s="24"/>
    </row>
    <row r="8" spans="1:13" ht="15" customHeight="1" x14ac:dyDescent="0.25">
      <c r="A8" s="93">
        <v>1</v>
      </c>
      <c r="B8" s="84">
        <v>10002</v>
      </c>
      <c r="C8" s="301" t="s">
        <v>112</v>
      </c>
      <c r="D8" s="47">
        <v>3</v>
      </c>
      <c r="E8" s="47">
        <v>0</v>
      </c>
      <c r="F8" s="47">
        <v>2</v>
      </c>
      <c r="G8" s="47"/>
      <c r="H8" s="47">
        <v>1</v>
      </c>
      <c r="I8" s="47"/>
      <c r="J8" s="94">
        <v>68</v>
      </c>
      <c r="K8" s="27"/>
      <c r="L8" s="27"/>
    </row>
    <row r="9" spans="1:13" ht="15" customHeight="1" x14ac:dyDescent="0.25">
      <c r="A9" s="34">
        <v>2</v>
      </c>
      <c r="B9" s="82">
        <v>10090</v>
      </c>
      <c r="C9" s="35" t="s">
        <v>43</v>
      </c>
      <c r="D9" s="25">
        <v>11</v>
      </c>
      <c r="E9" s="25">
        <v>0</v>
      </c>
      <c r="F9" s="25">
        <v>11</v>
      </c>
      <c r="G9" s="25"/>
      <c r="H9" s="25"/>
      <c r="I9" s="25"/>
      <c r="J9" s="26">
        <v>48</v>
      </c>
      <c r="K9" s="27"/>
      <c r="L9" s="27"/>
    </row>
    <row r="10" spans="1:13" ht="15" customHeight="1" x14ac:dyDescent="0.25">
      <c r="A10" s="34">
        <v>3</v>
      </c>
      <c r="B10" s="205">
        <v>10004</v>
      </c>
      <c r="C10" s="206" t="s">
        <v>41</v>
      </c>
      <c r="D10" s="207">
        <v>24</v>
      </c>
      <c r="E10" s="207">
        <v>0</v>
      </c>
      <c r="F10" s="207">
        <v>20</v>
      </c>
      <c r="G10" s="207">
        <v>1</v>
      </c>
      <c r="H10" s="207">
        <v>3</v>
      </c>
      <c r="I10" s="207"/>
      <c r="J10" s="208">
        <v>60.3</v>
      </c>
      <c r="K10" s="27"/>
      <c r="L10" s="27"/>
    </row>
    <row r="11" spans="1:13" ht="15" customHeight="1" x14ac:dyDescent="0.25">
      <c r="A11" s="34">
        <v>4</v>
      </c>
      <c r="B11" s="82">
        <v>10001</v>
      </c>
      <c r="C11" s="35" t="s">
        <v>42</v>
      </c>
      <c r="D11" s="25">
        <v>13</v>
      </c>
      <c r="E11" s="25">
        <v>0</v>
      </c>
      <c r="F11" s="25">
        <v>12</v>
      </c>
      <c r="G11" s="25">
        <v>1</v>
      </c>
      <c r="H11" s="25"/>
      <c r="I11" s="25"/>
      <c r="J11" s="26">
        <v>50.2</v>
      </c>
      <c r="K11" s="27"/>
      <c r="L11" s="27"/>
    </row>
    <row r="12" spans="1:13" ht="15" customHeight="1" x14ac:dyDescent="0.25">
      <c r="A12" s="34">
        <v>5</v>
      </c>
      <c r="B12" s="82">
        <v>10120</v>
      </c>
      <c r="C12" s="302" t="s">
        <v>113</v>
      </c>
      <c r="D12" s="25">
        <v>7</v>
      </c>
      <c r="E12" s="25">
        <v>0</v>
      </c>
      <c r="F12" s="25">
        <v>7</v>
      </c>
      <c r="G12" s="25"/>
      <c r="H12" s="25"/>
      <c r="I12" s="25"/>
      <c r="J12" s="26">
        <v>42.7</v>
      </c>
      <c r="K12" s="27"/>
      <c r="L12" s="27"/>
    </row>
    <row r="13" spans="1:13" ht="15" customHeight="1" x14ac:dyDescent="0.25">
      <c r="A13" s="34">
        <v>6</v>
      </c>
      <c r="B13" s="82">
        <v>10190</v>
      </c>
      <c r="C13" s="302" t="s">
        <v>114</v>
      </c>
      <c r="D13" s="25">
        <v>3</v>
      </c>
      <c r="E13" s="25">
        <v>0</v>
      </c>
      <c r="F13" s="25">
        <v>3</v>
      </c>
      <c r="G13" s="25"/>
      <c r="H13" s="25"/>
      <c r="I13" s="25"/>
      <c r="J13" s="26">
        <v>54</v>
      </c>
      <c r="K13" s="27"/>
      <c r="L13" s="27"/>
    </row>
    <row r="14" spans="1:13" ht="15" customHeight="1" thickBot="1" x14ac:dyDescent="0.3">
      <c r="A14" s="34">
        <v>7</v>
      </c>
      <c r="B14" s="82">
        <v>10320</v>
      </c>
      <c r="C14" s="35" t="s">
        <v>44</v>
      </c>
      <c r="D14" s="25">
        <v>3</v>
      </c>
      <c r="E14" s="25">
        <v>0</v>
      </c>
      <c r="F14" s="25">
        <v>3</v>
      </c>
      <c r="G14" s="25"/>
      <c r="H14" s="25"/>
      <c r="I14" s="25"/>
      <c r="J14" s="26">
        <v>47.66</v>
      </c>
      <c r="K14" s="27"/>
      <c r="L14" s="27"/>
    </row>
    <row r="15" spans="1:13" ht="15" customHeight="1" thickBot="1" x14ac:dyDescent="0.3">
      <c r="A15" s="95"/>
      <c r="B15" s="89"/>
      <c r="C15" s="98" t="s">
        <v>90</v>
      </c>
      <c r="D15" s="96">
        <f t="shared" ref="D15:I15" si="2">SUM(D16:D24)</f>
        <v>72</v>
      </c>
      <c r="E15" s="96">
        <f t="shared" si="2"/>
        <v>3</v>
      </c>
      <c r="F15" s="96">
        <f t="shared" si="2"/>
        <v>54</v>
      </c>
      <c r="G15" s="96">
        <f t="shared" si="2"/>
        <v>5</v>
      </c>
      <c r="H15" s="96">
        <f t="shared" si="2"/>
        <v>9</v>
      </c>
      <c r="I15" s="96">
        <f t="shared" si="2"/>
        <v>1</v>
      </c>
      <c r="J15" s="97">
        <f>AVERAGE(J16:J24)</f>
        <v>53.283333333333331</v>
      </c>
      <c r="K15" s="27"/>
      <c r="L15" s="27"/>
    </row>
    <row r="16" spans="1:13" ht="15" customHeight="1" x14ac:dyDescent="0.25">
      <c r="A16" s="93">
        <v>1</v>
      </c>
      <c r="B16" s="84">
        <v>20040</v>
      </c>
      <c r="C16" s="48" t="s">
        <v>29</v>
      </c>
      <c r="D16" s="47">
        <v>9</v>
      </c>
      <c r="E16" s="47">
        <v>1</v>
      </c>
      <c r="F16" s="47">
        <v>7</v>
      </c>
      <c r="G16" s="47"/>
      <c r="H16" s="47">
        <v>1</v>
      </c>
      <c r="I16" s="47"/>
      <c r="J16" s="94">
        <v>50.8</v>
      </c>
      <c r="K16" s="27"/>
      <c r="L16" s="27"/>
    </row>
    <row r="17" spans="1:12" ht="15" customHeight="1" x14ac:dyDescent="0.25">
      <c r="A17" s="93">
        <v>2</v>
      </c>
      <c r="B17" s="82">
        <v>20061</v>
      </c>
      <c r="C17" s="35" t="s">
        <v>28</v>
      </c>
      <c r="D17" s="25">
        <v>9</v>
      </c>
      <c r="E17" s="25"/>
      <c r="F17" s="25">
        <v>9</v>
      </c>
      <c r="G17" s="25"/>
      <c r="H17" s="25"/>
      <c r="I17" s="25"/>
      <c r="J17" s="26">
        <v>45</v>
      </c>
      <c r="K17" s="27"/>
      <c r="L17" s="27"/>
    </row>
    <row r="18" spans="1:12" ht="15" customHeight="1" x14ac:dyDescent="0.25">
      <c r="A18" s="93">
        <v>3</v>
      </c>
      <c r="B18" s="82">
        <v>21020</v>
      </c>
      <c r="C18" s="35" t="s">
        <v>30</v>
      </c>
      <c r="D18" s="25">
        <v>12</v>
      </c>
      <c r="E18" s="25"/>
      <c r="F18" s="25">
        <v>10</v>
      </c>
      <c r="G18" s="25">
        <v>2</v>
      </c>
      <c r="H18" s="25"/>
      <c r="I18" s="25"/>
      <c r="J18" s="28">
        <v>60.25</v>
      </c>
      <c r="K18" s="27"/>
      <c r="L18" s="27"/>
    </row>
    <row r="19" spans="1:12" ht="15" customHeight="1" x14ac:dyDescent="0.25">
      <c r="A19" s="34">
        <v>4</v>
      </c>
      <c r="B19" s="82">
        <v>20060</v>
      </c>
      <c r="C19" s="36" t="s">
        <v>31</v>
      </c>
      <c r="D19" s="25">
        <v>20</v>
      </c>
      <c r="E19" s="25"/>
      <c r="F19" s="25">
        <v>12</v>
      </c>
      <c r="G19" s="25">
        <v>1</v>
      </c>
      <c r="H19" s="25">
        <v>6</v>
      </c>
      <c r="I19" s="25">
        <v>1</v>
      </c>
      <c r="J19" s="26">
        <v>67.2</v>
      </c>
      <c r="K19" s="27"/>
      <c r="L19" s="27"/>
    </row>
    <row r="20" spans="1:12" ht="15" customHeight="1" x14ac:dyDescent="0.25">
      <c r="A20" s="34">
        <v>5</v>
      </c>
      <c r="B20" s="82">
        <v>20400</v>
      </c>
      <c r="C20" s="36" t="s">
        <v>32</v>
      </c>
      <c r="D20" s="25">
        <v>6</v>
      </c>
      <c r="E20" s="25">
        <v>1</v>
      </c>
      <c r="F20" s="25">
        <v>4</v>
      </c>
      <c r="G20" s="25"/>
      <c r="H20" s="25">
        <v>1</v>
      </c>
      <c r="I20" s="25"/>
      <c r="J20" s="26">
        <v>55</v>
      </c>
      <c r="K20" s="27"/>
      <c r="L20" s="27"/>
    </row>
    <row r="21" spans="1:12" ht="15" customHeight="1" x14ac:dyDescent="0.25">
      <c r="A21" s="34">
        <v>6</v>
      </c>
      <c r="B21" s="82">
        <v>20080</v>
      </c>
      <c r="C21" s="303" t="s">
        <v>119</v>
      </c>
      <c r="D21" s="25">
        <v>1</v>
      </c>
      <c r="E21" s="25"/>
      <c r="F21" s="25">
        <v>1</v>
      </c>
      <c r="G21" s="25"/>
      <c r="H21" s="25"/>
      <c r="I21" s="25"/>
      <c r="J21" s="26">
        <v>53</v>
      </c>
      <c r="K21" s="27"/>
      <c r="L21" s="27"/>
    </row>
    <row r="22" spans="1:12" ht="15" customHeight="1" x14ac:dyDescent="0.25">
      <c r="A22" s="34">
        <v>7</v>
      </c>
      <c r="B22" s="82">
        <v>20460</v>
      </c>
      <c r="C22" s="406" t="s">
        <v>146</v>
      </c>
      <c r="D22" s="25">
        <v>10</v>
      </c>
      <c r="E22" s="25"/>
      <c r="F22" s="25">
        <v>7</v>
      </c>
      <c r="G22" s="25">
        <v>2</v>
      </c>
      <c r="H22" s="25">
        <v>1</v>
      </c>
      <c r="I22" s="25"/>
      <c r="J22" s="26">
        <v>51.6</v>
      </c>
      <c r="K22" s="27"/>
      <c r="L22" s="27"/>
    </row>
    <row r="23" spans="1:12" s="199" customFormat="1" ht="15" customHeight="1" x14ac:dyDescent="0.25">
      <c r="A23" s="34">
        <v>8</v>
      </c>
      <c r="B23" s="82">
        <v>20630</v>
      </c>
      <c r="C23" s="406" t="s">
        <v>145</v>
      </c>
      <c r="D23" s="25">
        <v>2</v>
      </c>
      <c r="E23" s="25"/>
      <c r="F23" s="25">
        <v>2</v>
      </c>
      <c r="G23" s="25"/>
      <c r="H23" s="25"/>
      <c r="I23" s="25"/>
      <c r="J23" s="26">
        <v>65</v>
      </c>
      <c r="K23" s="27"/>
      <c r="L23" s="27"/>
    </row>
    <row r="24" spans="1:12" s="199" customFormat="1" ht="15" customHeight="1" thickBot="1" x14ac:dyDescent="0.3">
      <c r="A24" s="34">
        <v>9</v>
      </c>
      <c r="B24" s="82">
        <v>20900</v>
      </c>
      <c r="C24" s="36" t="s">
        <v>118</v>
      </c>
      <c r="D24" s="25">
        <v>3</v>
      </c>
      <c r="E24" s="25">
        <v>1</v>
      </c>
      <c r="F24" s="25">
        <v>2</v>
      </c>
      <c r="G24" s="25"/>
      <c r="H24" s="25"/>
      <c r="I24" s="25"/>
      <c r="J24" s="26">
        <v>31.7</v>
      </c>
      <c r="K24" s="27"/>
      <c r="L24" s="27"/>
    </row>
    <row r="25" spans="1:12" ht="15" customHeight="1" thickBot="1" x14ac:dyDescent="0.3">
      <c r="A25" s="95"/>
      <c r="B25" s="89"/>
      <c r="C25" s="98" t="s">
        <v>93</v>
      </c>
      <c r="D25" s="96">
        <f t="shared" ref="D25:I25" si="3">SUM(D26:D37)</f>
        <v>70</v>
      </c>
      <c r="E25" s="96">
        <f t="shared" si="3"/>
        <v>6</v>
      </c>
      <c r="F25" s="96">
        <f t="shared" si="3"/>
        <v>60</v>
      </c>
      <c r="G25" s="96">
        <f t="shared" si="3"/>
        <v>3</v>
      </c>
      <c r="H25" s="96">
        <f t="shared" si="3"/>
        <v>1</v>
      </c>
      <c r="I25" s="96">
        <f t="shared" si="3"/>
        <v>0</v>
      </c>
      <c r="J25" s="97">
        <f>AVERAGE(J26:J37)</f>
        <v>47.65</v>
      </c>
      <c r="K25" s="27"/>
      <c r="L25" s="27"/>
    </row>
    <row r="26" spans="1:12" ht="15" customHeight="1" x14ac:dyDescent="0.25">
      <c r="A26" s="43">
        <v>1</v>
      </c>
      <c r="B26" s="90">
        <v>30070</v>
      </c>
      <c r="C26" s="45" t="s">
        <v>45</v>
      </c>
      <c r="D26" s="44">
        <v>5</v>
      </c>
      <c r="E26" s="44"/>
      <c r="F26" s="44">
        <v>4</v>
      </c>
      <c r="G26" s="44"/>
      <c r="H26" s="44">
        <v>1</v>
      </c>
      <c r="I26" s="44"/>
      <c r="J26" s="46">
        <v>61.6</v>
      </c>
      <c r="K26" s="27"/>
      <c r="L26" s="27"/>
    </row>
    <row r="27" spans="1:12" ht="15" customHeight="1" x14ac:dyDescent="0.25">
      <c r="A27" s="34">
        <v>2</v>
      </c>
      <c r="B27" s="82">
        <v>30480</v>
      </c>
      <c r="C27" s="99" t="s">
        <v>92</v>
      </c>
      <c r="D27" s="25">
        <v>2</v>
      </c>
      <c r="E27" s="25"/>
      <c r="F27" s="25">
        <v>2</v>
      </c>
      <c r="G27" s="25"/>
      <c r="H27" s="25"/>
      <c r="I27" s="25"/>
      <c r="J27" s="26">
        <v>45.5</v>
      </c>
      <c r="K27" s="27"/>
      <c r="L27" s="27"/>
    </row>
    <row r="28" spans="1:12" ht="15" customHeight="1" x14ac:dyDescent="0.25">
      <c r="A28" s="34">
        <v>3</v>
      </c>
      <c r="B28" s="82">
        <v>30460</v>
      </c>
      <c r="C28" s="35" t="s">
        <v>40</v>
      </c>
      <c r="D28" s="25">
        <v>1</v>
      </c>
      <c r="E28" s="25"/>
      <c r="F28" s="25">
        <v>1</v>
      </c>
      <c r="G28" s="25"/>
      <c r="H28" s="25"/>
      <c r="I28" s="25"/>
      <c r="J28" s="26">
        <v>42</v>
      </c>
      <c r="K28" s="27"/>
      <c r="L28" s="27"/>
    </row>
    <row r="29" spans="1:12" ht="15" customHeight="1" x14ac:dyDescent="0.25">
      <c r="A29" s="34">
        <v>4</v>
      </c>
      <c r="B29" s="82">
        <v>30030</v>
      </c>
      <c r="C29" s="302" t="s">
        <v>116</v>
      </c>
      <c r="D29" s="25">
        <v>8</v>
      </c>
      <c r="E29" s="25"/>
      <c r="F29" s="25">
        <v>6</v>
      </c>
      <c r="G29" s="25">
        <v>2</v>
      </c>
      <c r="H29" s="25"/>
      <c r="I29" s="25"/>
      <c r="J29" s="26">
        <v>58.3</v>
      </c>
      <c r="K29" s="27"/>
      <c r="L29" s="27"/>
    </row>
    <row r="30" spans="1:12" ht="15" customHeight="1" x14ac:dyDescent="0.25">
      <c r="A30" s="34">
        <v>5</v>
      </c>
      <c r="B30" s="82">
        <v>31000</v>
      </c>
      <c r="C30" s="35" t="s">
        <v>39</v>
      </c>
      <c r="D30" s="25">
        <v>4</v>
      </c>
      <c r="E30" s="25">
        <v>1</v>
      </c>
      <c r="F30" s="25">
        <v>3</v>
      </c>
      <c r="G30" s="25"/>
      <c r="H30" s="25"/>
      <c r="I30" s="25"/>
      <c r="J30" s="26">
        <v>45</v>
      </c>
      <c r="K30" s="27"/>
      <c r="L30" s="27"/>
    </row>
    <row r="31" spans="1:12" ht="15" customHeight="1" x14ac:dyDescent="0.25">
      <c r="A31" s="34">
        <v>6</v>
      </c>
      <c r="B31" s="82">
        <v>30130</v>
      </c>
      <c r="C31" s="407" t="s">
        <v>147</v>
      </c>
      <c r="D31" s="25">
        <v>2</v>
      </c>
      <c r="E31" s="25"/>
      <c r="F31" s="25">
        <v>2</v>
      </c>
      <c r="G31" s="25"/>
      <c r="H31" s="25"/>
      <c r="I31" s="25"/>
      <c r="J31" s="26">
        <v>41</v>
      </c>
      <c r="K31" s="27"/>
      <c r="L31" s="27"/>
    </row>
    <row r="32" spans="1:12" ht="15" customHeight="1" x14ac:dyDescent="0.25">
      <c r="A32" s="34">
        <v>7</v>
      </c>
      <c r="B32" s="82">
        <v>30440</v>
      </c>
      <c r="C32" s="35" t="s">
        <v>23</v>
      </c>
      <c r="D32" s="25">
        <v>3</v>
      </c>
      <c r="E32" s="25"/>
      <c r="F32" s="25">
        <v>3</v>
      </c>
      <c r="G32" s="25"/>
      <c r="H32" s="25"/>
      <c r="I32" s="25"/>
      <c r="J32" s="26">
        <v>40.700000000000003</v>
      </c>
      <c r="K32" s="27"/>
      <c r="L32" s="27"/>
    </row>
    <row r="33" spans="1:12" ht="15" customHeight="1" x14ac:dyDescent="0.25">
      <c r="A33" s="34">
        <v>8</v>
      </c>
      <c r="B33" s="82">
        <v>30530</v>
      </c>
      <c r="C33" s="302" t="s">
        <v>120</v>
      </c>
      <c r="D33" s="25">
        <v>7</v>
      </c>
      <c r="E33" s="25">
        <v>2</v>
      </c>
      <c r="F33" s="25">
        <v>5</v>
      </c>
      <c r="G33" s="25"/>
      <c r="H33" s="25"/>
      <c r="I33" s="25"/>
      <c r="J33" s="29">
        <v>35.700000000000003</v>
      </c>
      <c r="K33" s="27"/>
      <c r="L33" s="27"/>
    </row>
    <row r="34" spans="1:12" ht="15" customHeight="1" x14ac:dyDescent="0.25">
      <c r="A34" s="34">
        <v>9</v>
      </c>
      <c r="B34" s="82">
        <v>30640</v>
      </c>
      <c r="C34" s="35" t="s">
        <v>25</v>
      </c>
      <c r="D34" s="201">
        <v>5</v>
      </c>
      <c r="E34" s="201"/>
      <c r="F34" s="201">
        <v>4</v>
      </c>
      <c r="G34" s="201">
        <v>1</v>
      </c>
      <c r="H34" s="201"/>
      <c r="I34" s="201"/>
      <c r="J34" s="233">
        <v>57.6</v>
      </c>
      <c r="K34" s="27"/>
      <c r="L34" s="27"/>
    </row>
    <row r="35" spans="1:12" s="199" customFormat="1" ht="15" customHeight="1" x14ac:dyDescent="0.25">
      <c r="A35" s="34">
        <v>10</v>
      </c>
      <c r="B35" s="82">
        <v>30790</v>
      </c>
      <c r="C35" s="302" t="s">
        <v>38</v>
      </c>
      <c r="D35" s="25">
        <v>1</v>
      </c>
      <c r="E35" s="25"/>
      <c r="F35" s="25">
        <v>1</v>
      </c>
      <c r="G35" s="25"/>
      <c r="H35" s="25"/>
      <c r="I35" s="25"/>
      <c r="J35" s="26">
        <v>56</v>
      </c>
      <c r="K35" s="27"/>
      <c r="L35" s="27"/>
    </row>
    <row r="36" spans="1:12" ht="15" customHeight="1" x14ac:dyDescent="0.25">
      <c r="A36" s="34">
        <v>11</v>
      </c>
      <c r="B36" s="82">
        <v>30940</v>
      </c>
      <c r="C36" s="35" t="s">
        <v>20</v>
      </c>
      <c r="D36" s="25">
        <v>12</v>
      </c>
      <c r="E36" s="25">
        <v>1</v>
      </c>
      <c r="F36" s="25">
        <v>11</v>
      </c>
      <c r="G36" s="25"/>
      <c r="H36" s="25"/>
      <c r="I36" s="25"/>
      <c r="J36" s="26">
        <v>47.4</v>
      </c>
      <c r="K36" s="27"/>
      <c r="L36" s="27"/>
    </row>
    <row r="37" spans="1:12" ht="15" customHeight="1" thickBot="1" x14ac:dyDescent="0.3">
      <c r="A37" s="38">
        <v>12</v>
      </c>
      <c r="B37" s="91">
        <v>31480</v>
      </c>
      <c r="C37" s="59" t="s">
        <v>24</v>
      </c>
      <c r="D37" s="30">
        <v>20</v>
      </c>
      <c r="E37" s="30">
        <v>2</v>
      </c>
      <c r="F37" s="30">
        <v>18</v>
      </c>
      <c r="G37" s="30"/>
      <c r="H37" s="30"/>
      <c r="I37" s="30"/>
      <c r="J37" s="31">
        <v>41</v>
      </c>
      <c r="K37" s="27"/>
      <c r="L37" s="27"/>
    </row>
    <row r="38" spans="1:12" ht="15" customHeight="1" thickBot="1" x14ac:dyDescent="0.3">
      <c r="A38" s="100"/>
      <c r="B38" s="101"/>
      <c r="C38" s="101" t="s">
        <v>94</v>
      </c>
      <c r="D38" s="101">
        <f t="shared" ref="D38:I38" si="4">SUM(D39:D52)</f>
        <v>111</v>
      </c>
      <c r="E38" s="101">
        <f t="shared" si="4"/>
        <v>5</v>
      </c>
      <c r="F38" s="101">
        <f t="shared" si="4"/>
        <v>92</v>
      </c>
      <c r="G38" s="101">
        <f t="shared" si="4"/>
        <v>6</v>
      </c>
      <c r="H38" s="101">
        <f t="shared" si="4"/>
        <v>8</v>
      </c>
      <c r="I38" s="101">
        <f t="shared" si="4"/>
        <v>0</v>
      </c>
      <c r="J38" s="102">
        <f>AVERAGE(J39:J52)</f>
        <v>52.071428571428569</v>
      </c>
      <c r="K38" s="27"/>
      <c r="L38" s="27"/>
    </row>
    <row r="39" spans="1:12" ht="15" customHeight="1" x14ac:dyDescent="0.25">
      <c r="A39" s="93">
        <v>1</v>
      </c>
      <c r="B39" s="84">
        <v>40010</v>
      </c>
      <c r="C39" s="48" t="s">
        <v>47</v>
      </c>
      <c r="D39" s="47">
        <v>18</v>
      </c>
      <c r="E39" s="47"/>
      <c r="F39" s="47">
        <v>13</v>
      </c>
      <c r="G39" s="47">
        <v>1</v>
      </c>
      <c r="H39" s="47">
        <v>4</v>
      </c>
      <c r="I39" s="47"/>
      <c r="J39" s="94">
        <v>60.7</v>
      </c>
      <c r="K39" s="27"/>
      <c r="L39" s="27"/>
    </row>
    <row r="40" spans="1:12" ht="15" customHeight="1" x14ac:dyDescent="0.25">
      <c r="A40" s="93">
        <v>2</v>
      </c>
      <c r="B40" s="82">
        <v>40030</v>
      </c>
      <c r="C40" s="302" t="s">
        <v>122</v>
      </c>
      <c r="D40" s="25">
        <v>3</v>
      </c>
      <c r="E40" s="25"/>
      <c r="F40" s="25">
        <v>3</v>
      </c>
      <c r="G40" s="25"/>
      <c r="H40" s="25"/>
      <c r="I40" s="25"/>
      <c r="J40" s="26">
        <v>56</v>
      </c>
      <c r="K40" s="27"/>
      <c r="L40" s="27"/>
    </row>
    <row r="41" spans="1:12" ht="15" customHeight="1" x14ac:dyDescent="0.25">
      <c r="A41" s="93">
        <v>3</v>
      </c>
      <c r="B41" s="82">
        <v>40410</v>
      </c>
      <c r="C41" s="35" t="s">
        <v>48</v>
      </c>
      <c r="D41" s="25">
        <v>18</v>
      </c>
      <c r="E41" s="25"/>
      <c r="F41" s="25">
        <v>15</v>
      </c>
      <c r="G41" s="25">
        <v>2</v>
      </c>
      <c r="H41" s="25">
        <v>1</v>
      </c>
      <c r="I41" s="25"/>
      <c r="J41" s="28">
        <v>58.4</v>
      </c>
      <c r="K41" s="27"/>
      <c r="L41" s="27"/>
    </row>
    <row r="42" spans="1:12" ht="15" customHeight="1" x14ac:dyDescent="0.25">
      <c r="A42" s="34">
        <v>4</v>
      </c>
      <c r="B42" s="82">
        <v>40011</v>
      </c>
      <c r="C42" s="35" t="s">
        <v>59</v>
      </c>
      <c r="D42" s="25">
        <v>8</v>
      </c>
      <c r="E42" s="25"/>
      <c r="F42" s="25">
        <v>8</v>
      </c>
      <c r="G42" s="25"/>
      <c r="H42" s="25"/>
      <c r="I42" s="25"/>
      <c r="J42" s="26">
        <v>51.8</v>
      </c>
      <c r="K42" s="27"/>
      <c r="L42" s="27"/>
    </row>
    <row r="43" spans="1:12" ht="15" customHeight="1" x14ac:dyDescent="0.25">
      <c r="A43" s="34">
        <v>5</v>
      </c>
      <c r="B43" s="82">
        <v>40080</v>
      </c>
      <c r="C43" s="35" t="s">
        <v>17</v>
      </c>
      <c r="D43" s="25">
        <v>7</v>
      </c>
      <c r="E43" s="25">
        <v>1</v>
      </c>
      <c r="F43" s="25">
        <v>6</v>
      </c>
      <c r="G43" s="25"/>
      <c r="H43" s="25"/>
      <c r="I43" s="25"/>
      <c r="J43" s="26">
        <v>47.9</v>
      </c>
      <c r="K43" s="27"/>
      <c r="L43" s="27"/>
    </row>
    <row r="44" spans="1:12" ht="15" customHeight="1" x14ac:dyDescent="0.25">
      <c r="A44" s="34">
        <v>6</v>
      </c>
      <c r="B44" s="82">
        <v>40100</v>
      </c>
      <c r="C44" s="35" t="s">
        <v>16</v>
      </c>
      <c r="D44" s="25">
        <v>16</v>
      </c>
      <c r="E44" s="25">
        <v>2</v>
      </c>
      <c r="F44" s="25">
        <v>12</v>
      </c>
      <c r="G44" s="25"/>
      <c r="H44" s="25">
        <v>2</v>
      </c>
      <c r="I44" s="25"/>
      <c r="J44" s="26">
        <v>49.6</v>
      </c>
      <c r="K44" s="27"/>
      <c r="L44" s="27"/>
    </row>
    <row r="45" spans="1:12" ht="15" customHeight="1" x14ac:dyDescent="0.25">
      <c r="A45" s="34">
        <v>7</v>
      </c>
      <c r="B45" s="82">
        <v>40020</v>
      </c>
      <c r="C45" s="302" t="s">
        <v>117</v>
      </c>
      <c r="D45" s="25">
        <v>1</v>
      </c>
      <c r="E45" s="25"/>
      <c r="F45" s="25">
        <v>1</v>
      </c>
      <c r="G45" s="25"/>
      <c r="H45" s="25"/>
      <c r="I45" s="25"/>
      <c r="J45" s="26">
        <v>47</v>
      </c>
      <c r="K45" s="27"/>
      <c r="L45" s="27"/>
    </row>
    <row r="46" spans="1:12" ht="15" customHeight="1" x14ac:dyDescent="0.25">
      <c r="A46" s="34">
        <v>8</v>
      </c>
      <c r="B46" s="82">
        <v>40031</v>
      </c>
      <c r="C46" s="35" t="s">
        <v>19</v>
      </c>
      <c r="D46" s="25">
        <v>4</v>
      </c>
      <c r="E46" s="25"/>
      <c r="F46" s="25">
        <v>2</v>
      </c>
      <c r="G46" s="25">
        <v>2</v>
      </c>
      <c r="H46" s="25"/>
      <c r="I46" s="25"/>
      <c r="J46" s="26">
        <v>66.8</v>
      </c>
      <c r="K46" s="27"/>
      <c r="L46" s="27"/>
    </row>
    <row r="47" spans="1:12" s="199" customFormat="1" ht="15" customHeight="1" x14ac:dyDescent="0.25">
      <c r="A47" s="34">
        <v>9</v>
      </c>
      <c r="B47" s="82">
        <v>40210</v>
      </c>
      <c r="C47" s="407" t="s">
        <v>149</v>
      </c>
      <c r="D47" s="25">
        <v>3</v>
      </c>
      <c r="E47" s="25"/>
      <c r="F47" s="25">
        <v>3</v>
      </c>
      <c r="G47" s="25"/>
      <c r="H47" s="25"/>
      <c r="I47" s="25"/>
      <c r="J47" s="26">
        <v>51</v>
      </c>
      <c r="K47" s="27"/>
      <c r="L47" s="27"/>
    </row>
    <row r="48" spans="1:12" s="199" customFormat="1" ht="15" customHeight="1" x14ac:dyDescent="0.25">
      <c r="A48" s="34">
        <v>10</v>
      </c>
      <c r="B48" s="82">
        <v>40360</v>
      </c>
      <c r="C48" s="407" t="s">
        <v>148</v>
      </c>
      <c r="D48" s="25">
        <v>5</v>
      </c>
      <c r="E48" s="25"/>
      <c r="F48" s="25">
        <v>4</v>
      </c>
      <c r="G48" s="25">
        <v>1</v>
      </c>
      <c r="H48" s="25"/>
      <c r="I48" s="25"/>
      <c r="J48" s="26">
        <v>52.4</v>
      </c>
      <c r="K48" s="27"/>
      <c r="L48" s="27"/>
    </row>
    <row r="49" spans="1:12" ht="15" customHeight="1" x14ac:dyDescent="0.25">
      <c r="A49" s="34">
        <v>11</v>
      </c>
      <c r="B49" s="82">
        <v>40720</v>
      </c>
      <c r="C49" s="200" t="s">
        <v>86</v>
      </c>
      <c r="D49" s="25">
        <v>7</v>
      </c>
      <c r="E49" s="25"/>
      <c r="F49" s="25">
        <v>6</v>
      </c>
      <c r="G49" s="25"/>
      <c r="H49" s="25">
        <v>1</v>
      </c>
      <c r="I49" s="25"/>
      <c r="J49" s="26">
        <v>55</v>
      </c>
      <c r="K49" s="27"/>
      <c r="L49" s="27"/>
    </row>
    <row r="50" spans="1:12" ht="15" customHeight="1" x14ac:dyDescent="0.25">
      <c r="A50" s="34">
        <v>12</v>
      </c>
      <c r="B50" s="82">
        <v>40820</v>
      </c>
      <c r="C50" s="109" t="s">
        <v>123</v>
      </c>
      <c r="D50" s="25">
        <v>6</v>
      </c>
      <c r="E50" s="25"/>
      <c r="F50" s="25">
        <v>6</v>
      </c>
      <c r="G50" s="25"/>
      <c r="H50" s="25"/>
      <c r="I50" s="25"/>
      <c r="J50" s="26">
        <v>46</v>
      </c>
      <c r="K50" s="27"/>
      <c r="L50" s="27"/>
    </row>
    <row r="51" spans="1:12" ht="15" customHeight="1" x14ac:dyDescent="0.25">
      <c r="A51" s="34">
        <v>13</v>
      </c>
      <c r="B51" s="82">
        <v>40990</v>
      </c>
      <c r="C51" s="35" t="s">
        <v>18</v>
      </c>
      <c r="D51" s="25">
        <v>12</v>
      </c>
      <c r="E51" s="25"/>
      <c r="F51" s="25">
        <v>12</v>
      </c>
      <c r="G51" s="25"/>
      <c r="H51" s="25"/>
      <c r="I51" s="25"/>
      <c r="J51" s="26">
        <v>53.1</v>
      </c>
      <c r="K51" s="27"/>
      <c r="L51" s="27"/>
    </row>
    <row r="52" spans="1:12" s="199" customFormat="1" ht="15" customHeight="1" thickBot="1" x14ac:dyDescent="0.3">
      <c r="A52" s="34">
        <v>14</v>
      </c>
      <c r="B52" s="205">
        <v>40133</v>
      </c>
      <c r="C52" s="210" t="s">
        <v>107</v>
      </c>
      <c r="D52" s="207">
        <v>3</v>
      </c>
      <c r="E52" s="207">
        <v>2</v>
      </c>
      <c r="F52" s="207">
        <v>1</v>
      </c>
      <c r="G52" s="207"/>
      <c r="H52" s="207"/>
      <c r="I52" s="207"/>
      <c r="J52" s="208">
        <v>33.299999999999997</v>
      </c>
      <c r="K52" s="27"/>
      <c r="L52" s="27"/>
    </row>
    <row r="53" spans="1:12" ht="15" customHeight="1" thickBot="1" x14ac:dyDescent="0.3">
      <c r="A53" s="100"/>
      <c r="B53" s="101"/>
      <c r="C53" s="101" t="s">
        <v>95</v>
      </c>
      <c r="D53" s="101">
        <f t="shared" ref="D53:I53" si="5">SUM(D54:D64)</f>
        <v>65</v>
      </c>
      <c r="E53" s="101">
        <f t="shared" si="5"/>
        <v>1</v>
      </c>
      <c r="F53" s="101">
        <f t="shared" si="5"/>
        <v>54</v>
      </c>
      <c r="G53" s="101">
        <f t="shared" si="5"/>
        <v>5</v>
      </c>
      <c r="H53" s="101">
        <f t="shared" si="5"/>
        <v>5</v>
      </c>
      <c r="I53" s="101">
        <f t="shared" si="5"/>
        <v>0</v>
      </c>
      <c r="J53" s="102">
        <f>AVERAGE(J54:J64)</f>
        <v>53.75454545454545</v>
      </c>
      <c r="K53" s="27"/>
      <c r="L53" s="27"/>
    </row>
    <row r="54" spans="1:12" ht="15" customHeight="1" x14ac:dyDescent="0.25">
      <c r="A54" s="93">
        <v>1</v>
      </c>
      <c r="B54" s="82">
        <v>50040</v>
      </c>
      <c r="C54" s="35" t="s">
        <v>49</v>
      </c>
      <c r="D54" s="25">
        <v>5</v>
      </c>
      <c r="E54" s="25"/>
      <c r="F54" s="25">
        <v>3</v>
      </c>
      <c r="G54" s="25">
        <v>2</v>
      </c>
      <c r="H54" s="25"/>
      <c r="I54" s="25"/>
      <c r="J54" s="26">
        <v>59</v>
      </c>
      <c r="K54" s="27"/>
      <c r="L54" s="27"/>
    </row>
    <row r="55" spans="1:12" ht="15" customHeight="1" x14ac:dyDescent="0.25">
      <c r="A55" s="34">
        <v>2</v>
      </c>
      <c r="B55" s="82">
        <v>50003</v>
      </c>
      <c r="C55" s="35" t="s">
        <v>64</v>
      </c>
      <c r="D55" s="25">
        <v>3</v>
      </c>
      <c r="E55" s="25"/>
      <c r="F55" s="25">
        <v>2</v>
      </c>
      <c r="G55" s="25"/>
      <c r="H55" s="25">
        <v>1</v>
      </c>
      <c r="I55" s="25"/>
      <c r="J55" s="26">
        <v>61</v>
      </c>
      <c r="K55" s="27"/>
      <c r="L55" s="27"/>
    </row>
    <row r="56" spans="1:12" ht="15" customHeight="1" x14ac:dyDescent="0.25">
      <c r="A56" s="34">
        <v>3</v>
      </c>
      <c r="B56" s="82">
        <v>50060</v>
      </c>
      <c r="C56" s="407" t="s">
        <v>151</v>
      </c>
      <c r="D56" s="25">
        <v>12</v>
      </c>
      <c r="E56" s="25"/>
      <c r="F56" s="25">
        <v>10</v>
      </c>
      <c r="G56" s="25">
        <v>1</v>
      </c>
      <c r="H56" s="25">
        <v>1</v>
      </c>
      <c r="I56" s="25"/>
      <c r="J56" s="26">
        <v>52.6</v>
      </c>
      <c r="K56" s="27"/>
      <c r="L56" s="27"/>
    </row>
    <row r="57" spans="1:12" ht="15" customHeight="1" x14ac:dyDescent="0.25">
      <c r="A57" s="34">
        <v>4</v>
      </c>
      <c r="B57" s="82">
        <v>50170</v>
      </c>
      <c r="C57" s="302" t="s">
        <v>126</v>
      </c>
      <c r="D57" s="25">
        <v>2</v>
      </c>
      <c r="E57" s="25"/>
      <c r="F57" s="25">
        <v>2</v>
      </c>
      <c r="G57" s="25"/>
      <c r="H57" s="25"/>
      <c r="I57" s="25"/>
      <c r="J57" s="26">
        <v>50</v>
      </c>
      <c r="K57" s="27"/>
      <c r="L57" s="27"/>
    </row>
    <row r="58" spans="1:12" ht="15" customHeight="1" x14ac:dyDescent="0.25">
      <c r="A58" s="50">
        <v>5</v>
      </c>
      <c r="B58" s="82">
        <v>50230</v>
      </c>
      <c r="C58" s="35" t="s">
        <v>60</v>
      </c>
      <c r="D58" s="25">
        <v>3</v>
      </c>
      <c r="E58" s="25"/>
      <c r="F58" s="25">
        <v>3</v>
      </c>
      <c r="G58" s="25"/>
      <c r="H58" s="25"/>
      <c r="I58" s="25"/>
      <c r="J58" s="26">
        <v>56</v>
      </c>
      <c r="K58" s="27"/>
      <c r="L58" s="27"/>
    </row>
    <row r="59" spans="1:12" ht="15" customHeight="1" x14ac:dyDescent="0.25">
      <c r="A59" s="51">
        <v>6</v>
      </c>
      <c r="B59" s="82">
        <v>50340</v>
      </c>
      <c r="C59" s="407" t="s">
        <v>150</v>
      </c>
      <c r="D59" s="25">
        <v>3</v>
      </c>
      <c r="E59" s="25"/>
      <c r="F59" s="25">
        <v>3</v>
      </c>
      <c r="G59" s="25"/>
      <c r="H59" s="25"/>
      <c r="I59" s="25"/>
      <c r="J59" s="26">
        <v>52.6</v>
      </c>
      <c r="K59" s="27"/>
      <c r="L59" s="27"/>
    </row>
    <row r="60" spans="1:12" ht="15" customHeight="1" x14ac:dyDescent="0.25">
      <c r="A60" s="51">
        <v>7</v>
      </c>
      <c r="B60" s="82">
        <v>50420</v>
      </c>
      <c r="C60" s="302" t="s">
        <v>127</v>
      </c>
      <c r="D60" s="25">
        <v>8</v>
      </c>
      <c r="E60" s="25">
        <v>1</v>
      </c>
      <c r="F60" s="25">
        <v>5</v>
      </c>
      <c r="G60" s="25"/>
      <c r="H60" s="25">
        <v>2</v>
      </c>
      <c r="I60" s="25"/>
      <c r="J60" s="26">
        <v>59</v>
      </c>
      <c r="K60" s="27"/>
      <c r="L60" s="27"/>
    </row>
    <row r="61" spans="1:12" s="199" customFormat="1" ht="15" customHeight="1" x14ac:dyDescent="0.25">
      <c r="A61" s="51">
        <v>8</v>
      </c>
      <c r="B61" s="82">
        <v>50620</v>
      </c>
      <c r="C61" s="337" t="s">
        <v>139</v>
      </c>
      <c r="D61" s="25">
        <v>2</v>
      </c>
      <c r="E61" s="25"/>
      <c r="F61" s="25">
        <v>2</v>
      </c>
      <c r="G61" s="25"/>
      <c r="H61" s="25"/>
      <c r="I61" s="25"/>
      <c r="J61" s="26">
        <v>48</v>
      </c>
      <c r="K61" s="27"/>
      <c r="L61" s="27"/>
    </row>
    <row r="62" spans="1:12" s="199" customFormat="1" ht="15" customHeight="1" x14ac:dyDescent="0.25">
      <c r="A62" s="51">
        <v>9</v>
      </c>
      <c r="B62" s="82">
        <v>50760</v>
      </c>
      <c r="C62" s="35" t="s">
        <v>124</v>
      </c>
      <c r="D62" s="25">
        <v>12</v>
      </c>
      <c r="E62" s="25"/>
      <c r="F62" s="25">
        <v>9</v>
      </c>
      <c r="G62" s="25">
        <v>2</v>
      </c>
      <c r="H62" s="25">
        <v>1</v>
      </c>
      <c r="I62" s="25"/>
      <c r="J62" s="26">
        <v>56</v>
      </c>
      <c r="K62" s="27"/>
      <c r="L62" s="27"/>
    </row>
    <row r="63" spans="1:12" s="199" customFormat="1" ht="15" customHeight="1" x14ac:dyDescent="0.25">
      <c r="A63" s="51">
        <v>10</v>
      </c>
      <c r="B63" s="82">
        <v>51370</v>
      </c>
      <c r="C63" s="302" t="s">
        <v>61</v>
      </c>
      <c r="D63" s="25">
        <v>4</v>
      </c>
      <c r="E63" s="25"/>
      <c r="F63" s="25">
        <v>4</v>
      </c>
      <c r="G63" s="25"/>
      <c r="H63" s="25"/>
      <c r="I63" s="25"/>
      <c r="J63" s="26">
        <v>52.3</v>
      </c>
      <c r="K63" s="27"/>
      <c r="L63" s="27"/>
    </row>
    <row r="64" spans="1:12" ht="15" customHeight="1" thickBot="1" x14ac:dyDescent="0.3">
      <c r="A64" s="51">
        <v>11</v>
      </c>
      <c r="B64" s="82">
        <v>51400</v>
      </c>
      <c r="C64" s="337" t="s">
        <v>143</v>
      </c>
      <c r="D64" s="25">
        <v>11</v>
      </c>
      <c r="E64" s="25"/>
      <c r="F64" s="25">
        <v>11</v>
      </c>
      <c r="G64" s="25"/>
      <c r="H64" s="25"/>
      <c r="I64" s="25"/>
      <c r="J64" s="26">
        <v>44.8</v>
      </c>
      <c r="K64" s="27"/>
      <c r="L64" s="27"/>
    </row>
    <row r="65" spans="1:12" ht="15" customHeight="1" thickBot="1" x14ac:dyDescent="0.3">
      <c r="A65" s="103"/>
      <c r="B65" s="101"/>
      <c r="C65" s="101" t="s">
        <v>96</v>
      </c>
      <c r="D65" s="101">
        <f>SUM(D66:D95)</f>
        <v>225</v>
      </c>
      <c r="E65" s="101">
        <f t="shared" ref="E65:I65" si="6">SUM(E66:E95)</f>
        <v>12</v>
      </c>
      <c r="F65" s="101">
        <f t="shared" si="6"/>
        <v>191</v>
      </c>
      <c r="G65" s="101">
        <f t="shared" si="6"/>
        <v>12</v>
      </c>
      <c r="H65" s="101">
        <f t="shared" si="6"/>
        <v>9</v>
      </c>
      <c r="I65" s="101">
        <f t="shared" si="6"/>
        <v>1</v>
      </c>
      <c r="J65" s="102">
        <f>AVERAGE(J66:J95)</f>
        <v>51.088558554971584</v>
      </c>
      <c r="K65" s="27"/>
      <c r="L65" s="27"/>
    </row>
    <row r="66" spans="1:12" ht="15" customHeight="1" x14ac:dyDescent="0.25">
      <c r="A66" s="51">
        <v>1</v>
      </c>
      <c r="B66" s="82">
        <v>60010</v>
      </c>
      <c r="C66" s="310" t="s">
        <v>128</v>
      </c>
      <c r="D66" s="25">
        <v>7</v>
      </c>
      <c r="E66" s="25">
        <v>1</v>
      </c>
      <c r="F66" s="25">
        <v>5</v>
      </c>
      <c r="G66" s="25">
        <v>1</v>
      </c>
      <c r="H66" s="25"/>
      <c r="I66" s="25"/>
      <c r="J66" s="26">
        <v>43.428571428571431</v>
      </c>
      <c r="K66" s="27"/>
      <c r="L66" s="27"/>
    </row>
    <row r="67" spans="1:12" s="199" customFormat="1" ht="15" customHeight="1" x14ac:dyDescent="0.25">
      <c r="A67" s="51">
        <v>2</v>
      </c>
      <c r="B67" s="82">
        <v>60020</v>
      </c>
      <c r="C67" s="408" t="s">
        <v>154</v>
      </c>
      <c r="D67" s="25">
        <v>3</v>
      </c>
      <c r="E67" s="25"/>
      <c r="F67" s="25">
        <v>2</v>
      </c>
      <c r="G67" s="25">
        <v>1</v>
      </c>
      <c r="H67" s="25"/>
      <c r="I67" s="25"/>
      <c r="J67" s="26">
        <v>62</v>
      </c>
      <c r="K67" s="27"/>
      <c r="L67" s="27"/>
    </row>
    <row r="68" spans="1:12" ht="15" customHeight="1" x14ac:dyDescent="0.25">
      <c r="A68" s="51">
        <v>3</v>
      </c>
      <c r="B68" s="82">
        <v>60050</v>
      </c>
      <c r="C68" s="408" t="s">
        <v>155</v>
      </c>
      <c r="D68" s="25">
        <v>5</v>
      </c>
      <c r="E68" s="25"/>
      <c r="F68" s="25">
        <v>5</v>
      </c>
      <c r="G68" s="25"/>
      <c r="H68" s="25"/>
      <c r="I68" s="25"/>
      <c r="J68" s="26">
        <v>49.2</v>
      </c>
      <c r="K68" s="27"/>
      <c r="L68" s="27"/>
    </row>
    <row r="69" spans="1:12" ht="15" customHeight="1" x14ac:dyDescent="0.25">
      <c r="A69" s="51">
        <v>4</v>
      </c>
      <c r="B69" s="82">
        <v>60070</v>
      </c>
      <c r="C69" s="310" t="s">
        <v>132</v>
      </c>
      <c r="D69" s="25">
        <v>9</v>
      </c>
      <c r="E69" s="25"/>
      <c r="F69" s="25">
        <v>8</v>
      </c>
      <c r="G69" s="25"/>
      <c r="H69" s="25">
        <v>1</v>
      </c>
      <c r="I69" s="25"/>
      <c r="J69" s="26">
        <v>56.333333333333336</v>
      </c>
      <c r="K69" s="27"/>
      <c r="L69" s="27"/>
    </row>
    <row r="70" spans="1:12" ht="15" customHeight="1" x14ac:dyDescent="0.25">
      <c r="A70" s="51">
        <v>5</v>
      </c>
      <c r="B70" s="82">
        <v>60180</v>
      </c>
      <c r="C70" s="408" t="s">
        <v>156</v>
      </c>
      <c r="D70" s="25">
        <v>15</v>
      </c>
      <c r="E70" s="25">
        <v>1</v>
      </c>
      <c r="F70" s="25">
        <v>13</v>
      </c>
      <c r="G70" s="25"/>
      <c r="H70" s="25">
        <v>1</v>
      </c>
      <c r="I70" s="25"/>
      <c r="J70" s="26">
        <v>50.8</v>
      </c>
      <c r="K70" s="27"/>
      <c r="L70" s="27"/>
    </row>
    <row r="71" spans="1:12" ht="15" customHeight="1" x14ac:dyDescent="0.25">
      <c r="A71" s="51">
        <v>6</v>
      </c>
      <c r="B71" s="82">
        <v>60240</v>
      </c>
      <c r="C71" s="310" t="s">
        <v>133</v>
      </c>
      <c r="D71" s="25">
        <v>9</v>
      </c>
      <c r="E71" s="25"/>
      <c r="F71" s="25">
        <v>8</v>
      </c>
      <c r="G71" s="25"/>
      <c r="H71" s="25">
        <v>1</v>
      </c>
      <c r="I71" s="25"/>
      <c r="J71" s="26">
        <v>58.666666666666664</v>
      </c>
      <c r="K71" s="27"/>
      <c r="L71" s="27"/>
    </row>
    <row r="72" spans="1:12" ht="15" customHeight="1" x14ac:dyDescent="0.25">
      <c r="A72" s="51">
        <v>7</v>
      </c>
      <c r="B72" s="82">
        <v>60560</v>
      </c>
      <c r="C72" s="234" t="s">
        <v>11</v>
      </c>
      <c r="D72" s="25">
        <v>1</v>
      </c>
      <c r="E72" s="25"/>
      <c r="F72" s="25">
        <v>1</v>
      </c>
      <c r="G72" s="25"/>
      <c r="H72" s="25"/>
      <c r="I72" s="25"/>
      <c r="J72" s="26">
        <v>46</v>
      </c>
      <c r="K72" s="27"/>
      <c r="L72" s="27"/>
    </row>
    <row r="73" spans="1:12" ht="15" customHeight="1" x14ac:dyDescent="0.25">
      <c r="A73" s="51">
        <v>8</v>
      </c>
      <c r="B73" s="82">
        <v>60660</v>
      </c>
      <c r="C73" s="408" t="s">
        <v>152</v>
      </c>
      <c r="D73" s="25">
        <v>1</v>
      </c>
      <c r="E73" s="25"/>
      <c r="F73" s="25">
        <v>1</v>
      </c>
      <c r="G73" s="25"/>
      <c r="H73" s="25"/>
      <c r="I73" s="25"/>
      <c r="J73" s="28">
        <v>51</v>
      </c>
      <c r="K73" s="27"/>
      <c r="L73" s="27"/>
    </row>
    <row r="74" spans="1:12" ht="15" customHeight="1" x14ac:dyDescent="0.25">
      <c r="A74" s="51">
        <v>9</v>
      </c>
      <c r="B74" s="84">
        <v>60001</v>
      </c>
      <c r="C74" s="409" t="s">
        <v>153</v>
      </c>
      <c r="D74" s="47">
        <v>5</v>
      </c>
      <c r="E74" s="47">
        <v>1</v>
      </c>
      <c r="F74" s="47">
        <v>4</v>
      </c>
      <c r="G74" s="47"/>
      <c r="H74" s="47"/>
      <c r="I74" s="47"/>
      <c r="J74" s="94">
        <v>44</v>
      </c>
      <c r="K74" s="27"/>
      <c r="L74" s="27"/>
    </row>
    <row r="75" spans="1:12" ht="15" customHeight="1" x14ac:dyDescent="0.25">
      <c r="A75" s="51">
        <v>10</v>
      </c>
      <c r="B75" s="82">
        <v>60850</v>
      </c>
      <c r="C75" s="310" t="s">
        <v>134</v>
      </c>
      <c r="D75" s="25">
        <v>8</v>
      </c>
      <c r="E75" s="25"/>
      <c r="F75" s="25">
        <v>8</v>
      </c>
      <c r="G75" s="25"/>
      <c r="H75" s="25"/>
      <c r="I75" s="25"/>
      <c r="J75" s="26">
        <v>46.375</v>
      </c>
      <c r="K75" s="27"/>
      <c r="L75" s="27"/>
    </row>
    <row r="76" spans="1:12" ht="15" customHeight="1" x14ac:dyDescent="0.25">
      <c r="A76" s="51">
        <v>11</v>
      </c>
      <c r="B76" s="82">
        <v>60910</v>
      </c>
      <c r="C76" s="37" t="s">
        <v>10</v>
      </c>
      <c r="D76" s="25">
        <v>3</v>
      </c>
      <c r="E76" s="25"/>
      <c r="F76" s="25">
        <v>3</v>
      </c>
      <c r="G76" s="25"/>
      <c r="H76" s="25"/>
      <c r="I76" s="25"/>
      <c r="J76" s="26">
        <v>49.666666666666664</v>
      </c>
      <c r="K76" s="27"/>
      <c r="L76" s="27"/>
    </row>
    <row r="77" spans="1:12" ht="15" customHeight="1" x14ac:dyDescent="0.25">
      <c r="A77" s="51">
        <v>12</v>
      </c>
      <c r="B77" s="82">
        <v>60980</v>
      </c>
      <c r="C77" s="37" t="s">
        <v>5</v>
      </c>
      <c r="D77" s="25">
        <v>4</v>
      </c>
      <c r="E77" s="25"/>
      <c r="F77" s="25">
        <v>4</v>
      </c>
      <c r="G77" s="25"/>
      <c r="H77" s="25"/>
      <c r="I77" s="25"/>
      <c r="J77" s="26">
        <v>55.25</v>
      </c>
      <c r="K77" s="27"/>
      <c r="L77" s="27"/>
    </row>
    <row r="78" spans="1:12" ht="15" customHeight="1" x14ac:dyDescent="0.25">
      <c r="A78" s="51">
        <v>13</v>
      </c>
      <c r="B78" s="82">
        <v>61080</v>
      </c>
      <c r="C78" s="310" t="s">
        <v>129</v>
      </c>
      <c r="D78" s="25">
        <v>4</v>
      </c>
      <c r="E78" s="25">
        <v>1</v>
      </c>
      <c r="F78" s="25">
        <v>3</v>
      </c>
      <c r="G78" s="25"/>
      <c r="H78" s="25"/>
      <c r="I78" s="25"/>
      <c r="J78" s="26">
        <v>42</v>
      </c>
      <c r="K78" s="27"/>
      <c r="L78" s="27"/>
    </row>
    <row r="79" spans="1:12" ht="15" customHeight="1" x14ac:dyDescent="0.25">
      <c r="A79" s="51">
        <v>14</v>
      </c>
      <c r="B79" s="82">
        <v>61150</v>
      </c>
      <c r="C79" s="310" t="s">
        <v>130</v>
      </c>
      <c r="D79" s="25">
        <v>12</v>
      </c>
      <c r="E79" s="25"/>
      <c r="F79" s="25">
        <v>8</v>
      </c>
      <c r="G79" s="25">
        <v>3</v>
      </c>
      <c r="H79" s="25">
        <v>1</v>
      </c>
      <c r="I79" s="25"/>
      <c r="J79" s="26">
        <v>60.333333333333336</v>
      </c>
      <c r="K79" s="27"/>
      <c r="L79" s="27"/>
    </row>
    <row r="80" spans="1:12" ht="15" customHeight="1" x14ac:dyDescent="0.25">
      <c r="A80" s="51">
        <v>15</v>
      </c>
      <c r="B80" s="82">
        <v>61210</v>
      </c>
      <c r="C80" s="310" t="s">
        <v>131</v>
      </c>
      <c r="D80" s="25">
        <v>1</v>
      </c>
      <c r="E80" s="25"/>
      <c r="F80" s="25">
        <v>1</v>
      </c>
      <c r="G80" s="25"/>
      <c r="H80" s="25"/>
      <c r="I80" s="25"/>
      <c r="J80" s="29">
        <v>45</v>
      </c>
      <c r="K80" s="27"/>
      <c r="L80" s="27"/>
    </row>
    <row r="81" spans="1:12" ht="15" customHeight="1" x14ac:dyDescent="0.25">
      <c r="A81" s="51">
        <v>16</v>
      </c>
      <c r="B81" s="82">
        <v>61290</v>
      </c>
      <c r="C81" s="37" t="s">
        <v>8</v>
      </c>
      <c r="D81" s="25">
        <v>1</v>
      </c>
      <c r="E81" s="25"/>
      <c r="F81" s="25">
        <v>1</v>
      </c>
      <c r="G81" s="25"/>
      <c r="H81" s="25"/>
      <c r="I81" s="25"/>
      <c r="J81" s="26">
        <v>46</v>
      </c>
      <c r="K81" s="27"/>
      <c r="L81" s="27"/>
    </row>
    <row r="82" spans="1:12" ht="15" customHeight="1" x14ac:dyDescent="0.25">
      <c r="A82" s="51">
        <v>17</v>
      </c>
      <c r="B82" s="82">
        <v>61340</v>
      </c>
      <c r="C82" s="310" t="s">
        <v>135</v>
      </c>
      <c r="D82" s="25">
        <v>5</v>
      </c>
      <c r="E82" s="25"/>
      <c r="F82" s="25">
        <v>4</v>
      </c>
      <c r="G82" s="25">
        <v>1</v>
      </c>
      <c r="H82" s="25"/>
      <c r="I82" s="25"/>
      <c r="J82" s="26">
        <v>61.8</v>
      </c>
      <c r="K82" s="27"/>
      <c r="L82" s="27"/>
    </row>
    <row r="83" spans="1:12" s="199" customFormat="1" ht="15" customHeight="1" x14ac:dyDescent="0.25">
      <c r="A83" s="51">
        <v>18</v>
      </c>
      <c r="B83" s="82">
        <v>61390</v>
      </c>
      <c r="C83" s="408" t="s">
        <v>159</v>
      </c>
      <c r="D83" s="25">
        <v>2</v>
      </c>
      <c r="E83" s="25"/>
      <c r="F83" s="25">
        <v>2</v>
      </c>
      <c r="G83" s="25"/>
      <c r="H83" s="25"/>
      <c r="I83" s="25"/>
      <c r="J83" s="26">
        <v>59</v>
      </c>
      <c r="K83" s="27"/>
      <c r="L83" s="27"/>
    </row>
    <row r="84" spans="1:12" ht="15" customHeight="1" x14ac:dyDescent="0.25">
      <c r="A84" s="51">
        <v>19</v>
      </c>
      <c r="B84" s="82">
        <v>61410</v>
      </c>
      <c r="C84" s="310" t="s">
        <v>136</v>
      </c>
      <c r="D84" s="25">
        <v>10</v>
      </c>
      <c r="E84" s="25"/>
      <c r="F84" s="25">
        <v>10</v>
      </c>
      <c r="G84" s="25"/>
      <c r="H84" s="25"/>
      <c r="I84" s="25"/>
      <c r="J84" s="26">
        <v>46.4</v>
      </c>
      <c r="K84" s="27"/>
      <c r="L84" s="27"/>
    </row>
    <row r="85" spans="1:12" ht="15" customHeight="1" x14ac:dyDescent="0.25">
      <c r="A85" s="34">
        <v>20</v>
      </c>
      <c r="B85" s="82">
        <v>61430</v>
      </c>
      <c r="C85" s="310" t="s">
        <v>102</v>
      </c>
      <c r="D85" s="25">
        <v>13</v>
      </c>
      <c r="E85" s="25"/>
      <c r="F85" s="25">
        <v>11</v>
      </c>
      <c r="G85" s="25">
        <v>1</v>
      </c>
      <c r="H85" s="25">
        <v>1</v>
      </c>
      <c r="I85" s="25"/>
      <c r="J85" s="26">
        <v>57.07692307692308</v>
      </c>
      <c r="K85" s="27"/>
      <c r="L85" s="27"/>
    </row>
    <row r="86" spans="1:12" ht="15" customHeight="1" x14ac:dyDescent="0.25">
      <c r="A86" s="34">
        <v>21</v>
      </c>
      <c r="B86" s="82">
        <v>61440</v>
      </c>
      <c r="C86" s="37" t="s">
        <v>138</v>
      </c>
      <c r="D86" s="25">
        <v>6</v>
      </c>
      <c r="E86" s="25"/>
      <c r="F86" s="25">
        <v>6</v>
      </c>
      <c r="G86" s="25"/>
      <c r="H86" s="25"/>
      <c r="I86" s="25"/>
      <c r="J86" s="26">
        <v>52.833333333333336</v>
      </c>
      <c r="K86" s="27"/>
      <c r="L86" s="27"/>
    </row>
    <row r="87" spans="1:12" ht="15" customHeight="1" x14ac:dyDescent="0.25">
      <c r="A87" s="34">
        <v>22</v>
      </c>
      <c r="B87" s="82">
        <v>61450</v>
      </c>
      <c r="C87" s="310" t="s">
        <v>101</v>
      </c>
      <c r="D87" s="25">
        <v>23</v>
      </c>
      <c r="E87" s="25">
        <v>1</v>
      </c>
      <c r="F87" s="25">
        <v>17</v>
      </c>
      <c r="G87" s="25">
        <v>2</v>
      </c>
      <c r="H87" s="25">
        <v>2</v>
      </c>
      <c r="I87" s="25">
        <v>1</v>
      </c>
      <c r="J87" s="26">
        <v>57.043478260869563</v>
      </c>
      <c r="K87" s="27"/>
      <c r="L87" s="27"/>
    </row>
    <row r="88" spans="1:12" ht="15" customHeight="1" x14ac:dyDescent="0.25">
      <c r="A88" s="34">
        <v>23</v>
      </c>
      <c r="B88" s="82">
        <v>61470</v>
      </c>
      <c r="C88" s="37" t="s">
        <v>3</v>
      </c>
      <c r="D88" s="25">
        <v>7</v>
      </c>
      <c r="E88" s="25">
        <v>1</v>
      </c>
      <c r="F88" s="25">
        <v>6</v>
      </c>
      <c r="G88" s="25"/>
      <c r="H88" s="25"/>
      <c r="I88" s="25"/>
      <c r="J88" s="26">
        <v>47</v>
      </c>
      <c r="K88" s="27"/>
      <c r="L88" s="27"/>
    </row>
    <row r="89" spans="1:12" ht="15" customHeight="1" x14ac:dyDescent="0.25">
      <c r="A89" s="34">
        <v>24</v>
      </c>
      <c r="B89" s="82">
        <v>61490</v>
      </c>
      <c r="C89" s="110" t="s">
        <v>100</v>
      </c>
      <c r="D89" s="25">
        <v>7</v>
      </c>
      <c r="E89" s="25">
        <v>1</v>
      </c>
      <c r="F89" s="25">
        <v>6</v>
      </c>
      <c r="G89" s="25"/>
      <c r="H89" s="25"/>
      <c r="I89" s="25"/>
      <c r="J89" s="26">
        <v>48.428571428571431</v>
      </c>
      <c r="K89" s="27"/>
      <c r="L89" s="27"/>
    </row>
    <row r="90" spans="1:12" ht="15" customHeight="1" x14ac:dyDescent="0.25">
      <c r="A90" s="34">
        <v>25</v>
      </c>
      <c r="B90" s="82">
        <v>61500</v>
      </c>
      <c r="C90" s="37" t="s">
        <v>99</v>
      </c>
      <c r="D90" s="25">
        <v>13</v>
      </c>
      <c r="E90" s="25">
        <v>3</v>
      </c>
      <c r="F90" s="25">
        <v>10</v>
      </c>
      <c r="G90" s="25"/>
      <c r="H90" s="25"/>
      <c r="I90" s="25"/>
      <c r="J90" s="26">
        <v>42.692307692307693</v>
      </c>
      <c r="K90" s="27"/>
      <c r="L90" s="27"/>
    </row>
    <row r="91" spans="1:12" ht="15" customHeight="1" x14ac:dyDescent="0.25">
      <c r="A91" s="34">
        <v>26</v>
      </c>
      <c r="B91" s="82">
        <v>61510</v>
      </c>
      <c r="C91" s="110" t="s">
        <v>9</v>
      </c>
      <c r="D91" s="25">
        <v>20</v>
      </c>
      <c r="E91" s="25"/>
      <c r="F91" s="25">
        <v>19</v>
      </c>
      <c r="G91" s="25">
        <v>1</v>
      </c>
      <c r="H91" s="25"/>
      <c r="I91" s="25"/>
      <c r="J91" s="26">
        <v>53</v>
      </c>
      <c r="K91" s="27"/>
      <c r="L91" s="27"/>
    </row>
    <row r="92" spans="1:12" ht="15" customHeight="1" x14ac:dyDescent="0.25">
      <c r="A92" s="34">
        <v>27</v>
      </c>
      <c r="B92" s="82">
        <v>61520</v>
      </c>
      <c r="C92" s="110" t="s">
        <v>62</v>
      </c>
      <c r="D92" s="25">
        <v>14</v>
      </c>
      <c r="E92" s="25"/>
      <c r="F92" s="25">
        <v>11</v>
      </c>
      <c r="G92" s="25">
        <v>1</v>
      </c>
      <c r="H92" s="25">
        <v>2</v>
      </c>
      <c r="I92" s="25"/>
      <c r="J92" s="26">
        <v>58.642857142857146</v>
      </c>
      <c r="K92" s="27"/>
      <c r="L92" s="27"/>
    </row>
    <row r="93" spans="1:12" ht="15" customHeight="1" x14ac:dyDescent="0.25">
      <c r="A93" s="34">
        <v>28</v>
      </c>
      <c r="B93" s="82">
        <v>61540</v>
      </c>
      <c r="C93" s="37" t="s">
        <v>109</v>
      </c>
      <c r="D93" s="25">
        <v>7</v>
      </c>
      <c r="E93" s="25"/>
      <c r="F93" s="25">
        <v>6</v>
      </c>
      <c r="G93" s="25">
        <v>1</v>
      </c>
      <c r="H93" s="25"/>
      <c r="I93" s="25"/>
      <c r="J93" s="26">
        <v>50.285714285714285</v>
      </c>
      <c r="K93" s="27"/>
      <c r="L93" s="27"/>
    </row>
    <row r="94" spans="1:12" s="199" customFormat="1" ht="15" customHeight="1" x14ac:dyDescent="0.25">
      <c r="A94" s="34">
        <v>29</v>
      </c>
      <c r="B94" s="82">
        <v>61560</v>
      </c>
      <c r="C94" s="408" t="s">
        <v>158</v>
      </c>
      <c r="D94" s="207">
        <v>5</v>
      </c>
      <c r="E94" s="207">
        <v>1</v>
      </c>
      <c r="F94" s="207">
        <v>4</v>
      </c>
      <c r="G94" s="207"/>
      <c r="H94" s="207"/>
      <c r="I94" s="207"/>
      <c r="J94" s="208">
        <v>46.4</v>
      </c>
      <c r="K94" s="27"/>
      <c r="L94" s="27"/>
    </row>
    <row r="95" spans="1:12" ht="15" customHeight="1" thickBot="1" x14ac:dyDescent="0.3">
      <c r="A95" s="34">
        <v>30</v>
      </c>
      <c r="B95" s="205">
        <v>61570</v>
      </c>
      <c r="C95" s="410" t="s">
        <v>157</v>
      </c>
      <c r="D95" s="207">
        <v>5</v>
      </c>
      <c r="E95" s="207">
        <v>1</v>
      </c>
      <c r="F95" s="207">
        <v>4</v>
      </c>
      <c r="G95" s="207"/>
      <c r="H95" s="207"/>
      <c r="I95" s="207"/>
      <c r="J95" s="208">
        <v>46</v>
      </c>
      <c r="K95" s="27"/>
      <c r="L95" s="27"/>
    </row>
    <row r="96" spans="1:12" ht="15" customHeight="1" thickBot="1" x14ac:dyDescent="0.3">
      <c r="A96" s="100"/>
      <c r="B96" s="101"/>
      <c r="C96" s="101" t="s">
        <v>97</v>
      </c>
      <c r="D96" s="101">
        <f t="shared" ref="D96:I96" si="7">SUM(D97:D104)</f>
        <v>53</v>
      </c>
      <c r="E96" s="101">
        <f t="shared" si="7"/>
        <v>2</v>
      </c>
      <c r="F96" s="101">
        <f t="shared" si="7"/>
        <v>46</v>
      </c>
      <c r="G96" s="101">
        <f t="shared" si="7"/>
        <v>3</v>
      </c>
      <c r="H96" s="101">
        <f t="shared" si="7"/>
        <v>2</v>
      </c>
      <c r="I96" s="101">
        <f t="shared" si="7"/>
        <v>0</v>
      </c>
      <c r="J96" s="102">
        <f>AVERAGE(J97:J104)</f>
        <v>50.894444444444446</v>
      </c>
      <c r="K96" s="27"/>
      <c r="L96" s="27"/>
    </row>
    <row r="97" spans="1:12" ht="15" customHeight="1" x14ac:dyDescent="0.25">
      <c r="A97" s="43">
        <v>1</v>
      </c>
      <c r="B97" s="90">
        <v>70020</v>
      </c>
      <c r="C97" s="45" t="s">
        <v>53</v>
      </c>
      <c r="D97" s="44">
        <v>6</v>
      </c>
      <c r="E97" s="44">
        <v>0</v>
      </c>
      <c r="F97" s="44">
        <v>5</v>
      </c>
      <c r="G97" s="44">
        <v>1</v>
      </c>
      <c r="H97" s="44"/>
      <c r="I97" s="44"/>
      <c r="J97" s="46">
        <v>60.2</v>
      </c>
      <c r="K97" s="27"/>
      <c r="L97" s="27"/>
    </row>
    <row r="98" spans="1:12" ht="15" customHeight="1" x14ac:dyDescent="0.25">
      <c r="A98" s="93">
        <v>2</v>
      </c>
      <c r="B98" s="82">
        <v>70110</v>
      </c>
      <c r="C98" s="35" t="s">
        <v>58</v>
      </c>
      <c r="D98" s="25">
        <v>6</v>
      </c>
      <c r="E98" s="25">
        <v>0</v>
      </c>
      <c r="F98" s="25">
        <v>6</v>
      </c>
      <c r="G98" s="25"/>
      <c r="H98" s="25"/>
      <c r="I98" s="25"/>
      <c r="J98" s="26">
        <v>52.7</v>
      </c>
      <c r="K98" s="27"/>
      <c r="L98" s="27"/>
    </row>
    <row r="99" spans="1:12" ht="15" customHeight="1" x14ac:dyDescent="0.25">
      <c r="A99" s="34">
        <v>3</v>
      </c>
      <c r="B99" s="82">
        <v>70021</v>
      </c>
      <c r="C99" s="35" t="s">
        <v>52</v>
      </c>
      <c r="D99" s="25">
        <v>7</v>
      </c>
      <c r="E99" s="25">
        <v>0</v>
      </c>
      <c r="F99" s="25">
        <v>6</v>
      </c>
      <c r="G99" s="25">
        <v>1</v>
      </c>
      <c r="H99" s="25"/>
      <c r="I99" s="25"/>
      <c r="J99" s="26">
        <v>53.3</v>
      </c>
      <c r="K99" s="27"/>
      <c r="L99" s="27"/>
    </row>
    <row r="100" spans="1:12" ht="15" customHeight="1" x14ac:dyDescent="0.25">
      <c r="A100" s="34">
        <v>4</v>
      </c>
      <c r="B100" s="82">
        <v>70040</v>
      </c>
      <c r="C100" s="36" t="s">
        <v>37</v>
      </c>
      <c r="D100" s="25">
        <v>3</v>
      </c>
      <c r="E100" s="25">
        <v>0</v>
      </c>
      <c r="F100" s="25">
        <v>3</v>
      </c>
      <c r="G100" s="25"/>
      <c r="H100" s="25"/>
      <c r="I100" s="25"/>
      <c r="J100" s="26">
        <v>45</v>
      </c>
      <c r="K100" s="27"/>
      <c r="L100" s="27"/>
    </row>
    <row r="101" spans="1:12" ht="15" customHeight="1" x14ac:dyDescent="0.25">
      <c r="A101" s="34">
        <v>5</v>
      </c>
      <c r="B101" s="82">
        <v>70100</v>
      </c>
      <c r="C101" s="99" t="s">
        <v>98</v>
      </c>
      <c r="D101" s="25">
        <v>9</v>
      </c>
      <c r="E101" s="25">
        <v>0</v>
      </c>
      <c r="F101" s="25">
        <v>7</v>
      </c>
      <c r="G101" s="25">
        <v>1</v>
      </c>
      <c r="H101" s="25">
        <v>1</v>
      </c>
      <c r="I101" s="25"/>
      <c r="J101" s="26">
        <v>59.555555555555557</v>
      </c>
      <c r="K101" s="27"/>
      <c r="L101" s="27"/>
    </row>
    <row r="102" spans="1:12" ht="15" customHeight="1" x14ac:dyDescent="0.25">
      <c r="A102" s="34">
        <v>6</v>
      </c>
      <c r="B102" s="82">
        <v>70270</v>
      </c>
      <c r="C102" s="35" t="s">
        <v>54</v>
      </c>
      <c r="D102" s="25">
        <v>3</v>
      </c>
      <c r="E102" s="25">
        <v>0</v>
      </c>
      <c r="F102" s="25">
        <v>3</v>
      </c>
      <c r="G102" s="25"/>
      <c r="H102" s="25"/>
      <c r="I102" s="25"/>
      <c r="J102" s="26">
        <v>43</v>
      </c>
      <c r="K102" s="27"/>
      <c r="L102" s="27"/>
    </row>
    <row r="103" spans="1:12" s="199" customFormat="1" ht="15" customHeight="1" x14ac:dyDescent="0.25">
      <c r="A103" s="209">
        <v>7</v>
      </c>
      <c r="B103" s="205">
        <v>10880</v>
      </c>
      <c r="C103" s="210" t="s">
        <v>106</v>
      </c>
      <c r="D103" s="207">
        <v>11</v>
      </c>
      <c r="E103" s="207">
        <v>1</v>
      </c>
      <c r="F103" s="207">
        <v>10</v>
      </c>
      <c r="G103" s="207"/>
      <c r="H103" s="207"/>
      <c r="I103" s="207"/>
      <c r="J103" s="208">
        <v>48.3</v>
      </c>
      <c r="K103" s="27"/>
      <c r="L103" s="27"/>
    </row>
    <row r="104" spans="1:12" ht="15" customHeight="1" thickBot="1" x14ac:dyDescent="0.3">
      <c r="A104" s="38">
        <v>8</v>
      </c>
      <c r="B104" s="91">
        <v>10890</v>
      </c>
      <c r="C104" s="405" t="s">
        <v>144</v>
      </c>
      <c r="D104" s="30">
        <v>8</v>
      </c>
      <c r="E104" s="30">
        <v>1</v>
      </c>
      <c r="F104" s="30">
        <v>6</v>
      </c>
      <c r="G104" s="30"/>
      <c r="H104" s="30">
        <v>1</v>
      </c>
      <c r="I104" s="30"/>
      <c r="J104" s="31">
        <v>45.1</v>
      </c>
      <c r="K104" s="27"/>
      <c r="L104" s="27"/>
    </row>
    <row r="105" spans="1:12" ht="15" customHeight="1" x14ac:dyDescent="0.25">
      <c r="A105" s="32"/>
      <c r="B105" s="39"/>
      <c r="C105" s="41"/>
      <c r="D105" s="489" t="s">
        <v>55</v>
      </c>
      <c r="E105" s="489"/>
      <c r="F105" s="489"/>
      <c r="G105" s="489"/>
      <c r="H105" s="489"/>
      <c r="I105" s="490"/>
      <c r="J105" s="107">
        <f>AVERAGE(J8:J14,J16:J24,J26:J37,J39:J52,J54:J64,J66:J95,J97:J104)</f>
        <v>51.454091342908846</v>
      </c>
      <c r="K105" s="27"/>
      <c r="L105" s="27"/>
    </row>
    <row r="106" spans="1:12" x14ac:dyDescent="0.25">
      <c r="A106" s="32"/>
      <c r="B106" s="33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 x14ac:dyDescent="0.25">
      <c r="A107" s="32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</sheetData>
  <sortState ref="A2:L119">
    <sortCondition ref="A3"/>
  </sortState>
  <mergeCells count="8">
    <mergeCell ref="C2:D2"/>
    <mergeCell ref="A4:A5"/>
    <mergeCell ref="B4:B5"/>
    <mergeCell ref="J4:J5"/>
    <mergeCell ref="C4:C5"/>
    <mergeCell ref="D105:I105"/>
    <mergeCell ref="D4:D5"/>
    <mergeCell ref="E4:I4"/>
  </mergeCells>
  <conditionalFormatting sqref="J6:J105">
    <cfRule type="cellIs" dxfId="22" priority="625" stopIfTrue="1" operator="equal">
      <formula>$J$105</formula>
    </cfRule>
    <cfRule type="cellIs" dxfId="21" priority="626" stopIfTrue="1" operator="lessThan">
      <formula>50</formula>
    </cfRule>
    <cfRule type="cellIs" dxfId="20" priority="627" stopIfTrue="1" operator="between">
      <formula>$J$105</formula>
      <formula>50</formula>
    </cfRule>
    <cfRule type="cellIs" dxfId="19" priority="628" stopIfTrue="1" operator="between">
      <formula>74.99</formula>
      <formula>$J$105</formula>
    </cfRule>
    <cfRule type="cellIs" dxfId="18" priority="629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Физика-11 диаграмма по районам</vt:lpstr>
      <vt:lpstr>Физика-11 диаграмма</vt:lpstr>
      <vt:lpstr>Рейтинги 2021-2023</vt:lpstr>
      <vt:lpstr>Рейтинг по сумме мест</vt:lpstr>
      <vt:lpstr>Физика-11 2023 Итоги</vt:lpstr>
      <vt:lpstr>Физика-11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2023-08-18T09:12:38Z</dcterms:modified>
</cp:coreProperties>
</file>