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0145" windowHeight="7905"/>
  </bookViews>
  <sheets>
    <sheet name="Общест-11 диаграмма по районам" sheetId="19" r:id="rId1"/>
    <sheet name="Общест-11 диаграмма" sheetId="16" r:id="rId2"/>
    <sheet name="Рейтинги 2021-2023" sheetId="14" r:id="rId3"/>
    <sheet name="Рейтинг по сумме мест" sheetId="8" r:id="rId4"/>
    <sheet name="Обществознание-11  2023 Итоги" sheetId="18" r:id="rId5"/>
    <sheet name="Обществознание-11  2023 расклад" sheetId="7" r:id="rId6"/>
  </sheets>
  <externalReferences>
    <externalReference r:id="rId7"/>
  </externalReferences>
  <definedNames>
    <definedName name="_xlnm._FilterDatabase" localSheetId="0" hidden="1">'Общест-11 диаграмма по районам'!#REF!</definedName>
    <definedName name="S1_FName10" hidden="1">[1]XLR_NoRangeSheet!$R$6</definedName>
    <definedName name="S1_FName11" hidden="1">[1]XLR_NoRangeSheet!$S$6</definedName>
    <definedName name="S1_FName12" hidden="1">[1]XLR_NoRangeSheet!$T$6</definedName>
    <definedName name="S1_FName13" hidden="1">[1]XLR_NoRangeSheet!$U$6</definedName>
    <definedName name="S1_FName14" hidden="1">[1]XLR_NoRangeSheet!$V$6</definedName>
    <definedName name="S1_FName15" hidden="1">[1]XLR_NoRangeSheet!$W$6</definedName>
    <definedName name="S1_FName18" hidden="1">[1]XLR_NoRangeSheet!$Z$6</definedName>
    <definedName name="S1_FName2" hidden="1">[1]XLR_NoRangeSheet!$J$6</definedName>
    <definedName name="S1_FName3" hidden="1">[1]XLR_NoRangeSheet!$K$6</definedName>
    <definedName name="S1_FName4" hidden="1">[1]XLR_NoRangeSheet!$L$6</definedName>
    <definedName name="S1_FName5" hidden="1">[1]XLR_NoRangeSheet!$M$6</definedName>
    <definedName name="S1_FName6" hidden="1">[1]XLR_NoRangeSheet!$N$6</definedName>
  </definedNames>
  <calcPr calcId="14562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1" i="16" l="1"/>
  <c r="H121" i="19"/>
  <c r="D121" i="19"/>
  <c r="O63" i="19"/>
  <c r="O62" i="16"/>
  <c r="C65" i="16"/>
  <c r="D65" i="16"/>
  <c r="G65" i="16"/>
  <c r="H65" i="16"/>
  <c r="K65" i="16"/>
  <c r="L65" i="16"/>
  <c r="O109" i="19"/>
  <c r="O62" i="19"/>
  <c r="O43" i="19"/>
  <c r="O42" i="19"/>
  <c r="O41" i="19"/>
  <c r="O25" i="19"/>
  <c r="O24" i="19"/>
  <c r="O120" i="19"/>
  <c r="O119" i="19"/>
  <c r="O118" i="19"/>
  <c r="O117" i="19"/>
  <c r="O116" i="19"/>
  <c r="O115" i="19"/>
  <c r="O114" i="19"/>
  <c r="O113" i="19"/>
  <c r="O112" i="19"/>
  <c r="O110" i="19"/>
  <c r="O108" i="19"/>
  <c r="O107" i="19"/>
  <c r="O106" i="19"/>
  <c r="O105" i="19"/>
  <c r="O104" i="19"/>
  <c r="O103" i="19"/>
  <c r="O102" i="19"/>
  <c r="O101" i="19"/>
  <c r="O100" i="19"/>
  <c r="O99" i="19"/>
  <c r="O98" i="19"/>
  <c r="O97" i="19"/>
  <c r="O96" i="19"/>
  <c r="O95" i="19"/>
  <c r="O94" i="19"/>
  <c r="O93" i="19"/>
  <c r="O92" i="19"/>
  <c r="O91" i="19"/>
  <c r="O90" i="19"/>
  <c r="O89" i="19"/>
  <c r="O88" i="19"/>
  <c r="O87" i="19"/>
  <c r="O86" i="19"/>
  <c r="O85" i="19"/>
  <c r="O84" i="19"/>
  <c r="O83" i="19"/>
  <c r="O82" i="19"/>
  <c r="O81" i="19"/>
  <c r="O79" i="19"/>
  <c r="O78" i="19"/>
  <c r="O77" i="19"/>
  <c r="O76" i="19"/>
  <c r="O75" i="19"/>
  <c r="O74" i="19"/>
  <c r="O73" i="19"/>
  <c r="O72" i="19"/>
  <c r="O71" i="19"/>
  <c r="O70" i="19"/>
  <c r="O69" i="19"/>
  <c r="O68" i="19"/>
  <c r="O67" i="19"/>
  <c r="O66" i="19"/>
  <c r="O64" i="19"/>
  <c r="O61" i="19"/>
  <c r="O60" i="19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O44" i="19"/>
  <c r="O40" i="19"/>
  <c r="O39" i="19"/>
  <c r="O38" i="19"/>
  <c r="O37" i="19"/>
  <c r="O36" i="19"/>
  <c r="O35" i="19"/>
  <c r="O34" i="19"/>
  <c r="O33" i="19"/>
  <c r="O32" i="19"/>
  <c r="O31" i="19"/>
  <c r="O30" i="19"/>
  <c r="O29" i="19"/>
  <c r="O28" i="19"/>
  <c r="O26" i="19"/>
  <c r="O23" i="19"/>
  <c r="O22" i="19"/>
  <c r="O21" i="19"/>
  <c r="O20" i="19"/>
  <c r="O19" i="19"/>
  <c r="O18" i="19"/>
  <c r="O17" i="19"/>
  <c r="O16" i="19"/>
  <c r="O15" i="19"/>
  <c r="O13" i="19"/>
  <c r="O12" i="19"/>
  <c r="O11" i="19"/>
  <c r="O10" i="19"/>
  <c r="O9" i="19"/>
  <c r="O8" i="19"/>
  <c r="O7" i="19"/>
  <c r="O6" i="19"/>
  <c r="H111" i="19"/>
  <c r="G111" i="19"/>
  <c r="H80" i="19"/>
  <c r="G80" i="19"/>
  <c r="H65" i="19"/>
  <c r="G65" i="19"/>
  <c r="H45" i="19"/>
  <c r="G45" i="19"/>
  <c r="H27" i="19"/>
  <c r="G27" i="19"/>
  <c r="H14" i="19"/>
  <c r="G14" i="19"/>
  <c r="H5" i="19"/>
  <c r="G5" i="19"/>
  <c r="H4" i="19"/>
  <c r="G4" i="19"/>
  <c r="D111" i="19"/>
  <c r="C111" i="19"/>
  <c r="D80" i="19"/>
  <c r="C80" i="19"/>
  <c r="D65" i="19"/>
  <c r="C65" i="19"/>
  <c r="D45" i="19"/>
  <c r="C45" i="19"/>
  <c r="D27" i="19"/>
  <c r="C27" i="19"/>
  <c r="D14" i="19"/>
  <c r="C14" i="19"/>
  <c r="D5" i="19"/>
  <c r="C5" i="19"/>
  <c r="D4" i="19"/>
  <c r="C4" i="19"/>
  <c r="O24" i="16" l="1"/>
  <c r="O23" i="16"/>
  <c r="O44" i="16"/>
  <c r="O43" i="16"/>
  <c r="O42" i="16"/>
  <c r="O63" i="16"/>
  <c r="O109" i="16"/>
  <c r="O120" i="16"/>
  <c r="O119" i="16"/>
  <c r="O118" i="16"/>
  <c r="O117" i="16"/>
  <c r="O116" i="16"/>
  <c r="O115" i="16"/>
  <c r="O114" i="16"/>
  <c r="O113" i="16"/>
  <c r="O112" i="16"/>
  <c r="O110" i="16"/>
  <c r="O108" i="16"/>
  <c r="O107" i="16"/>
  <c r="O106" i="16"/>
  <c r="O105" i="16"/>
  <c r="O104" i="16"/>
  <c r="O103" i="16"/>
  <c r="O102" i="16"/>
  <c r="O101" i="16"/>
  <c r="O100" i="16"/>
  <c r="O99" i="16"/>
  <c r="O98" i="16"/>
  <c r="O97" i="16"/>
  <c r="O96" i="16"/>
  <c r="O95" i="16"/>
  <c r="O94" i="16"/>
  <c r="O93" i="16"/>
  <c r="O92" i="16"/>
  <c r="O91" i="16"/>
  <c r="O90" i="16"/>
  <c r="O89" i="16"/>
  <c r="O88" i="16"/>
  <c r="O87" i="16"/>
  <c r="O86" i="16"/>
  <c r="O85" i="16"/>
  <c r="O84" i="16"/>
  <c r="O83" i="16"/>
  <c r="O82" i="16"/>
  <c r="O81" i="16"/>
  <c r="O79" i="16"/>
  <c r="O78" i="16"/>
  <c r="O77" i="16"/>
  <c r="O76" i="16"/>
  <c r="O75" i="16"/>
  <c r="O74" i="16"/>
  <c r="O73" i="16"/>
  <c r="O72" i="16"/>
  <c r="O71" i="16"/>
  <c r="O70" i="16"/>
  <c r="O69" i="16"/>
  <c r="O68" i="16"/>
  <c r="O67" i="16"/>
  <c r="O66" i="16"/>
  <c r="O64" i="16"/>
  <c r="O61" i="16"/>
  <c r="O60" i="16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O41" i="16"/>
  <c r="O40" i="16"/>
  <c r="O39" i="16"/>
  <c r="O38" i="16"/>
  <c r="O37" i="16"/>
  <c r="O36" i="16"/>
  <c r="O35" i="16"/>
  <c r="O34" i="16"/>
  <c r="O33" i="16"/>
  <c r="O32" i="16"/>
  <c r="O31" i="16"/>
  <c r="O30" i="16"/>
  <c r="O29" i="16"/>
  <c r="O28" i="16"/>
  <c r="O26" i="16"/>
  <c r="O25" i="16"/>
  <c r="O22" i="16"/>
  <c r="O21" i="16"/>
  <c r="O20" i="16"/>
  <c r="O19" i="16"/>
  <c r="O18" i="16"/>
  <c r="O17" i="16"/>
  <c r="O16" i="16"/>
  <c r="O15" i="16"/>
  <c r="O13" i="16"/>
  <c r="O12" i="16"/>
  <c r="O11" i="16"/>
  <c r="O10" i="16"/>
  <c r="O9" i="16"/>
  <c r="O8" i="16"/>
  <c r="O7" i="16"/>
  <c r="O6" i="16"/>
  <c r="H121" i="16"/>
  <c r="H111" i="16"/>
  <c r="G111" i="16"/>
  <c r="H80" i="16"/>
  <c r="G80" i="16"/>
  <c r="H45" i="16"/>
  <c r="G45" i="16"/>
  <c r="H27" i="16"/>
  <c r="G27" i="16"/>
  <c r="H14" i="16"/>
  <c r="G14" i="16"/>
  <c r="H5" i="16"/>
  <c r="G5" i="16"/>
  <c r="H4" i="16"/>
  <c r="G4" i="16"/>
  <c r="D121" i="16"/>
  <c r="D111" i="16"/>
  <c r="C111" i="16"/>
  <c r="D80" i="16"/>
  <c r="C80" i="16"/>
  <c r="D45" i="16"/>
  <c r="C45" i="16"/>
  <c r="D27" i="16"/>
  <c r="C27" i="16"/>
  <c r="D14" i="16"/>
  <c r="C14" i="16"/>
  <c r="D5" i="16"/>
  <c r="C5" i="16"/>
  <c r="D4" i="16"/>
  <c r="C4" i="16"/>
  <c r="K115" i="8"/>
  <c r="H115" i="8"/>
  <c r="E115" i="8"/>
  <c r="P114" i="8"/>
  <c r="I115" i="14" l="1"/>
  <c r="E115" i="14"/>
  <c r="P97" i="8"/>
  <c r="P109" i="8"/>
  <c r="P91" i="8"/>
  <c r="P69" i="8"/>
  <c r="P72" i="8"/>
  <c r="P79" i="8"/>
  <c r="P100" i="8"/>
  <c r="P113" i="8"/>
  <c r="P106" i="8"/>
  <c r="P111" i="8"/>
  <c r="P89" i="8"/>
  <c r="P107" i="8"/>
  <c r="P66" i="8"/>
  <c r="P112" i="8"/>
  <c r="P93" i="8"/>
  <c r="P85" i="8"/>
  <c r="P105" i="8"/>
  <c r="P102" i="8"/>
  <c r="P95" i="8"/>
  <c r="P101" i="8"/>
  <c r="P110" i="8"/>
  <c r="P104" i="8"/>
  <c r="P73" i="8"/>
  <c r="P81" i="8"/>
  <c r="P63" i="8"/>
  <c r="P103" i="8"/>
  <c r="P54" i="8"/>
  <c r="P108" i="8"/>
  <c r="P94" i="8"/>
  <c r="P96" i="8"/>
  <c r="P84" i="8"/>
  <c r="P98" i="8"/>
  <c r="P90" i="8"/>
  <c r="P62" i="8"/>
  <c r="P71" i="8"/>
  <c r="P83" i="8"/>
  <c r="P99" i="8"/>
  <c r="P77" i="8"/>
  <c r="P57" i="8"/>
  <c r="P74" i="8"/>
  <c r="P55" i="8"/>
  <c r="P88" i="8"/>
  <c r="P78" i="8"/>
  <c r="P65" i="8"/>
  <c r="P68" i="8"/>
  <c r="P87" i="8"/>
  <c r="P61" i="8"/>
  <c r="P75" i="8"/>
  <c r="P32" i="8"/>
  <c r="P49" i="8"/>
  <c r="P52" i="8"/>
  <c r="P70" i="8"/>
  <c r="P76" i="8"/>
  <c r="P82" i="8"/>
  <c r="P67" i="8"/>
  <c r="P60" i="8"/>
  <c r="P36" i="8"/>
  <c r="P45" i="8"/>
  <c r="P53" i="8"/>
  <c r="P40" i="8"/>
  <c r="P38" i="8"/>
  <c r="P80" i="8"/>
  <c r="P59" i="8"/>
  <c r="P44" i="8"/>
  <c r="P41" i="8"/>
  <c r="P64" i="8"/>
  <c r="P46" i="8"/>
  <c r="P56" i="8"/>
  <c r="P43" i="8"/>
  <c r="P86" i="8"/>
  <c r="P19" i="8"/>
  <c r="P39" i="8"/>
  <c r="P28" i="8"/>
  <c r="P47" i="8"/>
  <c r="P92" i="8"/>
  <c r="P48" i="8"/>
  <c r="P50" i="8"/>
  <c r="P42" i="8"/>
  <c r="P22" i="8"/>
  <c r="P30" i="8"/>
  <c r="P26" i="8"/>
  <c r="P23" i="8"/>
  <c r="P9" i="8"/>
  <c r="P24" i="8"/>
  <c r="P15" i="8"/>
  <c r="P14" i="8"/>
  <c r="P29" i="8"/>
  <c r="P31" i="8"/>
  <c r="P25" i="8"/>
  <c r="P51" i="8"/>
  <c r="P21" i="8"/>
  <c r="P58" i="8"/>
  <c r="P16" i="8"/>
  <c r="P17" i="8"/>
  <c r="P11" i="8"/>
  <c r="P12" i="8"/>
  <c r="P13" i="8"/>
  <c r="P33" i="8"/>
  <c r="P18" i="8"/>
  <c r="P8" i="8"/>
  <c r="P27" i="8"/>
  <c r="P10" i="8"/>
  <c r="P6" i="8"/>
  <c r="P7" i="8"/>
  <c r="P20" i="8"/>
  <c r="P37" i="8"/>
  <c r="J114" i="7"/>
  <c r="L4" i="19" l="1"/>
  <c r="L4" i="16"/>
  <c r="L121" i="19" l="1"/>
  <c r="L111" i="19"/>
  <c r="K111" i="19"/>
  <c r="L80" i="19"/>
  <c r="K80" i="19"/>
  <c r="L65" i="19"/>
  <c r="K65" i="19"/>
  <c r="L45" i="19"/>
  <c r="K45" i="19"/>
  <c r="L27" i="19"/>
  <c r="K27" i="19"/>
  <c r="L14" i="19"/>
  <c r="K14" i="19"/>
  <c r="L5" i="19"/>
  <c r="K5" i="19"/>
  <c r="K4" i="19" s="1"/>
  <c r="L111" i="16"/>
  <c r="K111" i="16"/>
  <c r="L80" i="16"/>
  <c r="K80" i="16"/>
  <c r="L45" i="16"/>
  <c r="K45" i="16"/>
  <c r="L27" i="16"/>
  <c r="K27" i="16"/>
  <c r="L14" i="16"/>
  <c r="K14" i="16"/>
  <c r="L5" i="16"/>
  <c r="K5" i="16"/>
  <c r="K4" i="16" s="1"/>
  <c r="M115" i="14"/>
  <c r="D6" i="18"/>
  <c r="E6" i="18"/>
  <c r="E107" i="18"/>
  <c r="F102" i="18" l="1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3" i="18"/>
  <c r="F72" i="18"/>
  <c r="F71" i="18"/>
  <c r="F70" i="18"/>
  <c r="F69" i="18"/>
  <c r="F68" i="18"/>
  <c r="F67" i="18"/>
  <c r="F66" i="18"/>
  <c r="F64" i="18"/>
  <c r="F63" i="18"/>
  <c r="F62" i="18"/>
  <c r="F61" i="18"/>
  <c r="F60" i="18"/>
  <c r="F58" i="18"/>
  <c r="F57" i="18"/>
  <c r="F56" i="18"/>
  <c r="F55" i="18"/>
  <c r="F54" i="18"/>
  <c r="F53" i="18"/>
  <c r="F52" i="18"/>
  <c r="F51" i="18"/>
  <c r="F48" i="18"/>
  <c r="F45" i="18"/>
  <c r="F44" i="18"/>
  <c r="F43" i="18"/>
  <c r="F40" i="18"/>
  <c r="F39" i="18"/>
  <c r="F38" i="18"/>
  <c r="F37" i="18"/>
  <c r="F36" i="18"/>
  <c r="F35" i="18"/>
  <c r="F34" i="18"/>
  <c r="F32" i="18"/>
  <c r="F29" i="18"/>
  <c r="F26" i="18"/>
  <c r="F25" i="18"/>
  <c r="F24" i="18"/>
  <c r="F23" i="18"/>
  <c r="F22" i="18"/>
  <c r="F21" i="18"/>
  <c r="F20" i="18"/>
  <c r="F19" i="18"/>
  <c r="F16" i="18"/>
  <c r="F15" i="18"/>
  <c r="F14" i="18"/>
  <c r="F13" i="18"/>
  <c r="F12" i="18"/>
  <c r="F11" i="18"/>
  <c r="F10" i="18"/>
  <c r="F9" i="18"/>
  <c r="J74" i="7"/>
  <c r="I74" i="7"/>
  <c r="H74" i="7"/>
  <c r="G74" i="7"/>
  <c r="F74" i="7"/>
  <c r="E74" i="7"/>
  <c r="D74" i="7"/>
  <c r="J59" i="7"/>
  <c r="I59" i="7"/>
  <c r="H59" i="7"/>
  <c r="G59" i="7"/>
  <c r="F59" i="7"/>
  <c r="E59" i="7"/>
  <c r="D59" i="7"/>
  <c r="J42" i="7"/>
  <c r="I42" i="7"/>
  <c r="H42" i="7"/>
  <c r="G42" i="7"/>
  <c r="F42" i="7"/>
  <c r="E42" i="7"/>
  <c r="D42" i="7"/>
  <c r="I27" i="7"/>
  <c r="H27" i="7"/>
  <c r="G27" i="7"/>
  <c r="F27" i="7"/>
  <c r="E27" i="7"/>
  <c r="D27" i="7"/>
  <c r="J27" i="7"/>
  <c r="J15" i="7"/>
  <c r="I15" i="7"/>
  <c r="H15" i="7"/>
  <c r="G15" i="7"/>
  <c r="F15" i="7"/>
  <c r="E15" i="7"/>
  <c r="D15" i="7"/>
  <c r="J7" i="7"/>
  <c r="I7" i="7"/>
  <c r="H7" i="7"/>
  <c r="G7" i="7"/>
  <c r="F7" i="7"/>
  <c r="E7" i="7"/>
  <c r="D7" i="7"/>
  <c r="J105" i="7"/>
  <c r="I105" i="7"/>
  <c r="H105" i="7"/>
  <c r="G105" i="7"/>
  <c r="F105" i="7"/>
  <c r="E105" i="7"/>
  <c r="D105" i="7"/>
  <c r="D6" i="7" l="1"/>
  <c r="E6" i="7"/>
  <c r="F6" i="7"/>
  <c r="G6" i="7"/>
  <c r="H6" i="7"/>
  <c r="I6" i="7"/>
</calcChain>
</file>

<file path=xl/sharedStrings.xml><?xml version="1.0" encoding="utf-8"?>
<sst xmlns="http://schemas.openxmlformats.org/spreadsheetml/2006/main" count="1505" uniqueCount="177">
  <si>
    <t>Центральный</t>
  </si>
  <si>
    <t>Советский</t>
  </si>
  <si>
    <t>МБОУ СШ № 66</t>
  </si>
  <si>
    <t>МБОУ СШ № 147</t>
  </si>
  <si>
    <t>МБОУ СШ № 69</t>
  </si>
  <si>
    <t>МБОУ СШ № 98</t>
  </si>
  <si>
    <t>МБОУ СШ № 5</t>
  </si>
  <si>
    <t>МБОУ СШ № 18</t>
  </si>
  <si>
    <t>МБОУ СШ № 129</t>
  </si>
  <si>
    <t>МАОУ СШ № 151</t>
  </si>
  <si>
    <t>МБОУ СШ № 91</t>
  </si>
  <si>
    <t>МБОУ СШ № 56</t>
  </si>
  <si>
    <t>МБОУ СШ № 62</t>
  </si>
  <si>
    <t>Свердловский</t>
  </si>
  <si>
    <t>МБОУ СШ № 6</t>
  </si>
  <si>
    <t xml:space="preserve">МБОУ СШ № 133 </t>
  </si>
  <si>
    <t>Октябрьский</t>
  </si>
  <si>
    <t>МБОУ СШ № 84</t>
  </si>
  <si>
    <t>МБОУ Лицей № 10</t>
  </si>
  <si>
    <t>МБОУ Лицей № 8</t>
  </si>
  <si>
    <t>МБОУ СШ № 99</t>
  </si>
  <si>
    <t>МБОУ СШ № 3</t>
  </si>
  <si>
    <t>МБОУ СШ № 94</t>
  </si>
  <si>
    <t>Ленинский</t>
  </si>
  <si>
    <t>МБОУ СШ № 31</t>
  </si>
  <si>
    <t>МБОУ СШ № 44</t>
  </si>
  <si>
    <t>МБОУ СШ № 13</t>
  </si>
  <si>
    <t>МАОУ СШ № 148</t>
  </si>
  <si>
    <t>МБОУ СШ № 64</t>
  </si>
  <si>
    <t>МБОУ СШ № 135</t>
  </si>
  <si>
    <t>Кировский</t>
  </si>
  <si>
    <t>МБОУ СШ № 81</t>
  </si>
  <si>
    <t>МАОУ Гимназия № 6</t>
  </si>
  <si>
    <t>МАОУ Гимназия № 4</t>
  </si>
  <si>
    <t>МАОУ Гимназия № 10</t>
  </si>
  <si>
    <t>МАОУ Лицей № 6 "Перспектива"</t>
  </si>
  <si>
    <t>МАОУ Лицей № 11</t>
  </si>
  <si>
    <t>Железнодорожный</t>
  </si>
  <si>
    <t>МБОУ СШ № 46</t>
  </si>
  <si>
    <t>Район</t>
  </si>
  <si>
    <t>№</t>
  </si>
  <si>
    <t>МБОУ СШ № 51</t>
  </si>
  <si>
    <t>МБОУ СШ № 4</t>
  </si>
  <si>
    <t>МБОУ СШ № 36</t>
  </si>
  <si>
    <t>МБОУ СШ № 65</t>
  </si>
  <si>
    <t>МБОУ СШ № 79</t>
  </si>
  <si>
    <t>МАОУ Лицей № 12</t>
  </si>
  <si>
    <t>МБОУ Лицей № 3</t>
  </si>
  <si>
    <t>МАОУ Гимназия № 15</t>
  </si>
  <si>
    <t xml:space="preserve">МАОУ Лицей № 7 </t>
  </si>
  <si>
    <t>МБОУ Лицей № 28</t>
  </si>
  <si>
    <t>МАОУ Гимназия № 9</t>
  </si>
  <si>
    <t>МАОУ СШ № 32</t>
  </si>
  <si>
    <t>МБОУ Гимназия № 7</t>
  </si>
  <si>
    <t>МБОУ СШ № 21</t>
  </si>
  <si>
    <t>МБОУ СШ № 73</t>
  </si>
  <si>
    <t>МБОУ СШ № 95</t>
  </si>
  <si>
    <t>МАОУ "КУГ № 1 - Универс"</t>
  </si>
  <si>
    <t>МАОУ Гимназия № 13 "Академ"</t>
  </si>
  <si>
    <t>МАОУ Гимназия № 14</t>
  </si>
  <si>
    <t>МБОУ СШ № 42</t>
  </si>
  <si>
    <t>МБОУ СШ № 45</t>
  </si>
  <si>
    <t>МБОУ СШ № 34</t>
  </si>
  <si>
    <t>МБОУ Лицей № 2</t>
  </si>
  <si>
    <t>МАОУ Гимназия № 2</t>
  </si>
  <si>
    <t>МБОУ СШ № 27</t>
  </si>
  <si>
    <t>Расчётное среднее значение</t>
  </si>
  <si>
    <t>Человек</t>
  </si>
  <si>
    <t>80-99</t>
  </si>
  <si>
    <t>МБОУ Гимназия  № 16</t>
  </si>
  <si>
    <t>МАОУ Лицей № 1</t>
  </si>
  <si>
    <t>МАОУ СШ № 23</t>
  </si>
  <si>
    <t>МАОУ СШ № 137</t>
  </si>
  <si>
    <t>МАОУ СШ № 152</t>
  </si>
  <si>
    <t>Наименование ОУ (кратко)</t>
  </si>
  <si>
    <t>МАОУ Лицей № 9 "Лидер"</t>
  </si>
  <si>
    <t>Обществознание 11 кл.</t>
  </si>
  <si>
    <t>Код ОУ по КИАСУО</t>
  </si>
  <si>
    <t xml:space="preserve"> менее 42</t>
  </si>
  <si>
    <t>Расчётное среднее значение по городу:</t>
  </si>
  <si>
    <t>Среднее значение по городу принято:</t>
  </si>
  <si>
    <t>отлично - более 75 баллов</t>
  </si>
  <si>
    <t>хорошо - между расчётным средним баллом и 75</t>
  </si>
  <si>
    <t>нормально - между расчётным средним баллом и 50</t>
  </si>
  <si>
    <t>критично - меньше 50 баллов</t>
  </si>
  <si>
    <t>место</t>
  </si>
  <si>
    <t>сумма мест</t>
  </si>
  <si>
    <t>чел.</t>
  </si>
  <si>
    <t>ср.балл по ОУ</t>
  </si>
  <si>
    <t>балл по городу</t>
  </si>
  <si>
    <t>Среднее значение по городу принято</t>
  </si>
  <si>
    <t>Наименование ОУ (кратно)</t>
  </si>
  <si>
    <t>ср.балл по городу</t>
  </si>
  <si>
    <t>ср.балл ОУ</t>
  </si>
  <si>
    <t xml:space="preserve">чел. </t>
  </si>
  <si>
    <t>ср. балл по ОУ</t>
  </si>
  <si>
    <t>ср. балл по городу</t>
  </si>
  <si>
    <t xml:space="preserve">МБОУ СШ № 72 </t>
  </si>
  <si>
    <t>средний балл принят</t>
  </si>
  <si>
    <t xml:space="preserve">МБОУ СШ № 10 </t>
  </si>
  <si>
    <t>МАОУ СШ № 150</t>
  </si>
  <si>
    <t>ЦЕНТРАЛЬНЫЙ РАЙОН</t>
  </si>
  <si>
    <t>МАОУ СШ № 149</t>
  </si>
  <si>
    <t>МАОУ СШ № 145</t>
  </si>
  <si>
    <t>МАОУ СШ № 143</t>
  </si>
  <si>
    <t>СОВЕТСКИЙ РАЙОН</t>
  </si>
  <si>
    <t>СВЕРДЛОВСКИЙ РАЙОН</t>
  </si>
  <si>
    <t>ОКТЯБРЬСКИЙ РАЙОН</t>
  </si>
  <si>
    <t>ЛЕНИНСКИЙ РАЙОН</t>
  </si>
  <si>
    <t>КИРОВСКИЙ РАЙОН</t>
  </si>
  <si>
    <t>ЖЕЛЕЗНОДОРОЖНЫЙ РАЙОН</t>
  </si>
  <si>
    <t>по городу Красноярску</t>
  </si>
  <si>
    <t>МБОУ СШ № 86</t>
  </si>
  <si>
    <t xml:space="preserve">МАОУ Гимназия № 11 </t>
  </si>
  <si>
    <t xml:space="preserve">средний балл </t>
  </si>
  <si>
    <t>МБОУ СШ № 78</t>
  </si>
  <si>
    <t>Расчётное среднее значение среднего балла по ОУ</t>
  </si>
  <si>
    <t>Среднее значение среднего балла принято ГУО</t>
  </si>
  <si>
    <t>Получено баллов</t>
  </si>
  <si>
    <t>МАОУ СШ "Комплекс Покровский"</t>
  </si>
  <si>
    <t>МАОУ СШ № 154</t>
  </si>
  <si>
    <t>МБОУ Гимназия № 3</t>
  </si>
  <si>
    <t>МАОУ Гимназия № 8</t>
  </si>
  <si>
    <t>МАОУ СШ № 19</t>
  </si>
  <si>
    <t>МБОУ СШ № 155</t>
  </si>
  <si>
    <t>МАОУ СШ № 8 "Созидание"</t>
  </si>
  <si>
    <t>МАОУ СШ № 90</t>
  </si>
  <si>
    <t>МАОУ СШ № 89</t>
  </si>
  <si>
    <t>МАОУ СШ № 53</t>
  </si>
  <si>
    <t>МАОУ СШ № 82</t>
  </si>
  <si>
    <t xml:space="preserve">МАОУ Школа-интернат № 1 </t>
  </si>
  <si>
    <t>МАОУ СШ № 76</t>
  </si>
  <si>
    <t>МАОУ СШ № 93</t>
  </si>
  <si>
    <t>МАОУ СШ № 17</t>
  </si>
  <si>
    <t>МАОУ СШ № 1</t>
  </si>
  <si>
    <t>МАОУ СШ № 7</t>
  </si>
  <si>
    <t>МАОУ СШ № 24</t>
  </si>
  <si>
    <t>МАОУ СШ № 85</t>
  </si>
  <si>
    <t>МАОУ СШ № 108</t>
  </si>
  <si>
    <t>МАОУ СШ № 115</t>
  </si>
  <si>
    <t>МАОУ СШ № 121</t>
  </si>
  <si>
    <t>МАОУ СШ № 134</t>
  </si>
  <si>
    <t>МАОУ СШ № 139</t>
  </si>
  <si>
    <t>МАОУ СШ № 141</t>
  </si>
  <si>
    <t>МАОУ СШ № 144</t>
  </si>
  <si>
    <t>МБОУ СШ № 156</t>
  </si>
  <si>
    <t>МАОУ СШ № 12</t>
  </si>
  <si>
    <t>42-69</t>
  </si>
  <si>
    <t>70-79</t>
  </si>
  <si>
    <t>МБОУ СШ № 157</t>
  </si>
  <si>
    <t>МАОУ СШ № 158 "Грани"</t>
  </si>
  <si>
    <t>МАОУ СШ № 155</t>
  </si>
  <si>
    <t>МБОУ СШ № 63</t>
  </si>
  <si>
    <t>МАОУ СШ № 135</t>
  </si>
  <si>
    <t>МАОУ СШ № 55</t>
  </si>
  <si>
    <t>МАОУ СШ № 46</t>
  </si>
  <si>
    <t>МАОУ Лицей № 3</t>
  </si>
  <si>
    <t>МАОУ СШ № 65</t>
  </si>
  <si>
    <t>МАОУ СШ № 6</t>
  </si>
  <si>
    <t>МАОУ СШ № 34</t>
  </si>
  <si>
    <t>МАОУ СШ № 42</t>
  </si>
  <si>
    <t>МАОУ СШ № 45</t>
  </si>
  <si>
    <t>МАОУ СШ № 78</t>
  </si>
  <si>
    <t>МБОУ СШ № 2</t>
  </si>
  <si>
    <t>МАОУ СШ № 5</t>
  </si>
  <si>
    <t>МАОУ СШ № 18</t>
  </si>
  <si>
    <t>МАОУ СШ № 66</t>
  </si>
  <si>
    <t>МАОУ СШ № 69</t>
  </si>
  <si>
    <t>МАОУ СШ № 157</t>
  </si>
  <si>
    <t>МАОУ СШ № 156</t>
  </si>
  <si>
    <t>МБОУ СШ № 16</t>
  </si>
  <si>
    <t>МБОУ СШ № 50</t>
  </si>
  <si>
    <t>МБОУ СШ № 30</t>
  </si>
  <si>
    <t>МБОУ СШ № 39</t>
  </si>
  <si>
    <t>МАОУ СШ № 81</t>
  </si>
  <si>
    <t>МАОУ СШ № 16</t>
  </si>
  <si>
    <t>МАОУ СШ №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</si>
</sst>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0.0%"/>
    <numFmt numFmtId="166" formatCode="[$-419]General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0"/>
      <color rgb="FF0000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theme="4" tint="0.79998168889431442"/>
        <bgColor rgb="FF000000"/>
      </patternFill>
    </fill>
  </fills>
  <borders count="6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3">
    <xf numFmtId="0" fontId="0" fillId="0" borderId="0"/>
    <xf numFmtId="0" fontId="19" fillId="0" borderId="0"/>
    <xf numFmtId="9" fontId="22" fillId="0" borderId="0" applyFont="0" applyFill="0" applyBorder="0" applyAlignment="0" applyProtection="0"/>
    <xf numFmtId="0" fontId="19" fillId="0" borderId="0"/>
    <xf numFmtId="0" fontId="17" fillId="0" borderId="0"/>
    <xf numFmtId="0" fontId="17" fillId="0" borderId="0"/>
    <xf numFmtId="0" fontId="25" fillId="0" borderId="0"/>
    <xf numFmtId="166" fontId="25" fillId="0" borderId="0" applyBorder="0" applyProtection="0"/>
    <xf numFmtId="0" fontId="17" fillId="0" borderId="0"/>
    <xf numFmtId="0" fontId="16" fillId="0" borderId="0"/>
    <xf numFmtId="0" fontId="16" fillId="0" borderId="0"/>
    <xf numFmtId="0" fontId="14" fillId="0" borderId="0"/>
    <xf numFmtId="164" fontId="14" fillId="0" borderId="0" applyFont="0" applyFill="0" applyBorder="0" applyAlignment="0" applyProtection="0"/>
  </cellStyleXfs>
  <cellXfs count="552">
    <xf numFmtId="0" fontId="0" fillId="0" borderId="0" xfId="0"/>
    <xf numFmtId="0" fontId="0" fillId="0" borderId="0" xfId="0" applyBorder="1"/>
    <xf numFmtId="0" fontId="18" fillId="0" borderId="0" xfId="0" applyFont="1" applyBorder="1"/>
    <xf numFmtId="0" fontId="23" fillId="0" borderId="0" xfId="0" applyFont="1"/>
    <xf numFmtId="165" fontId="24" fillId="0" borderId="0" xfId="2" applyNumberFormat="1" applyFont="1" applyBorder="1"/>
    <xf numFmtId="0" fontId="21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5" fillId="0" borderId="11" xfId="0" applyFont="1" applyBorder="1" applyAlignment="1"/>
    <xf numFmtId="0" fontId="15" fillId="0" borderId="4" xfId="0" applyFont="1" applyBorder="1" applyAlignment="1">
      <alignment wrapText="1"/>
    </xf>
    <xf numFmtId="0" fontId="15" fillId="0" borderId="4" xfId="0" applyFont="1" applyBorder="1" applyAlignment="1">
      <alignment horizontal="left" wrapText="1"/>
    </xf>
    <xf numFmtId="2" fontId="15" fillId="0" borderId="3" xfId="0" applyNumberFormat="1" applyFont="1" applyBorder="1" applyAlignment="1">
      <alignment wrapText="1"/>
    </xf>
    <xf numFmtId="0" fontId="15" fillId="0" borderId="4" xfId="0" applyFont="1" applyFill="1" applyBorder="1" applyAlignment="1">
      <alignment horizontal="left" wrapText="1"/>
    </xf>
    <xf numFmtId="2" fontId="15" fillId="4" borderId="3" xfId="0" applyNumberFormat="1" applyFont="1" applyFill="1" applyBorder="1" applyAlignment="1">
      <alignment wrapText="1"/>
    </xf>
    <xf numFmtId="2" fontId="15" fillId="5" borderId="3" xfId="0" applyNumberFormat="1" applyFont="1" applyFill="1" applyBorder="1" applyAlignment="1">
      <alignment wrapText="1"/>
    </xf>
    <xf numFmtId="0" fontId="15" fillId="3" borderId="4" xfId="1" applyFont="1" applyFill="1" applyBorder="1" applyAlignment="1">
      <alignment horizontal="left" wrapText="1"/>
    </xf>
    <xf numFmtId="0" fontId="30" fillId="0" borderId="4" xfId="0" applyFont="1" applyBorder="1" applyAlignment="1">
      <alignment horizontal="left" wrapText="1"/>
    </xf>
    <xf numFmtId="0" fontId="15" fillId="2" borderId="4" xfId="0" applyFont="1" applyFill="1" applyBorder="1" applyAlignment="1">
      <alignment horizontal="left" wrapText="1"/>
    </xf>
    <xf numFmtId="0" fontId="15" fillId="0" borderId="12" xfId="0" applyFont="1" applyBorder="1" applyAlignment="1"/>
    <xf numFmtId="0" fontId="15" fillId="0" borderId="2" xfId="0" applyFont="1" applyBorder="1" applyAlignment="1">
      <alignment wrapText="1"/>
    </xf>
    <xf numFmtId="2" fontId="15" fillId="0" borderId="1" xfId="0" applyNumberFormat="1" applyFont="1" applyBorder="1" applyAlignment="1">
      <alignment wrapText="1"/>
    </xf>
    <xf numFmtId="0" fontId="15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0" fontId="15" fillId="0" borderId="7" xfId="0" applyFont="1" applyBorder="1" applyAlignment="1">
      <alignment wrapText="1"/>
    </xf>
    <xf numFmtId="0" fontId="15" fillId="0" borderId="0" xfId="0" applyFont="1" applyBorder="1" applyAlignment="1"/>
    <xf numFmtId="2" fontId="15" fillId="0" borderId="43" xfId="0" applyNumberFormat="1" applyFont="1" applyBorder="1" applyAlignment="1">
      <alignment wrapText="1"/>
    </xf>
    <xf numFmtId="0" fontId="33" fillId="0" borderId="0" xfId="0" applyFont="1"/>
    <xf numFmtId="0" fontId="33" fillId="7" borderId="0" xfId="0" applyFont="1" applyFill="1"/>
    <xf numFmtId="0" fontId="29" fillId="0" borderId="11" xfId="0" applyFont="1" applyBorder="1"/>
    <xf numFmtId="0" fontId="29" fillId="0" borderId="13" xfId="0" applyFont="1" applyBorder="1"/>
    <xf numFmtId="0" fontId="29" fillId="0" borderId="36" xfId="0" applyFont="1" applyBorder="1"/>
    <xf numFmtId="0" fontId="29" fillId="0" borderId="0" xfId="0" applyFont="1" applyBorder="1"/>
    <xf numFmtId="0" fontId="29" fillId="0" borderId="10" xfId="0" applyFont="1" applyBorder="1"/>
    <xf numFmtId="0" fontId="15" fillId="0" borderId="6" xfId="0" applyFont="1" applyBorder="1" applyAlignment="1">
      <alignment wrapText="1"/>
    </xf>
    <xf numFmtId="0" fontId="15" fillId="0" borderId="6" xfId="0" applyFont="1" applyBorder="1" applyAlignment="1">
      <alignment horizontal="left" wrapText="1"/>
    </xf>
    <xf numFmtId="2" fontId="15" fillId="0" borderId="5" xfId="0" applyNumberFormat="1" applyFont="1" applyBorder="1" applyAlignment="1">
      <alignment wrapText="1"/>
    </xf>
    <xf numFmtId="0" fontId="29" fillId="0" borderId="12" xfId="0" applyFont="1" applyBorder="1"/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wrapText="1"/>
    </xf>
    <xf numFmtId="0" fontId="15" fillId="0" borderId="8" xfId="0" applyFont="1" applyBorder="1" applyAlignment="1">
      <alignment horizontal="left" wrapText="1"/>
    </xf>
    <xf numFmtId="2" fontId="15" fillId="0" borderId="40" xfId="0" applyNumberFormat="1" applyFont="1" applyBorder="1" applyAlignment="1">
      <alignment wrapText="1"/>
    </xf>
    <xf numFmtId="0" fontId="15" fillId="2" borderId="6" xfId="0" applyFont="1" applyFill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2" fontId="20" fillId="0" borderId="8" xfId="0" applyNumberFormat="1" applyFont="1" applyBorder="1"/>
    <xf numFmtId="0" fontId="29" fillId="0" borderId="13" xfId="0" applyFont="1" applyBorder="1" applyAlignment="1"/>
    <xf numFmtId="2" fontId="15" fillId="0" borderId="4" xfId="0" applyNumberFormat="1" applyFont="1" applyBorder="1" applyAlignment="1">
      <alignment horizontal="right" wrapText="1"/>
    </xf>
    <xf numFmtId="2" fontId="15" fillId="0" borderId="4" xfId="0" applyNumberFormat="1" applyFont="1" applyFill="1" applyBorder="1" applyAlignment="1">
      <alignment horizontal="right" wrapText="1"/>
    </xf>
    <xf numFmtId="2" fontId="15" fillId="3" borderId="4" xfId="1" applyNumberFormat="1" applyFont="1" applyFill="1" applyBorder="1" applyAlignment="1">
      <alignment horizontal="right" wrapText="1"/>
    </xf>
    <xf numFmtId="2" fontId="15" fillId="2" borderId="4" xfId="0" applyNumberFormat="1" applyFont="1" applyFill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29" fillId="0" borderId="4" xfId="0" applyFont="1" applyBorder="1" applyAlignment="1">
      <alignment wrapText="1"/>
    </xf>
    <xf numFmtId="0" fontId="15" fillId="0" borderId="10" xfId="0" applyFont="1" applyBorder="1" applyAlignment="1"/>
    <xf numFmtId="2" fontId="15" fillId="0" borderId="6" xfId="0" applyNumberFormat="1" applyFont="1" applyBorder="1" applyAlignment="1">
      <alignment horizontal="right" wrapText="1"/>
    </xf>
    <xf numFmtId="0" fontId="29" fillId="0" borderId="2" xfId="0" applyFont="1" applyBorder="1" applyAlignment="1">
      <alignment wrapText="1"/>
    </xf>
    <xf numFmtId="2" fontId="15" fillId="2" borderId="2" xfId="0" applyNumberFormat="1" applyFont="1" applyFill="1" applyBorder="1" applyAlignment="1">
      <alignment horizontal="right" wrapText="1"/>
    </xf>
    <xf numFmtId="0" fontId="29" fillId="0" borderId="36" xfId="0" applyFont="1" applyBorder="1" applyAlignment="1"/>
    <xf numFmtId="0" fontId="29" fillId="0" borderId="10" xfId="0" applyFont="1" applyBorder="1" applyAlignment="1"/>
    <xf numFmtId="0" fontId="29" fillId="0" borderId="17" xfId="0" applyFont="1" applyBorder="1" applyAlignment="1"/>
    <xf numFmtId="0" fontId="29" fillId="0" borderId="8" xfId="0" applyFont="1" applyBorder="1" applyAlignment="1">
      <alignment wrapText="1"/>
    </xf>
    <xf numFmtId="0" fontId="35" fillId="0" borderId="33" xfId="0" applyFont="1" applyBorder="1"/>
    <xf numFmtId="0" fontId="35" fillId="0" borderId="27" xfId="0" applyFont="1" applyBorder="1"/>
    <xf numFmtId="0" fontId="35" fillId="0" borderId="26" xfId="0" applyFont="1" applyBorder="1"/>
    <xf numFmtId="0" fontId="35" fillId="0" borderId="28" xfId="0" applyFont="1" applyBorder="1"/>
    <xf numFmtId="0" fontId="15" fillId="2" borderId="8" xfId="0" applyFont="1" applyFill="1" applyBorder="1" applyAlignment="1">
      <alignment horizontal="left" wrapText="1"/>
    </xf>
    <xf numFmtId="0" fontId="0" fillId="0" borderId="10" xfId="0" applyFont="1" applyBorder="1" applyAlignment="1"/>
    <xf numFmtId="0" fontId="15" fillId="0" borderId="0" xfId="0" applyFont="1" applyBorder="1"/>
    <xf numFmtId="0" fontId="0" fillId="0" borderId="11" xfId="0" applyFont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33" fillId="0" borderId="10" xfId="0" applyFont="1" applyBorder="1"/>
    <xf numFmtId="0" fontId="33" fillId="0" borderId="13" xfId="0" applyFont="1" applyBorder="1"/>
    <xf numFmtId="0" fontId="0" fillId="0" borderId="0" xfId="0" applyFont="1"/>
    <xf numFmtId="0" fontId="36" fillId="0" borderId="0" xfId="0" applyFont="1" applyAlignment="1">
      <alignment horizontal="right"/>
    </xf>
    <xf numFmtId="0" fontId="18" fillId="0" borderId="46" xfId="0" applyFont="1" applyFill="1" applyBorder="1" applyAlignment="1">
      <alignment horizontal="center" vertical="center" wrapText="1"/>
    </xf>
    <xf numFmtId="1" fontId="30" fillId="0" borderId="27" xfId="0" applyNumberFormat="1" applyFont="1" applyBorder="1" applyAlignment="1">
      <alignment horizontal="right"/>
    </xf>
    <xf numFmtId="1" fontId="15" fillId="0" borderId="27" xfId="0" applyNumberFormat="1" applyFont="1" applyBorder="1" applyAlignment="1">
      <alignment horizontal="right"/>
    </xf>
    <xf numFmtId="1" fontId="30" fillId="0" borderId="26" xfId="0" applyNumberFormat="1" applyFont="1" applyBorder="1" applyAlignment="1">
      <alignment horizontal="right"/>
    </xf>
    <xf numFmtId="1" fontId="30" fillId="0" borderId="28" xfId="0" applyNumberFormat="1" applyFont="1" applyBorder="1" applyAlignment="1">
      <alignment horizontal="right"/>
    </xf>
    <xf numFmtId="0" fontId="33" fillId="0" borderId="11" xfId="0" applyFont="1" applyBorder="1"/>
    <xf numFmtId="0" fontId="15" fillId="0" borderId="30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5" fillId="0" borderId="14" xfId="0" applyFont="1" applyFill="1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0" fontId="15" fillId="3" borderId="14" xfId="1" applyFont="1" applyFill="1" applyBorder="1" applyAlignment="1">
      <alignment horizontal="left" wrapText="1"/>
    </xf>
    <xf numFmtId="0" fontId="15" fillId="2" borderId="14" xfId="0" applyFont="1" applyFill="1" applyBorder="1" applyAlignment="1">
      <alignment horizontal="left" wrapText="1"/>
    </xf>
    <xf numFmtId="0" fontId="26" fillId="0" borderId="0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28" fillId="0" borderId="37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/>
    </xf>
    <xf numFmtId="0" fontId="33" fillId="8" borderId="0" xfId="0" applyFont="1" applyFill="1"/>
    <xf numFmtId="0" fontId="33" fillId="9" borderId="0" xfId="0" applyFont="1" applyFill="1"/>
    <xf numFmtId="0" fontId="27" fillId="0" borderId="0" xfId="0" applyFont="1" applyAlignment="1"/>
    <xf numFmtId="0" fontId="15" fillId="0" borderId="6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3" fillId="0" borderId="4" xfId="0" applyFont="1" applyBorder="1" applyAlignment="1">
      <alignment horizontal="left" wrapText="1"/>
    </xf>
    <xf numFmtId="0" fontId="13" fillId="2" borderId="4" xfId="0" applyFont="1" applyFill="1" applyBorder="1" applyAlignment="1">
      <alignment horizontal="left" wrapText="1"/>
    </xf>
    <xf numFmtId="0" fontId="29" fillId="0" borderId="51" xfId="0" applyFont="1" applyBorder="1"/>
    <xf numFmtId="0" fontId="15" fillId="0" borderId="52" xfId="0" applyFont="1" applyBorder="1" applyAlignment="1">
      <alignment horizontal="center" wrapText="1"/>
    </xf>
    <xf numFmtId="0" fontId="18" fillId="0" borderId="52" xfId="0" applyFont="1" applyBorder="1" applyAlignment="1">
      <alignment horizontal="left" wrapText="1"/>
    </xf>
    <xf numFmtId="0" fontId="18" fillId="0" borderId="52" xfId="0" applyFont="1" applyBorder="1" applyAlignment="1">
      <alignment horizontal="left" vertical="center" wrapText="1"/>
    </xf>
    <xf numFmtId="2" fontId="18" fillId="0" borderId="53" xfId="0" applyNumberFormat="1" applyFont="1" applyBorder="1" applyAlignment="1">
      <alignment horizontal="left" vertical="center" wrapText="1"/>
    </xf>
    <xf numFmtId="0" fontId="28" fillId="0" borderId="51" xfId="0" applyFont="1" applyBorder="1" applyAlignment="1">
      <alignment horizontal="left" vertical="center"/>
    </xf>
    <xf numFmtId="0" fontId="18" fillId="0" borderId="52" xfId="0" applyFont="1" applyFill="1" applyBorder="1" applyAlignment="1">
      <alignment horizontal="left" vertical="center" wrapText="1"/>
    </xf>
    <xf numFmtId="0" fontId="28" fillId="0" borderId="25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15" fillId="0" borderId="20" xfId="0" applyFont="1" applyBorder="1" applyAlignment="1"/>
    <xf numFmtId="0" fontId="28" fillId="0" borderId="52" xfId="0" applyFont="1" applyBorder="1" applyAlignment="1">
      <alignment horizontal="left" vertical="center" wrapText="1"/>
    </xf>
    <xf numFmtId="0" fontId="28" fillId="0" borderId="52" xfId="0" applyFont="1" applyBorder="1" applyAlignment="1">
      <alignment horizontal="left" vertical="center"/>
    </xf>
    <xf numFmtId="2" fontId="28" fillId="0" borderId="53" xfId="0" applyNumberFormat="1" applyFont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wrapText="1"/>
    </xf>
    <xf numFmtId="0" fontId="13" fillId="0" borderId="4" xfId="1" applyFont="1" applyBorder="1" applyAlignment="1">
      <alignment horizontal="left" wrapText="1"/>
    </xf>
    <xf numFmtId="2" fontId="13" fillId="0" borderId="3" xfId="11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top"/>
    </xf>
    <xf numFmtId="0" fontId="15" fillId="0" borderId="9" xfId="0" applyFont="1" applyBorder="1" applyAlignment="1">
      <alignment wrapText="1"/>
    </xf>
    <xf numFmtId="2" fontId="37" fillId="0" borderId="38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right" vertical="center"/>
    </xf>
    <xf numFmtId="0" fontId="15" fillId="0" borderId="22" xfId="0" applyFont="1" applyBorder="1" applyAlignment="1"/>
    <xf numFmtId="0" fontId="15" fillId="0" borderId="35" xfId="0" applyFont="1" applyBorder="1" applyAlignment="1"/>
    <xf numFmtId="0" fontId="29" fillId="0" borderId="19" xfId="0" applyFont="1" applyBorder="1" applyAlignment="1"/>
    <xf numFmtId="0" fontId="29" fillId="0" borderId="39" xfId="0" applyFont="1" applyBorder="1" applyAlignment="1"/>
    <xf numFmtId="0" fontId="29" fillId="0" borderId="22" xfId="0" applyFont="1" applyBorder="1" applyAlignment="1"/>
    <xf numFmtId="0" fontId="29" fillId="0" borderId="25" xfId="0" applyFont="1" applyBorder="1" applyAlignment="1"/>
    <xf numFmtId="0" fontId="28" fillId="0" borderId="25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2" fontId="15" fillId="5" borderId="1" xfId="0" applyNumberFormat="1" applyFont="1" applyFill="1" applyBorder="1" applyAlignment="1">
      <alignment wrapText="1"/>
    </xf>
    <xf numFmtId="0" fontId="29" fillId="0" borderId="11" xfId="0" applyFont="1" applyBorder="1" applyAlignment="1"/>
    <xf numFmtId="0" fontId="29" fillId="0" borderId="12" xfId="0" applyFont="1" applyBorder="1" applyAlignment="1"/>
    <xf numFmtId="0" fontId="33" fillId="10" borderId="0" xfId="0" applyFont="1" applyFill="1"/>
    <xf numFmtId="2" fontId="15" fillId="0" borderId="2" xfId="0" applyNumberFormat="1" applyFont="1" applyBorder="1" applyAlignment="1">
      <alignment horizontal="right" wrapText="1"/>
    </xf>
    <xf numFmtId="0" fontId="29" fillId="6" borderId="10" xfId="0" applyFont="1" applyFill="1" applyBorder="1"/>
    <xf numFmtId="0" fontId="29" fillId="6" borderId="11" xfId="0" applyFont="1" applyFill="1" applyBorder="1"/>
    <xf numFmtId="0" fontId="29" fillId="6" borderId="12" xfId="0" applyFont="1" applyFill="1" applyBorder="1"/>
    <xf numFmtId="0" fontId="29" fillId="6" borderId="42" xfId="0" applyFont="1" applyFill="1" applyBorder="1"/>
    <xf numFmtId="0" fontId="13" fillId="0" borderId="14" xfId="0" applyFont="1" applyBorder="1" applyAlignment="1">
      <alignment horizontal="left" wrapText="1"/>
    </xf>
    <xf numFmtId="0" fontId="13" fillId="2" borderId="14" xfId="0" applyFont="1" applyFill="1" applyBorder="1" applyAlignment="1">
      <alignment horizontal="left" wrapText="1"/>
    </xf>
    <xf numFmtId="0" fontId="15" fillId="0" borderId="29" xfId="0" applyFont="1" applyBorder="1" applyAlignment="1">
      <alignment horizontal="left" wrapText="1"/>
    </xf>
    <xf numFmtId="0" fontId="13" fillId="0" borderId="14" xfId="1" applyFont="1" applyBorder="1" applyAlignment="1">
      <alignment horizontal="left" wrapText="1"/>
    </xf>
    <xf numFmtId="0" fontId="13" fillId="0" borderId="14" xfId="0" applyFont="1" applyFill="1" applyBorder="1" applyAlignment="1">
      <alignment horizontal="left" wrapText="1"/>
    </xf>
    <xf numFmtId="0" fontId="13" fillId="0" borderId="47" xfId="0" applyFont="1" applyBorder="1" applyAlignment="1">
      <alignment horizontal="left" wrapText="1"/>
    </xf>
    <xf numFmtId="0" fontId="18" fillId="0" borderId="51" xfId="0" applyFont="1" applyBorder="1" applyAlignment="1">
      <alignment horizontal="left" vertical="center"/>
    </xf>
    <xf numFmtId="0" fontId="18" fillId="0" borderId="56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8" fillId="0" borderId="50" xfId="0" applyFont="1" applyFill="1" applyBorder="1" applyAlignment="1">
      <alignment horizontal="left" vertical="center" wrapText="1"/>
    </xf>
    <xf numFmtId="0" fontId="18" fillId="0" borderId="50" xfId="0" applyFont="1" applyBorder="1" applyAlignment="1">
      <alignment horizontal="left" vertical="center" wrapText="1"/>
    </xf>
    <xf numFmtId="0" fontId="39" fillId="0" borderId="51" xfId="0" applyFont="1" applyBorder="1" applyAlignment="1">
      <alignment horizontal="center" vertical="center"/>
    </xf>
    <xf numFmtId="0" fontId="39" fillId="0" borderId="56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50" xfId="0" applyFont="1" applyFill="1" applyBorder="1" applyAlignment="1">
      <alignment horizontal="center" vertical="center" wrapText="1"/>
    </xf>
    <xf numFmtId="0" fontId="39" fillId="0" borderId="5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2" fontId="18" fillId="0" borderId="52" xfId="0" applyNumberFormat="1" applyFont="1" applyFill="1" applyBorder="1" applyAlignment="1">
      <alignment horizontal="left" vertical="center" wrapText="1"/>
    </xf>
    <xf numFmtId="0" fontId="0" fillId="0" borderId="42" xfId="0" applyFont="1" applyBorder="1" applyAlignment="1"/>
    <xf numFmtId="1" fontId="30" fillId="0" borderId="48" xfId="0" applyNumberFormat="1" applyFont="1" applyBorder="1" applyAlignment="1">
      <alignment horizontal="right"/>
    </xf>
    <xf numFmtId="0" fontId="0" fillId="0" borderId="13" xfId="0" applyFont="1" applyBorder="1" applyAlignment="1"/>
    <xf numFmtId="1" fontId="30" fillId="0" borderId="33" xfId="0" applyNumberFormat="1" applyFont="1" applyBorder="1" applyAlignment="1">
      <alignment horizontal="right"/>
    </xf>
    <xf numFmtId="0" fontId="0" fillId="0" borderId="51" xfId="0" applyFont="1" applyBorder="1" applyAlignment="1"/>
    <xf numFmtId="1" fontId="31" fillId="0" borderId="50" xfId="0" applyNumberFormat="1" applyFont="1" applyBorder="1" applyAlignment="1">
      <alignment horizontal="left" vertical="center"/>
    </xf>
    <xf numFmtId="0" fontId="0" fillId="0" borderId="51" xfId="0" applyFont="1" applyBorder="1"/>
    <xf numFmtId="0" fontId="18" fillId="0" borderId="56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2" fontId="18" fillId="0" borderId="52" xfId="0" applyNumberFormat="1" applyFont="1" applyBorder="1" applyAlignment="1">
      <alignment horizontal="left" vertical="center" wrapText="1"/>
    </xf>
    <xf numFmtId="0" fontId="33" fillId="0" borderId="51" xfId="0" applyFont="1" applyBorder="1"/>
    <xf numFmtId="0" fontId="28" fillId="0" borderId="56" xfId="0" applyFont="1" applyBorder="1" applyAlignment="1">
      <alignment horizontal="left" vertical="center" wrapText="1"/>
    </xf>
    <xf numFmtId="0" fontId="0" fillId="0" borderId="46" xfId="0" applyBorder="1"/>
    <xf numFmtId="0" fontId="28" fillId="0" borderId="16" xfId="0" applyFont="1" applyBorder="1" applyAlignment="1">
      <alignment horizontal="left" vertical="center" wrapText="1"/>
    </xf>
    <xf numFmtId="2" fontId="28" fillId="0" borderId="52" xfId="0" applyNumberFormat="1" applyFont="1" applyBorder="1" applyAlignment="1">
      <alignment horizontal="left" vertical="center" wrapText="1"/>
    </xf>
    <xf numFmtId="0" fontId="28" fillId="6" borderId="56" xfId="0" applyFont="1" applyFill="1" applyBorder="1" applyAlignment="1">
      <alignment horizontal="left" vertical="center" wrapText="1"/>
    </xf>
    <xf numFmtId="0" fontId="28" fillId="6" borderId="16" xfId="0" applyFont="1" applyFill="1" applyBorder="1" applyAlignment="1">
      <alignment horizontal="left" vertical="center" wrapText="1"/>
    </xf>
    <xf numFmtId="2" fontId="28" fillId="6" borderId="52" xfId="0" applyNumberFormat="1" applyFont="1" applyFill="1" applyBorder="1" applyAlignment="1">
      <alignment horizontal="left" vertical="center" wrapText="1"/>
    </xf>
    <xf numFmtId="0" fontId="15" fillId="2" borderId="15" xfId="0" applyFont="1" applyFill="1" applyBorder="1" applyAlignment="1">
      <alignment horizontal="left" wrapText="1"/>
    </xf>
    <xf numFmtId="2" fontId="39" fillId="0" borderId="52" xfId="0" applyNumberFormat="1" applyFont="1" applyFill="1" applyBorder="1" applyAlignment="1">
      <alignment horizontal="center" vertical="center" wrapText="1"/>
    </xf>
    <xf numFmtId="1" fontId="30" fillId="0" borderId="46" xfId="0" applyNumberFormat="1" applyFont="1" applyBorder="1" applyAlignment="1">
      <alignment horizontal="right"/>
    </xf>
    <xf numFmtId="0" fontId="13" fillId="0" borderId="15" xfId="0" applyFont="1" applyBorder="1" applyAlignment="1">
      <alignment horizontal="left" wrapText="1"/>
    </xf>
    <xf numFmtId="0" fontId="12" fillId="0" borderId="10" xfId="0" applyFont="1" applyBorder="1" applyAlignment="1">
      <alignment vertical="center"/>
    </xf>
    <xf numFmtId="0" fontId="0" fillId="0" borderId="13" xfId="0" applyFont="1" applyBorder="1"/>
    <xf numFmtId="0" fontId="15" fillId="0" borderId="14" xfId="0" applyFont="1" applyBorder="1" applyAlignment="1">
      <alignment horizontal="left" vertical="center" wrapText="1"/>
    </xf>
    <xf numFmtId="0" fontId="0" fillId="0" borderId="27" xfId="0" applyBorder="1"/>
    <xf numFmtId="0" fontId="15" fillId="2" borderId="29" xfId="0" applyFont="1" applyFill="1" applyBorder="1" applyAlignment="1">
      <alignment horizontal="left" wrapText="1"/>
    </xf>
    <xf numFmtId="0" fontId="0" fillId="0" borderId="20" xfId="0" applyBorder="1"/>
    <xf numFmtId="0" fontId="0" fillId="0" borderId="57" xfId="0" applyBorder="1"/>
    <xf numFmtId="0" fontId="28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4" xfId="0" applyFont="1" applyBorder="1" applyAlignment="1">
      <alignment wrapText="1"/>
    </xf>
    <xf numFmtId="2" fontId="15" fillId="0" borderId="54" xfId="0" applyNumberFormat="1" applyFont="1" applyBorder="1" applyAlignment="1">
      <alignment wrapText="1"/>
    </xf>
    <xf numFmtId="0" fontId="29" fillId="0" borderId="42" xfId="0" applyFont="1" applyBorder="1"/>
    <xf numFmtId="0" fontId="29" fillId="0" borderId="35" xfId="0" applyFont="1" applyBorder="1" applyAlignment="1"/>
    <xf numFmtId="0" fontId="29" fillId="0" borderId="20" xfId="0" applyFont="1" applyBorder="1" applyAlignment="1"/>
    <xf numFmtId="0" fontId="15" fillId="0" borderId="26" xfId="0" applyFont="1" applyBorder="1" applyAlignment="1">
      <alignment horizontal="right" wrapText="1"/>
    </xf>
    <xf numFmtId="0" fontId="15" fillId="0" borderId="27" xfId="0" applyFont="1" applyBorder="1" applyAlignment="1">
      <alignment horizontal="right" wrapText="1"/>
    </xf>
    <xf numFmtId="0" fontId="13" fillId="0" borderId="27" xfId="0" applyFont="1" applyBorder="1" applyAlignment="1">
      <alignment horizontal="right" wrapText="1"/>
    </xf>
    <xf numFmtId="0" fontId="15" fillId="2" borderId="27" xfId="0" applyFont="1" applyFill="1" applyBorder="1" applyAlignment="1">
      <alignment horizontal="right" wrapText="1"/>
    </xf>
    <xf numFmtId="0" fontId="13" fillId="2" borderId="27" xfId="0" applyFont="1" applyFill="1" applyBorder="1" applyAlignment="1">
      <alignment horizontal="right" wrapText="1"/>
    </xf>
    <xf numFmtId="0" fontId="15" fillId="0" borderId="27" xfId="0" applyFont="1" applyFill="1" applyBorder="1" applyAlignment="1">
      <alignment horizontal="right" wrapText="1"/>
    </xf>
    <xf numFmtId="0" fontId="13" fillId="0" borderId="27" xfId="1" applyFont="1" applyBorder="1" applyAlignment="1">
      <alignment horizontal="right" wrapText="1"/>
    </xf>
    <xf numFmtId="2" fontId="26" fillId="0" borderId="0" xfId="0" applyNumberFormat="1" applyFont="1" applyBorder="1" applyAlignment="1">
      <alignment horizontal="right"/>
    </xf>
    <xf numFmtId="0" fontId="15" fillId="0" borderId="5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5" fillId="0" borderId="3" xfId="0" applyFont="1" applyFill="1" applyBorder="1" applyAlignment="1">
      <alignment horizontal="left" wrapText="1"/>
    </xf>
    <xf numFmtId="0" fontId="30" fillId="0" borderId="3" xfId="0" applyFont="1" applyBorder="1" applyAlignment="1">
      <alignment horizontal="left" wrapText="1"/>
    </xf>
    <xf numFmtId="0" fontId="15" fillId="2" borderId="3" xfId="0" applyFont="1" applyFill="1" applyBorder="1" applyAlignment="1">
      <alignment horizontal="left" wrapText="1"/>
    </xf>
    <xf numFmtId="0" fontId="13" fillId="2" borderId="3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left" wrapText="1"/>
    </xf>
    <xf numFmtId="0" fontId="15" fillId="0" borderId="43" xfId="0" applyFont="1" applyBorder="1" applyAlignment="1">
      <alignment horizontal="left" wrapText="1"/>
    </xf>
    <xf numFmtId="0" fontId="29" fillId="6" borderId="13" xfId="0" applyFont="1" applyFill="1" applyBorder="1"/>
    <xf numFmtId="0" fontId="15" fillId="2" borderId="33" xfId="0" applyFont="1" applyFill="1" applyBorder="1" applyAlignment="1">
      <alignment horizontal="right" wrapText="1"/>
    </xf>
    <xf numFmtId="0" fontId="28" fillId="0" borderId="50" xfId="0" applyFont="1" applyBorder="1" applyAlignment="1">
      <alignment horizontal="left" vertical="center" wrapText="1"/>
    </xf>
    <xf numFmtId="0" fontId="28" fillId="6" borderId="50" xfId="0" applyFont="1" applyFill="1" applyBorder="1" applyAlignment="1">
      <alignment horizontal="left" vertical="center" wrapText="1"/>
    </xf>
    <xf numFmtId="2" fontId="36" fillId="0" borderId="0" xfId="0" applyNumberFormat="1" applyFont="1" applyAlignment="1">
      <alignment horizontal="right"/>
    </xf>
    <xf numFmtId="0" fontId="18" fillId="0" borderId="57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8" fillId="0" borderId="5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wrapText="1"/>
    </xf>
    <xf numFmtId="2" fontId="30" fillId="0" borderId="3" xfId="0" applyNumberFormat="1" applyFont="1" applyBorder="1" applyAlignment="1">
      <alignment wrapText="1"/>
    </xf>
    <xf numFmtId="0" fontId="10" fillId="2" borderId="4" xfId="0" applyFont="1" applyFill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2" fontId="15" fillId="0" borderId="26" xfId="0" applyNumberFormat="1" applyFont="1" applyBorder="1" applyAlignment="1"/>
    <xf numFmtId="2" fontId="15" fillId="0" borderId="27" xfId="0" applyNumberFormat="1" applyFont="1" applyBorder="1" applyAlignment="1"/>
    <xf numFmtId="2" fontId="15" fillId="0" borderId="28" xfId="0" applyNumberFormat="1" applyFont="1" applyBorder="1" applyAlignment="1"/>
    <xf numFmtId="2" fontId="29" fillId="0" borderId="26" xfId="0" applyNumberFormat="1" applyFont="1" applyBorder="1" applyAlignment="1"/>
    <xf numFmtId="2" fontId="29" fillId="0" borderId="33" xfId="0" applyNumberFormat="1" applyFont="1" applyBorder="1" applyAlignment="1"/>
    <xf numFmtId="2" fontId="29" fillId="0" borderId="34" xfId="0" applyNumberFormat="1" applyFont="1" applyBorder="1" applyAlignment="1"/>
    <xf numFmtId="2" fontId="29" fillId="0" borderId="46" xfId="0" applyNumberFormat="1" applyFont="1" applyBorder="1" applyAlignment="1"/>
    <xf numFmtId="2" fontId="29" fillId="0" borderId="28" xfId="0" applyNumberFormat="1" applyFont="1" applyBorder="1" applyAlignment="1"/>
    <xf numFmtId="2" fontId="29" fillId="0" borderId="27" xfId="0" applyNumberFormat="1" applyFont="1" applyBorder="1" applyAlignment="1"/>
    <xf numFmtId="0" fontId="9" fillId="0" borderId="4" xfId="0" applyFont="1" applyBorder="1" applyAlignment="1">
      <alignment horizontal="left" wrapText="1"/>
    </xf>
    <xf numFmtId="0" fontId="15" fillId="0" borderId="40" xfId="0" applyFont="1" applyBorder="1" applyAlignment="1">
      <alignment horizontal="left" wrapText="1"/>
    </xf>
    <xf numFmtId="0" fontId="13" fillId="0" borderId="3" xfId="0" applyFont="1" applyFill="1" applyBorder="1" applyAlignment="1">
      <alignment horizontal="left" wrapText="1"/>
    </xf>
    <xf numFmtId="0" fontId="15" fillId="0" borderId="33" xfId="0" applyFont="1" applyBorder="1" applyAlignment="1">
      <alignment horizontal="right" wrapText="1"/>
    </xf>
    <xf numFmtId="0" fontId="13" fillId="0" borderId="28" xfId="0" applyFont="1" applyBorder="1" applyAlignment="1">
      <alignment horizontal="right" wrapText="1"/>
    </xf>
    <xf numFmtId="0" fontId="15" fillId="3" borderId="27" xfId="1" applyFont="1" applyFill="1" applyBorder="1" applyAlignment="1">
      <alignment horizontal="right" wrapText="1"/>
    </xf>
    <xf numFmtId="0" fontId="13" fillId="0" borderId="27" xfId="0" applyFont="1" applyFill="1" applyBorder="1" applyAlignment="1">
      <alignment horizontal="right" wrapText="1"/>
    </xf>
    <xf numFmtId="0" fontId="8" fillId="0" borderId="3" xfId="0" applyFont="1" applyBorder="1" applyAlignment="1">
      <alignment horizontal="left" wrapText="1"/>
    </xf>
    <xf numFmtId="0" fontId="13" fillId="0" borderId="48" xfId="0" applyFont="1" applyBorder="1" applyAlignment="1">
      <alignment horizontal="right" wrapText="1"/>
    </xf>
    <xf numFmtId="0" fontId="15" fillId="0" borderId="55" xfId="0" applyFont="1" applyBorder="1" applyAlignment="1">
      <alignment horizontal="right" wrapText="1"/>
    </xf>
    <xf numFmtId="0" fontId="29" fillId="0" borderId="36" xfId="0" applyFont="1" applyBorder="1" applyAlignment="1">
      <alignment horizontal="right" vertical="center"/>
    </xf>
    <xf numFmtId="0" fontId="15" fillId="2" borderId="48" xfId="0" applyFont="1" applyFill="1" applyBorder="1" applyAlignment="1">
      <alignment horizontal="right" wrapText="1"/>
    </xf>
    <xf numFmtId="0" fontId="29" fillId="0" borderId="27" xfId="0" applyFont="1" applyBorder="1" applyAlignment="1">
      <alignment horizontal="right" wrapText="1"/>
    </xf>
    <xf numFmtId="0" fontId="15" fillId="0" borderId="44" xfId="0" applyFont="1" applyBorder="1" applyAlignment="1">
      <alignment horizontal="right" wrapText="1"/>
    </xf>
    <xf numFmtId="2" fontId="15" fillId="0" borderId="7" xfId="0" applyNumberFormat="1" applyFont="1" applyFill="1" applyBorder="1" applyAlignment="1">
      <alignment horizontal="right" wrapText="1"/>
    </xf>
    <xf numFmtId="2" fontId="15" fillId="2" borderId="7" xfId="0" applyNumberFormat="1" applyFont="1" applyFill="1" applyBorder="1" applyAlignment="1">
      <alignment horizontal="right" wrapText="1"/>
    </xf>
    <xf numFmtId="2" fontId="15" fillId="2" borderId="8" xfId="0" applyNumberFormat="1" applyFont="1" applyFill="1" applyBorder="1" applyAlignment="1">
      <alignment horizontal="right" wrapText="1"/>
    </xf>
    <xf numFmtId="0" fontId="15" fillId="0" borderId="27" xfId="0" applyFont="1" applyBorder="1" applyAlignment="1">
      <alignment horizontal="right" vertical="center" wrapText="1"/>
    </xf>
    <xf numFmtId="0" fontId="13" fillId="0" borderId="55" xfId="0" applyFont="1" applyBorder="1" applyAlignment="1">
      <alignment horizontal="right" wrapText="1"/>
    </xf>
    <xf numFmtId="2" fontId="13" fillId="0" borderId="4" xfId="0" applyNumberFormat="1" applyFont="1" applyBorder="1" applyAlignment="1">
      <alignment horizontal="right" wrapText="1"/>
    </xf>
    <xf numFmtId="0" fontId="15" fillId="0" borderId="55" xfId="0" applyFont="1" applyFill="1" applyBorder="1" applyAlignment="1">
      <alignment horizontal="right" wrapText="1"/>
    </xf>
    <xf numFmtId="0" fontId="29" fillId="0" borderId="55" xfId="0" applyFont="1" applyBorder="1" applyAlignment="1">
      <alignment horizontal="right" wrapText="1"/>
    </xf>
    <xf numFmtId="0" fontId="13" fillId="0" borderId="55" xfId="0" applyFont="1" applyFill="1" applyBorder="1" applyAlignment="1">
      <alignment horizontal="right" wrapText="1"/>
    </xf>
    <xf numFmtId="2" fontId="29" fillId="0" borderId="4" xfId="0" applyNumberFormat="1" applyFont="1" applyBorder="1" applyAlignment="1">
      <alignment horizontal="right" wrapText="1"/>
    </xf>
    <xf numFmtId="2" fontId="13" fillId="0" borderId="4" xfId="0" applyNumberFormat="1" applyFont="1" applyFill="1" applyBorder="1" applyAlignment="1">
      <alignment horizontal="right" wrapText="1"/>
    </xf>
    <xf numFmtId="0" fontId="33" fillId="11" borderId="0" xfId="0" applyFont="1" applyFill="1"/>
    <xf numFmtId="0" fontId="15" fillId="3" borderId="55" xfId="1" applyFont="1" applyFill="1" applyBorder="1" applyAlignment="1">
      <alignment horizontal="right" wrapText="1"/>
    </xf>
    <xf numFmtId="0" fontId="13" fillId="0" borderId="55" xfId="1" applyFont="1" applyBorder="1" applyAlignment="1">
      <alignment horizontal="right" wrapText="1"/>
    </xf>
    <xf numFmtId="2" fontId="13" fillId="0" borderId="4" xfId="1" applyNumberFormat="1" applyFont="1" applyBorder="1" applyAlignment="1">
      <alignment horizontal="right" wrapText="1"/>
    </xf>
    <xf numFmtId="0" fontId="15" fillId="2" borderId="55" xfId="0" applyFont="1" applyFill="1" applyBorder="1" applyAlignment="1">
      <alignment horizontal="right" wrapText="1"/>
    </xf>
    <xf numFmtId="0" fontId="13" fillId="2" borderId="55" xfId="0" applyFont="1" applyFill="1" applyBorder="1" applyAlignment="1">
      <alignment horizontal="right" wrapText="1"/>
    </xf>
    <xf numFmtId="2" fontId="13" fillId="2" borderId="4" xfId="0" applyNumberFormat="1" applyFont="1" applyFill="1" applyBorder="1" applyAlignment="1">
      <alignment horizontal="right" wrapText="1"/>
    </xf>
    <xf numFmtId="0" fontId="13" fillId="0" borderId="58" xfId="0" applyFont="1" applyBorder="1" applyAlignment="1">
      <alignment horizontal="right" wrapText="1"/>
    </xf>
    <xf numFmtId="2" fontId="13" fillId="0" borderId="2" xfId="0" applyNumberFormat="1" applyFont="1" applyBorder="1" applyAlignment="1">
      <alignment horizontal="right" wrapText="1"/>
    </xf>
    <xf numFmtId="0" fontId="27" fillId="0" borderId="0" xfId="0" applyFont="1" applyAlignment="1">
      <alignment horizontal="center"/>
    </xf>
    <xf numFmtId="0" fontId="15" fillId="0" borderId="63" xfId="0" applyFont="1" applyBorder="1" applyAlignment="1">
      <alignment horizontal="right" wrapText="1"/>
    </xf>
    <xf numFmtId="0" fontId="13" fillId="0" borderId="64" xfId="0" applyFont="1" applyBorder="1" applyAlignment="1">
      <alignment horizontal="right" wrapText="1"/>
    </xf>
    <xf numFmtId="2" fontId="15" fillId="0" borderId="8" xfId="0" applyNumberFormat="1" applyFont="1" applyBorder="1" applyAlignment="1">
      <alignment horizontal="right" wrapText="1"/>
    </xf>
    <xf numFmtId="2" fontId="13" fillId="0" borderId="7" xfId="0" applyNumberFormat="1" applyFont="1" applyBorder="1" applyAlignment="1">
      <alignment horizontal="right" wrapText="1"/>
    </xf>
    <xf numFmtId="0" fontId="15" fillId="0" borderId="55" xfId="0" applyFont="1" applyBorder="1" applyAlignment="1">
      <alignment horizontal="right" vertical="center" wrapText="1"/>
    </xf>
    <xf numFmtId="2" fontId="15" fillId="0" borderId="7" xfId="0" applyNumberFormat="1" applyFont="1" applyBorder="1" applyAlignment="1">
      <alignment horizontal="right" wrapText="1"/>
    </xf>
    <xf numFmtId="2" fontId="15" fillId="0" borderId="4" xfId="0" applyNumberFormat="1" applyFont="1" applyBorder="1" applyAlignment="1">
      <alignment horizontal="right" vertical="center" wrapText="1"/>
    </xf>
    <xf numFmtId="0" fontId="15" fillId="2" borderId="64" xfId="0" applyFont="1" applyFill="1" applyBorder="1" applyAlignment="1">
      <alignment horizontal="right" wrapText="1"/>
    </xf>
    <xf numFmtId="0" fontId="15" fillId="2" borderId="63" xfId="0" applyFont="1" applyFill="1" applyBorder="1" applyAlignment="1">
      <alignment horizontal="right" wrapText="1"/>
    </xf>
    <xf numFmtId="0" fontId="7" fillId="0" borderId="8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7" fillId="0" borderId="4" xfId="0" applyFont="1" applyBorder="1" applyAlignment="1">
      <alignment wrapText="1"/>
    </xf>
    <xf numFmtId="0" fontId="40" fillId="0" borderId="0" xfId="0" applyFont="1" applyBorder="1" applyAlignment="1">
      <alignment horizontal="right"/>
    </xf>
    <xf numFmtId="0" fontId="18" fillId="0" borderId="21" xfId="0" applyFont="1" applyFill="1" applyBorder="1" applyAlignment="1">
      <alignment horizontal="center" vertical="center" wrapText="1"/>
    </xf>
    <xf numFmtId="0" fontId="15" fillId="0" borderId="60" xfId="0" applyFont="1" applyBorder="1" applyAlignment="1">
      <alignment horizontal="right" wrapText="1"/>
    </xf>
    <xf numFmtId="0" fontId="15" fillId="0" borderId="61" xfId="0" applyFont="1" applyBorder="1" applyAlignment="1">
      <alignment horizontal="right" wrapText="1"/>
    </xf>
    <xf numFmtId="0" fontId="13" fillId="0" borderId="61" xfId="0" applyFont="1" applyBorder="1" applyAlignment="1">
      <alignment horizontal="right" wrapText="1"/>
    </xf>
    <xf numFmtId="0" fontId="15" fillId="0" borderId="62" xfId="0" applyFont="1" applyBorder="1" applyAlignment="1">
      <alignment horizontal="right" wrapText="1"/>
    </xf>
    <xf numFmtId="0" fontId="15" fillId="0" borderId="24" xfId="0" applyFont="1" applyBorder="1" applyAlignment="1">
      <alignment horizontal="right" wrapText="1"/>
    </xf>
    <xf numFmtId="0" fontId="15" fillId="0" borderId="61" xfId="0" applyFont="1" applyFill="1" applyBorder="1" applyAlignment="1">
      <alignment horizontal="right" wrapText="1"/>
    </xf>
    <xf numFmtId="0" fontId="13" fillId="0" borderId="61" xfId="0" applyFont="1" applyFill="1" applyBorder="1" applyAlignment="1">
      <alignment horizontal="right" wrapText="1"/>
    </xf>
    <xf numFmtId="0" fontId="15" fillId="0" borderId="67" xfId="0" applyFont="1" applyBorder="1" applyAlignment="1">
      <alignment horizontal="right" wrapText="1"/>
    </xf>
    <xf numFmtId="0" fontId="8" fillId="0" borderId="61" xfId="0" applyFont="1" applyBorder="1" applyAlignment="1">
      <alignment horizontal="right" wrapText="1"/>
    </xf>
    <xf numFmtId="0" fontId="15" fillId="0" borderId="66" xfId="0" applyFont="1" applyBorder="1" applyAlignment="1">
      <alignment horizontal="right" wrapText="1"/>
    </xf>
    <xf numFmtId="0" fontId="15" fillId="2" borderId="61" xfId="0" applyFont="1" applyFill="1" applyBorder="1" applyAlignment="1">
      <alignment horizontal="right" wrapText="1"/>
    </xf>
    <xf numFmtId="0" fontId="13" fillId="2" borderId="61" xfId="0" applyFont="1" applyFill="1" applyBorder="1" applyAlignment="1">
      <alignment horizontal="right" wrapText="1"/>
    </xf>
    <xf numFmtId="0" fontId="15" fillId="2" borderId="66" xfId="0" applyFont="1" applyFill="1" applyBorder="1" applyAlignment="1">
      <alignment horizontal="right" wrapText="1"/>
    </xf>
    <xf numFmtId="0" fontId="15" fillId="2" borderId="67" xfId="0" applyFont="1" applyFill="1" applyBorder="1" applyAlignment="1">
      <alignment horizontal="right" wrapText="1"/>
    </xf>
    <xf numFmtId="0" fontId="13" fillId="0" borderId="62" xfId="0" applyFont="1" applyBorder="1" applyAlignment="1">
      <alignment horizontal="right" wrapText="1"/>
    </xf>
    <xf numFmtId="0" fontId="6" fillId="0" borderId="3" xfId="0" applyFont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15" fillId="0" borderId="62" xfId="0" applyFont="1" applyFill="1" applyBorder="1" applyAlignment="1">
      <alignment horizontal="right" wrapText="1"/>
    </xf>
    <xf numFmtId="2" fontId="15" fillId="0" borderId="9" xfId="0" applyNumberFormat="1" applyFont="1" applyBorder="1" applyAlignment="1">
      <alignment horizontal="right" wrapText="1"/>
    </xf>
    <xf numFmtId="2" fontId="15" fillId="0" borderId="2" xfId="0" applyNumberFormat="1" applyFont="1" applyFill="1" applyBorder="1" applyAlignment="1">
      <alignment horizontal="right" wrapText="1"/>
    </xf>
    <xf numFmtId="2" fontId="8" fillId="0" borderId="4" xfId="0" applyNumberFormat="1" applyFont="1" applyBorder="1" applyAlignment="1">
      <alignment horizontal="right" wrapText="1"/>
    </xf>
    <xf numFmtId="2" fontId="30" fillId="0" borderId="4" xfId="0" applyNumberFormat="1" applyFont="1" applyBorder="1" applyAlignment="1">
      <alignment horizontal="right" wrapText="1"/>
    </xf>
    <xf numFmtId="0" fontId="5" fillId="0" borderId="4" xfId="0" applyFont="1" applyBorder="1" applyAlignment="1">
      <alignment horizontal="left" wrapText="1"/>
    </xf>
    <xf numFmtId="2" fontId="18" fillId="0" borderId="4" xfId="0" applyNumberFormat="1" applyFont="1" applyBorder="1"/>
    <xf numFmtId="0" fontId="5" fillId="0" borderId="4" xfId="0" applyFont="1" applyBorder="1" applyAlignment="1">
      <alignment wrapText="1"/>
    </xf>
    <xf numFmtId="0" fontId="5" fillId="0" borderId="2" xfId="0" applyFont="1" applyBorder="1" applyAlignment="1">
      <alignment wrapText="1"/>
    </xf>
    <xf numFmtId="2" fontId="15" fillId="0" borderId="60" xfId="0" applyNumberFormat="1" applyFont="1" applyBorder="1" applyAlignment="1">
      <alignment horizontal="right" wrapText="1"/>
    </xf>
    <xf numFmtId="2" fontId="8" fillId="0" borderId="61" xfId="0" applyNumberFormat="1" applyFont="1" applyBorder="1" applyAlignment="1">
      <alignment horizontal="right" wrapText="1"/>
    </xf>
    <xf numFmtId="2" fontId="15" fillId="0" borderId="61" xfId="0" applyNumberFormat="1" applyFont="1" applyBorder="1" applyAlignment="1">
      <alignment horizontal="right" wrapText="1"/>
    </xf>
    <xf numFmtId="2" fontId="13" fillId="0" borderId="62" xfId="0" applyNumberFormat="1" applyFont="1" applyBorder="1" applyAlignment="1">
      <alignment horizontal="right" wrapText="1"/>
    </xf>
    <xf numFmtId="2" fontId="15" fillId="0" borderId="24" xfId="0" applyNumberFormat="1" applyFont="1" applyBorder="1" applyAlignment="1">
      <alignment horizontal="right" wrapText="1"/>
    </xf>
    <xf numFmtId="2" fontId="15" fillId="0" borderId="61" xfId="0" applyNumberFormat="1" applyFont="1" applyFill="1" applyBorder="1" applyAlignment="1">
      <alignment horizontal="right" wrapText="1"/>
    </xf>
    <xf numFmtId="2" fontId="15" fillId="2" borderId="61" xfId="0" applyNumberFormat="1" applyFont="1" applyFill="1" applyBorder="1" applyAlignment="1">
      <alignment horizontal="right" wrapText="1"/>
    </xf>
    <xf numFmtId="2" fontId="15" fillId="0" borderId="66" xfId="0" applyNumberFormat="1" applyFont="1" applyBorder="1" applyAlignment="1">
      <alignment horizontal="right" wrapText="1"/>
    </xf>
    <xf numFmtId="2" fontId="15" fillId="0" borderId="67" xfId="0" applyNumberFormat="1" applyFont="1" applyBorder="1" applyAlignment="1">
      <alignment horizontal="right" wrapText="1"/>
    </xf>
    <xf numFmtId="2" fontId="30" fillId="0" borderId="61" xfId="0" applyNumberFormat="1" applyFont="1" applyBorder="1" applyAlignment="1">
      <alignment horizontal="right" wrapText="1"/>
    </xf>
    <xf numFmtId="2" fontId="13" fillId="2" borderId="61" xfId="0" applyNumberFormat="1" applyFont="1" applyFill="1" applyBorder="1" applyAlignment="1">
      <alignment horizontal="right" wrapText="1"/>
    </xf>
    <xf numFmtId="2" fontId="15" fillId="2" borderId="67" xfId="0" applyNumberFormat="1" applyFont="1" applyFill="1" applyBorder="1" applyAlignment="1">
      <alignment horizontal="right" wrapText="1"/>
    </xf>
    <xf numFmtId="2" fontId="15" fillId="0" borderId="62" xfId="0" applyNumberFormat="1" applyFont="1" applyBorder="1" applyAlignment="1">
      <alignment horizontal="right" wrapText="1"/>
    </xf>
    <xf numFmtId="2" fontId="15" fillId="0" borderId="62" xfId="0" applyNumberFormat="1" applyFont="1" applyFill="1" applyBorder="1" applyAlignment="1">
      <alignment horizontal="right" wrapText="1"/>
    </xf>
    <xf numFmtId="2" fontId="13" fillId="0" borderId="61" xfId="0" applyNumberFormat="1" applyFont="1" applyFill="1" applyBorder="1" applyAlignment="1">
      <alignment horizontal="right" wrapText="1"/>
    </xf>
    <xf numFmtId="2" fontId="13" fillId="0" borderId="61" xfId="0" applyNumberFormat="1" applyFont="1" applyBorder="1" applyAlignment="1">
      <alignment horizontal="right" wrapText="1"/>
    </xf>
    <xf numFmtId="2" fontId="18" fillId="0" borderId="0" xfId="0" applyNumberFormat="1" applyFont="1" applyFill="1" applyBorder="1" applyAlignment="1">
      <alignment horizontal="right" vertical="center"/>
    </xf>
    <xf numFmtId="2" fontId="15" fillId="0" borderId="22" xfId="0" applyNumberFormat="1" applyFont="1" applyBorder="1" applyAlignment="1"/>
    <xf numFmtId="2" fontId="15" fillId="0" borderId="20" xfId="0" applyNumberFormat="1" applyFont="1" applyBorder="1" applyAlignment="1"/>
    <xf numFmtId="2" fontId="15" fillId="0" borderId="35" xfId="0" applyNumberFormat="1" applyFont="1" applyBorder="1" applyAlignment="1"/>
    <xf numFmtId="2" fontId="29" fillId="0" borderId="22" xfId="0" applyNumberFormat="1" applyFont="1" applyBorder="1" applyAlignment="1"/>
    <xf numFmtId="2" fontId="29" fillId="0" borderId="19" xfId="0" applyNumberFormat="1" applyFont="1" applyBorder="1" applyAlignment="1"/>
    <xf numFmtId="2" fontId="29" fillId="0" borderId="25" xfId="0" applyNumberFormat="1" applyFont="1" applyBorder="1" applyAlignment="1"/>
    <xf numFmtId="2" fontId="29" fillId="0" borderId="39" xfId="0" applyNumberFormat="1" applyFont="1" applyBorder="1" applyAlignment="1"/>
    <xf numFmtId="2" fontId="29" fillId="0" borderId="35" xfId="0" applyNumberFormat="1" applyFont="1" applyBorder="1" applyAlignment="1"/>
    <xf numFmtId="2" fontId="29" fillId="0" borderId="20" xfId="0" applyNumberFormat="1" applyFont="1" applyBorder="1" applyAlignment="1"/>
    <xf numFmtId="2" fontId="18" fillId="0" borderId="0" xfId="0" applyNumberFormat="1" applyFont="1"/>
    <xf numFmtId="2" fontId="39" fillId="0" borderId="59" xfId="0" applyNumberFormat="1" applyFont="1" applyFill="1" applyBorder="1" applyAlignment="1">
      <alignment horizontal="center" vertical="center" wrapText="1"/>
    </xf>
    <xf numFmtId="2" fontId="18" fillId="0" borderId="59" xfId="0" applyNumberFormat="1" applyFont="1" applyFill="1" applyBorder="1" applyAlignment="1">
      <alignment horizontal="left" vertical="center" wrapText="1"/>
    </xf>
    <xf numFmtId="2" fontId="15" fillId="0" borderId="20" xfId="0" applyNumberFormat="1" applyFont="1" applyBorder="1" applyAlignment="1">
      <alignment horizontal="right" wrapText="1"/>
    </xf>
    <xf numFmtId="2" fontId="13" fillId="0" borderId="20" xfId="0" applyNumberFormat="1" applyFont="1" applyBorder="1" applyAlignment="1">
      <alignment horizontal="right" wrapText="1"/>
    </xf>
    <xf numFmtId="2" fontId="15" fillId="0" borderId="20" xfId="0" applyNumberFormat="1" applyFont="1" applyFill="1" applyBorder="1" applyAlignment="1">
      <alignment horizontal="right" wrapText="1"/>
    </xf>
    <xf numFmtId="2" fontId="29" fillId="0" borderId="20" xfId="0" applyNumberFormat="1" applyFont="1" applyBorder="1" applyAlignment="1">
      <alignment horizontal="right" wrapText="1"/>
    </xf>
    <xf numFmtId="2" fontId="13" fillId="0" borderId="20" xfId="0" applyNumberFormat="1" applyFont="1" applyFill="1" applyBorder="1" applyAlignment="1">
      <alignment horizontal="right" wrapText="1"/>
    </xf>
    <xf numFmtId="2" fontId="18" fillId="0" borderId="59" xfId="0" applyNumberFormat="1" applyFont="1" applyBorder="1" applyAlignment="1">
      <alignment horizontal="left" vertical="center" wrapText="1"/>
    </xf>
    <xf numFmtId="2" fontId="15" fillId="3" borderId="20" xfId="1" applyNumberFormat="1" applyFont="1" applyFill="1" applyBorder="1" applyAlignment="1">
      <alignment horizontal="right" wrapText="1"/>
    </xf>
    <xf numFmtId="2" fontId="13" fillId="0" borderId="20" xfId="1" applyNumberFormat="1" applyFont="1" applyBorder="1" applyAlignment="1">
      <alignment horizontal="right" wrapText="1"/>
    </xf>
    <xf numFmtId="2" fontId="28" fillId="0" borderId="59" xfId="0" applyNumberFormat="1" applyFont="1" applyBorder="1" applyAlignment="1">
      <alignment horizontal="left" vertical="center" wrapText="1"/>
    </xf>
    <xf numFmtId="2" fontId="15" fillId="2" borderId="20" xfId="0" applyNumberFormat="1" applyFont="1" applyFill="1" applyBorder="1" applyAlignment="1">
      <alignment horizontal="right" wrapText="1"/>
    </xf>
    <xf numFmtId="2" fontId="13" fillId="2" borderId="20" xfId="0" applyNumberFormat="1" applyFont="1" applyFill="1" applyBorder="1" applyAlignment="1">
      <alignment horizontal="right" wrapText="1"/>
    </xf>
    <xf numFmtId="2" fontId="28" fillId="6" borderId="59" xfId="0" applyNumberFormat="1" applyFont="1" applyFill="1" applyBorder="1" applyAlignment="1">
      <alignment horizontal="left" vertical="center" wrapText="1"/>
    </xf>
    <xf numFmtId="2" fontId="15" fillId="0" borderId="22" xfId="0" applyNumberFormat="1" applyFont="1" applyBorder="1" applyAlignment="1">
      <alignment horizontal="right" wrapText="1"/>
    </xf>
    <xf numFmtId="2" fontId="13" fillId="0" borderId="21" xfId="0" applyNumberFormat="1" applyFont="1" applyBorder="1" applyAlignment="1">
      <alignment horizontal="right" wrapText="1"/>
    </xf>
    <xf numFmtId="2" fontId="13" fillId="0" borderId="35" xfId="0" applyNumberFormat="1" applyFont="1" applyBorder="1" applyAlignment="1">
      <alignment horizontal="right" wrapText="1"/>
    </xf>
    <xf numFmtId="2" fontId="15" fillId="0" borderId="19" xfId="0" applyNumberFormat="1" applyFont="1" applyBorder="1" applyAlignment="1">
      <alignment horizontal="right" wrapText="1"/>
    </xf>
    <xf numFmtId="2" fontId="15" fillId="0" borderId="20" xfId="0" applyNumberFormat="1" applyFont="1" applyBorder="1" applyAlignment="1">
      <alignment horizontal="right" vertical="center" wrapText="1"/>
    </xf>
    <xf numFmtId="2" fontId="15" fillId="2" borderId="21" xfId="0" applyNumberFormat="1" applyFont="1" applyFill="1" applyBorder="1" applyAlignment="1">
      <alignment horizontal="right" wrapText="1"/>
    </xf>
    <xf numFmtId="2" fontId="15" fillId="2" borderId="19" xfId="0" applyNumberFormat="1" applyFont="1" applyFill="1" applyBorder="1" applyAlignment="1">
      <alignment horizontal="right" wrapText="1"/>
    </xf>
    <xf numFmtId="0" fontId="4" fillId="0" borderId="4" xfId="0" applyFont="1" applyBorder="1" applyAlignment="1">
      <alignment horizontal="left" wrapText="1"/>
    </xf>
    <xf numFmtId="0" fontId="4" fillId="0" borderId="20" xfId="0" applyFont="1" applyBorder="1" applyAlignment="1"/>
    <xf numFmtId="0" fontId="4" fillId="0" borderId="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22" xfId="0" applyFont="1" applyBorder="1" applyAlignment="1"/>
    <xf numFmtId="2" fontId="20" fillId="0" borderId="0" xfId="0" applyNumberFormat="1" applyFont="1" applyAlignment="1"/>
    <xf numFmtId="0" fontId="15" fillId="0" borderId="47" xfId="0" applyFont="1" applyFill="1" applyBorder="1" applyAlignment="1">
      <alignment horizontal="left" wrapText="1"/>
    </xf>
    <xf numFmtId="0" fontId="15" fillId="0" borderId="58" xfId="0" applyFont="1" applyFill="1" applyBorder="1" applyAlignment="1">
      <alignment horizontal="right" wrapText="1"/>
    </xf>
    <xf numFmtId="2" fontId="15" fillId="0" borderId="35" xfId="0" applyNumberFormat="1" applyFont="1" applyFill="1" applyBorder="1" applyAlignment="1">
      <alignment horizontal="right" wrapText="1"/>
    </xf>
    <xf numFmtId="0" fontId="15" fillId="0" borderId="28" xfId="0" applyFont="1" applyFill="1" applyBorder="1" applyAlignment="1">
      <alignment horizontal="right" wrapText="1"/>
    </xf>
    <xf numFmtId="0" fontId="27" fillId="0" borderId="0" xfId="0" applyFont="1" applyAlignment="1">
      <alignment horizontal="center"/>
    </xf>
    <xf numFmtId="0" fontId="15" fillId="0" borderId="9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2" fontId="13" fillId="0" borderId="40" xfId="11" applyNumberFormat="1" applyFont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3" fillId="0" borderId="2" xfId="0" applyFont="1" applyBorder="1" applyAlignment="1">
      <alignment horizontal="left" wrapText="1"/>
    </xf>
    <xf numFmtId="0" fontId="13" fillId="2" borderId="2" xfId="0" applyFont="1" applyFill="1" applyBorder="1" applyAlignment="1">
      <alignment horizontal="left" wrapText="1"/>
    </xf>
    <xf numFmtId="0" fontId="13" fillId="2" borderId="8" xfId="0" applyFont="1" applyFill="1" applyBorder="1" applyAlignment="1">
      <alignment horizontal="left" wrapText="1"/>
    </xf>
    <xf numFmtId="0" fontId="13" fillId="0" borderId="2" xfId="1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2" fontId="15" fillId="5" borderId="40" xfId="0" applyNumberFormat="1" applyFont="1" applyFill="1" applyBorder="1" applyAlignment="1">
      <alignment wrapText="1"/>
    </xf>
    <xf numFmtId="2" fontId="15" fillId="5" borderId="5" xfId="0" applyNumberFormat="1" applyFont="1" applyFill="1" applyBorder="1" applyAlignment="1">
      <alignment wrapText="1"/>
    </xf>
    <xf numFmtId="0" fontId="38" fillId="0" borderId="49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right" wrapText="1"/>
    </xf>
    <xf numFmtId="2" fontId="15" fillId="0" borderId="45" xfId="0" applyNumberFormat="1" applyFont="1" applyBorder="1" applyAlignment="1">
      <alignment horizontal="right" wrapText="1"/>
    </xf>
    <xf numFmtId="0" fontId="8" fillId="0" borderId="55" xfId="0" applyFont="1" applyBorder="1" applyAlignment="1">
      <alignment horizontal="right" wrapText="1"/>
    </xf>
    <xf numFmtId="2" fontId="8" fillId="0" borderId="27" xfId="0" applyNumberFormat="1" applyFont="1" applyBorder="1" applyAlignment="1">
      <alignment horizontal="right" wrapText="1"/>
    </xf>
    <xf numFmtId="2" fontId="15" fillId="0" borderId="27" xfId="0" applyNumberFormat="1" applyFont="1" applyBorder="1" applyAlignment="1">
      <alignment horizontal="right" wrapText="1"/>
    </xf>
    <xf numFmtId="2" fontId="13" fillId="0" borderId="48" xfId="0" applyNumberFormat="1" applyFont="1" applyBorder="1" applyAlignment="1">
      <alignment horizontal="right" wrapText="1"/>
    </xf>
    <xf numFmtId="2" fontId="15" fillId="0" borderId="26" xfId="0" applyNumberFormat="1" applyFont="1" applyBorder="1" applyAlignment="1">
      <alignment horizontal="right" wrapText="1"/>
    </xf>
    <xf numFmtId="2" fontId="15" fillId="0" borderId="27" xfId="0" applyNumberFormat="1" applyFont="1" applyFill="1" applyBorder="1" applyAlignment="1">
      <alignment horizontal="right" wrapText="1"/>
    </xf>
    <xf numFmtId="2" fontId="15" fillId="2" borderId="27" xfId="0" applyNumberFormat="1" applyFont="1" applyFill="1" applyBorder="1" applyAlignment="1">
      <alignment horizontal="right" wrapText="1"/>
    </xf>
    <xf numFmtId="0" fontId="15" fillId="0" borderId="58" xfId="0" applyFont="1" applyBorder="1" applyAlignment="1">
      <alignment horizontal="right" wrapText="1"/>
    </xf>
    <xf numFmtId="2" fontId="15" fillId="0" borderId="28" xfId="0" applyNumberFormat="1" applyFont="1" applyBorder="1" applyAlignment="1">
      <alignment horizontal="right" wrapText="1"/>
    </xf>
    <xf numFmtId="2" fontId="15" fillId="0" borderId="33" xfId="0" applyNumberFormat="1" applyFont="1" applyBorder="1" applyAlignment="1">
      <alignment horizontal="right" wrapText="1"/>
    </xf>
    <xf numFmtId="0" fontId="30" fillId="0" borderId="55" xfId="0" applyFont="1" applyBorder="1" applyAlignment="1">
      <alignment horizontal="right" wrapText="1"/>
    </xf>
    <xf numFmtId="2" fontId="30" fillId="0" borderId="27" xfId="0" applyNumberFormat="1" applyFont="1" applyBorder="1" applyAlignment="1">
      <alignment horizontal="right" wrapText="1"/>
    </xf>
    <xf numFmtId="2" fontId="13" fillId="2" borderId="27" xfId="0" applyNumberFormat="1" applyFont="1" applyFill="1" applyBorder="1" applyAlignment="1">
      <alignment horizontal="right" wrapText="1"/>
    </xf>
    <xf numFmtId="2" fontId="15" fillId="2" borderId="33" xfId="0" applyNumberFormat="1" applyFont="1" applyFill="1" applyBorder="1" applyAlignment="1">
      <alignment horizontal="right" wrapText="1"/>
    </xf>
    <xf numFmtId="0" fontId="15" fillId="0" borderId="64" xfId="0" applyFont="1" applyBorder="1" applyAlignment="1">
      <alignment horizontal="right" wrapText="1"/>
    </xf>
    <xf numFmtId="2" fontId="15" fillId="0" borderId="48" xfId="0" applyNumberFormat="1" applyFont="1" applyBorder="1" applyAlignment="1">
      <alignment horizontal="right" wrapText="1"/>
    </xf>
    <xf numFmtId="0" fontId="15" fillId="2" borderId="58" xfId="0" applyFont="1" applyFill="1" applyBorder="1" applyAlignment="1">
      <alignment horizontal="right" wrapText="1"/>
    </xf>
    <xf numFmtId="2" fontId="15" fillId="2" borderId="28" xfId="0" applyNumberFormat="1" applyFont="1" applyFill="1" applyBorder="1" applyAlignment="1">
      <alignment horizontal="right" wrapText="1"/>
    </xf>
    <xf numFmtId="0" fontId="15" fillId="0" borderId="64" xfId="0" applyFont="1" applyFill="1" applyBorder="1" applyAlignment="1">
      <alignment horizontal="right" wrapText="1"/>
    </xf>
    <xf numFmtId="2" fontId="15" fillId="0" borderId="48" xfId="0" applyNumberFormat="1" applyFont="1" applyFill="1" applyBorder="1" applyAlignment="1">
      <alignment horizontal="right" wrapText="1"/>
    </xf>
    <xf numFmtId="2" fontId="13" fillId="0" borderId="27" xfId="0" applyNumberFormat="1" applyFont="1" applyFill="1" applyBorder="1" applyAlignment="1">
      <alignment horizontal="right" wrapText="1"/>
    </xf>
    <xf numFmtId="2" fontId="13" fillId="0" borderId="27" xfId="0" applyNumberFormat="1" applyFont="1" applyBorder="1" applyAlignment="1">
      <alignment horizontal="right" wrapText="1"/>
    </xf>
    <xf numFmtId="0" fontId="38" fillId="0" borderId="3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right"/>
    </xf>
    <xf numFmtId="0" fontId="15" fillId="0" borderId="11" xfId="0" applyFont="1" applyBorder="1" applyAlignment="1">
      <alignment horizontal="right"/>
    </xf>
    <xf numFmtId="0" fontId="15" fillId="0" borderId="12" xfId="0" applyFont="1" applyBorder="1" applyAlignment="1">
      <alignment horizontal="right"/>
    </xf>
    <xf numFmtId="0" fontId="15" fillId="0" borderId="42" xfId="0" applyFont="1" applyBorder="1" applyAlignment="1">
      <alignment horizontal="right"/>
    </xf>
    <xf numFmtId="0" fontId="15" fillId="0" borderId="13" xfId="0" applyFont="1" applyBorder="1" applyAlignment="1">
      <alignment horizontal="right"/>
    </xf>
    <xf numFmtId="0" fontId="15" fillId="0" borderId="24" xfId="0" applyFont="1" applyBorder="1" applyAlignment="1">
      <alignment horizontal="right"/>
    </xf>
    <xf numFmtId="0" fontId="15" fillId="0" borderId="61" xfId="0" applyFont="1" applyBorder="1" applyAlignment="1">
      <alignment horizontal="right"/>
    </xf>
    <xf numFmtId="0" fontId="15" fillId="0" borderId="66" xfId="0" applyFont="1" applyBorder="1" applyAlignment="1">
      <alignment horizontal="right"/>
    </xf>
    <xf numFmtId="0" fontId="15" fillId="0" borderId="62" xfId="0" applyFont="1" applyBorder="1" applyAlignment="1">
      <alignment horizontal="right"/>
    </xf>
    <xf numFmtId="0" fontId="15" fillId="0" borderId="67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5" fillId="0" borderId="43" xfId="0" applyFont="1" applyBorder="1" applyAlignment="1">
      <alignment horizontal="right"/>
    </xf>
    <xf numFmtId="0" fontId="15" fillId="0" borderId="40" xfId="0" applyFont="1" applyBorder="1" applyAlignment="1">
      <alignment horizontal="right"/>
    </xf>
    <xf numFmtId="0" fontId="15" fillId="0" borderId="67" xfId="0" applyFont="1" applyFill="1" applyBorder="1" applyAlignment="1">
      <alignment horizontal="right" wrapText="1"/>
    </xf>
    <xf numFmtId="2" fontId="15" fillId="0" borderId="8" xfId="0" applyNumberFormat="1" applyFont="1" applyFill="1" applyBorder="1" applyAlignment="1">
      <alignment horizontal="right" wrapText="1"/>
    </xf>
    <xf numFmtId="2" fontId="15" fillId="0" borderId="67" xfId="0" applyNumberFormat="1" applyFont="1" applyFill="1" applyBorder="1" applyAlignment="1">
      <alignment horizontal="right" wrapText="1"/>
    </xf>
    <xf numFmtId="0" fontId="15" fillId="0" borderId="63" xfId="0" applyFont="1" applyFill="1" applyBorder="1" applyAlignment="1">
      <alignment horizontal="right" wrapText="1"/>
    </xf>
    <xf numFmtId="2" fontId="15" fillId="0" borderId="33" xfId="0" applyNumberFormat="1" applyFont="1" applyFill="1" applyBorder="1" applyAlignment="1">
      <alignment horizontal="right" wrapText="1"/>
    </xf>
    <xf numFmtId="0" fontId="38" fillId="0" borderId="68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13" fillId="0" borderId="4" xfId="0" applyFont="1" applyBorder="1" applyAlignment="1">
      <alignment wrapText="1"/>
    </xf>
    <xf numFmtId="0" fontId="15" fillId="0" borderId="40" xfId="0" applyFont="1" applyFill="1" applyBorder="1" applyAlignment="1">
      <alignment horizontal="left" wrapText="1"/>
    </xf>
    <xf numFmtId="0" fontId="35" fillId="0" borderId="48" xfId="0" applyFont="1" applyBorder="1"/>
    <xf numFmtId="0" fontId="15" fillId="0" borderId="4" xfId="0" applyFont="1" applyBorder="1" applyAlignment="1">
      <alignment horizontal="right" wrapText="1"/>
    </xf>
    <xf numFmtId="0" fontId="2" fillId="0" borderId="3" xfId="0" applyFont="1" applyBorder="1" applyAlignment="1">
      <alignment horizontal="left" wrapText="1"/>
    </xf>
    <xf numFmtId="0" fontId="6" fillId="0" borderId="43" xfId="0" applyFont="1" applyFill="1" applyBorder="1" applyAlignment="1">
      <alignment horizontal="left" wrapText="1"/>
    </xf>
    <xf numFmtId="0" fontId="6" fillId="2" borderId="40" xfId="0" applyFont="1" applyFill="1" applyBorder="1" applyAlignment="1">
      <alignment horizontal="left" wrapText="1"/>
    </xf>
    <xf numFmtId="0" fontId="15" fillId="0" borderId="42" xfId="0" applyFont="1" applyBorder="1" applyAlignment="1"/>
    <xf numFmtId="0" fontId="15" fillId="0" borderId="21" xfId="0" applyFont="1" applyBorder="1" applyAlignment="1"/>
    <xf numFmtId="2" fontId="15" fillId="0" borderId="21" xfId="0" applyNumberFormat="1" applyFont="1" applyBorder="1" applyAlignment="1"/>
    <xf numFmtId="2" fontId="15" fillId="0" borderId="48" xfId="0" applyNumberFormat="1" applyFont="1" applyBorder="1" applyAlignment="1"/>
    <xf numFmtId="0" fontId="15" fillId="0" borderId="4" xfId="0" applyFont="1" applyBorder="1" applyAlignment="1"/>
    <xf numFmtId="2" fontId="15" fillId="0" borderId="4" xfId="0" applyNumberFormat="1" applyFont="1" applyBorder="1" applyAlignment="1"/>
    <xf numFmtId="0" fontId="2" fillId="2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0" xfId="0" applyFont="1" applyFill="1" applyBorder="1" applyAlignment="1">
      <alignment horizontal="left" wrapText="1"/>
    </xf>
    <xf numFmtId="0" fontId="2" fillId="0" borderId="43" xfId="0" applyFont="1" applyBorder="1" applyAlignment="1">
      <alignment horizontal="left" wrapText="1"/>
    </xf>
    <xf numFmtId="0" fontId="29" fillId="6" borderId="31" xfId="0" applyFont="1" applyFill="1" applyBorder="1"/>
    <xf numFmtId="0" fontId="15" fillId="0" borderId="31" xfId="0" applyFont="1" applyBorder="1" applyAlignment="1">
      <alignment horizontal="right"/>
    </xf>
    <xf numFmtId="0" fontId="15" fillId="0" borderId="60" xfId="0" applyFont="1" applyBorder="1" applyAlignment="1">
      <alignment horizontal="right"/>
    </xf>
    <xf numFmtId="0" fontId="15" fillId="0" borderId="32" xfId="0" applyFont="1" applyBorder="1" applyAlignment="1">
      <alignment horizontal="right"/>
    </xf>
    <xf numFmtId="0" fontId="35" fillId="0" borderId="45" xfId="0" applyFont="1" applyBorder="1"/>
    <xf numFmtId="0" fontId="15" fillId="0" borderId="2" xfId="0" applyFont="1" applyBorder="1" applyAlignment="1">
      <alignment horizontal="right"/>
    </xf>
    <xf numFmtId="2" fontId="15" fillId="0" borderId="47" xfId="0" applyNumberFormat="1" applyFont="1" applyBorder="1" applyAlignment="1">
      <alignment horizontal="right" wrapText="1"/>
    </xf>
    <xf numFmtId="0" fontId="15" fillId="0" borderId="35" xfId="0" applyFont="1" applyBorder="1" applyAlignment="1">
      <alignment horizontal="right" wrapText="1"/>
    </xf>
    <xf numFmtId="0" fontId="15" fillId="0" borderId="11" xfId="0" applyFont="1" applyBorder="1" applyAlignment="1">
      <alignment horizontal="right" wrapText="1"/>
    </xf>
    <xf numFmtId="0" fontId="15" fillId="0" borderId="12" xfId="0" applyFont="1" applyBorder="1" applyAlignment="1">
      <alignment horizontal="right" wrapText="1"/>
    </xf>
    <xf numFmtId="2" fontId="15" fillId="0" borderId="1" xfId="0" applyNumberFormat="1" applyFont="1" applyBorder="1" applyAlignment="1">
      <alignment horizontal="right" wrapText="1"/>
    </xf>
    <xf numFmtId="0" fontId="15" fillId="0" borderId="61" xfId="0" applyFont="1" applyBorder="1" applyAlignment="1">
      <alignment wrapText="1"/>
    </xf>
    <xf numFmtId="0" fontId="15" fillId="2" borderId="4" xfId="0" applyFont="1" applyFill="1" applyBorder="1" applyAlignment="1">
      <alignment horizontal="right" wrapText="1"/>
    </xf>
    <xf numFmtId="0" fontId="15" fillId="0" borderId="4" xfId="0" applyFont="1" applyFill="1" applyBorder="1" applyAlignment="1">
      <alignment horizontal="right" wrapText="1"/>
    </xf>
    <xf numFmtId="0" fontId="15" fillId="0" borderId="67" xfId="0" applyFont="1" applyBorder="1" applyAlignment="1">
      <alignment wrapText="1"/>
    </xf>
    <xf numFmtId="0" fontId="15" fillId="0" borderId="62" xfId="0" applyFont="1" applyBorder="1" applyAlignment="1">
      <alignment wrapText="1"/>
    </xf>
    <xf numFmtId="2" fontId="15" fillId="0" borderId="4" xfId="0" applyNumberFormat="1" applyFont="1" applyBorder="1" applyAlignment="1">
      <alignment wrapText="1"/>
    </xf>
    <xf numFmtId="2" fontId="15" fillId="0" borderId="8" xfId="0" applyNumberFormat="1" applyFont="1" applyBorder="1" applyAlignment="1">
      <alignment wrapText="1"/>
    </xf>
    <xf numFmtId="2" fontId="15" fillId="0" borderId="7" xfId="0" applyNumberFormat="1" applyFont="1" applyBorder="1" applyAlignment="1">
      <alignment wrapText="1"/>
    </xf>
    <xf numFmtId="2" fontId="15" fillId="0" borderId="3" xfId="0" applyNumberFormat="1" applyFont="1" applyBorder="1" applyAlignment="1"/>
    <xf numFmtId="0" fontId="15" fillId="0" borderId="2" xfId="0" applyFont="1" applyBorder="1" applyAlignment="1"/>
    <xf numFmtId="2" fontId="15" fillId="0" borderId="2" xfId="0" applyNumberFormat="1" applyFont="1" applyBorder="1" applyAlignment="1"/>
    <xf numFmtId="2" fontId="15" fillId="0" borderId="1" xfId="0" applyNumberFormat="1" applyFont="1" applyBorder="1" applyAlignment="1"/>
    <xf numFmtId="2" fontId="15" fillId="0" borderId="24" xfId="0" applyNumberFormat="1" applyFont="1" applyBorder="1" applyAlignment="1"/>
    <xf numFmtId="2" fontId="15" fillId="0" borderId="62" xfId="0" applyNumberFormat="1" applyFont="1" applyBorder="1" applyAlignment="1"/>
    <xf numFmtId="2" fontId="15" fillId="0" borderId="14" xfId="0" applyNumberFormat="1" applyFont="1" applyBorder="1" applyAlignment="1"/>
    <xf numFmtId="2" fontId="15" fillId="0" borderId="47" xfId="0" applyNumberFormat="1" applyFont="1" applyBorder="1" applyAlignment="1"/>
    <xf numFmtId="0" fontId="2" fillId="0" borderId="1" xfId="1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13" fillId="0" borderId="66" xfId="1" applyFont="1" applyBorder="1" applyAlignment="1">
      <alignment horizontal="right" wrapText="1"/>
    </xf>
    <xf numFmtId="0" fontId="15" fillId="0" borderId="24" xfId="0" applyFont="1" applyBorder="1" applyAlignment="1">
      <alignment wrapText="1"/>
    </xf>
    <xf numFmtId="2" fontId="13" fillId="0" borderId="2" xfId="1" applyNumberFormat="1" applyFont="1" applyBorder="1" applyAlignment="1">
      <alignment horizontal="right" wrapText="1"/>
    </xf>
    <xf numFmtId="2" fontId="15" fillId="0" borderId="6" xfId="0" applyNumberFormat="1" applyFont="1" applyBorder="1" applyAlignment="1">
      <alignment wrapText="1"/>
    </xf>
    <xf numFmtId="2" fontId="13" fillId="0" borderId="66" xfId="1" applyNumberFormat="1" applyFont="1" applyBorder="1" applyAlignment="1">
      <alignment horizontal="right" wrapText="1"/>
    </xf>
    <xf numFmtId="0" fontId="13" fillId="0" borderId="58" xfId="1" applyFont="1" applyBorder="1" applyAlignment="1">
      <alignment horizontal="right" wrapText="1"/>
    </xf>
    <xf numFmtId="2" fontId="13" fillId="0" borderId="28" xfId="1" applyNumberFormat="1" applyFont="1" applyBorder="1" applyAlignment="1">
      <alignment horizontal="right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/>
    </xf>
    <xf numFmtId="0" fontId="28" fillId="0" borderId="5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31" fillId="0" borderId="45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28" fillId="0" borderId="9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right" vertical="top" wrapText="1"/>
    </xf>
    <xf numFmtId="0" fontId="28" fillId="0" borderId="30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15" fillId="0" borderId="17" xfId="0" applyFont="1" applyBorder="1" applyAlignment="1"/>
    <xf numFmtId="0" fontId="15" fillId="0" borderId="18" xfId="0" applyFont="1" applyBorder="1" applyAlignment="1">
      <alignment wrapText="1"/>
    </xf>
    <xf numFmtId="0" fontId="15" fillId="0" borderId="18" xfId="0" applyFont="1" applyBorder="1" applyAlignment="1">
      <alignment horizontal="left" wrapText="1"/>
    </xf>
    <xf numFmtId="2" fontId="15" fillId="0" borderId="25" xfId="0" applyNumberFormat="1" applyFont="1" applyBorder="1" applyAlignment="1"/>
    <xf numFmtId="0" fontId="15" fillId="3" borderId="40" xfId="1" applyFont="1" applyFill="1" applyBorder="1" applyAlignment="1">
      <alignment horizontal="left" wrapText="1"/>
    </xf>
    <xf numFmtId="0" fontId="15" fillId="0" borderId="66" xfId="0" applyFont="1" applyBorder="1" applyAlignment="1">
      <alignment wrapText="1"/>
    </xf>
    <xf numFmtId="0" fontId="15" fillId="0" borderId="2" xfId="0" applyFont="1" applyBorder="1" applyAlignment="1">
      <alignment horizontal="right" wrapText="1"/>
    </xf>
    <xf numFmtId="0" fontId="15" fillId="3" borderId="67" xfId="1" applyFont="1" applyFill="1" applyBorder="1" applyAlignment="1">
      <alignment horizontal="right" wrapText="1"/>
    </xf>
    <xf numFmtId="2" fontId="15" fillId="0" borderId="2" xfId="0" applyNumberFormat="1" applyFont="1" applyBorder="1" applyAlignment="1">
      <alignment wrapText="1"/>
    </xf>
    <xf numFmtId="2" fontId="15" fillId="3" borderId="8" xfId="1" applyNumberFormat="1" applyFont="1" applyFill="1" applyBorder="1" applyAlignment="1">
      <alignment horizontal="right" wrapText="1"/>
    </xf>
    <xf numFmtId="2" fontId="15" fillId="3" borderId="67" xfId="1" applyNumberFormat="1" applyFont="1" applyFill="1" applyBorder="1" applyAlignment="1">
      <alignment horizontal="right" wrapText="1"/>
    </xf>
    <xf numFmtId="0" fontId="15" fillId="3" borderId="63" xfId="1" applyFont="1" applyFill="1" applyBorder="1" applyAlignment="1">
      <alignment horizontal="right" wrapText="1"/>
    </xf>
    <xf numFmtId="2" fontId="15" fillId="3" borderId="33" xfId="1" applyNumberFormat="1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left" wrapText="1"/>
    </xf>
    <xf numFmtId="0" fontId="1" fillId="0" borderId="20" xfId="0" applyFont="1" applyBorder="1" applyAlignment="1"/>
    <xf numFmtId="0" fontId="13" fillId="0" borderId="32" xfId="0" applyFont="1" applyFill="1" applyBorder="1" applyAlignment="1">
      <alignment horizontal="left" wrapText="1"/>
    </xf>
    <xf numFmtId="0" fontId="13" fillId="0" borderId="60" xfId="0" applyFont="1" applyFill="1" applyBorder="1" applyAlignment="1">
      <alignment horizontal="right" wrapText="1"/>
    </xf>
    <xf numFmtId="2" fontId="13" fillId="0" borderId="9" xfId="0" applyNumberFormat="1" applyFont="1" applyFill="1" applyBorder="1" applyAlignment="1">
      <alignment horizontal="right" wrapText="1"/>
    </xf>
    <xf numFmtId="2" fontId="13" fillId="0" borderId="60" xfId="0" applyNumberFormat="1" applyFont="1" applyFill="1" applyBorder="1" applyAlignment="1">
      <alignment horizontal="right" wrapText="1"/>
    </xf>
    <xf numFmtId="0" fontId="13" fillId="0" borderId="65" xfId="0" applyFont="1" applyFill="1" applyBorder="1" applyAlignment="1">
      <alignment horizontal="right" wrapText="1"/>
    </xf>
    <xf numFmtId="2" fontId="13" fillId="0" borderId="45" xfId="0" applyNumberFormat="1" applyFont="1" applyFill="1" applyBorder="1" applyAlignment="1">
      <alignment horizontal="right" wrapText="1"/>
    </xf>
    <xf numFmtId="0" fontId="15" fillId="0" borderId="6" xfId="0" applyFont="1" applyBorder="1" applyAlignment="1">
      <alignment horizontal="right" wrapText="1"/>
    </xf>
    <xf numFmtId="0" fontId="4" fillId="0" borderId="1" xfId="0" applyFont="1" applyBorder="1" applyAlignment="1">
      <alignment horizontal="left" wrapText="1"/>
    </xf>
  </cellXfs>
  <cellStyles count="13">
    <cellStyle name="Excel Built-in Normal" xfId="1"/>
    <cellStyle name="Excel Built-in Normal 1" xfId="7"/>
    <cellStyle name="Excel Built-in Normal 2" xfId="3"/>
    <cellStyle name="TableStyleLight1" xfId="6"/>
    <cellStyle name="Денежный 2" xfId="12"/>
    <cellStyle name="Обычный" xfId="0" builtinId="0"/>
    <cellStyle name="Обычный 2" xfId="8"/>
    <cellStyle name="Обычный 2 2" xfId="9"/>
    <cellStyle name="Обычный 3" xfId="5"/>
    <cellStyle name="Обычный 4" xfId="4"/>
    <cellStyle name="Обычный 4 2" xfId="10"/>
    <cellStyle name="Обычный 5" xfId="11"/>
    <cellStyle name="Процентный" xfId="2" builtinId="5"/>
  </cellStyles>
  <dxfs count="83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solid"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</dxfs>
  <tableStyles count="0" defaultTableStyle="TableStyleMedium2" defaultPivotStyle="PivotStyleLight16"/>
  <colors>
    <mruColors>
      <color rgb="FFCCFF99"/>
      <color rgb="FFFFCCCC"/>
      <color rgb="FFFFFF66"/>
      <color rgb="FFFF0066"/>
      <color rgb="FFD28764"/>
      <color rgb="FF993300"/>
      <color rgb="FFCC99FF"/>
      <color rgb="FFA0A0A0"/>
      <color rgb="FFEAA4FF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Обществознание </a:t>
            </a:r>
            <a:r>
              <a:rPr lang="ru-RU" b="1" baseline="0"/>
              <a:t>11  ЕГЭ 2021-2023</a:t>
            </a:r>
            <a:endParaRPr lang="ru-RU" b="1"/>
          </a:p>
        </c:rich>
      </c:tx>
      <c:layout>
        <c:manualLayout>
          <c:xMode val="edge"/>
          <c:yMode val="edge"/>
          <c:x val="2.3816342957130358E-2"/>
          <c:y val="1.22234542425975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9625420858382418E-2"/>
          <c:y val="7.7768280918917285E-2"/>
          <c:w val="0.97998782799964912"/>
          <c:h val="0.56387410392626647"/>
        </c:manualLayout>
      </c:layout>
      <c:lineChart>
        <c:grouping val="standard"/>
        <c:varyColors val="0"/>
        <c:ser>
          <c:idx val="1"/>
          <c:order val="0"/>
          <c:tx>
            <c:v>2023 ср. балл по городу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'Общест-11 диаграмма по районам'!$B$5:$B$120</c:f>
              <c:strCache>
                <c:ptCount val="116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Школа-интернат № 1 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 </c:v>
                </c:pt>
                <c:pt idx="54">
                  <c:v>МБОУ СШ № 73</c:v>
                </c:pt>
                <c:pt idx="55">
                  <c:v>МАОУ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 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Лицей № 9 "Лидер"</c:v>
                </c:pt>
                <c:pt idx="63">
                  <c:v>МАОУ СШ № 6</c:v>
                </c:pt>
                <c:pt idx="64">
                  <c:v>МАОУ СШ № 17</c:v>
                </c:pt>
                <c:pt idx="65">
                  <c:v>МАОУ СШ № 23</c:v>
                </c:pt>
                <c:pt idx="66">
                  <c:v>МАОУ СШ № 34</c:v>
                </c:pt>
                <c:pt idx="67">
                  <c:v>МАОУ СШ № 42</c:v>
                </c:pt>
                <c:pt idx="68">
                  <c:v>МАОУ СШ № 45</c:v>
                </c:pt>
                <c:pt idx="69">
                  <c:v>МБОУ СШ № 62</c:v>
                </c:pt>
                <c:pt idx="70">
                  <c:v>МАОУ СШ № 76</c:v>
                </c:pt>
                <c:pt idx="71">
                  <c:v>МАОУ СШ № 78</c:v>
                </c:pt>
                <c:pt idx="72">
                  <c:v>МАОУ СШ № 93</c:v>
                </c:pt>
                <c:pt idx="73">
                  <c:v>МАОУ СШ № 137</c:v>
                </c:pt>
                <c:pt idx="74">
                  <c:v>МАОУ СШ № 158 "Грани"</c:v>
                </c:pt>
                <c:pt idx="75">
                  <c:v>СОВЕТСКИЙ РАЙОН</c:v>
                </c:pt>
                <c:pt idx="76">
                  <c:v>МАОУ СШ № 1</c:v>
                </c:pt>
                <c:pt idx="77">
                  <c:v>МБОУ СШ № 2</c:v>
                </c:pt>
                <c:pt idx="78">
                  <c:v>МАОУ СШ № 5</c:v>
                </c:pt>
                <c:pt idx="79">
                  <c:v>МАОУ СШ № 7</c:v>
                </c:pt>
                <c:pt idx="80">
                  <c:v>МАОУ СШ № 18</c:v>
                </c:pt>
                <c:pt idx="81">
                  <c:v>МАОУ СШ № 24</c:v>
                </c:pt>
                <c:pt idx="82">
                  <c:v>МБОУ СШ № 56</c:v>
                </c:pt>
                <c:pt idx="83">
                  <c:v>МАОУ СШ № 66</c:v>
                </c:pt>
                <c:pt idx="84">
                  <c:v>МАОУ СШ № 69</c:v>
                </c:pt>
                <c:pt idx="85">
                  <c:v>МАОУ СШ № 85</c:v>
                </c:pt>
                <c:pt idx="86">
                  <c:v>МБОУ СШ № 91</c:v>
                </c:pt>
                <c:pt idx="87">
                  <c:v>МБОУ СШ № 98</c:v>
                </c:pt>
                <c:pt idx="88">
                  <c:v>МАОУ СШ № 108</c:v>
                </c:pt>
                <c:pt idx="89">
                  <c:v>МАОУ СШ № 115</c:v>
                </c:pt>
                <c:pt idx="90">
                  <c:v>МАОУ СШ № 121</c:v>
                </c:pt>
                <c:pt idx="91">
                  <c:v>МБОУ СШ № 129</c:v>
                </c:pt>
                <c:pt idx="92">
                  <c:v>МАОУ СШ № 134</c:v>
                </c:pt>
                <c:pt idx="93">
                  <c:v>МАОУ СШ № 139</c:v>
                </c:pt>
                <c:pt idx="94">
                  <c:v>МАОУ СШ № 141</c:v>
                </c:pt>
                <c:pt idx="95">
                  <c:v>МАОУ СШ № 143</c:v>
                </c:pt>
                <c:pt idx="96">
                  <c:v>МАОУ СШ № 144</c:v>
                </c:pt>
                <c:pt idx="97">
                  <c:v>МАОУ СШ № 145</c:v>
                </c:pt>
                <c:pt idx="98">
                  <c:v>МБОУ СШ № 147</c:v>
                </c:pt>
                <c:pt idx="99">
                  <c:v>МАОУ СШ № 149</c:v>
                </c:pt>
                <c:pt idx="100">
                  <c:v>МАОУ СШ № 150</c:v>
                </c:pt>
                <c:pt idx="101">
                  <c:v>МАОУ СШ № 151</c:v>
                </c:pt>
                <c:pt idx="102">
                  <c:v>МАОУ СШ № 152</c:v>
                </c:pt>
                <c:pt idx="103">
                  <c:v>МАОУ СШ № 154</c:v>
                </c:pt>
                <c:pt idx="104">
                  <c:v>МАОУ СШ № 156</c:v>
                </c:pt>
                <c:pt idx="105">
                  <c:v>МАОУ СШ № 157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Гимназия  № 16</c:v>
                </c:pt>
                <c:pt idx="109">
                  <c:v>МБОУ Лицей № 2</c:v>
                </c:pt>
                <c:pt idx="110">
                  <c:v>МБОУ СШ № 4</c:v>
                </c:pt>
                <c:pt idx="111">
                  <c:v>МБОУ СШ № 10 </c:v>
                </c:pt>
                <c:pt idx="112">
                  <c:v>МБОУ СШ № 27</c:v>
                </c:pt>
                <c:pt idx="113">
                  <c:v>МБОУ СШ № 51</c:v>
                </c:pt>
                <c:pt idx="114">
                  <c:v>МАОУ СШ "Комплекс Покровский"</c:v>
                </c:pt>
                <c:pt idx="115">
                  <c:v>МАОУ СШ № 155</c:v>
                </c:pt>
              </c:strCache>
            </c:strRef>
          </c:cat>
          <c:val>
            <c:numRef>
              <c:f>'Общест-11 диаграмма по районам'!$E$5:$E$120</c:f>
              <c:numCache>
                <c:formatCode>0,00</c:formatCode>
                <c:ptCount val="116"/>
                <c:pt idx="0">
                  <c:v>53.13</c:v>
                </c:pt>
                <c:pt idx="1">
                  <c:v>53.13</c:v>
                </c:pt>
                <c:pt idx="2">
                  <c:v>53.13</c:v>
                </c:pt>
                <c:pt idx="3">
                  <c:v>53.13</c:v>
                </c:pt>
                <c:pt idx="4">
                  <c:v>53.13</c:v>
                </c:pt>
                <c:pt idx="5">
                  <c:v>53.13</c:v>
                </c:pt>
                <c:pt idx="6">
                  <c:v>53.13</c:v>
                </c:pt>
                <c:pt idx="7">
                  <c:v>53.13</c:v>
                </c:pt>
                <c:pt idx="8">
                  <c:v>53.13</c:v>
                </c:pt>
                <c:pt idx="9">
                  <c:v>53.13</c:v>
                </c:pt>
                <c:pt idx="10">
                  <c:v>53.13</c:v>
                </c:pt>
                <c:pt idx="11">
                  <c:v>53.13</c:v>
                </c:pt>
                <c:pt idx="12">
                  <c:v>53.13</c:v>
                </c:pt>
                <c:pt idx="13">
                  <c:v>53.13</c:v>
                </c:pt>
                <c:pt idx="14">
                  <c:v>53.13</c:v>
                </c:pt>
                <c:pt idx="15">
                  <c:v>53.13</c:v>
                </c:pt>
                <c:pt idx="16">
                  <c:v>53.13</c:v>
                </c:pt>
                <c:pt idx="17">
                  <c:v>53.13</c:v>
                </c:pt>
                <c:pt idx="18">
                  <c:v>53.13</c:v>
                </c:pt>
                <c:pt idx="19">
                  <c:v>53.13</c:v>
                </c:pt>
                <c:pt idx="20">
                  <c:v>53.13</c:v>
                </c:pt>
                <c:pt idx="21">
                  <c:v>53.13</c:v>
                </c:pt>
                <c:pt idx="22">
                  <c:v>53.13</c:v>
                </c:pt>
                <c:pt idx="23">
                  <c:v>53.13</c:v>
                </c:pt>
                <c:pt idx="24">
                  <c:v>53.13</c:v>
                </c:pt>
                <c:pt idx="25">
                  <c:v>53.13</c:v>
                </c:pt>
                <c:pt idx="26">
                  <c:v>53.13</c:v>
                </c:pt>
                <c:pt idx="27">
                  <c:v>53.13</c:v>
                </c:pt>
                <c:pt idx="28">
                  <c:v>53.13</c:v>
                </c:pt>
                <c:pt idx="29">
                  <c:v>53.13</c:v>
                </c:pt>
                <c:pt idx="30">
                  <c:v>53.13</c:v>
                </c:pt>
                <c:pt idx="31">
                  <c:v>53.13</c:v>
                </c:pt>
                <c:pt idx="32">
                  <c:v>53.13</c:v>
                </c:pt>
                <c:pt idx="33">
                  <c:v>53.13</c:v>
                </c:pt>
                <c:pt idx="34">
                  <c:v>53.13</c:v>
                </c:pt>
                <c:pt idx="35">
                  <c:v>53.13</c:v>
                </c:pt>
                <c:pt idx="36">
                  <c:v>53.13</c:v>
                </c:pt>
                <c:pt idx="37">
                  <c:v>53.13</c:v>
                </c:pt>
                <c:pt idx="38">
                  <c:v>53.13</c:v>
                </c:pt>
                <c:pt idx="39">
                  <c:v>53.13</c:v>
                </c:pt>
                <c:pt idx="40">
                  <c:v>53.13</c:v>
                </c:pt>
                <c:pt idx="41">
                  <c:v>53.13</c:v>
                </c:pt>
                <c:pt idx="42">
                  <c:v>53.13</c:v>
                </c:pt>
                <c:pt idx="43">
                  <c:v>53.13</c:v>
                </c:pt>
                <c:pt idx="44">
                  <c:v>53.13</c:v>
                </c:pt>
                <c:pt idx="45">
                  <c:v>53.13</c:v>
                </c:pt>
                <c:pt idx="46">
                  <c:v>53.13</c:v>
                </c:pt>
                <c:pt idx="47">
                  <c:v>53.13</c:v>
                </c:pt>
                <c:pt idx="48">
                  <c:v>53.13</c:v>
                </c:pt>
                <c:pt idx="49">
                  <c:v>53.13</c:v>
                </c:pt>
                <c:pt idx="50">
                  <c:v>53.13</c:v>
                </c:pt>
                <c:pt idx="51">
                  <c:v>53.13</c:v>
                </c:pt>
                <c:pt idx="52">
                  <c:v>53.13</c:v>
                </c:pt>
                <c:pt idx="53">
                  <c:v>53.13</c:v>
                </c:pt>
                <c:pt idx="54">
                  <c:v>53.13</c:v>
                </c:pt>
                <c:pt idx="55">
                  <c:v>53.13</c:v>
                </c:pt>
                <c:pt idx="56">
                  <c:v>53.13</c:v>
                </c:pt>
                <c:pt idx="57">
                  <c:v>53.13</c:v>
                </c:pt>
                <c:pt idx="58">
                  <c:v>53.13</c:v>
                </c:pt>
                <c:pt idx="59">
                  <c:v>53.13</c:v>
                </c:pt>
                <c:pt idx="60">
                  <c:v>53.13</c:v>
                </c:pt>
                <c:pt idx="61">
                  <c:v>53.13</c:v>
                </c:pt>
                <c:pt idx="62">
                  <c:v>53.13</c:v>
                </c:pt>
                <c:pt idx="63">
                  <c:v>53.13</c:v>
                </c:pt>
                <c:pt idx="64">
                  <c:v>53.13</c:v>
                </c:pt>
                <c:pt idx="65">
                  <c:v>53.13</c:v>
                </c:pt>
                <c:pt idx="66">
                  <c:v>53.13</c:v>
                </c:pt>
                <c:pt idx="67">
                  <c:v>53.13</c:v>
                </c:pt>
                <c:pt idx="68">
                  <c:v>53.13</c:v>
                </c:pt>
                <c:pt idx="69">
                  <c:v>53.13</c:v>
                </c:pt>
                <c:pt idx="70">
                  <c:v>53.13</c:v>
                </c:pt>
                <c:pt idx="71">
                  <c:v>53.13</c:v>
                </c:pt>
                <c:pt idx="72">
                  <c:v>53.13</c:v>
                </c:pt>
                <c:pt idx="73">
                  <c:v>53.13</c:v>
                </c:pt>
                <c:pt idx="74">
                  <c:v>53.13</c:v>
                </c:pt>
                <c:pt idx="75">
                  <c:v>53.13</c:v>
                </c:pt>
                <c:pt idx="76">
                  <c:v>53.13</c:v>
                </c:pt>
                <c:pt idx="77">
                  <c:v>53.13</c:v>
                </c:pt>
                <c:pt idx="78">
                  <c:v>53.13</c:v>
                </c:pt>
                <c:pt idx="79">
                  <c:v>53.13</c:v>
                </c:pt>
                <c:pt idx="80">
                  <c:v>53.13</c:v>
                </c:pt>
                <c:pt idx="81">
                  <c:v>53.13</c:v>
                </c:pt>
                <c:pt idx="82">
                  <c:v>53.13</c:v>
                </c:pt>
                <c:pt idx="83">
                  <c:v>53.13</c:v>
                </c:pt>
                <c:pt idx="84">
                  <c:v>53.13</c:v>
                </c:pt>
                <c:pt idx="85">
                  <c:v>53.13</c:v>
                </c:pt>
                <c:pt idx="86">
                  <c:v>53.13</c:v>
                </c:pt>
                <c:pt idx="87">
                  <c:v>53.13</c:v>
                </c:pt>
                <c:pt idx="88">
                  <c:v>53.13</c:v>
                </c:pt>
                <c:pt idx="89">
                  <c:v>53.13</c:v>
                </c:pt>
                <c:pt idx="90">
                  <c:v>53.13</c:v>
                </c:pt>
                <c:pt idx="91">
                  <c:v>53.13</c:v>
                </c:pt>
                <c:pt idx="92">
                  <c:v>53.13</c:v>
                </c:pt>
                <c:pt idx="93">
                  <c:v>53.13</c:v>
                </c:pt>
                <c:pt idx="94">
                  <c:v>53.13</c:v>
                </c:pt>
                <c:pt idx="95">
                  <c:v>53.13</c:v>
                </c:pt>
                <c:pt idx="96">
                  <c:v>53.13</c:v>
                </c:pt>
                <c:pt idx="97">
                  <c:v>53.13</c:v>
                </c:pt>
                <c:pt idx="98">
                  <c:v>53.13</c:v>
                </c:pt>
                <c:pt idx="99">
                  <c:v>53.13</c:v>
                </c:pt>
                <c:pt idx="100">
                  <c:v>53.13</c:v>
                </c:pt>
                <c:pt idx="101">
                  <c:v>53.13</c:v>
                </c:pt>
                <c:pt idx="102">
                  <c:v>53.13</c:v>
                </c:pt>
                <c:pt idx="103">
                  <c:v>53.13</c:v>
                </c:pt>
                <c:pt idx="104">
                  <c:v>53.13</c:v>
                </c:pt>
                <c:pt idx="105">
                  <c:v>53.13</c:v>
                </c:pt>
                <c:pt idx="106">
                  <c:v>53.13</c:v>
                </c:pt>
                <c:pt idx="107">
                  <c:v>53.13</c:v>
                </c:pt>
                <c:pt idx="108">
                  <c:v>53.13</c:v>
                </c:pt>
                <c:pt idx="109">
                  <c:v>53.13</c:v>
                </c:pt>
                <c:pt idx="110">
                  <c:v>53.13</c:v>
                </c:pt>
                <c:pt idx="111">
                  <c:v>53.13</c:v>
                </c:pt>
                <c:pt idx="112">
                  <c:v>53.13</c:v>
                </c:pt>
                <c:pt idx="113">
                  <c:v>53.13</c:v>
                </c:pt>
                <c:pt idx="114">
                  <c:v>53.13</c:v>
                </c:pt>
                <c:pt idx="115">
                  <c:v>53.13</c:v>
                </c:pt>
              </c:numCache>
            </c:numRef>
          </c:val>
          <c:smooth val="0"/>
        </c:ser>
        <c:ser>
          <c:idx val="3"/>
          <c:order val="1"/>
          <c:tx>
            <c:v>2023 ср. балл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'Общест-11 диаграмма по районам'!$B$5:$B$120</c:f>
              <c:strCache>
                <c:ptCount val="116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Школа-интернат № 1 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 </c:v>
                </c:pt>
                <c:pt idx="54">
                  <c:v>МБОУ СШ № 73</c:v>
                </c:pt>
                <c:pt idx="55">
                  <c:v>МАОУ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 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Лицей № 9 "Лидер"</c:v>
                </c:pt>
                <c:pt idx="63">
                  <c:v>МАОУ СШ № 6</c:v>
                </c:pt>
                <c:pt idx="64">
                  <c:v>МАОУ СШ № 17</c:v>
                </c:pt>
                <c:pt idx="65">
                  <c:v>МАОУ СШ № 23</c:v>
                </c:pt>
                <c:pt idx="66">
                  <c:v>МАОУ СШ № 34</c:v>
                </c:pt>
                <c:pt idx="67">
                  <c:v>МАОУ СШ № 42</c:v>
                </c:pt>
                <c:pt idx="68">
                  <c:v>МАОУ СШ № 45</c:v>
                </c:pt>
                <c:pt idx="69">
                  <c:v>МБОУ СШ № 62</c:v>
                </c:pt>
                <c:pt idx="70">
                  <c:v>МАОУ СШ № 76</c:v>
                </c:pt>
                <c:pt idx="71">
                  <c:v>МАОУ СШ № 78</c:v>
                </c:pt>
                <c:pt idx="72">
                  <c:v>МАОУ СШ № 93</c:v>
                </c:pt>
                <c:pt idx="73">
                  <c:v>МАОУ СШ № 137</c:v>
                </c:pt>
                <c:pt idx="74">
                  <c:v>МАОУ СШ № 158 "Грани"</c:v>
                </c:pt>
                <c:pt idx="75">
                  <c:v>СОВЕТСКИЙ РАЙОН</c:v>
                </c:pt>
                <c:pt idx="76">
                  <c:v>МАОУ СШ № 1</c:v>
                </c:pt>
                <c:pt idx="77">
                  <c:v>МБОУ СШ № 2</c:v>
                </c:pt>
                <c:pt idx="78">
                  <c:v>МАОУ СШ № 5</c:v>
                </c:pt>
                <c:pt idx="79">
                  <c:v>МАОУ СШ № 7</c:v>
                </c:pt>
                <c:pt idx="80">
                  <c:v>МАОУ СШ № 18</c:v>
                </c:pt>
                <c:pt idx="81">
                  <c:v>МАОУ СШ № 24</c:v>
                </c:pt>
                <c:pt idx="82">
                  <c:v>МБОУ СШ № 56</c:v>
                </c:pt>
                <c:pt idx="83">
                  <c:v>МАОУ СШ № 66</c:v>
                </c:pt>
                <c:pt idx="84">
                  <c:v>МАОУ СШ № 69</c:v>
                </c:pt>
                <c:pt idx="85">
                  <c:v>МАОУ СШ № 85</c:v>
                </c:pt>
                <c:pt idx="86">
                  <c:v>МБОУ СШ № 91</c:v>
                </c:pt>
                <c:pt idx="87">
                  <c:v>МБОУ СШ № 98</c:v>
                </c:pt>
                <c:pt idx="88">
                  <c:v>МАОУ СШ № 108</c:v>
                </c:pt>
                <c:pt idx="89">
                  <c:v>МАОУ СШ № 115</c:v>
                </c:pt>
                <c:pt idx="90">
                  <c:v>МАОУ СШ № 121</c:v>
                </c:pt>
                <c:pt idx="91">
                  <c:v>МБОУ СШ № 129</c:v>
                </c:pt>
                <c:pt idx="92">
                  <c:v>МАОУ СШ № 134</c:v>
                </c:pt>
                <c:pt idx="93">
                  <c:v>МАОУ СШ № 139</c:v>
                </c:pt>
                <c:pt idx="94">
                  <c:v>МАОУ СШ № 141</c:v>
                </c:pt>
                <c:pt idx="95">
                  <c:v>МАОУ СШ № 143</c:v>
                </c:pt>
                <c:pt idx="96">
                  <c:v>МАОУ СШ № 144</c:v>
                </c:pt>
                <c:pt idx="97">
                  <c:v>МАОУ СШ № 145</c:v>
                </c:pt>
                <c:pt idx="98">
                  <c:v>МБОУ СШ № 147</c:v>
                </c:pt>
                <c:pt idx="99">
                  <c:v>МАОУ СШ № 149</c:v>
                </c:pt>
                <c:pt idx="100">
                  <c:v>МАОУ СШ № 150</c:v>
                </c:pt>
                <c:pt idx="101">
                  <c:v>МАОУ СШ № 151</c:v>
                </c:pt>
                <c:pt idx="102">
                  <c:v>МАОУ СШ № 152</c:v>
                </c:pt>
                <c:pt idx="103">
                  <c:v>МАОУ СШ № 154</c:v>
                </c:pt>
                <c:pt idx="104">
                  <c:v>МАОУ СШ № 156</c:v>
                </c:pt>
                <c:pt idx="105">
                  <c:v>МАОУ СШ № 157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Гимназия  № 16</c:v>
                </c:pt>
                <c:pt idx="109">
                  <c:v>МБОУ Лицей № 2</c:v>
                </c:pt>
                <c:pt idx="110">
                  <c:v>МБОУ СШ № 4</c:v>
                </c:pt>
                <c:pt idx="111">
                  <c:v>МБОУ СШ № 10 </c:v>
                </c:pt>
                <c:pt idx="112">
                  <c:v>МБОУ СШ № 27</c:v>
                </c:pt>
                <c:pt idx="113">
                  <c:v>МБОУ СШ № 51</c:v>
                </c:pt>
                <c:pt idx="114">
                  <c:v>МАОУ СШ "Комплекс Покровский"</c:v>
                </c:pt>
                <c:pt idx="115">
                  <c:v>МАОУ СШ № 155</c:v>
                </c:pt>
              </c:strCache>
            </c:strRef>
          </c:cat>
          <c:val>
            <c:numRef>
              <c:f>'Общест-11 диаграмма по районам'!$D$5:$D$120</c:f>
              <c:numCache>
                <c:formatCode>0,00</c:formatCode>
                <c:ptCount val="116"/>
                <c:pt idx="0">
                  <c:v>55.641558441558445</c:v>
                </c:pt>
                <c:pt idx="1">
                  <c:v>57</c:v>
                </c:pt>
                <c:pt idx="2">
                  <c:v>53.090909090909093</c:v>
                </c:pt>
                <c:pt idx="3">
                  <c:v>65.400000000000006</c:v>
                </c:pt>
                <c:pt idx="4">
                  <c:v>57.9</c:v>
                </c:pt>
                <c:pt idx="5">
                  <c:v>53.3</c:v>
                </c:pt>
                <c:pt idx="6">
                  <c:v>51</c:v>
                </c:pt>
                <c:pt idx="7">
                  <c:v>51.8</c:v>
                </c:pt>
                <c:pt idx="9">
                  <c:v>50.995454545454542</c:v>
                </c:pt>
                <c:pt idx="10">
                  <c:v>48.2</c:v>
                </c:pt>
                <c:pt idx="11">
                  <c:v>56</c:v>
                </c:pt>
                <c:pt idx="12">
                  <c:v>57.25</c:v>
                </c:pt>
                <c:pt idx="13">
                  <c:v>60.2</c:v>
                </c:pt>
                <c:pt idx="14">
                  <c:v>50.2</c:v>
                </c:pt>
                <c:pt idx="15">
                  <c:v>41</c:v>
                </c:pt>
                <c:pt idx="16">
                  <c:v>54.9</c:v>
                </c:pt>
                <c:pt idx="17">
                  <c:v>50.2</c:v>
                </c:pt>
                <c:pt idx="18">
                  <c:v>55.9</c:v>
                </c:pt>
                <c:pt idx="20">
                  <c:v>46.4</c:v>
                </c:pt>
                <c:pt idx="21">
                  <c:v>40.700000000000003</c:v>
                </c:pt>
                <c:pt idx="22">
                  <c:v>49.957142857142848</c:v>
                </c:pt>
                <c:pt idx="23">
                  <c:v>59</c:v>
                </c:pt>
                <c:pt idx="24">
                  <c:v>63.7</c:v>
                </c:pt>
                <c:pt idx="25">
                  <c:v>49.5</c:v>
                </c:pt>
                <c:pt idx="26">
                  <c:v>62.3</c:v>
                </c:pt>
                <c:pt idx="27">
                  <c:v>48.8</c:v>
                </c:pt>
                <c:pt idx="28">
                  <c:v>32.700000000000003</c:v>
                </c:pt>
                <c:pt idx="31">
                  <c:v>44.1</c:v>
                </c:pt>
                <c:pt idx="33">
                  <c:v>35.200000000000003</c:v>
                </c:pt>
                <c:pt idx="34">
                  <c:v>77.099999999999994</c:v>
                </c:pt>
                <c:pt idx="35">
                  <c:v>34.4</c:v>
                </c:pt>
                <c:pt idx="36">
                  <c:v>53.3</c:v>
                </c:pt>
                <c:pt idx="37">
                  <c:v>46.2</c:v>
                </c:pt>
                <c:pt idx="38">
                  <c:v>46.8</c:v>
                </c:pt>
                <c:pt idx="39">
                  <c:v>46.3</c:v>
                </c:pt>
                <c:pt idx="40">
                  <c:v>52.45000000000001</c:v>
                </c:pt>
                <c:pt idx="41">
                  <c:v>58.8</c:v>
                </c:pt>
                <c:pt idx="42">
                  <c:v>62</c:v>
                </c:pt>
                <c:pt idx="43">
                  <c:v>65.5</c:v>
                </c:pt>
                <c:pt idx="44">
                  <c:v>61.1</c:v>
                </c:pt>
                <c:pt idx="45">
                  <c:v>57.6</c:v>
                </c:pt>
                <c:pt idx="46">
                  <c:v>63.2</c:v>
                </c:pt>
                <c:pt idx="47">
                  <c:v>49</c:v>
                </c:pt>
                <c:pt idx="48">
                  <c:v>51.5</c:v>
                </c:pt>
                <c:pt idx="49">
                  <c:v>49</c:v>
                </c:pt>
                <c:pt idx="51">
                  <c:v>39</c:v>
                </c:pt>
                <c:pt idx="53">
                  <c:v>42.7</c:v>
                </c:pt>
                <c:pt idx="55">
                  <c:v>51</c:v>
                </c:pt>
                <c:pt idx="56">
                  <c:v>37.4</c:v>
                </c:pt>
                <c:pt idx="57">
                  <c:v>41.7</c:v>
                </c:pt>
                <c:pt idx="58">
                  <c:v>62.5</c:v>
                </c:pt>
                <c:pt idx="59">
                  <c:v>47.2</c:v>
                </c:pt>
                <c:pt idx="60">
                  <c:v>53.478571428571435</c:v>
                </c:pt>
                <c:pt idx="61">
                  <c:v>54</c:v>
                </c:pt>
                <c:pt idx="62">
                  <c:v>62.2</c:v>
                </c:pt>
                <c:pt idx="63">
                  <c:v>67.2</c:v>
                </c:pt>
                <c:pt idx="64">
                  <c:v>46</c:v>
                </c:pt>
                <c:pt idx="65">
                  <c:v>65</c:v>
                </c:pt>
                <c:pt idx="66">
                  <c:v>42.4</c:v>
                </c:pt>
                <c:pt idx="67">
                  <c:v>47</c:v>
                </c:pt>
                <c:pt idx="68">
                  <c:v>45</c:v>
                </c:pt>
                <c:pt idx="69">
                  <c:v>47.1</c:v>
                </c:pt>
                <c:pt idx="70">
                  <c:v>60.4</c:v>
                </c:pt>
                <c:pt idx="71">
                  <c:v>41</c:v>
                </c:pt>
                <c:pt idx="72">
                  <c:v>62.7</c:v>
                </c:pt>
                <c:pt idx="73">
                  <c:v>57.1</c:v>
                </c:pt>
                <c:pt idx="74">
                  <c:v>51.6</c:v>
                </c:pt>
                <c:pt idx="75">
                  <c:v>50.453388515879034</c:v>
                </c:pt>
                <c:pt idx="76">
                  <c:v>49.363636363636367</c:v>
                </c:pt>
                <c:pt idx="77">
                  <c:v>26.583333333333332</c:v>
                </c:pt>
                <c:pt idx="78">
                  <c:v>47.421052631578945</c:v>
                </c:pt>
                <c:pt idx="79">
                  <c:v>57.28125</c:v>
                </c:pt>
                <c:pt idx="80">
                  <c:v>49.304347826086953</c:v>
                </c:pt>
                <c:pt idx="81">
                  <c:v>57.93333333333333</c:v>
                </c:pt>
                <c:pt idx="82">
                  <c:v>60.5</c:v>
                </c:pt>
                <c:pt idx="83">
                  <c:v>50.8</c:v>
                </c:pt>
                <c:pt idx="84">
                  <c:v>46.428571428571431</c:v>
                </c:pt>
                <c:pt idx="85">
                  <c:v>43.230769230769234</c:v>
                </c:pt>
                <c:pt idx="86">
                  <c:v>56.53846153846154</c:v>
                </c:pt>
                <c:pt idx="87">
                  <c:v>55.75</c:v>
                </c:pt>
                <c:pt idx="88">
                  <c:v>43.851851851851855</c:v>
                </c:pt>
                <c:pt idx="89">
                  <c:v>46.684210526315788</c:v>
                </c:pt>
                <c:pt idx="90">
                  <c:v>32.25</c:v>
                </c:pt>
                <c:pt idx="91">
                  <c:v>54</c:v>
                </c:pt>
                <c:pt idx="92">
                  <c:v>48</c:v>
                </c:pt>
                <c:pt idx="93">
                  <c:v>43.5</c:v>
                </c:pt>
                <c:pt idx="94">
                  <c:v>53.92</c:v>
                </c:pt>
                <c:pt idx="95">
                  <c:v>50.439393939393938</c:v>
                </c:pt>
                <c:pt idx="96">
                  <c:v>51.526315789473685</c:v>
                </c:pt>
                <c:pt idx="97">
                  <c:v>51.090909090909093</c:v>
                </c:pt>
                <c:pt idx="98">
                  <c:v>50.15625</c:v>
                </c:pt>
                <c:pt idx="99">
                  <c:v>66.15384615384616</c:v>
                </c:pt>
                <c:pt idx="100">
                  <c:v>45.454545454545453</c:v>
                </c:pt>
                <c:pt idx="101">
                  <c:v>51.823529411764703</c:v>
                </c:pt>
                <c:pt idx="102">
                  <c:v>68.806451612903231</c:v>
                </c:pt>
                <c:pt idx="103">
                  <c:v>53.781818181818181</c:v>
                </c:pt>
                <c:pt idx="104">
                  <c:v>49.027777777777779</c:v>
                </c:pt>
                <c:pt idx="105">
                  <c:v>52</c:v>
                </c:pt>
                <c:pt idx="106">
                  <c:v>52.183749999999996</c:v>
                </c:pt>
                <c:pt idx="107">
                  <c:v>67.3</c:v>
                </c:pt>
                <c:pt idx="108">
                  <c:v>54.6</c:v>
                </c:pt>
                <c:pt idx="109">
                  <c:v>59.3</c:v>
                </c:pt>
                <c:pt idx="110">
                  <c:v>44</c:v>
                </c:pt>
                <c:pt idx="111">
                  <c:v>55.9</c:v>
                </c:pt>
                <c:pt idx="112">
                  <c:v>40.270000000000003</c:v>
                </c:pt>
                <c:pt idx="114">
                  <c:v>51.6</c:v>
                </c:pt>
                <c:pt idx="115">
                  <c:v>44.5</c:v>
                </c:pt>
              </c:numCache>
            </c:numRef>
          </c:val>
          <c:smooth val="0"/>
        </c:ser>
        <c:ser>
          <c:idx val="13"/>
          <c:order val="2"/>
          <c:tx>
            <c:v>2022 ср. балл по городу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'Общест-11 диаграмма по районам'!$B$5:$B$120</c:f>
              <c:strCache>
                <c:ptCount val="116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Школа-интернат № 1 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 </c:v>
                </c:pt>
                <c:pt idx="54">
                  <c:v>МБОУ СШ № 73</c:v>
                </c:pt>
                <c:pt idx="55">
                  <c:v>МАОУ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 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Лицей № 9 "Лидер"</c:v>
                </c:pt>
                <c:pt idx="63">
                  <c:v>МАОУ СШ № 6</c:v>
                </c:pt>
                <c:pt idx="64">
                  <c:v>МАОУ СШ № 17</c:v>
                </c:pt>
                <c:pt idx="65">
                  <c:v>МАОУ СШ № 23</c:v>
                </c:pt>
                <c:pt idx="66">
                  <c:v>МАОУ СШ № 34</c:v>
                </c:pt>
                <c:pt idx="67">
                  <c:v>МАОУ СШ № 42</c:v>
                </c:pt>
                <c:pt idx="68">
                  <c:v>МАОУ СШ № 45</c:v>
                </c:pt>
                <c:pt idx="69">
                  <c:v>МБОУ СШ № 62</c:v>
                </c:pt>
                <c:pt idx="70">
                  <c:v>МАОУ СШ № 76</c:v>
                </c:pt>
                <c:pt idx="71">
                  <c:v>МАОУ СШ № 78</c:v>
                </c:pt>
                <c:pt idx="72">
                  <c:v>МАОУ СШ № 93</c:v>
                </c:pt>
                <c:pt idx="73">
                  <c:v>МАОУ СШ № 137</c:v>
                </c:pt>
                <c:pt idx="74">
                  <c:v>МАОУ СШ № 158 "Грани"</c:v>
                </c:pt>
                <c:pt idx="75">
                  <c:v>СОВЕТСКИЙ РАЙОН</c:v>
                </c:pt>
                <c:pt idx="76">
                  <c:v>МАОУ СШ № 1</c:v>
                </c:pt>
                <c:pt idx="77">
                  <c:v>МБОУ СШ № 2</c:v>
                </c:pt>
                <c:pt idx="78">
                  <c:v>МАОУ СШ № 5</c:v>
                </c:pt>
                <c:pt idx="79">
                  <c:v>МАОУ СШ № 7</c:v>
                </c:pt>
                <c:pt idx="80">
                  <c:v>МАОУ СШ № 18</c:v>
                </c:pt>
                <c:pt idx="81">
                  <c:v>МАОУ СШ № 24</c:v>
                </c:pt>
                <c:pt idx="82">
                  <c:v>МБОУ СШ № 56</c:v>
                </c:pt>
                <c:pt idx="83">
                  <c:v>МАОУ СШ № 66</c:v>
                </c:pt>
                <c:pt idx="84">
                  <c:v>МАОУ СШ № 69</c:v>
                </c:pt>
                <c:pt idx="85">
                  <c:v>МАОУ СШ № 85</c:v>
                </c:pt>
                <c:pt idx="86">
                  <c:v>МБОУ СШ № 91</c:v>
                </c:pt>
                <c:pt idx="87">
                  <c:v>МБОУ СШ № 98</c:v>
                </c:pt>
                <c:pt idx="88">
                  <c:v>МАОУ СШ № 108</c:v>
                </c:pt>
                <c:pt idx="89">
                  <c:v>МАОУ СШ № 115</c:v>
                </c:pt>
                <c:pt idx="90">
                  <c:v>МАОУ СШ № 121</c:v>
                </c:pt>
                <c:pt idx="91">
                  <c:v>МБОУ СШ № 129</c:v>
                </c:pt>
                <c:pt idx="92">
                  <c:v>МАОУ СШ № 134</c:v>
                </c:pt>
                <c:pt idx="93">
                  <c:v>МАОУ СШ № 139</c:v>
                </c:pt>
                <c:pt idx="94">
                  <c:v>МАОУ СШ № 141</c:v>
                </c:pt>
                <c:pt idx="95">
                  <c:v>МАОУ СШ № 143</c:v>
                </c:pt>
                <c:pt idx="96">
                  <c:v>МАОУ СШ № 144</c:v>
                </c:pt>
                <c:pt idx="97">
                  <c:v>МАОУ СШ № 145</c:v>
                </c:pt>
                <c:pt idx="98">
                  <c:v>МБОУ СШ № 147</c:v>
                </c:pt>
                <c:pt idx="99">
                  <c:v>МАОУ СШ № 149</c:v>
                </c:pt>
                <c:pt idx="100">
                  <c:v>МАОУ СШ № 150</c:v>
                </c:pt>
                <c:pt idx="101">
                  <c:v>МАОУ СШ № 151</c:v>
                </c:pt>
                <c:pt idx="102">
                  <c:v>МАОУ СШ № 152</c:v>
                </c:pt>
                <c:pt idx="103">
                  <c:v>МАОУ СШ № 154</c:v>
                </c:pt>
                <c:pt idx="104">
                  <c:v>МАОУ СШ № 156</c:v>
                </c:pt>
                <c:pt idx="105">
                  <c:v>МАОУ СШ № 157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Гимназия  № 16</c:v>
                </c:pt>
                <c:pt idx="109">
                  <c:v>МБОУ Лицей № 2</c:v>
                </c:pt>
                <c:pt idx="110">
                  <c:v>МБОУ СШ № 4</c:v>
                </c:pt>
                <c:pt idx="111">
                  <c:v>МБОУ СШ № 10 </c:v>
                </c:pt>
                <c:pt idx="112">
                  <c:v>МБОУ СШ № 27</c:v>
                </c:pt>
                <c:pt idx="113">
                  <c:v>МБОУ СШ № 51</c:v>
                </c:pt>
                <c:pt idx="114">
                  <c:v>МАОУ СШ "Комплекс Покровский"</c:v>
                </c:pt>
                <c:pt idx="115">
                  <c:v>МАОУ СШ № 155</c:v>
                </c:pt>
              </c:strCache>
            </c:strRef>
          </c:cat>
          <c:val>
            <c:numRef>
              <c:f>'Общест-11 диаграмма по районам'!$I$5:$I$120</c:f>
              <c:numCache>
                <c:formatCode>0,00</c:formatCode>
                <c:ptCount val="116"/>
                <c:pt idx="0">
                  <c:v>57.5</c:v>
                </c:pt>
                <c:pt idx="1">
                  <c:v>57.5</c:v>
                </c:pt>
                <c:pt idx="2">
                  <c:v>57.5</c:v>
                </c:pt>
                <c:pt idx="3">
                  <c:v>57.5</c:v>
                </c:pt>
                <c:pt idx="4">
                  <c:v>57.5</c:v>
                </c:pt>
                <c:pt idx="5">
                  <c:v>57.5</c:v>
                </c:pt>
                <c:pt idx="6">
                  <c:v>57.5</c:v>
                </c:pt>
                <c:pt idx="7">
                  <c:v>57.5</c:v>
                </c:pt>
                <c:pt idx="8">
                  <c:v>57.5</c:v>
                </c:pt>
                <c:pt idx="9">
                  <c:v>57.5</c:v>
                </c:pt>
                <c:pt idx="10">
                  <c:v>57.5</c:v>
                </c:pt>
                <c:pt idx="11">
                  <c:v>57.5</c:v>
                </c:pt>
                <c:pt idx="12">
                  <c:v>57.5</c:v>
                </c:pt>
                <c:pt idx="13">
                  <c:v>57.5</c:v>
                </c:pt>
                <c:pt idx="14">
                  <c:v>57.5</c:v>
                </c:pt>
                <c:pt idx="15">
                  <c:v>57.5</c:v>
                </c:pt>
                <c:pt idx="16">
                  <c:v>57.5</c:v>
                </c:pt>
                <c:pt idx="17">
                  <c:v>57.5</c:v>
                </c:pt>
                <c:pt idx="18">
                  <c:v>57.5</c:v>
                </c:pt>
                <c:pt idx="19">
                  <c:v>57.5</c:v>
                </c:pt>
                <c:pt idx="20">
                  <c:v>57.5</c:v>
                </c:pt>
                <c:pt idx="21">
                  <c:v>57.5</c:v>
                </c:pt>
                <c:pt idx="22">
                  <c:v>57.5</c:v>
                </c:pt>
                <c:pt idx="23">
                  <c:v>57.5</c:v>
                </c:pt>
                <c:pt idx="24">
                  <c:v>57.5</c:v>
                </c:pt>
                <c:pt idx="25">
                  <c:v>57.5</c:v>
                </c:pt>
                <c:pt idx="26">
                  <c:v>57.5</c:v>
                </c:pt>
                <c:pt idx="27">
                  <c:v>57.5</c:v>
                </c:pt>
                <c:pt idx="28">
                  <c:v>57.5</c:v>
                </c:pt>
                <c:pt idx="29">
                  <c:v>57.5</c:v>
                </c:pt>
                <c:pt idx="30">
                  <c:v>57.5</c:v>
                </c:pt>
                <c:pt idx="31">
                  <c:v>57.5</c:v>
                </c:pt>
                <c:pt idx="32">
                  <c:v>57.5</c:v>
                </c:pt>
                <c:pt idx="33">
                  <c:v>57.5</c:v>
                </c:pt>
                <c:pt idx="34">
                  <c:v>57.5</c:v>
                </c:pt>
                <c:pt idx="35">
                  <c:v>57.5</c:v>
                </c:pt>
                <c:pt idx="36">
                  <c:v>57.5</c:v>
                </c:pt>
                <c:pt idx="37">
                  <c:v>57.5</c:v>
                </c:pt>
                <c:pt idx="38">
                  <c:v>57.5</c:v>
                </c:pt>
                <c:pt idx="39">
                  <c:v>57.5</c:v>
                </c:pt>
                <c:pt idx="40">
                  <c:v>57.5</c:v>
                </c:pt>
                <c:pt idx="41">
                  <c:v>57.5</c:v>
                </c:pt>
                <c:pt idx="42">
                  <c:v>57.5</c:v>
                </c:pt>
                <c:pt idx="43">
                  <c:v>57.5</c:v>
                </c:pt>
                <c:pt idx="44">
                  <c:v>57.5</c:v>
                </c:pt>
                <c:pt idx="45">
                  <c:v>57.5</c:v>
                </c:pt>
                <c:pt idx="46">
                  <c:v>57.5</c:v>
                </c:pt>
                <c:pt idx="47">
                  <c:v>57.5</c:v>
                </c:pt>
                <c:pt idx="48">
                  <c:v>57.5</c:v>
                </c:pt>
                <c:pt idx="49">
                  <c:v>57.5</c:v>
                </c:pt>
                <c:pt idx="50">
                  <c:v>57.5</c:v>
                </c:pt>
                <c:pt idx="51">
                  <c:v>57.5</c:v>
                </c:pt>
                <c:pt idx="52">
                  <c:v>57.5</c:v>
                </c:pt>
                <c:pt idx="53">
                  <c:v>57.5</c:v>
                </c:pt>
                <c:pt idx="54">
                  <c:v>57.5</c:v>
                </c:pt>
                <c:pt idx="55">
                  <c:v>57.5</c:v>
                </c:pt>
                <c:pt idx="56">
                  <c:v>57.5</c:v>
                </c:pt>
                <c:pt idx="57">
                  <c:v>57.5</c:v>
                </c:pt>
                <c:pt idx="58">
                  <c:v>57.5</c:v>
                </c:pt>
                <c:pt idx="59">
                  <c:v>57.5</c:v>
                </c:pt>
                <c:pt idx="60">
                  <c:v>57.5</c:v>
                </c:pt>
                <c:pt idx="61">
                  <c:v>57.5</c:v>
                </c:pt>
                <c:pt idx="62">
                  <c:v>57.5</c:v>
                </c:pt>
                <c:pt idx="63">
                  <c:v>57.5</c:v>
                </c:pt>
                <c:pt idx="64">
                  <c:v>57.5</c:v>
                </c:pt>
                <c:pt idx="65">
                  <c:v>57.5</c:v>
                </c:pt>
                <c:pt idx="66">
                  <c:v>57.5</c:v>
                </c:pt>
                <c:pt idx="67">
                  <c:v>57.5</c:v>
                </c:pt>
                <c:pt idx="68">
                  <c:v>57.5</c:v>
                </c:pt>
                <c:pt idx="69">
                  <c:v>57.5</c:v>
                </c:pt>
                <c:pt idx="70">
                  <c:v>57.5</c:v>
                </c:pt>
                <c:pt idx="71">
                  <c:v>57.5</c:v>
                </c:pt>
                <c:pt idx="72">
                  <c:v>57.5</c:v>
                </c:pt>
                <c:pt idx="73">
                  <c:v>57.5</c:v>
                </c:pt>
                <c:pt idx="74">
                  <c:v>57.5</c:v>
                </c:pt>
                <c:pt idx="75">
                  <c:v>57.5</c:v>
                </c:pt>
                <c:pt idx="76">
                  <c:v>57.5</c:v>
                </c:pt>
                <c:pt idx="77">
                  <c:v>57.5</c:v>
                </c:pt>
                <c:pt idx="78">
                  <c:v>57.5</c:v>
                </c:pt>
                <c:pt idx="79">
                  <c:v>57.5</c:v>
                </c:pt>
                <c:pt idx="80">
                  <c:v>57.5</c:v>
                </c:pt>
                <c:pt idx="81">
                  <c:v>57.5</c:v>
                </c:pt>
                <c:pt idx="82">
                  <c:v>57.5</c:v>
                </c:pt>
                <c:pt idx="83">
                  <c:v>57.5</c:v>
                </c:pt>
                <c:pt idx="84">
                  <c:v>57.5</c:v>
                </c:pt>
                <c:pt idx="85">
                  <c:v>57.5</c:v>
                </c:pt>
                <c:pt idx="86">
                  <c:v>57.5</c:v>
                </c:pt>
                <c:pt idx="87">
                  <c:v>57.5</c:v>
                </c:pt>
                <c:pt idx="88">
                  <c:v>57.5</c:v>
                </c:pt>
                <c:pt idx="89">
                  <c:v>57.5</c:v>
                </c:pt>
                <c:pt idx="90">
                  <c:v>57.5</c:v>
                </c:pt>
                <c:pt idx="91">
                  <c:v>57.5</c:v>
                </c:pt>
                <c:pt idx="92">
                  <c:v>57.5</c:v>
                </c:pt>
                <c:pt idx="93">
                  <c:v>57.5</c:v>
                </c:pt>
                <c:pt idx="94">
                  <c:v>57.5</c:v>
                </c:pt>
                <c:pt idx="95">
                  <c:v>57.5</c:v>
                </c:pt>
                <c:pt idx="96">
                  <c:v>57.5</c:v>
                </c:pt>
                <c:pt idx="97">
                  <c:v>57.5</c:v>
                </c:pt>
                <c:pt idx="98">
                  <c:v>57.5</c:v>
                </c:pt>
                <c:pt idx="99">
                  <c:v>57.5</c:v>
                </c:pt>
                <c:pt idx="100">
                  <c:v>57.5</c:v>
                </c:pt>
                <c:pt idx="101">
                  <c:v>57.5</c:v>
                </c:pt>
                <c:pt idx="102">
                  <c:v>57.5</c:v>
                </c:pt>
                <c:pt idx="103">
                  <c:v>57.5</c:v>
                </c:pt>
                <c:pt idx="104">
                  <c:v>57.5</c:v>
                </c:pt>
                <c:pt idx="105">
                  <c:v>57.5</c:v>
                </c:pt>
                <c:pt idx="106">
                  <c:v>57.5</c:v>
                </c:pt>
                <c:pt idx="107">
                  <c:v>57.5</c:v>
                </c:pt>
                <c:pt idx="108">
                  <c:v>57.5</c:v>
                </c:pt>
                <c:pt idx="109">
                  <c:v>57.5</c:v>
                </c:pt>
                <c:pt idx="110">
                  <c:v>57.5</c:v>
                </c:pt>
                <c:pt idx="111">
                  <c:v>57.5</c:v>
                </c:pt>
                <c:pt idx="112">
                  <c:v>57.5</c:v>
                </c:pt>
                <c:pt idx="113">
                  <c:v>57.5</c:v>
                </c:pt>
                <c:pt idx="114">
                  <c:v>57.5</c:v>
                </c:pt>
                <c:pt idx="115">
                  <c:v>57.5</c:v>
                </c:pt>
              </c:numCache>
            </c:numRef>
          </c:val>
          <c:smooth val="0"/>
        </c:ser>
        <c:ser>
          <c:idx val="12"/>
          <c:order val="3"/>
          <c:tx>
            <c:v>2022 ср. балл ОУ</c:v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'Общест-11 диаграмма по районам'!$B$5:$B$120</c:f>
              <c:strCache>
                <c:ptCount val="116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Школа-интернат № 1 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 </c:v>
                </c:pt>
                <c:pt idx="54">
                  <c:v>МБОУ СШ № 73</c:v>
                </c:pt>
                <c:pt idx="55">
                  <c:v>МАОУ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 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Лицей № 9 "Лидер"</c:v>
                </c:pt>
                <c:pt idx="63">
                  <c:v>МАОУ СШ № 6</c:v>
                </c:pt>
                <c:pt idx="64">
                  <c:v>МАОУ СШ № 17</c:v>
                </c:pt>
                <c:pt idx="65">
                  <c:v>МАОУ СШ № 23</c:v>
                </c:pt>
                <c:pt idx="66">
                  <c:v>МАОУ СШ № 34</c:v>
                </c:pt>
                <c:pt idx="67">
                  <c:v>МАОУ СШ № 42</c:v>
                </c:pt>
                <c:pt idx="68">
                  <c:v>МАОУ СШ № 45</c:v>
                </c:pt>
                <c:pt idx="69">
                  <c:v>МБОУ СШ № 62</c:v>
                </c:pt>
                <c:pt idx="70">
                  <c:v>МАОУ СШ № 76</c:v>
                </c:pt>
                <c:pt idx="71">
                  <c:v>МАОУ СШ № 78</c:v>
                </c:pt>
                <c:pt idx="72">
                  <c:v>МАОУ СШ № 93</c:v>
                </c:pt>
                <c:pt idx="73">
                  <c:v>МАОУ СШ № 137</c:v>
                </c:pt>
                <c:pt idx="74">
                  <c:v>МАОУ СШ № 158 "Грани"</c:v>
                </c:pt>
                <c:pt idx="75">
                  <c:v>СОВЕТСКИЙ РАЙОН</c:v>
                </c:pt>
                <c:pt idx="76">
                  <c:v>МАОУ СШ № 1</c:v>
                </c:pt>
                <c:pt idx="77">
                  <c:v>МБОУ СШ № 2</c:v>
                </c:pt>
                <c:pt idx="78">
                  <c:v>МАОУ СШ № 5</c:v>
                </c:pt>
                <c:pt idx="79">
                  <c:v>МАОУ СШ № 7</c:v>
                </c:pt>
                <c:pt idx="80">
                  <c:v>МАОУ СШ № 18</c:v>
                </c:pt>
                <c:pt idx="81">
                  <c:v>МАОУ СШ № 24</c:v>
                </c:pt>
                <c:pt idx="82">
                  <c:v>МБОУ СШ № 56</c:v>
                </c:pt>
                <c:pt idx="83">
                  <c:v>МАОУ СШ № 66</c:v>
                </c:pt>
                <c:pt idx="84">
                  <c:v>МАОУ СШ № 69</c:v>
                </c:pt>
                <c:pt idx="85">
                  <c:v>МАОУ СШ № 85</c:v>
                </c:pt>
                <c:pt idx="86">
                  <c:v>МБОУ СШ № 91</c:v>
                </c:pt>
                <c:pt idx="87">
                  <c:v>МБОУ СШ № 98</c:v>
                </c:pt>
                <c:pt idx="88">
                  <c:v>МАОУ СШ № 108</c:v>
                </c:pt>
                <c:pt idx="89">
                  <c:v>МАОУ СШ № 115</c:v>
                </c:pt>
                <c:pt idx="90">
                  <c:v>МАОУ СШ № 121</c:v>
                </c:pt>
                <c:pt idx="91">
                  <c:v>МБОУ СШ № 129</c:v>
                </c:pt>
                <c:pt idx="92">
                  <c:v>МАОУ СШ № 134</c:v>
                </c:pt>
                <c:pt idx="93">
                  <c:v>МАОУ СШ № 139</c:v>
                </c:pt>
                <c:pt idx="94">
                  <c:v>МАОУ СШ № 141</c:v>
                </c:pt>
                <c:pt idx="95">
                  <c:v>МАОУ СШ № 143</c:v>
                </c:pt>
                <c:pt idx="96">
                  <c:v>МАОУ СШ № 144</c:v>
                </c:pt>
                <c:pt idx="97">
                  <c:v>МАОУ СШ № 145</c:v>
                </c:pt>
                <c:pt idx="98">
                  <c:v>МБОУ СШ № 147</c:v>
                </c:pt>
                <c:pt idx="99">
                  <c:v>МАОУ СШ № 149</c:v>
                </c:pt>
                <c:pt idx="100">
                  <c:v>МАОУ СШ № 150</c:v>
                </c:pt>
                <c:pt idx="101">
                  <c:v>МАОУ СШ № 151</c:v>
                </c:pt>
                <c:pt idx="102">
                  <c:v>МАОУ СШ № 152</c:v>
                </c:pt>
                <c:pt idx="103">
                  <c:v>МАОУ СШ № 154</c:v>
                </c:pt>
                <c:pt idx="104">
                  <c:v>МАОУ СШ № 156</c:v>
                </c:pt>
                <c:pt idx="105">
                  <c:v>МАОУ СШ № 157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Гимназия  № 16</c:v>
                </c:pt>
                <c:pt idx="109">
                  <c:v>МБОУ Лицей № 2</c:v>
                </c:pt>
                <c:pt idx="110">
                  <c:v>МБОУ СШ № 4</c:v>
                </c:pt>
                <c:pt idx="111">
                  <c:v>МБОУ СШ № 10 </c:v>
                </c:pt>
                <c:pt idx="112">
                  <c:v>МБОУ СШ № 27</c:v>
                </c:pt>
                <c:pt idx="113">
                  <c:v>МБОУ СШ № 51</c:v>
                </c:pt>
                <c:pt idx="114">
                  <c:v>МАОУ СШ "Комплекс Покровский"</c:v>
                </c:pt>
                <c:pt idx="115">
                  <c:v>МАОУ СШ № 155</c:v>
                </c:pt>
              </c:strCache>
            </c:strRef>
          </c:cat>
          <c:val>
            <c:numRef>
              <c:f>'Общест-11 диаграмма по районам'!$H$5:$H$120</c:f>
              <c:numCache>
                <c:formatCode>0,00</c:formatCode>
                <c:ptCount val="116"/>
                <c:pt idx="0">
                  <c:v>57.416054994591178</c:v>
                </c:pt>
                <c:pt idx="1">
                  <c:v>57.871794871794869</c:v>
                </c:pt>
                <c:pt idx="2">
                  <c:v>56.3125</c:v>
                </c:pt>
                <c:pt idx="3">
                  <c:v>67.629629629629633</c:v>
                </c:pt>
                <c:pt idx="4">
                  <c:v>57.875</c:v>
                </c:pt>
                <c:pt idx="5">
                  <c:v>57.071428571428569</c:v>
                </c:pt>
                <c:pt idx="6">
                  <c:v>61.714285714285715</c:v>
                </c:pt>
                <c:pt idx="7">
                  <c:v>49.222222222222221</c:v>
                </c:pt>
                <c:pt idx="8">
                  <c:v>51.631578947368418</c:v>
                </c:pt>
                <c:pt idx="9">
                  <c:v>57.19</c:v>
                </c:pt>
                <c:pt idx="10">
                  <c:v>56.4</c:v>
                </c:pt>
                <c:pt idx="11">
                  <c:v>62.8</c:v>
                </c:pt>
                <c:pt idx="12">
                  <c:v>64.7</c:v>
                </c:pt>
                <c:pt idx="13">
                  <c:v>64</c:v>
                </c:pt>
                <c:pt idx="14">
                  <c:v>58.8</c:v>
                </c:pt>
                <c:pt idx="15">
                  <c:v>58</c:v>
                </c:pt>
                <c:pt idx="16">
                  <c:v>58.2</c:v>
                </c:pt>
                <c:pt idx="19">
                  <c:v>40.700000000000003</c:v>
                </c:pt>
                <c:pt idx="20">
                  <c:v>54.8</c:v>
                </c:pt>
                <c:pt idx="21">
                  <c:v>53.5</c:v>
                </c:pt>
                <c:pt idx="22">
                  <c:v>53.65</c:v>
                </c:pt>
                <c:pt idx="23">
                  <c:v>60.3</c:v>
                </c:pt>
                <c:pt idx="24">
                  <c:v>60.7</c:v>
                </c:pt>
                <c:pt idx="25">
                  <c:v>59.8</c:v>
                </c:pt>
                <c:pt idx="26">
                  <c:v>50.9</c:v>
                </c:pt>
                <c:pt idx="27">
                  <c:v>57.7</c:v>
                </c:pt>
                <c:pt idx="30">
                  <c:v>45.9</c:v>
                </c:pt>
                <c:pt idx="31">
                  <c:v>51.7</c:v>
                </c:pt>
                <c:pt idx="33">
                  <c:v>48</c:v>
                </c:pt>
                <c:pt idx="34">
                  <c:v>66.099999999999994</c:v>
                </c:pt>
                <c:pt idx="35">
                  <c:v>44</c:v>
                </c:pt>
                <c:pt idx="36">
                  <c:v>47.1</c:v>
                </c:pt>
                <c:pt idx="37">
                  <c:v>53.8</c:v>
                </c:pt>
                <c:pt idx="38">
                  <c:v>56.9</c:v>
                </c:pt>
                <c:pt idx="39">
                  <c:v>48.2</c:v>
                </c:pt>
                <c:pt idx="40">
                  <c:v>57.448823529411754</c:v>
                </c:pt>
                <c:pt idx="41">
                  <c:v>62.3</c:v>
                </c:pt>
                <c:pt idx="42">
                  <c:v>61</c:v>
                </c:pt>
                <c:pt idx="43">
                  <c:v>61.04</c:v>
                </c:pt>
                <c:pt idx="44">
                  <c:v>58.1</c:v>
                </c:pt>
                <c:pt idx="45">
                  <c:v>64.59</c:v>
                </c:pt>
                <c:pt idx="46">
                  <c:v>62.9</c:v>
                </c:pt>
                <c:pt idx="47">
                  <c:v>53.9</c:v>
                </c:pt>
                <c:pt idx="48">
                  <c:v>66.2</c:v>
                </c:pt>
                <c:pt idx="49">
                  <c:v>57.6</c:v>
                </c:pt>
                <c:pt idx="51">
                  <c:v>43.4</c:v>
                </c:pt>
                <c:pt idx="53">
                  <c:v>56.5</c:v>
                </c:pt>
                <c:pt idx="54">
                  <c:v>48.8</c:v>
                </c:pt>
                <c:pt idx="55">
                  <c:v>57</c:v>
                </c:pt>
                <c:pt idx="56">
                  <c:v>51.4</c:v>
                </c:pt>
                <c:pt idx="57">
                  <c:v>45.1</c:v>
                </c:pt>
                <c:pt idx="58">
                  <c:v>69.900000000000006</c:v>
                </c:pt>
                <c:pt idx="59">
                  <c:v>56.9</c:v>
                </c:pt>
                <c:pt idx="60">
                  <c:v>53.871428571428567</c:v>
                </c:pt>
                <c:pt idx="61">
                  <c:v>51</c:v>
                </c:pt>
                <c:pt idx="62">
                  <c:v>63.5</c:v>
                </c:pt>
                <c:pt idx="63">
                  <c:v>60.8</c:v>
                </c:pt>
                <c:pt idx="64">
                  <c:v>53.7</c:v>
                </c:pt>
                <c:pt idx="65">
                  <c:v>53.8</c:v>
                </c:pt>
                <c:pt idx="66">
                  <c:v>49</c:v>
                </c:pt>
                <c:pt idx="67">
                  <c:v>53</c:v>
                </c:pt>
                <c:pt idx="68">
                  <c:v>53.5</c:v>
                </c:pt>
                <c:pt idx="69">
                  <c:v>41.2</c:v>
                </c:pt>
                <c:pt idx="70">
                  <c:v>60.4</c:v>
                </c:pt>
                <c:pt idx="71">
                  <c:v>37</c:v>
                </c:pt>
                <c:pt idx="72">
                  <c:v>59</c:v>
                </c:pt>
                <c:pt idx="73">
                  <c:v>56.3</c:v>
                </c:pt>
                <c:pt idx="74">
                  <c:v>62</c:v>
                </c:pt>
                <c:pt idx="75">
                  <c:v>55.968965517241379</c:v>
                </c:pt>
                <c:pt idx="76">
                  <c:v>56</c:v>
                </c:pt>
                <c:pt idx="78">
                  <c:v>55</c:v>
                </c:pt>
                <c:pt idx="79">
                  <c:v>58.4</c:v>
                </c:pt>
                <c:pt idx="80">
                  <c:v>55</c:v>
                </c:pt>
                <c:pt idx="81">
                  <c:v>57</c:v>
                </c:pt>
                <c:pt idx="82">
                  <c:v>57.4</c:v>
                </c:pt>
                <c:pt idx="83">
                  <c:v>49.8</c:v>
                </c:pt>
                <c:pt idx="84">
                  <c:v>51</c:v>
                </c:pt>
                <c:pt idx="85">
                  <c:v>55.9</c:v>
                </c:pt>
                <c:pt idx="86">
                  <c:v>61.7</c:v>
                </c:pt>
                <c:pt idx="87">
                  <c:v>61.4</c:v>
                </c:pt>
                <c:pt idx="88">
                  <c:v>52.6</c:v>
                </c:pt>
                <c:pt idx="89">
                  <c:v>52.4</c:v>
                </c:pt>
                <c:pt idx="90">
                  <c:v>48</c:v>
                </c:pt>
                <c:pt idx="91">
                  <c:v>44</c:v>
                </c:pt>
                <c:pt idx="92">
                  <c:v>54.2</c:v>
                </c:pt>
                <c:pt idx="93">
                  <c:v>56</c:v>
                </c:pt>
                <c:pt idx="94">
                  <c:v>61.5</c:v>
                </c:pt>
                <c:pt idx="95">
                  <c:v>59.4</c:v>
                </c:pt>
                <c:pt idx="96">
                  <c:v>57.1</c:v>
                </c:pt>
                <c:pt idx="97">
                  <c:v>58</c:v>
                </c:pt>
                <c:pt idx="98">
                  <c:v>56.6</c:v>
                </c:pt>
                <c:pt idx="99">
                  <c:v>61</c:v>
                </c:pt>
                <c:pt idx="100">
                  <c:v>58</c:v>
                </c:pt>
                <c:pt idx="101">
                  <c:v>57</c:v>
                </c:pt>
                <c:pt idx="102">
                  <c:v>60.9</c:v>
                </c:pt>
                <c:pt idx="103">
                  <c:v>58</c:v>
                </c:pt>
                <c:pt idx="104">
                  <c:v>51.8</c:v>
                </c:pt>
                <c:pt idx="105">
                  <c:v>58</c:v>
                </c:pt>
                <c:pt idx="106">
                  <c:v>56.793448920911047</c:v>
                </c:pt>
                <c:pt idx="107">
                  <c:v>67.604166666666671</c:v>
                </c:pt>
                <c:pt idx="108">
                  <c:v>67.79069767441861</c:v>
                </c:pt>
                <c:pt idx="109">
                  <c:v>67.027777777777771</c:v>
                </c:pt>
                <c:pt idx="110">
                  <c:v>48.4</c:v>
                </c:pt>
                <c:pt idx="111">
                  <c:v>61.782608695652172</c:v>
                </c:pt>
                <c:pt idx="112">
                  <c:v>46.52</c:v>
                </c:pt>
                <c:pt idx="113">
                  <c:v>59</c:v>
                </c:pt>
                <c:pt idx="114">
                  <c:v>52.7</c:v>
                </c:pt>
                <c:pt idx="115">
                  <c:v>40.315789473684212</c:v>
                </c:pt>
              </c:numCache>
            </c:numRef>
          </c:val>
          <c:smooth val="0"/>
        </c:ser>
        <c:ser>
          <c:idx val="0"/>
          <c:order val="4"/>
          <c:tx>
            <c:v>2021 ср. балл по городу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'Общест-11 диаграмма по районам'!$B$5:$B$120</c:f>
              <c:strCache>
                <c:ptCount val="116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Школа-интернат № 1 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 </c:v>
                </c:pt>
                <c:pt idx="54">
                  <c:v>МБОУ СШ № 73</c:v>
                </c:pt>
                <c:pt idx="55">
                  <c:v>МАОУ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 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Лицей № 9 "Лидер"</c:v>
                </c:pt>
                <c:pt idx="63">
                  <c:v>МАОУ СШ № 6</c:v>
                </c:pt>
                <c:pt idx="64">
                  <c:v>МАОУ СШ № 17</c:v>
                </c:pt>
                <c:pt idx="65">
                  <c:v>МАОУ СШ № 23</c:v>
                </c:pt>
                <c:pt idx="66">
                  <c:v>МАОУ СШ № 34</c:v>
                </c:pt>
                <c:pt idx="67">
                  <c:v>МАОУ СШ № 42</c:v>
                </c:pt>
                <c:pt idx="68">
                  <c:v>МАОУ СШ № 45</c:v>
                </c:pt>
                <c:pt idx="69">
                  <c:v>МБОУ СШ № 62</c:v>
                </c:pt>
                <c:pt idx="70">
                  <c:v>МАОУ СШ № 76</c:v>
                </c:pt>
                <c:pt idx="71">
                  <c:v>МАОУ СШ № 78</c:v>
                </c:pt>
                <c:pt idx="72">
                  <c:v>МАОУ СШ № 93</c:v>
                </c:pt>
                <c:pt idx="73">
                  <c:v>МАОУ СШ № 137</c:v>
                </c:pt>
                <c:pt idx="74">
                  <c:v>МАОУ СШ № 158 "Грани"</c:v>
                </c:pt>
                <c:pt idx="75">
                  <c:v>СОВЕТСКИЙ РАЙОН</c:v>
                </c:pt>
                <c:pt idx="76">
                  <c:v>МАОУ СШ № 1</c:v>
                </c:pt>
                <c:pt idx="77">
                  <c:v>МБОУ СШ № 2</c:v>
                </c:pt>
                <c:pt idx="78">
                  <c:v>МАОУ СШ № 5</c:v>
                </c:pt>
                <c:pt idx="79">
                  <c:v>МАОУ СШ № 7</c:v>
                </c:pt>
                <c:pt idx="80">
                  <c:v>МАОУ СШ № 18</c:v>
                </c:pt>
                <c:pt idx="81">
                  <c:v>МАОУ СШ № 24</c:v>
                </c:pt>
                <c:pt idx="82">
                  <c:v>МБОУ СШ № 56</c:v>
                </c:pt>
                <c:pt idx="83">
                  <c:v>МАОУ СШ № 66</c:v>
                </c:pt>
                <c:pt idx="84">
                  <c:v>МАОУ СШ № 69</c:v>
                </c:pt>
                <c:pt idx="85">
                  <c:v>МАОУ СШ № 85</c:v>
                </c:pt>
                <c:pt idx="86">
                  <c:v>МБОУ СШ № 91</c:v>
                </c:pt>
                <c:pt idx="87">
                  <c:v>МБОУ СШ № 98</c:v>
                </c:pt>
                <c:pt idx="88">
                  <c:v>МАОУ СШ № 108</c:v>
                </c:pt>
                <c:pt idx="89">
                  <c:v>МАОУ СШ № 115</c:v>
                </c:pt>
                <c:pt idx="90">
                  <c:v>МАОУ СШ № 121</c:v>
                </c:pt>
                <c:pt idx="91">
                  <c:v>МБОУ СШ № 129</c:v>
                </c:pt>
                <c:pt idx="92">
                  <c:v>МАОУ СШ № 134</c:v>
                </c:pt>
                <c:pt idx="93">
                  <c:v>МАОУ СШ № 139</c:v>
                </c:pt>
                <c:pt idx="94">
                  <c:v>МАОУ СШ № 141</c:v>
                </c:pt>
                <c:pt idx="95">
                  <c:v>МАОУ СШ № 143</c:v>
                </c:pt>
                <c:pt idx="96">
                  <c:v>МАОУ СШ № 144</c:v>
                </c:pt>
                <c:pt idx="97">
                  <c:v>МАОУ СШ № 145</c:v>
                </c:pt>
                <c:pt idx="98">
                  <c:v>МБОУ СШ № 147</c:v>
                </c:pt>
                <c:pt idx="99">
                  <c:v>МАОУ СШ № 149</c:v>
                </c:pt>
                <c:pt idx="100">
                  <c:v>МАОУ СШ № 150</c:v>
                </c:pt>
                <c:pt idx="101">
                  <c:v>МАОУ СШ № 151</c:v>
                </c:pt>
                <c:pt idx="102">
                  <c:v>МАОУ СШ № 152</c:v>
                </c:pt>
                <c:pt idx="103">
                  <c:v>МАОУ СШ № 154</c:v>
                </c:pt>
                <c:pt idx="104">
                  <c:v>МАОУ СШ № 156</c:v>
                </c:pt>
                <c:pt idx="105">
                  <c:v>МАОУ СШ № 157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Гимназия  № 16</c:v>
                </c:pt>
                <c:pt idx="109">
                  <c:v>МБОУ Лицей № 2</c:v>
                </c:pt>
                <c:pt idx="110">
                  <c:v>МБОУ СШ № 4</c:v>
                </c:pt>
                <c:pt idx="111">
                  <c:v>МБОУ СШ № 10 </c:v>
                </c:pt>
                <c:pt idx="112">
                  <c:v>МБОУ СШ № 27</c:v>
                </c:pt>
                <c:pt idx="113">
                  <c:v>МБОУ СШ № 51</c:v>
                </c:pt>
                <c:pt idx="114">
                  <c:v>МАОУ СШ "Комплекс Покровский"</c:v>
                </c:pt>
                <c:pt idx="115">
                  <c:v>МАОУ СШ № 155</c:v>
                </c:pt>
              </c:strCache>
            </c:strRef>
          </c:cat>
          <c:val>
            <c:numRef>
              <c:f>'Общест-11 диаграмма по районам'!$M$5:$M$120</c:f>
              <c:numCache>
                <c:formatCode>0,00</c:formatCode>
                <c:ptCount val="116"/>
                <c:pt idx="0">
                  <c:v>56.63</c:v>
                </c:pt>
                <c:pt idx="1">
                  <c:v>56.63</c:v>
                </c:pt>
                <c:pt idx="2">
                  <c:v>56.63</c:v>
                </c:pt>
                <c:pt idx="3">
                  <c:v>56.63</c:v>
                </c:pt>
                <c:pt idx="4">
                  <c:v>56.63</c:v>
                </c:pt>
                <c:pt idx="5">
                  <c:v>56.63</c:v>
                </c:pt>
                <c:pt idx="6">
                  <c:v>56.63</c:v>
                </c:pt>
                <c:pt idx="7">
                  <c:v>56.63</c:v>
                </c:pt>
                <c:pt idx="8">
                  <c:v>56.63</c:v>
                </c:pt>
                <c:pt idx="9">
                  <c:v>56.63</c:v>
                </c:pt>
                <c:pt idx="10">
                  <c:v>56.63</c:v>
                </c:pt>
                <c:pt idx="11">
                  <c:v>56.63</c:v>
                </c:pt>
                <c:pt idx="12">
                  <c:v>56.63</c:v>
                </c:pt>
                <c:pt idx="13">
                  <c:v>56.63</c:v>
                </c:pt>
                <c:pt idx="14">
                  <c:v>56.63</c:v>
                </c:pt>
                <c:pt idx="15">
                  <c:v>56.63</c:v>
                </c:pt>
                <c:pt idx="16">
                  <c:v>56.63</c:v>
                </c:pt>
                <c:pt idx="17">
                  <c:v>56.63</c:v>
                </c:pt>
                <c:pt idx="18">
                  <c:v>56.63</c:v>
                </c:pt>
                <c:pt idx="19">
                  <c:v>56.63</c:v>
                </c:pt>
                <c:pt idx="20">
                  <c:v>56.63</c:v>
                </c:pt>
                <c:pt idx="21">
                  <c:v>56.63</c:v>
                </c:pt>
                <c:pt idx="22">
                  <c:v>56.63</c:v>
                </c:pt>
                <c:pt idx="23">
                  <c:v>56.63</c:v>
                </c:pt>
                <c:pt idx="24">
                  <c:v>56.63</c:v>
                </c:pt>
                <c:pt idx="25">
                  <c:v>56.63</c:v>
                </c:pt>
                <c:pt idx="26">
                  <c:v>56.63</c:v>
                </c:pt>
                <c:pt idx="27">
                  <c:v>56.63</c:v>
                </c:pt>
                <c:pt idx="28">
                  <c:v>56.63</c:v>
                </c:pt>
                <c:pt idx="29">
                  <c:v>56.63</c:v>
                </c:pt>
                <c:pt idx="30">
                  <c:v>56.63</c:v>
                </c:pt>
                <c:pt idx="31">
                  <c:v>56.63</c:v>
                </c:pt>
                <c:pt idx="32">
                  <c:v>56.63</c:v>
                </c:pt>
                <c:pt idx="33">
                  <c:v>56.63</c:v>
                </c:pt>
                <c:pt idx="34">
                  <c:v>56.63</c:v>
                </c:pt>
                <c:pt idx="35">
                  <c:v>56.63</c:v>
                </c:pt>
                <c:pt idx="36">
                  <c:v>56.63</c:v>
                </c:pt>
                <c:pt idx="37">
                  <c:v>56.63</c:v>
                </c:pt>
                <c:pt idx="38">
                  <c:v>56.63</c:v>
                </c:pt>
                <c:pt idx="39">
                  <c:v>56.63</c:v>
                </c:pt>
                <c:pt idx="40">
                  <c:v>56.63</c:v>
                </c:pt>
                <c:pt idx="41">
                  <c:v>56.63</c:v>
                </c:pt>
                <c:pt idx="42">
                  <c:v>56.63</c:v>
                </c:pt>
                <c:pt idx="43">
                  <c:v>56.63</c:v>
                </c:pt>
                <c:pt idx="44">
                  <c:v>56.63</c:v>
                </c:pt>
                <c:pt idx="45">
                  <c:v>56.63</c:v>
                </c:pt>
                <c:pt idx="46">
                  <c:v>56.63</c:v>
                </c:pt>
                <c:pt idx="47">
                  <c:v>56.63</c:v>
                </c:pt>
                <c:pt idx="48">
                  <c:v>56.63</c:v>
                </c:pt>
                <c:pt idx="49">
                  <c:v>56.63</c:v>
                </c:pt>
                <c:pt idx="50">
                  <c:v>56.63</c:v>
                </c:pt>
                <c:pt idx="51">
                  <c:v>56.63</c:v>
                </c:pt>
                <c:pt idx="52">
                  <c:v>56.63</c:v>
                </c:pt>
                <c:pt idx="53">
                  <c:v>56.63</c:v>
                </c:pt>
                <c:pt idx="54">
                  <c:v>56.63</c:v>
                </c:pt>
                <c:pt idx="55">
                  <c:v>56.63</c:v>
                </c:pt>
                <c:pt idx="56">
                  <c:v>56.63</c:v>
                </c:pt>
                <c:pt idx="57">
                  <c:v>56.63</c:v>
                </c:pt>
                <c:pt idx="58">
                  <c:v>56.63</c:v>
                </c:pt>
                <c:pt idx="59">
                  <c:v>56.63</c:v>
                </c:pt>
                <c:pt idx="60">
                  <c:v>56.63</c:v>
                </c:pt>
                <c:pt idx="61">
                  <c:v>56.63</c:v>
                </c:pt>
                <c:pt idx="62">
                  <c:v>56.63</c:v>
                </c:pt>
                <c:pt idx="63">
                  <c:v>56.63</c:v>
                </c:pt>
                <c:pt idx="64">
                  <c:v>56.63</c:v>
                </c:pt>
                <c:pt idx="65">
                  <c:v>56.63</c:v>
                </c:pt>
                <c:pt idx="66">
                  <c:v>56.63</c:v>
                </c:pt>
                <c:pt idx="67">
                  <c:v>56.63</c:v>
                </c:pt>
                <c:pt idx="68">
                  <c:v>56.63</c:v>
                </c:pt>
                <c:pt idx="69">
                  <c:v>56.63</c:v>
                </c:pt>
                <c:pt idx="70">
                  <c:v>56.63</c:v>
                </c:pt>
                <c:pt idx="71">
                  <c:v>56.63</c:v>
                </c:pt>
                <c:pt idx="72">
                  <c:v>56.63</c:v>
                </c:pt>
                <c:pt idx="73">
                  <c:v>56.63</c:v>
                </c:pt>
                <c:pt idx="74">
                  <c:v>56.63</c:v>
                </c:pt>
                <c:pt idx="75">
                  <c:v>56.63</c:v>
                </c:pt>
                <c:pt idx="76">
                  <c:v>56.63</c:v>
                </c:pt>
                <c:pt idx="77">
                  <c:v>56.63</c:v>
                </c:pt>
                <c:pt idx="78">
                  <c:v>56.63</c:v>
                </c:pt>
                <c:pt idx="79">
                  <c:v>56.63</c:v>
                </c:pt>
                <c:pt idx="80">
                  <c:v>56.63</c:v>
                </c:pt>
                <c:pt idx="81">
                  <c:v>56.63</c:v>
                </c:pt>
                <c:pt idx="82">
                  <c:v>56.63</c:v>
                </c:pt>
                <c:pt idx="83">
                  <c:v>56.63</c:v>
                </c:pt>
                <c:pt idx="84">
                  <c:v>56.63</c:v>
                </c:pt>
                <c:pt idx="85">
                  <c:v>56.63</c:v>
                </c:pt>
                <c:pt idx="86">
                  <c:v>56.63</c:v>
                </c:pt>
                <c:pt idx="87">
                  <c:v>56.63</c:v>
                </c:pt>
                <c:pt idx="88">
                  <c:v>56.63</c:v>
                </c:pt>
                <c:pt idx="89">
                  <c:v>56.63</c:v>
                </c:pt>
                <c:pt idx="90">
                  <c:v>56.63</c:v>
                </c:pt>
                <c:pt idx="91">
                  <c:v>56.63</c:v>
                </c:pt>
                <c:pt idx="92">
                  <c:v>56.63</c:v>
                </c:pt>
                <c:pt idx="93">
                  <c:v>56.63</c:v>
                </c:pt>
                <c:pt idx="94">
                  <c:v>56.63</c:v>
                </c:pt>
                <c:pt idx="95">
                  <c:v>56.63</c:v>
                </c:pt>
                <c:pt idx="96">
                  <c:v>56.63</c:v>
                </c:pt>
                <c:pt idx="97">
                  <c:v>56.63</c:v>
                </c:pt>
                <c:pt idx="98">
                  <c:v>56.63</c:v>
                </c:pt>
                <c:pt idx="99">
                  <c:v>56.63</c:v>
                </c:pt>
                <c:pt idx="100">
                  <c:v>56.63</c:v>
                </c:pt>
                <c:pt idx="101">
                  <c:v>56.63</c:v>
                </c:pt>
                <c:pt idx="102">
                  <c:v>56.63</c:v>
                </c:pt>
                <c:pt idx="103">
                  <c:v>56.63</c:v>
                </c:pt>
                <c:pt idx="104">
                  <c:v>56.63</c:v>
                </c:pt>
                <c:pt idx="105">
                  <c:v>56.63</c:v>
                </c:pt>
                <c:pt idx="106">
                  <c:v>56.63</c:v>
                </c:pt>
                <c:pt idx="107">
                  <c:v>56.63</c:v>
                </c:pt>
                <c:pt idx="108">
                  <c:v>56.63</c:v>
                </c:pt>
                <c:pt idx="109">
                  <c:v>56.63</c:v>
                </c:pt>
                <c:pt idx="110">
                  <c:v>56.63</c:v>
                </c:pt>
                <c:pt idx="111">
                  <c:v>56.63</c:v>
                </c:pt>
                <c:pt idx="112">
                  <c:v>56.63</c:v>
                </c:pt>
                <c:pt idx="113">
                  <c:v>56.63</c:v>
                </c:pt>
                <c:pt idx="114">
                  <c:v>56.63</c:v>
                </c:pt>
                <c:pt idx="115">
                  <c:v>56.63</c:v>
                </c:pt>
              </c:numCache>
            </c:numRef>
          </c:val>
          <c:smooth val="0"/>
        </c:ser>
        <c:ser>
          <c:idx val="2"/>
          <c:order val="5"/>
          <c:tx>
            <c:v>2021 ср. балл ОУ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'Общест-11 диаграмма по районам'!$B$5:$B$120</c:f>
              <c:strCache>
                <c:ptCount val="116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 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Школа-интернат № 1 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 </c:v>
                </c:pt>
                <c:pt idx="54">
                  <c:v>МБОУ СШ № 73</c:v>
                </c:pt>
                <c:pt idx="55">
                  <c:v>МАОУ СШ № 82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99</c:v>
                </c:pt>
                <c:pt idx="59">
                  <c:v>МБОУ СШ № 133 </c:v>
                </c:pt>
                <c:pt idx="60">
                  <c:v>СВЕРДЛОВСКИЙ РАЙОН</c:v>
                </c:pt>
                <c:pt idx="61">
                  <c:v>МАОУ Гимназия № 14</c:v>
                </c:pt>
                <c:pt idx="62">
                  <c:v>МАОУ Лицей № 9 "Лидер"</c:v>
                </c:pt>
                <c:pt idx="63">
                  <c:v>МАОУ СШ № 6</c:v>
                </c:pt>
                <c:pt idx="64">
                  <c:v>МАОУ СШ № 17</c:v>
                </c:pt>
                <c:pt idx="65">
                  <c:v>МАОУ СШ № 23</c:v>
                </c:pt>
                <c:pt idx="66">
                  <c:v>МАОУ СШ № 34</c:v>
                </c:pt>
                <c:pt idx="67">
                  <c:v>МАОУ СШ № 42</c:v>
                </c:pt>
                <c:pt idx="68">
                  <c:v>МАОУ СШ № 45</c:v>
                </c:pt>
                <c:pt idx="69">
                  <c:v>МБОУ СШ № 62</c:v>
                </c:pt>
                <c:pt idx="70">
                  <c:v>МАОУ СШ № 76</c:v>
                </c:pt>
                <c:pt idx="71">
                  <c:v>МАОУ СШ № 78</c:v>
                </c:pt>
                <c:pt idx="72">
                  <c:v>МАОУ СШ № 93</c:v>
                </c:pt>
                <c:pt idx="73">
                  <c:v>МАОУ СШ № 137</c:v>
                </c:pt>
                <c:pt idx="74">
                  <c:v>МАОУ СШ № 158 "Грани"</c:v>
                </c:pt>
                <c:pt idx="75">
                  <c:v>СОВЕТСКИЙ РАЙОН</c:v>
                </c:pt>
                <c:pt idx="76">
                  <c:v>МАОУ СШ № 1</c:v>
                </c:pt>
                <c:pt idx="77">
                  <c:v>МБОУ СШ № 2</c:v>
                </c:pt>
                <c:pt idx="78">
                  <c:v>МАОУ СШ № 5</c:v>
                </c:pt>
                <c:pt idx="79">
                  <c:v>МАОУ СШ № 7</c:v>
                </c:pt>
                <c:pt idx="80">
                  <c:v>МАОУ СШ № 18</c:v>
                </c:pt>
                <c:pt idx="81">
                  <c:v>МАОУ СШ № 24</c:v>
                </c:pt>
                <c:pt idx="82">
                  <c:v>МБОУ СШ № 56</c:v>
                </c:pt>
                <c:pt idx="83">
                  <c:v>МАОУ СШ № 66</c:v>
                </c:pt>
                <c:pt idx="84">
                  <c:v>МАОУ СШ № 69</c:v>
                </c:pt>
                <c:pt idx="85">
                  <c:v>МАОУ СШ № 85</c:v>
                </c:pt>
                <c:pt idx="86">
                  <c:v>МБОУ СШ № 91</c:v>
                </c:pt>
                <c:pt idx="87">
                  <c:v>МБОУ СШ № 98</c:v>
                </c:pt>
                <c:pt idx="88">
                  <c:v>МАОУ СШ № 108</c:v>
                </c:pt>
                <c:pt idx="89">
                  <c:v>МАОУ СШ № 115</c:v>
                </c:pt>
                <c:pt idx="90">
                  <c:v>МАОУ СШ № 121</c:v>
                </c:pt>
                <c:pt idx="91">
                  <c:v>МБОУ СШ № 129</c:v>
                </c:pt>
                <c:pt idx="92">
                  <c:v>МАОУ СШ № 134</c:v>
                </c:pt>
                <c:pt idx="93">
                  <c:v>МАОУ СШ № 139</c:v>
                </c:pt>
                <c:pt idx="94">
                  <c:v>МАОУ СШ № 141</c:v>
                </c:pt>
                <c:pt idx="95">
                  <c:v>МАОУ СШ № 143</c:v>
                </c:pt>
                <c:pt idx="96">
                  <c:v>МАОУ СШ № 144</c:v>
                </c:pt>
                <c:pt idx="97">
                  <c:v>МАОУ СШ № 145</c:v>
                </c:pt>
                <c:pt idx="98">
                  <c:v>МБОУ СШ № 147</c:v>
                </c:pt>
                <c:pt idx="99">
                  <c:v>МАОУ СШ № 149</c:v>
                </c:pt>
                <c:pt idx="100">
                  <c:v>МАОУ СШ № 150</c:v>
                </c:pt>
                <c:pt idx="101">
                  <c:v>МАОУ СШ № 151</c:v>
                </c:pt>
                <c:pt idx="102">
                  <c:v>МАОУ СШ № 152</c:v>
                </c:pt>
                <c:pt idx="103">
                  <c:v>МАОУ СШ № 154</c:v>
                </c:pt>
                <c:pt idx="104">
                  <c:v>МАОУ СШ № 156</c:v>
                </c:pt>
                <c:pt idx="105">
                  <c:v>МАОУ СШ № 157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Гимназия  № 16</c:v>
                </c:pt>
                <c:pt idx="109">
                  <c:v>МБОУ Лицей № 2</c:v>
                </c:pt>
                <c:pt idx="110">
                  <c:v>МБОУ СШ № 4</c:v>
                </c:pt>
                <c:pt idx="111">
                  <c:v>МБОУ СШ № 10 </c:v>
                </c:pt>
                <c:pt idx="112">
                  <c:v>МБОУ СШ № 27</c:v>
                </c:pt>
                <c:pt idx="113">
                  <c:v>МБОУ СШ № 51</c:v>
                </c:pt>
                <c:pt idx="114">
                  <c:v>МАОУ СШ "Комплекс Покровский"</c:v>
                </c:pt>
                <c:pt idx="115">
                  <c:v>МАОУ СШ № 155</c:v>
                </c:pt>
              </c:strCache>
            </c:strRef>
          </c:cat>
          <c:val>
            <c:numRef>
              <c:f>'Общест-11 диаграмма по районам'!$L$5:$L$120</c:f>
              <c:numCache>
                <c:formatCode>0,00</c:formatCode>
                <c:ptCount val="116"/>
                <c:pt idx="0">
                  <c:v>56.46575336970475</c:v>
                </c:pt>
                <c:pt idx="1">
                  <c:v>55.2</c:v>
                </c:pt>
                <c:pt idx="2">
                  <c:v>58.853658536585364</c:v>
                </c:pt>
                <c:pt idx="3">
                  <c:v>70.666666666666671</c:v>
                </c:pt>
                <c:pt idx="4">
                  <c:v>55.94736842105263</c:v>
                </c:pt>
                <c:pt idx="5">
                  <c:v>53.35</c:v>
                </c:pt>
                <c:pt idx="6">
                  <c:v>52</c:v>
                </c:pt>
                <c:pt idx="7">
                  <c:v>52.375</c:v>
                </c:pt>
                <c:pt idx="8">
                  <c:v>53.333333333333336</c:v>
                </c:pt>
                <c:pt idx="9">
                  <c:v>55.158333333333331</c:v>
                </c:pt>
                <c:pt idx="10">
                  <c:v>61.1</c:v>
                </c:pt>
                <c:pt idx="11">
                  <c:v>66.400000000000006</c:v>
                </c:pt>
                <c:pt idx="12">
                  <c:v>63</c:v>
                </c:pt>
                <c:pt idx="13">
                  <c:v>64.5</c:v>
                </c:pt>
                <c:pt idx="14">
                  <c:v>58.2</c:v>
                </c:pt>
                <c:pt idx="15">
                  <c:v>43.8</c:v>
                </c:pt>
                <c:pt idx="16">
                  <c:v>57.4</c:v>
                </c:pt>
                <c:pt idx="17">
                  <c:v>57.5</c:v>
                </c:pt>
                <c:pt idx="18">
                  <c:v>53.3</c:v>
                </c:pt>
                <c:pt idx="19">
                  <c:v>37</c:v>
                </c:pt>
                <c:pt idx="20">
                  <c:v>52.2</c:v>
                </c:pt>
                <c:pt idx="21">
                  <c:v>47.5</c:v>
                </c:pt>
                <c:pt idx="22">
                  <c:v>52.881250000000009</c:v>
                </c:pt>
                <c:pt idx="23">
                  <c:v>63.8</c:v>
                </c:pt>
                <c:pt idx="24">
                  <c:v>57.3</c:v>
                </c:pt>
                <c:pt idx="25">
                  <c:v>60.2</c:v>
                </c:pt>
                <c:pt idx="26">
                  <c:v>48.1</c:v>
                </c:pt>
                <c:pt idx="27">
                  <c:v>53.9</c:v>
                </c:pt>
                <c:pt idx="28">
                  <c:v>35.1</c:v>
                </c:pt>
                <c:pt idx="29">
                  <c:v>60.4</c:v>
                </c:pt>
                <c:pt idx="31">
                  <c:v>46.8</c:v>
                </c:pt>
                <c:pt idx="32">
                  <c:v>49.6</c:v>
                </c:pt>
                <c:pt idx="33">
                  <c:v>52.9</c:v>
                </c:pt>
                <c:pt idx="34">
                  <c:v>67.400000000000006</c:v>
                </c:pt>
                <c:pt idx="35">
                  <c:v>49</c:v>
                </c:pt>
                <c:pt idx="36">
                  <c:v>45.1</c:v>
                </c:pt>
                <c:pt idx="37">
                  <c:v>53.6</c:v>
                </c:pt>
                <c:pt idx="38">
                  <c:v>52.7</c:v>
                </c:pt>
                <c:pt idx="39">
                  <c:v>50.2</c:v>
                </c:pt>
                <c:pt idx="40">
                  <c:v>58.337499999999999</c:v>
                </c:pt>
                <c:pt idx="41">
                  <c:v>64</c:v>
                </c:pt>
                <c:pt idx="42">
                  <c:v>64</c:v>
                </c:pt>
                <c:pt idx="43">
                  <c:v>62.4</c:v>
                </c:pt>
                <c:pt idx="44">
                  <c:v>65.900000000000006</c:v>
                </c:pt>
                <c:pt idx="45">
                  <c:v>52.9</c:v>
                </c:pt>
                <c:pt idx="46">
                  <c:v>65</c:v>
                </c:pt>
                <c:pt idx="47">
                  <c:v>61.6</c:v>
                </c:pt>
                <c:pt idx="48">
                  <c:v>61</c:v>
                </c:pt>
                <c:pt idx="50">
                  <c:v>57</c:v>
                </c:pt>
                <c:pt idx="52">
                  <c:v>66.900000000000006</c:v>
                </c:pt>
                <c:pt idx="53">
                  <c:v>54.4</c:v>
                </c:pt>
                <c:pt idx="55">
                  <c:v>62</c:v>
                </c:pt>
                <c:pt idx="56">
                  <c:v>40.6</c:v>
                </c:pt>
                <c:pt idx="57">
                  <c:v>68.7</c:v>
                </c:pt>
                <c:pt idx="58">
                  <c:v>42</c:v>
                </c:pt>
                <c:pt idx="59">
                  <c:v>45</c:v>
                </c:pt>
                <c:pt idx="60">
                  <c:v>54.536363636363632</c:v>
                </c:pt>
                <c:pt idx="61">
                  <c:v>59</c:v>
                </c:pt>
                <c:pt idx="62">
                  <c:v>65</c:v>
                </c:pt>
                <c:pt idx="63">
                  <c:v>56.7</c:v>
                </c:pt>
                <c:pt idx="64">
                  <c:v>53.3</c:v>
                </c:pt>
                <c:pt idx="65">
                  <c:v>47.9</c:v>
                </c:pt>
                <c:pt idx="66">
                  <c:v>45</c:v>
                </c:pt>
                <c:pt idx="67">
                  <c:v>54</c:v>
                </c:pt>
                <c:pt idx="68">
                  <c:v>52.4</c:v>
                </c:pt>
                <c:pt idx="70">
                  <c:v>56.5</c:v>
                </c:pt>
                <c:pt idx="72">
                  <c:v>45.4</c:v>
                </c:pt>
                <c:pt idx="73">
                  <c:v>64.7</c:v>
                </c:pt>
                <c:pt idx="75">
                  <c:v>53.758214285714281</c:v>
                </c:pt>
                <c:pt idx="76">
                  <c:v>48</c:v>
                </c:pt>
                <c:pt idx="78">
                  <c:v>53</c:v>
                </c:pt>
                <c:pt idx="79">
                  <c:v>61</c:v>
                </c:pt>
                <c:pt idx="80">
                  <c:v>53</c:v>
                </c:pt>
                <c:pt idx="81">
                  <c:v>59</c:v>
                </c:pt>
                <c:pt idx="82">
                  <c:v>56</c:v>
                </c:pt>
                <c:pt idx="83">
                  <c:v>50.43</c:v>
                </c:pt>
                <c:pt idx="84">
                  <c:v>42.1</c:v>
                </c:pt>
                <c:pt idx="85">
                  <c:v>50.4</c:v>
                </c:pt>
                <c:pt idx="86">
                  <c:v>60.5</c:v>
                </c:pt>
                <c:pt idx="87">
                  <c:v>58.7</c:v>
                </c:pt>
                <c:pt idx="88">
                  <c:v>50.8</c:v>
                </c:pt>
                <c:pt idx="89">
                  <c:v>39.799999999999997</c:v>
                </c:pt>
                <c:pt idx="90">
                  <c:v>48.8</c:v>
                </c:pt>
                <c:pt idx="91">
                  <c:v>44.3</c:v>
                </c:pt>
                <c:pt idx="92">
                  <c:v>45</c:v>
                </c:pt>
                <c:pt idx="93">
                  <c:v>60.7</c:v>
                </c:pt>
                <c:pt idx="94">
                  <c:v>58.3</c:v>
                </c:pt>
                <c:pt idx="95">
                  <c:v>54.6</c:v>
                </c:pt>
                <c:pt idx="96">
                  <c:v>63.7</c:v>
                </c:pt>
                <c:pt idx="97">
                  <c:v>60</c:v>
                </c:pt>
                <c:pt idx="98">
                  <c:v>45</c:v>
                </c:pt>
                <c:pt idx="99">
                  <c:v>56</c:v>
                </c:pt>
                <c:pt idx="100">
                  <c:v>58</c:v>
                </c:pt>
                <c:pt idx="101">
                  <c:v>52</c:v>
                </c:pt>
                <c:pt idx="102">
                  <c:v>71</c:v>
                </c:pt>
                <c:pt idx="103">
                  <c:v>56.5</c:v>
                </c:pt>
                <c:pt idx="104">
                  <c:v>48.6</c:v>
                </c:pt>
                <c:pt idx="106">
                  <c:v>59.040501188123471</c:v>
                </c:pt>
                <c:pt idx="107">
                  <c:v>69.099999999999994</c:v>
                </c:pt>
                <c:pt idx="108">
                  <c:v>60.840909090909093</c:v>
                </c:pt>
                <c:pt idx="109">
                  <c:v>66.608695652173907</c:v>
                </c:pt>
                <c:pt idx="110">
                  <c:v>49.133333333333333</c:v>
                </c:pt>
                <c:pt idx="111">
                  <c:v>63.9</c:v>
                </c:pt>
                <c:pt idx="112">
                  <c:v>55.666666666666664</c:v>
                </c:pt>
                <c:pt idx="114">
                  <c:v>54.645833333333336</c:v>
                </c:pt>
                <c:pt idx="115">
                  <c:v>52.428571428571431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88896"/>
        <c:axId val="84690432"/>
      </c:lineChart>
      <c:catAx>
        <c:axId val="84688896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690432"/>
        <c:crosses val="autoZero"/>
        <c:auto val="1"/>
        <c:lblAlgn val="ctr"/>
        <c:lblOffset val="100"/>
        <c:noMultiLvlLbl val="0"/>
      </c:catAx>
      <c:valAx>
        <c:axId val="84690432"/>
        <c:scaling>
          <c:orientation val="minMax"/>
          <c:max val="9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6888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8026075355445057"/>
          <c:y val="2.0234705298709174E-2"/>
          <c:w val="0.68105353897853349"/>
          <c:h val="4.2625164706759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Обществознание </a:t>
            </a:r>
            <a:r>
              <a:rPr lang="ru-RU" b="1" baseline="0"/>
              <a:t>11  ЕГЭ 2021-2023</a:t>
            </a:r>
            <a:endParaRPr lang="ru-RU" b="1"/>
          </a:p>
        </c:rich>
      </c:tx>
      <c:layout>
        <c:manualLayout>
          <c:xMode val="edge"/>
          <c:yMode val="edge"/>
          <c:x val="1.7379935103048829E-2"/>
          <c:y val="4.4687643591091687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706047819971872E-2"/>
          <c:y val="6.9713562344532395E-2"/>
          <c:w val="0.9809072074945856"/>
          <c:h val="0.57482226142471105"/>
        </c:manualLayout>
      </c:layout>
      <c:lineChart>
        <c:grouping val="standard"/>
        <c:varyColors val="0"/>
        <c:ser>
          <c:idx val="1"/>
          <c:order val="0"/>
          <c:tx>
            <c:v>2023 ср. балл по городу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'Общест-11 диаграмма'!$B$5:$B$120</c:f>
              <c:strCache>
                <c:ptCount val="116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МБОУ Лицей № 28</c:v>
                </c:pt>
                <c:pt idx="3">
                  <c:v>МАОУ Гимназия № 8</c:v>
                </c:pt>
                <c:pt idx="4">
                  <c:v>МАОУ СШ № 12</c:v>
                </c:pt>
                <c:pt idx="5">
                  <c:v>МАОУ Гимназия № 9</c:v>
                </c:pt>
                <c:pt idx="6">
                  <c:v>МАОУ СШ № 32</c:v>
                </c:pt>
                <c:pt idx="7">
                  <c:v>МАОУ СШ № 19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Лицей № 6 "Перспектива"</c:v>
                </c:pt>
                <c:pt idx="11">
                  <c:v>МАОУ Гимназия № 10</c:v>
                </c:pt>
                <c:pt idx="12">
                  <c:v>МАОУ Гимназия № 6</c:v>
                </c:pt>
                <c:pt idx="13">
                  <c:v>МБОУ СШ № 63</c:v>
                </c:pt>
                <c:pt idx="14">
                  <c:v>МАОУ СШ № 46</c:v>
                </c:pt>
                <c:pt idx="15">
                  <c:v>МАОУ Лицей № 11</c:v>
                </c:pt>
                <c:pt idx="16">
                  <c:v>МАОУ СШ № 55</c:v>
                </c:pt>
                <c:pt idx="17">
                  <c:v>МАОУ Гимназия № 4</c:v>
                </c:pt>
                <c:pt idx="18">
                  <c:v>МАОУ СШ № 90</c:v>
                </c:pt>
                <c:pt idx="19">
                  <c:v>МАОУ СШ № 8 "Созидание"</c:v>
                </c:pt>
                <c:pt idx="20">
                  <c:v>МАОУ СШ № 135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МБОУ СШ № 64</c:v>
                </c:pt>
                <c:pt idx="24">
                  <c:v>МАОУ Гимназия № 11 </c:v>
                </c:pt>
                <c:pt idx="25">
                  <c:v>МАОУ Лицей № 3</c:v>
                </c:pt>
                <c:pt idx="26">
                  <c:v>МБОУ Гимназия № 7</c:v>
                </c:pt>
                <c:pt idx="27">
                  <c:v>МБОУ СШ № 79</c:v>
                </c:pt>
                <c:pt idx="28">
                  <c:v>МАОУ Гимназия № 15</c:v>
                </c:pt>
                <c:pt idx="29">
                  <c:v>МАОУ Лицей № 12</c:v>
                </c:pt>
                <c:pt idx="30">
                  <c:v>МБОУ СШ № 94</c:v>
                </c:pt>
                <c:pt idx="31">
                  <c:v>МАОУ СШ № 148</c:v>
                </c:pt>
                <c:pt idx="32">
                  <c:v>МАОУ СШ № 89</c:v>
                </c:pt>
                <c:pt idx="33">
                  <c:v>МБОУ СШ № 44</c:v>
                </c:pt>
                <c:pt idx="34">
                  <c:v>МАОУ СШ № 53</c:v>
                </c:pt>
                <c:pt idx="35">
                  <c:v>МАОУ СШ № 65</c:v>
                </c:pt>
                <c:pt idx="36">
                  <c:v>МБОУ СШ № 13</c:v>
                </c:pt>
                <c:pt idx="37">
                  <c:v>МАОУ СШ № 16</c:v>
                </c:pt>
                <c:pt idx="38">
                  <c:v>МАОУ СШ № 50</c:v>
                </c:pt>
                <c:pt idx="39">
                  <c:v>МБОУ СШ № 31</c:v>
                </c:pt>
                <c:pt idx="40">
                  <c:v>ОКТЯБРЬСКИЙ РАЙОН</c:v>
                </c:pt>
                <c:pt idx="41">
                  <c:v>МАОУ Гимназия № 13 "Академ"</c:v>
                </c:pt>
                <c:pt idx="42">
                  <c:v>МБОУ Лицей № 10</c:v>
                </c:pt>
                <c:pt idx="43">
                  <c:v>МБОУ СШ № 99</c:v>
                </c:pt>
                <c:pt idx="44">
                  <c:v>МБОУ Гимназия № 3</c:v>
                </c:pt>
                <c:pt idx="45">
                  <c:v>МАОУ Лицей № 1</c:v>
                </c:pt>
                <c:pt idx="46">
                  <c:v>МАОУ "КУГ № 1 - Универс"</c:v>
                </c:pt>
                <c:pt idx="47">
                  <c:v>МБОУ Лицей № 8</c:v>
                </c:pt>
                <c:pt idx="48">
                  <c:v>МБОУ СШ № 3</c:v>
                </c:pt>
                <c:pt idx="49">
                  <c:v>МАОУ СШ № 82</c:v>
                </c:pt>
                <c:pt idx="50">
                  <c:v>МАОУ Школа-интернат № 1 </c:v>
                </c:pt>
                <c:pt idx="51">
                  <c:v>МБОУ СШ № 21</c:v>
                </c:pt>
                <c:pt idx="52">
                  <c:v>МБОУ СШ № 133 </c:v>
                </c:pt>
                <c:pt idx="53">
                  <c:v>МБОУ СШ № 72 </c:v>
                </c:pt>
                <c:pt idx="54">
                  <c:v>МБОУ СШ № 95</c:v>
                </c:pt>
                <c:pt idx="55">
                  <c:v>МБОУ СШ № 36</c:v>
                </c:pt>
                <c:pt idx="56">
                  <c:v>МБОУ СШ № 84</c:v>
                </c:pt>
                <c:pt idx="57">
                  <c:v>МБОУ СШ № 30</c:v>
                </c:pt>
                <c:pt idx="58">
                  <c:v>МБОУ СШ № 39</c:v>
                </c:pt>
                <c:pt idx="59">
                  <c:v>МБОУ СШ № 73</c:v>
                </c:pt>
                <c:pt idx="60">
                  <c:v>СВЕРДЛОВСКИЙ РАЙОН</c:v>
                </c:pt>
                <c:pt idx="61">
                  <c:v>МАОУ СШ № 6</c:v>
                </c:pt>
                <c:pt idx="62">
                  <c:v>МАОУ СШ № 23</c:v>
                </c:pt>
                <c:pt idx="63">
                  <c:v>МАОУ СШ № 93</c:v>
                </c:pt>
                <c:pt idx="64">
                  <c:v>МАОУ Лицей № 9 "Лидер"</c:v>
                </c:pt>
                <c:pt idx="65">
                  <c:v>МАОУ СШ № 76</c:v>
                </c:pt>
                <c:pt idx="66">
                  <c:v>МАОУ СШ № 137</c:v>
                </c:pt>
                <c:pt idx="67">
                  <c:v>МАОУ Гимназия № 14</c:v>
                </c:pt>
                <c:pt idx="68">
                  <c:v>МАОУ СШ № 158 "Грани"</c:v>
                </c:pt>
                <c:pt idx="69">
                  <c:v>МБОУ СШ № 62</c:v>
                </c:pt>
                <c:pt idx="70">
                  <c:v>МАОУ СШ № 42</c:v>
                </c:pt>
                <c:pt idx="71">
                  <c:v>МАОУ СШ № 17</c:v>
                </c:pt>
                <c:pt idx="72">
                  <c:v>МАОУ СШ № 45</c:v>
                </c:pt>
                <c:pt idx="73">
                  <c:v>МАОУ СШ № 34</c:v>
                </c:pt>
                <c:pt idx="74">
                  <c:v>МАОУ СШ № 78</c:v>
                </c:pt>
                <c:pt idx="75">
                  <c:v>СОВЕТСКИЙ РАЙОН</c:v>
                </c:pt>
                <c:pt idx="76">
                  <c:v>МАОУ СШ № 152</c:v>
                </c:pt>
                <c:pt idx="77">
                  <c:v>МАОУ СШ № 149</c:v>
                </c:pt>
                <c:pt idx="78">
                  <c:v>МБОУ СШ № 56</c:v>
                </c:pt>
                <c:pt idx="79">
                  <c:v>МАОУ СШ № 24</c:v>
                </c:pt>
                <c:pt idx="80">
                  <c:v>МАОУ СШ № 7</c:v>
                </c:pt>
                <c:pt idx="81">
                  <c:v>МБОУ СШ № 91</c:v>
                </c:pt>
                <c:pt idx="82">
                  <c:v>МБОУ СШ № 98</c:v>
                </c:pt>
                <c:pt idx="83">
                  <c:v>МБОУ СШ № 129</c:v>
                </c:pt>
                <c:pt idx="84">
                  <c:v>МАОУ СШ № 141</c:v>
                </c:pt>
                <c:pt idx="85">
                  <c:v>МАОУ СШ № 154</c:v>
                </c:pt>
                <c:pt idx="86">
                  <c:v>МАОУ СШ № 157</c:v>
                </c:pt>
                <c:pt idx="87">
                  <c:v>МАОУ СШ № 151</c:v>
                </c:pt>
                <c:pt idx="88">
                  <c:v>МАОУ СШ № 144</c:v>
                </c:pt>
                <c:pt idx="89">
                  <c:v>МАОУ СШ № 145</c:v>
                </c:pt>
                <c:pt idx="90">
                  <c:v>МАОУ СШ № 66</c:v>
                </c:pt>
                <c:pt idx="91">
                  <c:v>МАОУ СШ № 143</c:v>
                </c:pt>
                <c:pt idx="92">
                  <c:v>МБОУ СШ № 147</c:v>
                </c:pt>
                <c:pt idx="93">
                  <c:v>МАОУ СШ № 1</c:v>
                </c:pt>
                <c:pt idx="94">
                  <c:v>МАОУ СШ № 18</c:v>
                </c:pt>
                <c:pt idx="95">
                  <c:v>МАОУ СШ № 156</c:v>
                </c:pt>
                <c:pt idx="96">
                  <c:v>МАОУ СШ № 134</c:v>
                </c:pt>
                <c:pt idx="97">
                  <c:v>МАОУ СШ № 5</c:v>
                </c:pt>
                <c:pt idx="98">
                  <c:v>МАОУ СШ № 115</c:v>
                </c:pt>
                <c:pt idx="99">
                  <c:v>МАОУ СШ № 69</c:v>
                </c:pt>
                <c:pt idx="100">
                  <c:v>МАОУ СШ № 150</c:v>
                </c:pt>
                <c:pt idx="101">
                  <c:v>МАОУ СШ № 108</c:v>
                </c:pt>
                <c:pt idx="102">
                  <c:v>МАОУ СШ № 139</c:v>
                </c:pt>
                <c:pt idx="103">
                  <c:v>МАОУ СШ № 85</c:v>
                </c:pt>
                <c:pt idx="104">
                  <c:v>МАОУ СШ № 121</c:v>
                </c:pt>
                <c:pt idx="105">
                  <c:v>МБОУ СШ № 2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Лицей № 2</c:v>
                </c:pt>
                <c:pt idx="109">
                  <c:v>МБОУ СШ № 10 </c:v>
                </c:pt>
                <c:pt idx="110">
                  <c:v>МБОУ Гимназия  № 16</c:v>
                </c:pt>
                <c:pt idx="111">
                  <c:v>МАОУ СШ "Комплекс Покровский"</c:v>
                </c:pt>
                <c:pt idx="112">
                  <c:v>МАОУ СШ № 155</c:v>
                </c:pt>
                <c:pt idx="113">
                  <c:v>МБОУ СШ № 4</c:v>
                </c:pt>
                <c:pt idx="114">
                  <c:v>МБОУ СШ № 27</c:v>
                </c:pt>
                <c:pt idx="115">
                  <c:v>МБОУ СШ № 51</c:v>
                </c:pt>
              </c:strCache>
            </c:strRef>
          </c:cat>
          <c:val>
            <c:numRef>
              <c:f>'Общест-11 диаграмма'!$E$5:$E$120</c:f>
              <c:numCache>
                <c:formatCode>0,00</c:formatCode>
                <c:ptCount val="116"/>
                <c:pt idx="0">
                  <c:v>53.13</c:v>
                </c:pt>
                <c:pt idx="1">
                  <c:v>53.13</c:v>
                </c:pt>
                <c:pt idx="2">
                  <c:v>53.13</c:v>
                </c:pt>
                <c:pt idx="3">
                  <c:v>53.13</c:v>
                </c:pt>
                <c:pt idx="4">
                  <c:v>53.13</c:v>
                </c:pt>
                <c:pt idx="5">
                  <c:v>53.13</c:v>
                </c:pt>
                <c:pt idx="6">
                  <c:v>53.13</c:v>
                </c:pt>
                <c:pt idx="7">
                  <c:v>53.13</c:v>
                </c:pt>
                <c:pt idx="8">
                  <c:v>53.13</c:v>
                </c:pt>
                <c:pt idx="9">
                  <c:v>53.13</c:v>
                </c:pt>
                <c:pt idx="10">
                  <c:v>53.13</c:v>
                </c:pt>
                <c:pt idx="11">
                  <c:v>53.13</c:v>
                </c:pt>
                <c:pt idx="12">
                  <c:v>53.13</c:v>
                </c:pt>
                <c:pt idx="13">
                  <c:v>53.13</c:v>
                </c:pt>
                <c:pt idx="14">
                  <c:v>53.13</c:v>
                </c:pt>
                <c:pt idx="15">
                  <c:v>53.13</c:v>
                </c:pt>
                <c:pt idx="16">
                  <c:v>53.13</c:v>
                </c:pt>
                <c:pt idx="17">
                  <c:v>53.13</c:v>
                </c:pt>
                <c:pt idx="18">
                  <c:v>53.13</c:v>
                </c:pt>
                <c:pt idx="19">
                  <c:v>53.13</c:v>
                </c:pt>
                <c:pt idx="20">
                  <c:v>53.13</c:v>
                </c:pt>
                <c:pt idx="21">
                  <c:v>53.13</c:v>
                </c:pt>
                <c:pt idx="22">
                  <c:v>53.13</c:v>
                </c:pt>
                <c:pt idx="23">
                  <c:v>53.13</c:v>
                </c:pt>
                <c:pt idx="24">
                  <c:v>53.13</c:v>
                </c:pt>
                <c:pt idx="25">
                  <c:v>53.13</c:v>
                </c:pt>
                <c:pt idx="26">
                  <c:v>53.13</c:v>
                </c:pt>
                <c:pt idx="27">
                  <c:v>53.13</c:v>
                </c:pt>
                <c:pt idx="28">
                  <c:v>53.13</c:v>
                </c:pt>
                <c:pt idx="29">
                  <c:v>53.13</c:v>
                </c:pt>
                <c:pt idx="30">
                  <c:v>53.13</c:v>
                </c:pt>
                <c:pt idx="31">
                  <c:v>53.13</c:v>
                </c:pt>
                <c:pt idx="32">
                  <c:v>53.13</c:v>
                </c:pt>
                <c:pt idx="33">
                  <c:v>53.13</c:v>
                </c:pt>
                <c:pt idx="34">
                  <c:v>53.13</c:v>
                </c:pt>
                <c:pt idx="35">
                  <c:v>53.13</c:v>
                </c:pt>
                <c:pt idx="36">
                  <c:v>53.13</c:v>
                </c:pt>
                <c:pt idx="37">
                  <c:v>53.13</c:v>
                </c:pt>
                <c:pt idx="38">
                  <c:v>53.13</c:v>
                </c:pt>
                <c:pt idx="39">
                  <c:v>53.13</c:v>
                </c:pt>
                <c:pt idx="40">
                  <c:v>53.13</c:v>
                </c:pt>
                <c:pt idx="41">
                  <c:v>53.13</c:v>
                </c:pt>
                <c:pt idx="42">
                  <c:v>53.13</c:v>
                </c:pt>
                <c:pt idx="43">
                  <c:v>53.13</c:v>
                </c:pt>
                <c:pt idx="44">
                  <c:v>53.13</c:v>
                </c:pt>
                <c:pt idx="45">
                  <c:v>53.13</c:v>
                </c:pt>
                <c:pt idx="46">
                  <c:v>53.13</c:v>
                </c:pt>
                <c:pt idx="47">
                  <c:v>53.13</c:v>
                </c:pt>
                <c:pt idx="48">
                  <c:v>53.13</c:v>
                </c:pt>
                <c:pt idx="49">
                  <c:v>53.13</c:v>
                </c:pt>
                <c:pt idx="50">
                  <c:v>53.13</c:v>
                </c:pt>
                <c:pt idx="51">
                  <c:v>53.13</c:v>
                </c:pt>
                <c:pt idx="52">
                  <c:v>53.13</c:v>
                </c:pt>
                <c:pt idx="53">
                  <c:v>53.13</c:v>
                </c:pt>
                <c:pt idx="54">
                  <c:v>53.13</c:v>
                </c:pt>
                <c:pt idx="55">
                  <c:v>53.13</c:v>
                </c:pt>
                <c:pt idx="56">
                  <c:v>53.13</c:v>
                </c:pt>
                <c:pt idx="57">
                  <c:v>53.13</c:v>
                </c:pt>
                <c:pt idx="58">
                  <c:v>53.13</c:v>
                </c:pt>
                <c:pt idx="59">
                  <c:v>53.13</c:v>
                </c:pt>
                <c:pt idx="60">
                  <c:v>53.13</c:v>
                </c:pt>
                <c:pt idx="61">
                  <c:v>53.13</c:v>
                </c:pt>
                <c:pt idx="62">
                  <c:v>53.13</c:v>
                </c:pt>
                <c:pt idx="63">
                  <c:v>53.13</c:v>
                </c:pt>
                <c:pt idx="64">
                  <c:v>53.13</c:v>
                </c:pt>
                <c:pt idx="65">
                  <c:v>53.13</c:v>
                </c:pt>
                <c:pt idx="66">
                  <c:v>53.13</c:v>
                </c:pt>
                <c:pt idx="67">
                  <c:v>53.13</c:v>
                </c:pt>
                <c:pt idx="68">
                  <c:v>53.13</c:v>
                </c:pt>
                <c:pt idx="69">
                  <c:v>53.13</c:v>
                </c:pt>
                <c:pt idx="70">
                  <c:v>53.13</c:v>
                </c:pt>
                <c:pt idx="71">
                  <c:v>53.13</c:v>
                </c:pt>
                <c:pt idx="72">
                  <c:v>53.13</c:v>
                </c:pt>
                <c:pt idx="73">
                  <c:v>53.13</c:v>
                </c:pt>
                <c:pt idx="74">
                  <c:v>53.13</c:v>
                </c:pt>
                <c:pt idx="75">
                  <c:v>53.13</c:v>
                </c:pt>
                <c:pt idx="76">
                  <c:v>53.13</c:v>
                </c:pt>
                <c:pt idx="77">
                  <c:v>53.13</c:v>
                </c:pt>
                <c:pt idx="78">
                  <c:v>53.13</c:v>
                </c:pt>
                <c:pt idx="79">
                  <c:v>53.13</c:v>
                </c:pt>
                <c:pt idx="80">
                  <c:v>53.13</c:v>
                </c:pt>
                <c:pt idx="81">
                  <c:v>53.13</c:v>
                </c:pt>
                <c:pt idx="82">
                  <c:v>53.13</c:v>
                </c:pt>
                <c:pt idx="83">
                  <c:v>53.13</c:v>
                </c:pt>
                <c:pt idx="84">
                  <c:v>53.13</c:v>
                </c:pt>
                <c:pt idx="85">
                  <c:v>53.13</c:v>
                </c:pt>
                <c:pt idx="86">
                  <c:v>53.13</c:v>
                </c:pt>
                <c:pt idx="87">
                  <c:v>53.13</c:v>
                </c:pt>
                <c:pt idx="88">
                  <c:v>53.13</c:v>
                </c:pt>
                <c:pt idx="89">
                  <c:v>53.13</c:v>
                </c:pt>
                <c:pt idx="90">
                  <c:v>53.13</c:v>
                </c:pt>
                <c:pt idx="91">
                  <c:v>53.13</c:v>
                </c:pt>
                <c:pt idx="92">
                  <c:v>53.13</c:v>
                </c:pt>
                <c:pt idx="93">
                  <c:v>53.13</c:v>
                </c:pt>
                <c:pt idx="94">
                  <c:v>53.13</c:v>
                </c:pt>
                <c:pt idx="95">
                  <c:v>53.13</c:v>
                </c:pt>
                <c:pt idx="96">
                  <c:v>53.13</c:v>
                </c:pt>
                <c:pt idx="97">
                  <c:v>53.13</c:v>
                </c:pt>
                <c:pt idx="98">
                  <c:v>53.13</c:v>
                </c:pt>
                <c:pt idx="99">
                  <c:v>53.13</c:v>
                </c:pt>
                <c:pt idx="100">
                  <c:v>53.13</c:v>
                </c:pt>
                <c:pt idx="101">
                  <c:v>53.13</c:v>
                </c:pt>
                <c:pt idx="102">
                  <c:v>53.13</c:v>
                </c:pt>
                <c:pt idx="103">
                  <c:v>53.13</c:v>
                </c:pt>
                <c:pt idx="104">
                  <c:v>53.13</c:v>
                </c:pt>
                <c:pt idx="105">
                  <c:v>53.13</c:v>
                </c:pt>
                <c:pt idx="106">
                  <c:v>53.13</c:v>
                </c:pt>
                <c:pt idx="107">
                  <c:v>53.13</c:v>
                </c:pt>
                <c:pt idx="108">
                  <c:v>53.13</c:v>
                </c:pt>
                <c:pt idx="109">
                  <c:v>53.13</c:v>
                </c:pt>
                <c:pt idx="110">
                  <c:v>53.13</c:v>
                </c:pt>
                <c:pt idx="111">
                  <c:v>53.13</c:v>
                </c:pt>
                <c:pt idx="112">
                  <c:v>53.13</c:v>
                </c:pt>
                <c:pt idx="113">
                  <c:v>53.13</c:v>
                </c:pt>
                <c:pt idx="114">
                  <c:v>53.13</c:v>
                </c:pt>
                <c:pt idx="115">
                  <c:v>53.13</c:v>
                </c:pt>
              </c:numCache>
            </c:numRef>
          </c:val>
          <c:smooth val="0"/>
        </c:ser>
        <c:ser>
          <c:idx val="3"/>
          <c:order val="1"/>
          <c:tx>
            <c:v>2023 ср. балл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'Общест-11 диаграмма'!$B$5:$B$120</c:f>
              <c:strCache>
                <c:ptCount val="116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МБОУ Лицей № 28</c:v>
                </c:pt>
                <c:pt idx="3">
                  <c:v>МАОУ Гимназия № 8</c:v>
                </c:pt>
                <c:pt idx="4">
                  <c:v>МАОУ СШ № 12</c:v>
                </c:pt>
                <c:pt idx="5">
                  <c:v>МАОУ Гимназия № 9</c:v>
                </c:pt>
                <c:pt idx="6">
                  <c:v>МАОУ СШ № 32</c:v>
                </c:pt>
                <c:pt idx="7">
                  <c:v>МАОУ СШ № 19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Лицей № 6 "Перспектива"</c:v>
                </c:pt>
                <c:pt idx="11">
                  <c:v>МАОУ Гимназия № 10</c:v>
                </c:pt>
                <c:pt idx="12">
                  <c:v>МАОУ Гимназия № 6</c:v>
                </c:pt>
                <c:pt idx="13">
                  <c:v>МБОУ СШ № 63</c:v>
                </c:pt>
                <c:pt idx="14">
                  <c:v>МАОУ СШ № 46</c:v>
                </c:pt>
                <c:pt idx="15">
                  <c:v>МАОУ Лицей № 11</c:v>
                </c:pt>
                <c:pt idx="16">
                  <c:v>МАОУ СШ № 55</c:v>
                </c:pt>
                <c:pt idx="17">
                  <c:v>МАОУ Гимназия № 4</c:v>
                </c:pt>
                <c:pt idx="18">
                  <c:v>МАОУ СШ № 90</c:v>
                </c:pt>
                <c:pt idx="19">
                  <c:v>МАОУ СШ № 8 "Созидание"</c:v>
                </c:pt>
                <c:pt idx="20">
                  <c:v>МАОУ СШ № 135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МБОУ СШ № 64</c:v>
                </c:pt>
                <c:pt idx="24">
                  <c:v>МАОУ Гимназия № 11 </c:v>
                </c:pt>
                <c:pt idx="25">
                  <c:v>МАОУ Лицей № 3</c:v>
                </c:pt>
                <c:pt idx="26">
                  <c:v>МБОУ Гимназия № 7</c:v>
                </c:pt>
                <c:pt idx="27">
                  <c:v>МБОУ СШ № 79</c:v>
                </c:pt>
                <c:pt idx="28">
                  <c:v>МАОУ Гимназия № 15</c:v>
                </c:pt>
                <c:pt idx="29">
                  <c:v>МАОУ Лицей № 12</c:v>
                </c:pt>
                <c:pt idx="30">
                  <c:v>МБОУ СШ № 94</c:v>
                </c:pt>
                <c:pt idx="31">
                  <c:v>МАОУ СШ № 148</c:v>
                </c:pt>
                <c:pt idx="32">
                  <c:v>МАОУ СШ № 89</c:v>
                </c:pt>
                <c:pt idx="33">
                  <c:v>МБОУ СШ № 44</c:v>
                </c:pt>
                <c:pt idx="34">
                  <c:v>МАОУ СШ № 53</c:v>
                </c:pt>
                <c:pt idx="35">
                  <c:v>МАОУ СШ № 65</c:v>
                </c:pt>
                <c:pt idx="36">
                  <c:v>МБОУ СШ № 13</c:v>
                </c:pt>
                <c:pt idx="37">
                  <c:v>МАОУ СШ № 16</c:v>
                </c:pt>
                <c:pt idx="38">
                  <c:v>МАОУ СШ № 50</c:v>
                </c:pt>
                <c:pt idx="39">
                  <c:v>МБОУ СШ № 31</c:v>
                </c:pt>
                <c:pt idx="40">
                  <c:v>ОКТЯБРЬСКИЙ РАЙОН</c:v>
                </c:pt>
                <c:pt idx="41">
                  <c:v>МАОУ Гимназия № 13 "Академ"</c:v>
                </c:pt>
                <c:pt idx="42">
                  <c:v>МБОУ Лицей № 10</c:v>
                </c:pt>
                <c:pt idx="43">
                  <c:v>МБОУ СШ № 99</c:v>
                </c:pt>
                <c:pt idx="44">
                  <c:v>МБОУ Гимназия № 3</c:v>
                </c:pt>
                <c:pt idx="45">
                  <c:v>МАОУ Лицей № 1</c:v>
                </c:pt>
                <c:pt idx="46">
                  <c:v>МАОУ "КУГ № 1 - Универс"</c:v>
                </c:pt>
                <c:pt idx="47">
                  <c:v>МБОУ Лицей № 8</c:v>
                </c:pt>
                <c:pt idx="48">
                  <c:v>МБОУ СШ № 3</c:v>
                </c:pt>
                <c:pt idx="49">
                  <c:v>МАОУ СШ № 82</c:v>
                </c:pt>
                <c:pt idx="50">
                  <c:v>МАОУ Школа-интернат № 1 </c:v>
                </c:pt>
                <c:pt idx="51">
                  <c:v>МБОУ СШ № 21</c:v>
                </c:pt>
                <c:pt idx="52">
                  <c:v>МБОУ СШ № 133 </c:v>
                </c:pt>
                <c:pt idx="53">
                  <c:v>МБОУ СШ № 72 </c:v>
                </c:pt>
                <c:pt idx="54">
                  <c:v>МБОУ СШ № 95</c:v>
                </c:pt>
                <c:pt idx="55">
                  <c:v>МБОУ СШ № 36</c:v>
                </c:pt>
                <c:pt idx="56">
                  <c:v>МБОУ СШ № 84</c:v>
                </c:pt>
                <c:pt idx="57">
                  <c:v>МБОУ СШ № 30</c:v>
                </c:pt>
                <c:pt idx="58">
                  <c:v>МБОУ СШ № 39</c:v>
                </c:pt>
                <c:pt idx="59">
                  <c:v>МБОУ СШ № 73</c:v>
                </c:pt>
                <c:pt idx="60">
                  <c:v>СВЕРДЛОВСКИЙ РАЙОН</c:v>
                </c:pt>
                <c:pt idx="61">
                  <c:v>МАОУ СШ № 6</c:v>
                </c:pt>
                <c:pt idx="62">
                  <c:v>МАОУ СШ № 23</c:v>
                </c:pt>
                <c:pt idx="63">
                  <c:v>МАОУ СШ № 93</c:v>
                </c:pt>
                <c:pt idx="64">
                  <c:v>МАОУ Лицей № 9 "Лидер"</c:v>
                </c:pt>
                <c:pt idx="65">
                  <c:v>МАОУ СШ № 76</c:v>
                </c:pt>
                <c:pt idx="66">
                  <c:v>МАОУ СШ № 137</c:v>
                </c:pt>
                <c:pt idx="67">
                  <c:v>МАОУ Гимназия № 14</c:v>
                </c:pt>
                <c:pt idx="68">
                  <c:v>МАОУ СШ № 158 "Грани"</c:v>
                </c:pt>
                <c:pt idx="69">
                  <c:v>МБОУ СШ № 62</c:v>
                </c:pt>
                <c:pt idx="70">
                  <c:v>МАОУ СШ № 42</c:v>
                </c:pt>
                <c:pt idx="71">
                  <c:v>МАОУ СШ № 17</c:v>
                </c:pt>
                <c:pt idx="72">
                  <c:v>МАОУ СШ № 45</c:v>
                </c:pt>
                <c:pt idx="73">
                  <c:v>МАОУ СШ № 34</c:v>
                </c:pt>
                <c:pt idx="74">
                  <c:v>МАОУ СШ № 78</c:v>
                </c:pt>
                <c:pt idx="75">
                  <c:v>СОВЕТСКИЙ РАЙОН</c:v>
                </c:pt>
                <c:pt idx="76">
                  <c:v>МАОУ СШ № 152</c:v>
                </c:pt>
                <c:pt idx="77">
                  <c:v>МАОУ СШ № 149</c:v>
                </c:pt>
                <c:pt idx="78">
                  <c:v>МБОУ СШ № 56</c:v>
                </c:pt>
                <c:pt idx="79">
                  <c:v>МАОУ СШ № 24</c:v>
                </c:pt>
                <c:pt idx="80">
                  <c:v>МАОУ СШ № 7</c:v>
                </c:pt>
                <c:pt idx="81">
                  <c:v>МБОУ СШ № 91</c:v>
                </c:pt>
                <c:pt idx="82">
                  <c:v>МБОУ СШ № 98</c:v>
                </c:pt>
                <c:pt idx="83">
                  <c:v>МБОУ СШ № 129</c:v>
                </c:pt>
                <c:pt idx="84">
                  <c:v>МАОУ СШ № 141</c:v>
                </c:pt>
                <c:pt idx="85">
                  <c:v>МАОУ СШ № 154</c:v>
                </c:pt>
                <c:pt idx="86">
                  <c:v>МАОУ СШ № 157</c:v>
                </c:pt>
                <c:pt idx="87">
                  <c:v>МАОУ СШ № 151</c:v>
                </c:pt>
                <c:pt idx="88">
                  <c:v>МАОУ СШ № 144</c:v>
                </c:pt>
                <c:pt idx="89">
                  <c:v>МАОУ СШ № 145</c:v>
                </c:pt>
                <c:pt idx="90">
                  <c:v>МАОУ СШ № 66</c:v>
                </c:pt>
                <c:pt idx="91">
                  <c:v>МАОУ СШ № 143</c:v>
                </c:pt>
                <c:pt idx="92">
                  <c:v>МБОУ СШ № 147</c:v>
                </c:pt>
                <c:pt idx="93">
                  <c:v>МАОУ СШ № 1</c:v>
                </c:pt>
                <c:pt idx="94">
                  <c:v>МАОУ СШ № 18</c:v>
                </c:pt>
                <c:pt idx="95">
                  <c:v>МАОУ СШ № 156</c:v>
                </c:pt>
                <c:pt idx="96">
                  <c:v>МАОУ СШ № 134</c:v>
                </c:pt>
                <c:pt idx="97">
                  <c:v>МАОУ СШ № 5</c:v>
                </c:pt>
                <c:pt idx="98">
                  <c:v>МАОУ СШ № 115</c:v>
                </c:pt>
                <c:pt idx="99">
                  <c:v>МАОУ СШ № 69</c:v>
                </c:pt>
                <c:pt idx="100">
                  <c:v>МАОУ СШ № 150</c:v>
                </c:pt>
                <c:pt idx="101">
                  <c:v>МАОУ СШ № 108</c:v>
                </c:pt>
                <c:pt idx="102">
                  <c:v>МАОУ СШ № 139</c:v>
                </c:pt>
                <c:pt idx="103">
                  <c:v>МАОУ СШ № 85</c:v>
                </c:pt>
                <c:pt idx="104">
                  <c:v>МАОУ СШ № 121</c:v>
                </c:pt>
                <c:pt idx="105">
                  <c:v>МБОУ СШ № 2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Лицей № 2</c:v>
                </c:pt>
                <c:pt idx="109">
                  <c:v>МБОУ СШ № 10 </c:v>
                </c:pt>
                <c:pt idx="110">
                  <c:v>МБОУ Гимназия  № 16</c:v>
                </c:pt>
                <c:pt idx="111">
                  <c:v>МАОУ СШ "Комплекс Покровский"</c:v>
                </c:pt>
                <c:pt idx="112">
                  <c:v>МАОУ СШ № 155</c:v>
                </c:pt>
                <c:pt idx="113">
                  <c:v>МБОУ СШ № 4</c:v>
                </c:pt>
                <c:pt idx="114">
                  <c:v>МБОУ СШ № 27</c:v>
                </c:pt>
                <c:pt idx="115">
                  <c:v>МБОУ СШ № 51</c:v>
                </c:pt>
              </c:strCache>
            </c:strRef>
          </c:cat>
          <c:val>
            <c:numRef>
              <c:f>'Общест-11 диаграмма'!$D$5:$D$120</c:f>
              <c:numCache>
                <c:formatCode>0,00</c:formatCode>
                <c:ptCount val="116"/>
                <c:pt idx="0">
                  <c:v>55.641558441558452</c:v>
                </c:pt>
                <c:pt idx="1">
                  <c:v>65.400000000000006</c:v>
                </c:pt>
                <c:pt idx="2">
                  <c:v>57.9</c:v>
                </c:pt>
                <c:pt idx="3">
                  <c:v>57</c:v>
                </c:pt>
                <c:pt idx="4">
                  <c:v>53.3</c:v>
                </c:pt>
                <c:pt idx="5">
                  <c:v>53.090909090909093</c:v>
                </c:pt>
                <c:pt idx="6">
                  <c:v>51.8</c:v>
                </c:pt>
                <c:pt idx="7">
                  <c:v>51</c:v>
                </c:pt>
                <c:pt idx="9">
                  <c:v>50.99545454545455</c:v>
                </c:pt>
                <c:pt idx="10">
                  <c:v>60.2</c:v>
                </c:pt>
                <c:pt idx="11">
                  <c:v>57.25</c:v>
                </c:pt>
                <c:pt idx="12">
                  <c:v>56</c:v>
                </c:pt>
                <c:pt idx="13">
                  <c:v>55.9</c:v>
                </c:pt>
                <c:pt idx="14">
                  <c:v>54.9</c:v>
                </c:pt>
                <c:pt idx="15">
                  <c:v>50.2</c:v>
                </c:pt>
                <c:pt idx="16">
                  <c:v>50.2</c:v>
                </c:pt>
                <c:pt idx="17">
                  <c:v>48.2</c:v>
                </c:pt>
                <c:pt idx="18">
                  <c:v>46.4</c:v>
                </c:pt>
                <c:pt idx="19">
                  <c:v>41</c:v>
                </c:pt>
                <c:pt idx="20">
                  <c:v>40.700000000000003</c:v>
                </c:pt>
                <c:pt idx="22">
                  <c:v>49.95714285714287</c:v>
                </c:pt>
                <c:pt idx="23">
                  <c:v>77.099999999999994</c:v>
                </c:pt>
                <c:pt idx="24">
                  <c:v>63.7</c:v>
                </c:pt>
                <c:pt idx="25">
                  <c:v>62.3</c:v>
                </c:pt>
                <c:pt idx="26">
                  <c:v>59</c:v>
                </c:pt>
                <c:pt idx="27">
                  <c:v>53.3</c:v>
                </c:pt>
                <c:pt idx="28">
                  <c:v>49.5</c:v>
                </c:pt>
                <c:pt idx="29">
                  <c:v>48.8</c:v>
                </c:pt>
                <c:pt idx="30">
                  <c:v>46.8</c:v>
                </c:pt>
                <c:pt idx="31">
                  <c:v>46.3</c:v>
                </c:pt>
                <c:pt idx="32">
                  <c:v>46.2</c:v>
                </c:pt>
                <c:pt idx="33">
                  <c:v>44.1</c:v>
                </c:pt>
                <c:pt idx="34">
                  <c:v>35.200000000000003</c:v>
                </c:pt>
                <c:pt idx="35">
                  <c:v>34.4</c:v>
                </c:pt>
                <c:pt idx="36">
                  <c:v>32.700000000000003</c:v>
                </c:pt>
                <c:pt idx="40">
                  <c:v>52.45000000000001</c:v>
                </c:pt>
                <c:pt idx="41">
                  <c:v>65.5</c:v>
                </c:pt>
                <c:pt idx="42">
                  <c:v>63.2</c:v>
                </c:pt>
                <c:pt idx="43">
                  <c:v>62.5</c:v>
                </c:pt>
                <c:pt idx="44">
                  <c:v>62</c:v>
                </c:pt>
                <c:pt idx="45">
                  <c:v>61.1</c:v>
                </c:pt>
                <c:pt idx="46">
                  <c:v>58.8</c:v>
                </c:pt>
                <c:pt idx="47">
                  <c:v>57.6</c:v>
                </c:pt>
                <c:pt idx="48">
                  <c:v>51.5</c:v>
                </c:pt>
                <c:pt idx="49">
                  <c:v>51</c:v>
                </c:pt>
                <c:pt idx="50">
                  <c:v>49</c:v>
                </c:pt>
                <c:pt idx="51">
                  <c:v>49</c:v>
                </c:pt>
                <c:pt idx="52">
                  <c:v>47.2</c:v>
                </c:pt>
                <c:pt idx="53">
                  <c:v>42.7</c:v>
                </c:pt>
                <c:pt idx="54">
                  <c:v>41.7</c:v>
                </c:pt>
                <c:pt idx="55">
                  <c:v>39</c:v>
                </c:pt>
                <c:pt idx="56">
                  <c:v>37.4</c:v>
                </c:pt>
                <c:pt idx="60">
                  <c:v>53.478571428571421</c:v>
                </c:pt>
                <c:pt idx="61">
                  <c:v>67.2</c:v>
                </c:pt>
                <c:pt idx="62">
                  <c:v>65</c:v>
                </c:pt>
                <c:pt idx="63">
                  <c:v>62.7</c:v>
                </c:pt>
                <c:pt idx="64">
                  <c:v>62.2</c:v>
                </c:pt>
                <c:pt idx="65">
                  <c:v>60.4</c:v>
                </c:pt>
                <c:pt idx="66">
                  <c:v>57.1</c:v>
                </c:pt>
                <c:pt idx="67">
                  <c:v>54</c:v>
                </c:pt>
                <c:pt idx="68">
                  <c:v>51.6</c:v>
                </c:pt>
                <c:pt idx="69">
                  <c:v>47.1</c:v>
                </c:pt>
                <c:pt idx="70">
                  <c:v>47</c:v>
                </c:pt>
                <c:pt idx="71">
                  <c:v>46</c:v>
                </c:pt>
                <c:pt idx="72">
                  <c:v>45</c:v>
                </c:pt>
                <c:pt idx="73">
                  <c:v>42.4</c:v>
                </c:pt>
                <c:pt idx="74">
                  <c:v>41</c:v>
                </c:pt>
                <c:pt idx="75">
                  <c:v>50.453388515879034</c:v>
                </c:pt>
                <c:pt idx="76">
                  <c:v>68.806451612903231</c:v>
                </c:pt>
                <c:pt idx="77">
                  <c:v>66.15384615384616</c:v>
                </c:pt>
                <c:pt idx="78">
                  <c:v>60.5</c:v>
                </c:pt>
                <c:pt idx="79">
                  <c:v>57.93333333333333</c:v>
                </c:pt>
                <c:pt idx="80">
                  <c:v>57.28125</c:v>
                </c:pt>
                <c:pt idx="81">
                  <c:v>56.53846153846154</c:v>
                </c:pt>
                <c:pt idx="82">
                  <c:v>55.75</c:v>
                </c:pt>
                <c:pt idx="83">
                  <c:v>54</c:v>
                </c:pt>
                <c:pt idx="84">
                  <c:v>53.92</c:v>
                </c:pt>
                <c:pt idx="85">
                  <c:v>53.781818181818181</c:v>
                </c:pt>
                <c:pt idx="86">
                  <c:v>52</c:v>
                </c:pt>
                <c:pt idx="87">
                  <c:v>51.823529411764703</c:v>
                </c:pt>
                <c:pt idx="88">
                  <c:v>51.526315789473685</c:v>
                </c:pt>
                <c:pt idx="89">
                  <c:v>51.090909090909093</c:v>
                </c:pt>
                <c:pt idx="90">
                  <c:v>50.8</c:v>
                </c:pt>
                <c:pt idx="91">
                  <c:v>50.439393939393938</c:v>
                </c:pt>
                <c:pt idx="92">
                  <c:v>50.15625</c:v>
                </c:pt>
                <c:pt idx="93">
                  <c:v>49.363636363636367</c:v>
                </c:pt>
                <c:pt idx="94">
                  <c:v>49.304347826086953</c:v>
                </c:pt>
                <c:pt idx="95">
                  <c:v>49.027777777777779</c:v>
                </c:pt>
                <c:pt idx="96">
                  <c:v>48</c:v>
                </c:pt>
                <c:pt idx="97">
                  <c:v>47.421052631578945</c:v>
                </c:pt>
                <c:pt idx="98">
                  <c:v>46.684210526315788</c:v>
                </c:pt>
                <c:pt idx="99">
                  <c:v>46.428571428571431</c:v>
                </c:pt>
                <c:pt idx="100">
                  <c:v>45.454545454545453</c:v>
                </c:pt>
                <c:pt idx="101">
                  <c:v>43.851851851851855</c:v>
                </c:pt>
                <c:pt idx="102">
                  <c:v>43.5</c:v>
                </c:pt>
                <c:pt idx="103">
                  <c:v>43.230769230769234</c:v>
                </c:pt>
                <c:pt idx="104">
                  <c:v>32.25</c:v>
                </c:pt>
                <c:pt idx="105">
                  <c:v>26.583333333333332</c:v>
                </c:pt>
                <c:pt idx="106">
                  <c:v>52.183749999999996</c:v>
                </c:pt>
                <c:pt idx="107">
                  <c:v>67.3</c:v>
                </c:pt>
                <c:pt idx="108">
                  <c:v>59.3</c:v>
                </c:pt>
                <c:pt idx="109">
                  <c:v>55.9</c:v>
                </c:pt>
                <c:pt idx="110">
                  <c:v>54.6</c:v>
                </c:pt>
                <c:pt idx="111">
                  <c:v>51.6</c:v>
                </c:pt>
                <c:pt idx="112">
                  <c:v>44.5</c:v>
                </c:pt>
                <c:pt idx="113">
                  <c:v>44</c:v>
                </c:pt>
                <c:pt idx="114">
                  <c:v>40.270000000000003</c:v>
                </c:pt>
              </c:numCache>
            </c:numRef>
          </c:val>
          <c:smooth val="0"/>
        </c:ser>
        <c:ser>
          <c:idx val="13"/>
          <c:order val="2"/>
          <c:tx>
            <c:v>2022 ср. балл по городу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'Общест-11 диаграмма'!$B$5:$B$120</c:f>
              <c:strCache>
                <c:ptCount val="116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МБОУ Лицей № 28</c:v>
                </c:pt>
                <c:pt idx="3">
                  <c:v>МАОУ Гимназия № 8</c:v>
                </c:pt>
                <c:pt idx="4">
                  <c:v>МАОУ СШ № 12</c:v>
                </c:pt>
                <c:pt idx="5">
                  <c:v>МАОУ Гимназия № 9</c:v>
                </c:pt>
                <c:pt idx="6">
                  <c:v>МАОУ СШ № 32</c:v>
                </c:pt>
                <c:pt idx="7">
                  <c:v>МАОУ СШ № 19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Лицей № 6 "Перспектива"</c:v>
                </c:pt>
                <c:pt idx="11">
                  <c:v>МАОУ Гимназия № 10</c:v>
                </c:pt>
                <c:pt idx="12">
                  <c:v>МАОУ Гимназия № 6</c:v>
                </c:pt>
                <c:pt idx="13">
                  <c:v>МБОУ СШ № 63</c:v>
                </c:pt>
                <c:pt idx="14">
                  <c:v>МАОУ СШ № 46</c:v>
                </c:pt>
                <c:pt idx="15">
                  <c:v>МАОУ Лицей № 11</c:v>
                </c:pt>
                <c:pt idx="16">
                  <c:v>МАОУ СШ № 55</c:v>
                </c:pt>
                <c:pt idx="17">
                  <c:v>МАОУ Гимназия № 4</c:v>
                </c:pt>
                <c:pt idx="18">
                  <c:v>МАОУ СШ № 90</c:v>
                </c:pt>
                <c:pt idx="19">
                  <c:v>МАОУ СШ № 8 "Созидание"</c:v>
                </c:pt>
                <c:pt idx="20">
                  <c:v>МАОУ СШ № 135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МБОУ СШ № 64</c:v>
                </c:pt>
                <c:pt idx="24">
                  <c:v>МАОУ Гимназия № 11 </c:v>
                </c:pt>
                <c:pt idx="25">
                  <c:v>МАОУ Лицей № 3</c:v>
                </c:pt>
                <c:pt idx="26">
                  <c:v>МБОУ Гимназия № 7</c:v>
                </c:pt>
                <c:pt idx="27">
                  <c:v>МБОУ СШ № 79</c:v>
                </c:pt>
                <c:pt idx="28">
                  <c:v>МАОУ Гимназия № 15</c:v>
                </c:pt>
                <c:pt idx="29">
                  <c:v>МАОУ Лицей № 12</c:v>
                </c:pt>
                <c:pt idx="30">
                  <c:v>МБОУ СШ № 94</c:v>
                </c:pt>
                <c:pt idx="31">
                  <c:v>МАОУ СШ № 148</c:v>
                </c:pt>
                <c:pt idx="32">
                  <c:v>МАОУ СШ № 89</c:v>
                </c:pt>
                <c:pt idx="33">
                  <c:v>МБОУ СШ № 44</c:v>
                </c:pt>
                <c:pt idx="34">
                  <c:v>МАОУ СШ № 53</c:v>
                </c:pt>
                <c:pt idx="35">
                  <c:v>МАОУ СШ № 65</c:v>
                </c:pt>
                <c:pt idx="36">
                  <c:v>МБОУ СШ № 13</c:v>
                </c:pt>
                <c:pt idx="37">
                  <c:v>МАОУ СШ № 16</c:v>
                </c:pt>
                <c:pt idx="38">
                  <c:v>МАОУ СШ № 50</c:v>
                </c:pt>
                <c:pt idx="39">
                  <c:v>МБОУ СШ № 31</c:v>
                </c:pt>
                <c:pt idx="40">
                  <c:v>ОКТЯБРЬСКИЙ РАЙОН</c:v>
                </c:pt>
                <c:pt idx="41">
                  <c:v>МАОУ Гимназия № 13 "Академ"</c:v>
                </c:pt>
                <c:pt idx="42">
                  <c:v>МБОУ Лицей № 10</c:v>
                </c:pt>
                <c:pt idx="43">
                  <c:v>МБОУ СШ № 99</c:v>
                </c:pt>
                <c:pt idx="44">
                  <c:v>МБОУ Гимназия № 3</c:v>
                </c:pt>
                <c:pt idx="45">
                  <c:v>МАОУ Лицей № 1</c:v>
                </c:pt>
                <c:pt idx="46">
                  <c:v>МАОУ "КУГ № 1 - Универс"</c:v>
                </c:pt>
                <c:pt idx="47">
                  <c:v>МБОУ Лицей № 8</c:v>
                </c:pt>
                <c:pt idx="48">
                  <c:v>МБОУ СШ № 3</c:v>
                </c:pt>
                <c:pt idx="49">
                  <c:v>МАОУ СШ № 82</c:v>
                </c:pt>
                <c:pt idx="50">
                  <c:v>МАОУ Школа-интернат № 1 </c:v>
                </c:pt>
                <c:pt idx="51">
                  <c:v>МБОУ СШ № 21</c:v>
                </c:pt>
                <c:pt idx="52">
                  <c:v>МБОУ СШ № 133 </c:v>
                </c:pt>
                <c:pt idx="53">
                  <c:v>МБОУ СШ № 72 </c:v>
                </c:pt>
                <c:pt idx="54">
                  <c:v>МБОУ СШ № 95</c:v>
                </c:pt>
                <c:pt idx="55">
                  <c:v>МБОУ СШ № 36</c:v>
                </c:pt>
                <c:pt idx="56">
                  <c:v>МБОУ СШ № 84</c:v>
                </c:pt>
                <c:pt idx="57">
                  <c:v>МБОУ СШ № 30</c:v>
                </c:pt>
                <c:pt idx="58">
                  <c:v>МБОУ СШ № 39</c:v>
                </c:pt>
                <c:pt idx="59">
                  <c:v>МБОУ СШ № 73</c:v>
                </c:pt>
                <c:pt idx="60">
                  <c:v>СВЕРДЛОВСКИЙ РАЙОН</c:v>
                </c:pt>
                <c:pt idx="61">
                  <c:v>МАОУ СШ № 6</c:v>
                </c:pt>
                <c:pt idx="62">
                  <c:v>МАОУ СШ № 23</c:v>
                </c:pt>
                <c:pt idx="63">
                  <c:v>МАОУ СШ № 93</c:v>
                </c:pt>
                <c:pt idx="64">
                  <c:v>МАОУ Лицей № 9 "Лидер"</c:v>
                </c:pt>
                <c:pt idx="65">
                  <c:v>МАОУ СШ № 76</c:v>
                </c:pt>
                <c:pt idx="66">
                  <c:v>МАОУ СШ № 137</c:v>
                </c:pt>
                <c:pt idx="67">
                  <c:v>МАОУ Гимназия № 14</c:v>
                </c:pt>
                <c:pt idx="68">
                  <c:v>МАОУ СШ № 158 "Грани"</c:v>
                </c:pt>
                <c:pt idx="69">
                  <c:v>МБОУ СШ № 62</c:v>
                </c:pt>
                <c:pt idx="70">
                  <c:v>МАОУ СШ № 42</c:v>
                </c:pt>
                <c:pt idx="71">
                  <c:v>МАОУ СШ № 17</c:v>
                </c:pt>
                <c:pt idx="72">
                  <c:v>МАОУ СШ № 45</c:v>
                </c:pt>
                <c:pt idx="73">
                  <c:v>МАОУ СШ № 34</c:v>
                </c:pt>
                <c:pt idx="74">
                  <c:v>МАОУ СШ № 78</c:v>
                </c:pt>
                <c:pt idx="75">
                  <c:v>СОВЕТСКИЙ РАЙОН</c:v>
                </c:pt>
                <c:pt idx="76">
                  <c:v>МАОУ СШ № 152</c:v>
                </c:pt>
                <c:pt idx="77">
                  <c:v>МАОУ СШ № 149</c:v>
                </c:pt>
                <c:pt idx="78">
                  <c:v>МБОУ СШ № 56</c:v>
                </c:pt>
                <c:pt idx="79">
                  <c:v>МАОУ СШ № 24</c:v>
                </c:pt>
                <c:pt idx="80">
                  <c:v>МАОУ СШ № 7</c:v>
                </c:pt>
                <c:pt idx="81">
                  <c:v>МБОУ СШ № 91</c:v>
                </c:pt>
                <c:pt idx="82">
                  <c:v>МБОУ СШ № 98</c:v>
                </c:pt>
                <c:pt idx="83">
                  <c:v>МБОУ СШ № 129</c:v>
                </c:pt>
                <c:pt idx="84">
                  <c:v>МАОУ СШ № 141</c:v>
                </c:pt>
                <c:pt idx="85">
                  <c:v>МАОУ СШ № 154</c:v>
                </c:pt>
                <c:pt idx="86">
                  <c:v>МАОУ СШ № 157</c:v>
                </c:pt>
                <c:pt idx="87">
                  <c:v>МАОУ СШ № 151</c:v>
                </c:pt>
                <c:pt idx="88">
                  <c:v>МАОУ СШ № 144</c:v>
                </c:pt>
                <c:pt idx="89">
                  <c:v>МАОУ СШ № 145</c:v>
                </c:pt>
                <c:pt idx="90">
                  <c:v>МАОУ СШ № 66</c:v>
                </c:pt>
                <c:pt idx="91">
                  <c:v>МАОУ СШ № 143</c:v>
                </c:pt>
                <c:pt idx="92">
                  <c:v>МБОУ СШ № 147</c:v>
                </c:pt>
                <c:pt idx="93">
                  <c:v>МАОУ СШ № 1</c:v>
                </c:pt>
                <c:pt idx="94">
                  <c:v>МАОУ СШ № 18</c:v>
                </c:pt>
                <c:pt idx="95">
                  <c:v>МАОУ СШ № 156</c:v>
                </c:pt>
                <c:pt idx="96">
                  <c:v>МАОУ СШ № 134</c:v>
                </c:pt>
                <c:pt idx="97">
                  <c:v>МАОУ СШ № 5</c:v>
                </c:pt>
                <c:pt idx="98">
                  <c:v>МАОУ СШ № 115</c:v>
                </c:pt>
                <c:pt idx="99">
                  <c:v>МАОУ СШ № 69</c:v>
                </c:pt>
                <c:pt idx="100">
                  <c:v>МАОУ СШ № 150</c:v>
                </c:pt>
                <c:pt idx="101">
                  <c:v>МАОУ СШ № 108</c:v>
                </c:pt>
                <c:pt idx="102">
                  <c:v>МАОУ СШ № 139</c:v>
                </c:pt>
                <c:pt idx="103">
                  <c:v>МАОУ СШ № 85</c:v>
                </c:pt>
                <c:pt idx="104">
                  <c:v>МАОУ СШ № 121</c:v>
                </c:pt>
                <c:pt idx="105">
                  <c:v>МБОУ СШ № 2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Лицей № 2</c:v>
                </c:pt>
                <c:pt idx="109">
                  <c:v>МБОУ СШ № 10 </c:v>
                </c:pt>
                <c:pt idx="110">
                  <c:v>МБОУ Гимназия  № 16</c:v>
                </c:pt>
                <c:pt idx="111">
                  <c:v>МАОУ СШ "Комплекс Покровский"</c:v>
                </c:pt>
                <c:pt idx="112">
                  <c:v>МАОУ СШ № 155</c:v>
                </c:pt>
                <c:pt idx="113">
                  <c:v>МБОУ СШ № 4</c:v>
                </c:pt>
                <c:pt idx="114">
                  <c:v>МБОУ СШ № 27</c:v>
                </c:pt>
                <c:pt idx="115">
                  <c:v>МБОУ СШ № 51</c:v>
                </c:pt>
              </c:strCache>
            </c:strRef>
          </c:cat>
          <c:val>
            <c:numRef>
              <c:f>'Общест-11 диаграмма'!$I$5:$I$120</c:f>
              <c:numCache>
                <c:formatCode>0,00</c:formatCode>
                <c:ptCount val="116"/>
                <c:pt idx="0">
                  <c:v>57.5</c:v>
                </c:pt>
                <c:pt idx="1">
                  <c:v>57.5</c:v>
                </c:pt>
                <c:pt idx="2">
                  <c:v>57.5</c:v>
                </c:pt>
                <c:pt idx="3">
                  <c:v>57.5</c:v>
                </c:pt>
                <c:pt idx="4">
                  <c:v>57.5</c:v>
                </c:pt>
                <c:pt idx="5">
                  <c:v>57.5</c:v>
                </c:pt>
                <c:pt idx="6">
                  <c:v>57.5</c:v>
                </c:pt>
                <c:pt idx="7">
                  <c:v>57.5</c:v>
                </c:pt>
                <c:pt idx="8">
                  <c:v>57.5</c:v>
                </c:pt>
                <c:pt idx="9">
                  <c:v>57.5</c:v>
                </c:pt>
                <c:pt idx="10">
                  <c:v>57.5</c:v>
                </c:pt>
                <c:pt idx="11">
                  <c:v>57.5</c:v>
                </c:pt>
                <c:pt idx="12">
                  <c:v>57.5</c:v>
                </c:pt>
                <c:pt idx="13">
                  <c:v>57.5</c:v>
                </c:pt>
                <c:pt idx="14">
                  <c:v>57.5</c:v>
                </c:pt>
                <c:pt idx="15">
                  <c:v>57.5</c:v>
                </c:pt>
                <c:pt idx="16">
                  <c:v>57.5</c:v>
                </c:pt>
                <c:pt idx="17">
                  <c:v>57.5</c:v>
                </c:pt>
                <c:pt idx="18">
                  <c:v>57.5</c:v>
                </c:pt>
                <c:pt idx="19">
                  <c:v>57.5</c:v>
                </c:pt>
                <c:pt idx="20">
                  <c:v>57.5</c:v>
                </c:pt>
                <c:pt idx="21">
                  <c:v>57.5</c:v>
                </c:pt>
                <c:pt idx="22">
                  <c:v>57.5</c:v>
                </c:pt>
                <c:pt idx="23">
                  <c:v>57.5</c:v>
                </c:pt>
                <c:pt idx="24">
                  <c:v>57.5</c:v>
                </c:pt>
                <c:pt idx="25">
                  <c:v>57.5</c:v>
                </c:pt>
                <c:pt idx="26">
                  <c:v>57.5</c:v>
                </c:pt>
                <c:pt idx="27">
                  <c:v>57.5</c:v>
                </c:pt>
                <c:pt idx="28">
                  <c:v>57.5</c:v>
                </c:pt>
                <c:pt idx="29">
                  <c:v>57.5</c:v>
                </c:pt>
                <c:pt idx="30">
                  <c:v>57.5</c:v>
                </c:pt>
                <c:pt idx="31">
                  <c:v>57.5</c:v>
                </c:pt>
                <c:pt idx="32">
                  <c:v>57.5</c:v>
                </c:pt>
                <c:pt idx="33">
                  <c:v>57.5</c:v>
                </c:pt>
                <c:pt idx="34">
                  <c:v>57.5</c:v>
                </c:pt>
                <c:pt idx="35">
                  <c:v>57.5</c:v>
                </c:pt>
                <c:pt idx="36">
                  <c:v>57.5</c:v>
                </c:pt>
                <c:pt idx="37">
                  <c:v>57.5</c:v>
                </c:pt>
                <c:pt idx="38">
                  <c:v>57.5</c:v>
                </c:pt>
                <c:pt idx="39">
                  <c:v>57.5</c:v>
                </c:pt>
                <c:pt idx="40">
                  <c:v>57.5</c:v>
                </c:pt>
                <c:pt idx="41">
                  <c:v>57.5</c:v>
                </c:pt>
                <c:pt idx="42">
                  <c:v>57.5</c:v>
                </c:pt>
                <c:pt idx="43">
                  <c:v>57.5</c:v>
                </c:pt>
                <c:pt idx="44">
                  <c:v>57.5</c:v>
                </c:pt>
                <c:pt idx="45">
                  <c:v>57.5</c:v>
                </c:pt>
                <c:pt idx="46">
                  <c:v>57.5</c:v>
                </c:pt>
                <c:pt idx="47">
                  <c:v>57.5</c:v>
                </c:pt>
                <c:pt idx="48">
                  <c:v>57.5</c:v>
                </c:pt>
                <c:pt idx="49">
                  <c:v>57.5</c:v>
                </c:pt>
                <c:pt idx="50">
                  <c:v>57.5</c:v>
                </c:pt>
                <c:pt idx="51">
                  <c:v>57.5</c:v>
                </c:pt>
                <c:pt idx="52">
                  <c:v>57.5</c:v>
                </c:pt>
                <c:pt idx="53">
                  <c:v>57.5</c:v>
                </c:pt>
                <c:pt idx="54">
                  <c:v>57.5</c:v>
                </c:pt>
                <c:pt idx="55">
                  <c:v>57.5</c:v>
                </c:pt>
                <c:pt idx="56">
                  <c:v>57.5</c:v>
                </c:pt>
                <c:pt idx="57">
                  <c:v>57.5</c:v>
                </c:pt>
                <c:pt idx="58">
                  <c:v>57.5</c:v>
                </c:pt>
                <c:pt idx="59">
                  <c:v>57.5</c:v>
                </c:pt>
                <c:pt idx="60">
                  <c:v>57.5</c:v>
                </c:pt>
                <c:pt idx="61">
                  <c:v>57.5</c:v>
                </c:pt>
                <c:pt idx="62">
                  <c:v>57.5</c:v>
                </c:pt>
                <c:pt idx="63">
                  <c:v>57.5</c:v>
                </c:pt>
                <c:pt idx="64">
                  <c:v>57.5</c:v>
                </c:pt>
                <c:pt idx="65">
                  <c:v>57.5</c:v>
                </c:pt>
                <c:pt idx="66">
                  <c:v>57.5</c:v>
                </c:pt>
                <c:pt idx="67">
                  <c:v>57.5</c:v>
                </c:pt>
                <c:pt idx="68">
                  <c:v>57.5</c:v>
                </c:pt>
                <c:pt idx="69">
                  <c:v>57.5</c:v>
                </c:pt>
                <c:pt idx="70">
                  <c:v>57.5</c:v>
                </c:pt>
                <c:pt idx="71">
                  <c:v>57.5</c:v>
                </c:pt>
                <c:pt idx="72">
                  <c:v>57.5</c:v>
                </c:pt>
                <c:pt idx="73">
                  <c:v>57.5</c:v>
                </c:pt>
                <c:pt idx="74">
                  <c:v>57.5</c:v>
                </c:pt>
                <c:pt idx="75">
                  <c:v>57.5</c:v>
                </c:pt>
                <c:pt idx="76">
                  <c:v>57.5</c:v>
                </c:pt>
                <c:pt idx="77">
                  <c:v>57.5</c:v>
                </c:pt>
                <c:pt idx="78">
                  <c:v>57.5</c:v>
                </c:pt>
                <c:pt idx="79">
                  <c:v>57.5</c:v>
                </c:pt>
                <c:pt idx="80">
                  <c:v>57.5</c:v>
                </c:pt>
                <c:pt idx="81">
                  <c:v>57.5</c:v>
                </c:pt>
                <c:pt idx="82">
                  <c:v>57.5</c:v>
                </c:pt>
                <c:pt idx="83">
                  <c:v>57.5</c:v>
                </c:pt>
                <c:pt idx="84">
                  <c:v>57.5</c:v>
                </c:pt>
                <c:pt idx="85">
                  <c:v>57.5</c:v>
                </c:pt>
                <c:pt idx="86">
                  <c:v>57.5</c:v>
                </c:pt>
                <c:pt idx="87">
                  <c:v>57.5</c:v>
                </c:pt>
                <c:pt idx="88">
                  <c:v>57.5</c:v>
                </c:pt>
                <c:pt idx="89">
                  <c:v>57.5</c:v>
                </c:pt>
                <c:pt idx="90">
                  <c:v>57.5</c:v>
                </c:pt>
                <c:pt idx="91">
                  <c:v>57.5</c:v>
                </c:pt>
                <c:pt idx="92">
                  <c:v>57.5</c:v>
                </c:pt>
                <c:pt idx="93">
                  <c:v>57.5</c:v>
                </c:pt>
                <c:pt idx="94">
                  <c:v>57.5</c:v>
                </c:pt>
                <c:pt idx="95">
                  <c:v>57.5</c:v>
                </c:pt>
                <c:pt idx="96">
                  <c:v>57.5</c:v>
                </c:pt>
                <c:pt idx="97">
                  <c:v>57.5</c:v>
                </c:pt>
                <c:pt idx="98">
                  <c:v>57.5</c:v>
                </c:pt>
                <c:pt idx="99">
                  <c:v>57.5</c:v>
                </c:pt>
                <c:pt idx="100">
                  <c:v>57.5</c:v>
                </c:pt>
                <c:pt idx="101">
                  <c:v>57.5</c:v>
                </c:pt>
                <c:pt idx="102">
                  <c:v>57.5</c:v>
                </c:pt>
                <c:pt idx="103">
                  <c:v>57.5</c:v>
                </c:pt>
                <c:pt idx="104">
                  <c:v>57.5</c:v>
                </c:pt>
                <c:pt idx="105">
                  <c:v>57.5</c:v>
                </c:pt>
                <c:pt idx="106">
                  <c:v>57.5</c:v>
                </c:pt>
                <c:pt idx="107">
                  <c:v>57.5</c:v>
                </c:pt>
                <c:pt idx="108">
                  <c:v>57.5</c:v>
                </c:pt>
                <c:pt idx="109">
                  <c:v>57.5</c:v>
                </c:pt>
                <c:pt idx="110">
                  <c:v>57.5</c:v>
                </c:pt>
                <c:pt idx="111">
                  <c:v>57.5</c:v>
                </c:pt>
                <c:pt idx="112">
                  <c:v>57.5</c:v>
                </c:pt>
                <c:pt idx="113">
                  <c:v>57.5</c:v>
                </c:pt>
                <c:pt idx="114">
                  <c:v>57.5</c:v>
                </c:pt>
                <c:pt idx="115">
                  <c:v>57.5</c:v>
                </c:pt>
              </c:numCache>
            </c:numRef>
          </c:val>
          <c:smooth val="0"/>
        </c:ser>
        <c:ser>
          <c:idx val="12"/>
          <c:order val="3"/>
          <c:tx>
            <c:v>2022 ср. балл ОУ</c:v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'Общест-11 диаграмма'!$B$5:$B$120</c:f>
              <c:strCache>
                <c:ptCount val="116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МБОУ Лицей № 28</c:v>
                </c:pt>
                <c:pt idx="3">
                  <c:v>МАОУ Гимназия № 8</c:v>
                </c:pt>
                <c:pt idx="4">
                  <c:v>МАОУ СШ № 12</c:v>
                </c:pt>
                <c:pt idx="5">
                  <c:v>МАОУ Гимназия № 9</c:v>
                </c:pt>
                <c:pt idx="6">
                  <c:v>МАОУ СШ № 32</c:v>
                </c:pt>
                <c:pt idx="7">
                  <c:v>МАОУ СШ № 19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Лицей № 6 "Перспектива"</c:v>
                </c:pt>
                <c:pt idx="11">
                  <c:v>МАОУ Гимназия № 10</c:v>
                </c:pt>
                <c:pt idx="12">
                  <c:v>МАОУ Гимназия № 6</c:v>
                </c:pt>
                <c:pt idx="13">
                  <c:v>МБОУ СШ № 63</c:v>
                </c:pt>
                <c:pt idx="14">
                  <c:v>МАОУ СШ № 46</c:v>
                </c:pt>
                <c:pt idx="15">
                  <c:v>МАОУ Лицей № 11</c:v>
                </c:pt>
                <c:pt idx="16">
                  <c:v>МАОУ СШ № 55</c:v>
                </c:pt>
                <c:pt idx="17">
                  <c:v>МАОУ Гимназия № 4</c:v>
                </c:pt>
                <c:pt idx="18">
                  <c:v>МАОУ СШ № 90</c:v>
                </c:pt>
                <c:pt idx="19">
                  <c:v>МАОУ СШ № 8 "Созидание"</c:v>
                </c:pt>
                <c:pt idx="20">
                  <c:v>МАОУ СШ № 135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МБОУ СШ № 64</c:v>
                </c:pt>
                <c:pt idx="24">
                  <c:v>МАОУ Гимназия № 11 </c:v>
                </c:pt>
                <c:pt idx="25">
                  <c:v>МАОУ Лицей № 3</c:v>
                </c:pt>
                <c:pt idx="26">
                  <c:v>МБОУ Гимназия № 7</c:v>
                </c:pt>
                <c:pt idx="27">
                  <c:v>МБОУ СШ № 79</c:v>
                </c:pt>
                <c:pt idx="28">
                  <c:v>МАОУ Гимназия № 15</c:v>
                </c:pt>
                <c:pt idx="29">
                  <c:v>МАОУ Лицей № 12</c:v>
                </c:pt>
                <c:pt idx="30">
                  <c:v>МБОУ СШ № 94</c:v>
                </c:pt>
                <c:pt idx="31">
                  <c:v>МАОУ СШ № 148</c:v>
                </c:pt>
                <c:pt idx="32">
                  <c:v>МАОУ СШ № 89</c:v>
                </c:pt>
                <c:pt idx="33">
                  <c:v>МБОУ СШ № 44</c:v>
                </c:pt>
                <c:pt idx="34">
                  <c:v>МАОУ СШ № 53</c:v>
                </c:pt>
                <c:pt idx="35">
                  <c:v>МАОУ СШ № 65</c:v>
                </c:pt>
                <c:pt idx="36">
                  <c:v>МБОУ СШ № 13</c:v>
                </c:pt>
                <c:pt idx="37">
                  <c:v>МАОУ СШ № 16</c:v>
                </c:pt>
                <c:pt idx="38">
                  <c:v>МАОУ СШ № 50</c:v>
                </c:pt>
                <c:pt idx="39">
                  <c:v>МБОУ СШ № 31</c:v>
                </c:pt>
                <c:pt idx="40">
                  <c:v>ОКТЯБРЬСКИЙ РАЙОН</c:v>
                </c:pt>
                <c:pt idx="41">
                  <c:v>МАОУ Гимназия № 13 "Академ"</c:v>
                </c:pt>
                <c:pt idx="42">
                  <c:v>МБОУ Лицей № 10</c:v>
                </c:pt>
                <c:pt idx="43">
                  <c:v>МБОУ СШ № 99</c:v>
                </c:pt>
                <c:pt idx="44">
                  <c:v>МБОУ Гимназия № 3</c:v>
                </c:pt>
                <c:pt idx="45">
                  <c:v>МАОУ Лицей № 1</c:v>
                </c:pt>
                <c:pt idx="46">
                  <c:v>МАОУ "КУГ № 1 - Универс"</c:v>
                </c:pt>
                <c:pt idx="47">
                  <c:v>МБОУ Лицей № 8</c:v>
                </c:pt>
                <c:pt idx="48">
                  <c:v>МБОУ СШ № 3</c:v>
                </c:pt>
                <c:pt idx="49">
                  <c:v>МАОУ СШ № 82</c:v>
                </c:pt>
                <c:pt idx="50">
                  <c:v>МАОУ Школа-интернат № 1 </c:v>
                </c:pt>
                <c:pt idx="51">
                  <c:v>МБОУ СШ № 21</c:v>
                </c:pt>
                <c:pt idx="52">
                  <c:v>МБОУ СШ № 133 </c:v>
                </c:pt>
                <c:pt idx="53">
                  <c:v>МБОУ СШ № 72 </c:v>
                </c:pt>
                <c:pt idx="54">
                  <c:v>МБОУ СШ № 95</c:v>
                </c:pt>
                <c:pt idx="55">
                  <c:v>МБОУ СШ № 36</c:v>
                </c:pt>
                <c:pt idx="56">
                  <c:v>МБОУ СШ № 84</c:v>
                </c:pt>
                <c:pt idx="57">
                  <c:v>МБОУ СШ № 30</c:v>
                </c:pt>
                <c:pt idx="58">
                  <c:v>МБОУ СШ № 39</c:v>
                </c:pt>
                <c:pt idx="59">
                  <c:v>МБОУ СШ № 73</c:v>
                </c:pt>
                <c:pt idx="60">
                  <c:v>СВЕРДЛОВСКИЙ РАЙОН</c:v>
                </c:pt>
                <c:pt idx="61">
                  <c:v>МАОУ СШ № 6</c:v>
                </c:pt>
                <c:pt idx="62">
                  <c:v>МАОУ СШ № 23</c:v>
                </c:pt>
                <c:pt idx="63">
                  <c:v>МАОУ СШ № 93</c:v>
                </c:pt>
                <c:pt idx="64">
                  <c:v>МАОУ Лицей № 9 "Лидер"</c:v>
                </c:pt>
                <c:pt idx="65">
                  <c:v>МАОУ СШ № 76</c:v>
                </c:pt>
                <c:pt idx="66">
                  <c:v>МАОУ СШ № 137</c:v>
                </c:pt>
                <c:pt idx="67">
                  <c:v>МАОУ Гимназия № 14</c:v>
                </c:pt>
                <c:pt idx="68">
                  <c:v>МАОУ СШ № 158 "Грани"</c:v>
                </c:pt>
                <c:pt idx="69">
                  <c:v>МБОУ СШ № 62</c:v>
                </c:pt>
                <c:pt idx="70">
                  <c:v>МАОУ СШ № 42</c:v>
                </c:pt>
                <c:pt idx="71">
                  <c:v>МАОУ СШ № 17</c:v>
                </c:pt>
                <c:pt idx="72">
                  <c:v>МАОУ СШ № 45</c:v>
                </c:pt>
                <c:pt idx="73">
                  <c:v>МАОУ СШ № 34</c:v>
                </c:pt>
                <c:pt idx="74">
                  <c:v>МАОУ СШ № 78</c:v>
                </c:pt>
                <c:pt idx="75">
                  <c:v>СОВЕТСКИЙ РАЙОН</c:v>
                </c:pt>
                <c:pt idx="76">
                  <c:v>МАОУ СШ № 152</c:v>
                </c:pt>
                <c:pt idx="77">
                  <c:v>МАОУ СШ № 149</c:v>
                </c:pt>
                <c:pt idx="78">
                  <c:v>МБОУ СШ № 56</c:v>
                </c:pt>
                <c:pt idx="79">
                  <c:v>МАОУ СШ № 24</c:v>
                </c:pt>
                <c:pt idx="80">
                  <c:v>МАОУ СШ № 7</c:v>
                </c:pt>
                <c:pt idx="81">
                  <c:v>МБОУ СШ № 91</c:v>
                </c:pt>
                <c:pt idx="82">
                  <c:v>МБОУ СШ № 98</c:v>
                </c:pt>
                <c:pt idx="83">
                  <c:v>МБОУ СШ № 129</c:v>
                </c:pt>
                <c:pt idx="84">
                  <c:v>МАОУ СШ № 141</c:v>
                </c:pt>
                <c:pt idx="85">
                  <c:v>МАОУ СШ № 154</c:v>
                </c:pt>
                <c:pt idx="86">
                  <c:v>МАОУ СШ № 157</c:v>
                </c:pt>
                <c:pt idx="87">
                  <c:v>МАОУ СШ № 151</c:v>
                </c:pt>
                <c:pt idx="88">
                  <c:v>МАОУ СШ № 144</c:v>
                </c:pt>
                <c:pt idx="89">
                  <c:v>МАОУ СШ № 145</c:v>
                </c:pt>
                <c:pt idx="90">
                  <c:v>МАОУ СШ № 66</c:v>
                </c:pt>
                <c:pt idx="91">
                  <c:v>МАОУ СШ № 143</c:v>
                </c:pt>
                <c:pt idx="92">
                  <c:v>МБОУ СШ № 147</c:v>
                </c:pt>
                <c:pt idx="93">
                  <c:v>МАОУ СШ № 1</c:v>
                </c:pt>
                <c:pt idx="94">
                  <c:v>МАОУ СШ № 18</c:v>
                </c:pt>
                <c:pt idx="95">
                  <c:v>МАОУ СШ № 156</c:v>
                </c:pt>
                <c:pt idx="96">
                  <c:v>МАОУ СШ № 134</c:v>
                </c:pt>
                <c:pt idx="97">
                  <c:v>МАОУ СШ № 5</c:v>
                </c:pt>
                <c:pt idx="98">
                  <c:v>МАОУ СШ № 115</c:v>
                </c:pt>
                <c:pt idx="99">
                  <c:v>МАОУ СШ № 69</c:v>
                </c:pt>
                <c:pt idx="100">
                  <c:v>МАОУ СШ № 150</c:v>
                </c:pt>
                <c:pt idx="101">
                  <c:v>МАОУ СШ № 108</c:v>
                </c:pt>
                <c:pt idx="102">
                  <c:v>МАОУ СШ № 139</c:v>
                </c:pt>
                <c:pt idx="103">
                  <c:v>МАОУ СШ № 85</c:v>
                </c:pt>
                <c:pt idx="104">
                  <c:v>МАОУ СШ № 121</c:v>
                </c:pt>
                <c:pt idx="105">
                  <c:v>МБОУ СШ № 2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Лицей № 2</c:v>
                </c:pt>
                <c:pt idx="109">
                  <c:v>МБОУ СШ № 10 </c:v>
                </c:pt>
                <c:pt idx="110">
                  <c:v>МБОУ Гимназия  № 16</c:v>
                </c:pt>
                <c:pt idx="111">
                  <c:v>МАОУ СШ "Комплекс Покровский"</c:v>
                </c:pt>
                <c:pt idx="112">
                  <c:v>МАОУ СШ № 155</c:v>
                </c:pt>
                <c:pt idx="113">
                  <c:v>МБОУ СШ № 4</c:v>
                </c:pt>
                <c:pt idx="114">
                  <c:v>МБОУ СШ № 27</c:v>
                </c:pt>
                <c:pt idx="115">
                  <c:v>МБОУ СШ № 51</c:v>
                </c:pt>
              </c:strCache>
            </c:strRef>
          </c:cat>
          <c:val>
            <c:numRef>
              <c:f>'Общест-11 диаграмма'!$H$5:$H$120</c:f>
              <c:numCache>
                <c:formatCode>0,00</c:formatCode>
                <c:ptCount val="116"/>
                <c:pt idx="0">
                  <c:v>57.416054994591185</c:v>
                </c:pt>
                <c:pt idx="1">
                  <c:v>67.629629629629633</c:v>
                </c:pt>
                <c:pt idx="2">
                  <c:v>57.875</c:v>
                </c:pt>
                <c:pt idx="3">
                  <c:v>57.871794871794869</c:v>
                </c:pt>
                <c:pt idx="4">
                  <c:v>57.071428571428569</c:v>
                </c:pt>
                <c:pt idx="5">
                  <c:v>56.3125</c:v>
                </c:pt>
                <c:pt idx="6">
                  <c:v>49.222222222222221</c:v>
                </c:pt>
                <c:pt idx="7">
                  <c:v>61.714285714285715</c:v>
                </c:pt>
                <c:pt idx="8">
                  <c:v>51.631578947368418</c:v>
                </c:pt>
                <c:pt idx="9">
                  <c:v>57.190000000000012</c:v>
                </c:pt>
                <c:pt idx="10">
                  <c:v>64</c:v>
                </c:pt>
                <c:pt idx="11">
                  <c:v>64.7</c:v>
                </c:pt>
                <c:pt idx="12">
                  <c:v>62.8</c:v>
                </c:pt>
                <c:pt idx="14">
                  <c:v>58.2</c:v>
                </c:pt>
                <c:pt idx="15">
                  <c:v>58.8</c:v>
                </c:pt>
                <c:pt idx="17">
                  <c:v>56.4</c:v>
                </c:pt>
                <c:pt idx="18">
                  <c:v>54.8</c:v>
                </c:pt>
                <c:pt idx="19">
                  <c:v>58</c:v>
                </c:pt>
                <c:pt idx="20">
                  <c:v>53.5</c:v>
                </c:pt>
                <c:pt idx="21">
                  <c:v>40.700000000000003</c:v>
                </c:pt>
                <c:pt idx="22">
                  <c:v>53.65</c:v>
                </c:pt>
                <c:pt idx="23">
                  <c:v>66.099999999999994</c:v>
                </c:pt>
                <c:pt idx="24">
                  <c:v>60.7</c:v>
                </c:pt>
                <c:pt idx="25">
                  <c:v>50.9</c:v>
                </c:pt>
                <c:pt idx="26">
                  <c:v>60.3</c:v>
                </c:pt>
                <c:pt idx="27">
                  <c:v>47.1</c:v>
                </c:pt>
                <c:pt idx="28">
                  <c:v>59.8</c:v>
                </c:pt>
                <c:pt idx="29">
                  <c:v>57.7</c:v>
                </c:pt>
                <c:pt idx="30">
                  <c:v>56.9</c:v>
                </c:pt>
                <c:pt idx="31">
                  <c:v>48.2</c:v>
                </c:pt>
                <c:pt idx="32">
                  <c:v>53.8</c:v>
                </c:pt>
                <c:pt idx="33">
                  <c:v>51.7</c:v>
                </c:pt>
                <c:pt idx="34">
                  <c:v>48</c:v>
                </c:pt>
                <c:pt idx="35">
                  <c:v>44</c:v>
                </c:pt>
                <c:pt idx="39">
                  <c:v>45.9</c:v>
                </c:pt>
                <c:pt idx="40">
                  <c:v>57.448823529411754</c:v>
                </c:pt>
                <c:pt idx="41">
                  <c:v>61.04</c:v>
                </c:pt>
                <c:pt idx="42">
                  <c:v>62.9</c:v>
                </c:pt>
                <c:pt idx="43">
                  <c:v>69.900000000000006</c:v>
                </c:pt>
                <c:pt idx="44">
                  <c:v>61</c:v>
                </c:pt>
                <c:pt idx="45">
                  <c:v>58.1</c:v>
                </c:pt>
                <c:pt idx="46">
                  <c:v>62.3</c:v>
                </c:pt>
                <c:pt idx="47">
                  <c:v>64.59</c:v>
                </c:pt>
                <c:pt idx="48">
                  <c:v>66.2</c:v>
                </c:pt>
                <c:pt idx="49">
                  <c:v>57</c:v>
                </c:pt>
                <c:pt idx="50">
                  <c:v>53.9</c:v>
                </c:pt>
                <c:pt idx="51">
                  <c:v>57.6</c:v>
                </c:pt>
                <c:pt idx="52">
                  <c:v>56.9</c:v>
                </c:pt>
                <c:pt idx="53">
                  <c:v>56.5</c:v>
                </c:pt>
                <c:pt idx="54">
                  <c:v>45.1</c:v>
                </c:pt>
                <c:pt idx="55">
                  <c:v>43.4</c:v>
                </c:pt>
                <c:pt idx="56">
                  <c:v>51.4</c:v>
                </c:pt>
                <c:pt idx="59">
                  <c:v>48.8</c:v>
                </c:pt>
                <c:pt idx="60">
                  <c:v>53.871428571428574</c:v>
                </c:pt>
                <c:pt idx="61">
                  <c:v>60.8</c:v>
                </c:pt>
                <c:pt idx="62">
                  <c:v>53.8</c:v>
                </c:pt>
                <c:pt idx="63">
                  <c:v>59</c:v>
                </c:pt>
                <c:pt idx="64">
                  <c:v>63.5</c:v>
                </c:pt>
                <c:pt idx="65">
                  <c:v>60.4</c:v>
                </c:pt>
                <c:pt idx="66">
                  <c:v>56.3</c:v>
                </c:pt>
                <c:pt idx="67">
                  <c:v>51</c:v>
                </c:pt>
                <c:pt idx="68">
                  <c:v>62</c:v>
                </c:pt>
                <c:pt idx="69">
                  <c:v>41.2</c:v>
                </c:pt>
                <c:pt idx="70">
                  <c:v>53</c:v>
                </c:pt>
                <c:pt idx="71">
                  <c:v>53.7</c:v>
                </c:pt>
                <c:pt idx="72">
                  <c:v>53.5</c:v>
                </c:pt>
                <c:pt idx="73">
                  <c:v>49</c:v>
                </c:pt>
                <c:pt idx="74">
                  <c:v>37</c:v>
                </c:pt>
                <c:pt idx="75">
                  <c:v>55.968965517241379</c:v>
                </c:pt>
                <c:pt idx="76">
                  <c:v>60.9</c:v>
                </c:pt>
                <c:pt idx="77">
                  <c:v>61</c:v>
                </c:pt>
                <c:pt idx="78">
                  <c:v>57.4</c:v>
                </c:pt>
                <c:pt idx="79">
                  <c:v>57</c:v>
                </c:pt>
                <c:pt idx="80">
                  <c:v>58.4</c:v>
                </c:pt>
                <c:pt idx="81">
                  <c:v>61.7</c:v>
                </c:pt>
                <c:pt idx="82">
                  <c:v>61.4</c:v>
                </c:pt>
                <c:pt idx="83">
                  <c:v>44</c:v>
                </c:pt>
                <c:pt idx="84">
                  <c:v>61.5</c:v>
                </c:pt>
                <c:pt idx="85">
                  <c:v>58</c:v>
                </c:pt>
                <c:pt idx="86">
                  <c:v>58</c:v>
                </c:pt>
                <c:pt idx="87">
                  <c:v>57</c:v>
                </c:pt>
                <c:pt idx="88">
                  <c:v>57.1</c:v>
                </c:pt>
                <c:pt idx="89">
                  <c:v>58</c:v>
                </c:pt>
                <c:pt idx="90">
                  <c:v>49.8</c:v>
                </c:pt>
                <c:pt idx="91">
                  <c:v>59.4</c:v>
                </c:pt>
                <c:pt idx="92">
                  <c:v>56.6</c:v>
                </c:pt>
                <c:pt idx="93">
                  <c:v>56</c:v>
                </c:pt>
                <c:pt idx="94">
                  <c:v>55</c:v>
                </c:pt>
                <c:pt idx="95">
                  <c:v>51.8</c:v>
                </c:pt>
                <c:pt idx="96">
                  <c:v>54.2</c:v>
                </c:pt>
                <c:pt idx="97">
                  <c:v>55</c:v>
                </c:pt>
                <c:pt idx="98">
                  <c:v>52.4</c:v>
                </c:pt>
                <c:pt idx="99">
                  <c:v>51</c:v>
                </c:pt>
                <c:pt idx="100">
                  <c:v>58</c:v>
                </c:pt>
                <c:pt idx="101">
                  <c:v>52.6</c:v>
                </c:pt>
                <c:pt idx="102">
                  <c:v>56</c:v>
                </c:pt>
                <c:pt idx="103">
                  <c:v>55.9</c:v>
                </c:pt>
                <c:pt idx="104">
                  <c:v>48</c:v>
                </c:pt>
                <c:pt idx="106">
                  <c:v>56.793448920911047</c:v>
                </c:pt>
                <c:pt idx="107">
                  <c:v>67.604166666666671</c:v>
                </c:pt>
                <c:pt idx="108">
                  <c:v>67.027777777777771</c:v>
                </c:pt>
                <c:pt idx="109">
                  <c:v>61.782608695652172</c:v>
                </c:pt>
                <c:pt idx="110">
                  <c:v>67.79069767441861</c:v>
                </c:pt>
                <c:pt idx="111">
                  <c:v>52.7</c:v>
                </c:pt>
                <c:pt idx="112">
                  <c:v>40.315789473684212</c:v>
                </c:pt>
                <c:pt idx="113">
                  <c:v>48.4</c:v>
                </c:pt>
                <c:pt idx="114">
                  <c:v>46.52</c:v>
                </c:pt>
                <c:pt idx="115">
                  <c:v>59</c:v>
                </c:pt>
              </c:numCache>
            </c:numRef>
          </c:val>
          <c:smooth val="0"/>
        </c:ser>
        <c:ser>
          <c:idx val="0"/>
          <c:order val="4"/>
          <c:tx>
            <c:v>2021 ср. балл по городу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'Общест-11 диаграмма'!$B$5:$B$120</c:f>
              <c:strCache>
                <c:ptCount val="116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МБОУ Лицей № 28</c:v>
                </c:pt>
                <c:pt idx="3">
                  <c:v>МАОУ Гимназия № 8</c:v>
                </c:pt>
                <c:pt idx="4">
                  <c:v>МАОУ СШ № 12</c:v>
                </c:pt>
                <c:pt idx="5">
                  <c:v>МАОУ Гимназия № 9</c:v>
                </c:pt>
                <c:pt idx="6">
                  <c:v>МАОУ СШ № 32</c:v>
                </c:pt>
                <c:pt idx="7">
                  <c:v>МАОУ СШ № 19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Лицей № 6 "Перспектива"</c:v>
                </c:pt>
                <c:pt idx="11">
                  <c:v>МАОУ Гимназия № 10</c:v>
                </c:pt>
                <c:pt idx="12">
                  <c:v>МАОУ Гимназия № 6</c:v>
                </c:pt>
                <c:pt idx="13">
                  <c:v>МБОУ СШ № 63</c:v>
                </c:pt>
                <c:pt idx="14">
                  <c:v>МАОУ СШ № 46</c:v>
                </c:pt>
                <c:pt idx="15">
                  <c:v>МАОУ Лицей № 11</c:v>
                </c:pt>
                <c:pt idx="16">
                  <c:v>МАОУ СШ № 55</c:v>
                </c:pt>
                <c:pt idx="17">
                  <c:v>МАОУ Гимназия № 4</c:v>
                </c:pt>
                <c:pt idx="18">
                  <c:v>МАОУ СШ № 90</c:v>
                </c:pt>
                <c:pt idx="19">
                  <c:v>МАОУ СШ № 8 "Созидание"</c:v>
                </c:pt>
                <c:pt idx="20">
                  <c:v>МАОУ СШ № 135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МБОУ СШ № 64</c:v>
                </c:pt>
                <c:pt idx="24">
                  <c:v>МАОУ Гимназия № 11 </c:v>
                </c:pt>
                <c:pt idx="25">
                  <c:v>МАОУ Лицей № 3</c:v>
                </c:pt>
                <c:pt idx="26">
                  <c:v>МБОУ Гимназия № 7</c:v>
                </c:pt>
                <c:pt idx="27">
                  <c:v>МБОУ СШ № 79</c:v>
                </c:pt>
                <c:pt idx="28">
                  <c:v>МАОУ Гимназия № 15</c:v>
                </c:pt>
                <c:pt idx="29">
                  <c:v>МАОУ Лицей № 12</c:v>
                </c:pt>
                <c:pt idx="30">
                  <c:v>МБОУ СШ № 94</c:v>
                </c:pt>
                <c:pt idx="31">
                  <c:v>МАОУ СШ № 148</c:v>
                </c:pt>
                <c:pt idx="32">
                  <c:v>МАОУ СШ № 89</c:v>
                </c:pt>
                <c:pt idx="33">
                  <c:v>МБОУ СШ № 44</c:v>
                </c:pt>
                <c:pt idx="34">
                  <c:v>МАОУ СШ № 53</c:v>
                </c:pt>
                <c:pt idx="35">
                  <c:v>МАОУ СШ № 65</c:v>
                </c:pt>
                <c:pt idx="36">
                  <c:v>МБОУ СШ № 13</c:v>
                </c:pt>
                <c:pt idx="37">
                  <c:v>МАОУ СШ № 16</c:v>
                </c:pt>
                <c:pt idx="38">
                  <c:v>МАОУ СШ № 50</c:v>
                </c:pt>
                <c:pt idx="39">
                  <c:v>МБОУ СШ № 31</c:v>
                </c:pt>
                <c:pt idx="40">
                  <c:v>ОКТЯБРЬСКИЙ РАЙОН</c:v>
                </c:pt>
                <c:pt idx="41">
                  <c:v>МАОУ Гимназия № 13 "Академ"</c:v>
                </c:pt>
                <c:pt idx="42">
                  <c:v>МБОУ Лицей № 10</c:v>
                </c:pt>
                <c:pt idx="43">
                  <c:v>МБОУ СШ № 99</c:v>
                </c:pt>
                <c:pt idx="44">
                  <c:v>МБОУ Гимназия № 3</c:v>
                </c:pt>
                <c:pt idx="45">
                  <c:v>МАОУ Лицей № 1</c:v>
                </c:pt>
                <c:pt idx="46">
                  <c:v>МАОУ "КУГ № 1 - Универс"</c:v>
                </c:pt>
                <c:pt idx="47">
                  <c:v>МБОУ Лицей № 8</c:v>
                </c:pt>
                <c:pt idx="48">
                  <c:v>МБОУ СШ № 3</c:v>
                </c:pt>
                <c:pt idx="49">
                  <c:v>МАОУ СШ № 82</c:v>
                </c:pt>
                <c:pt idx="50">
                  <c:v>МАОУ Школа-интернат № 1 </c:v>
                </c:pt>
                <c:pt idx="51">
                  <c:v>МБОУ СШ № 21</c:v>
                </c:pt>
                <c:pt idx="52">
                  <c:v>МБОУ СШ № 133 </c:v>
                </c:pt>
                <c:pt idx="53">
                  <c:v>МБОУ СШ № 72 </c:v>
                </c:pt>
                <c:pt idx="54">
                  <c:v>МБОУ СШ № 95</c:v>
                </c:pt>
                <c:pt idx="55">
                  <c:v>МБОУ СШ № 36</c:v>
                </c:pt>
                <c:pt idx="56">
                  <c:v>МБОУ СШ № 84</c:v>
                </c:pt>
                <c:pt idx="57">
                  <c:v>МБОУ СШ № 30</c:v>
                </c:pt>
                <c:pt idx="58">
                  <c:v>МБОУ СШ № 39</c:v>
                </c:pt>
                <c:pt idx="59">
                  <c:v>МБОУ СШ № 73</c:v>
                </c:pt>
                <c:pt idx="60">
                  <c:v>СВЕРДЛОВСКИЙ РАЙОН</c:v>
                </c:pt>
                <c:pt idx="61">
                  <c:v>МАОУ СШ № 6</c:v>
                </c:pt>
                <c:pt idx="62">
                  <c:v>МАОУ СШ № 23</c:v>
                </c:pt>
                <c:pt idx="63">
                  <c:v>МАОУ СШ № 93</c:v>
                </c:pt>
                <c:pt idx="64">
                  <c:v>МАОУ Лицей № 9 "Лидер"</c:v>
                </c:pt>
                <c:pt idx="65">
                  <c:v>МАОУ СШ № 76</c:v>
                </c:pt>
                <c:pt idx="66">
                  <c:v>МАОУ СШ № 137</c:v>
                </c:pt>
                <c:pt idx="67">
                  <c:v>МАОУ Гимназия № 14</c:v>
                </c:pt>
                <c:pt idx="68">
                  <c:v>МАОУ СШ № 158 "Грани"</c:v>
                </c:pt>
                <c:pt idx="69">
                  <c:v>МБОУ СШ № 62</c:v>
                </c:pt>
                <c:pt idx="70">
                  <c:v>МАОУ СШ № 42</c:v>
                </c:pt>
                <c:pt idx="71">
                  <c:v>МАОУ СШ № 17</c:v>
                </c:pt>
                <c:pt idx="72">
                  <c:v>МАОУ СШ № 45</c:v>
                </c:pt>
                <c:pt idx="73">
                  <c:v>МАОУ СШ № 34</c:v>
                </c:pt>
                <c:pt idx="74">
                  <c:v>МАОУ СШ № 78</c:v>
                </c:pt>
                <c:pt idx="75">
                  <c:v>СОВЕТСКИЙ РАЙОН</c:v>
                </c:pt>
                <c:pt idx="76">
                  <c:v>МАОУ СШ № 152</c:v>
                </c:pt>
                <c:pt idx="77">
                  <c:v>МАОУ СШ № 149</c:v>
                </c:pt>
                <c:pt idx="78">
                  <c:v>МБОУ СШ № 56</c:v>
                </c:pt>
                <c:pt idx="79">
                  <c:v>МАОУ СШ № 24</c:v>
                </c:pt>
                <c:pt idx="80">
                  <c:v>МАОУ СШ № 7</c:v>
                </c:pt>
                <c:pt idx="81">
                  <c:v>МБОУ СШ № 91</c:v>
                </c:pt>
                <c:pt idx="82">
                  <c:v>МБОУ СШ № 98</c:v>
                </c:pt>
                <c:pt idx="83">
                  <c:v>МБОУ СШ № 129</c:v>
                </c:pt>
                <c:pt idx="84">
                  <c:v>МАОУ СШ № 141</c:v>
                </c:pt>
                <c:pt idx="85">
                  <c:v>МАОУ СШ № 154</c:v>
                </c:pt>
                <c:pt idx="86">
                  <c:v>МАОУ СШ № 157</c:v>
                </c:pt>
                <c:pt idx="87">
                  <c:v>МАОУ СШ № 151</c:v>
                </c:pt>
                <c:pt idx="88">
                  <c:v>МАОУ СШ № 144</c:v>
                </c:pt>
                <c:pt idx="89">
                  <c:v>МАОУ СШ № 145</c:v>
                </c:pt>
                <c:pt idx="90">
                  <c:v>МАОУ СШ № 66</c:v>
                </c:pt>
                <c:pt idx="91">
                  <c:v>МАОУ СШ № 143</c:v>
                </c:pt>
                <c:pt idx="92">
                  <c:v>МБОУ СШ № 147</c:v>
                </c:pt>
                <c:pt idx="93">
                  <c:v>МАОУ СШ № 1</c:v>
                </c:pt>
                <c:pt idx="94">
                  <c:v>МАОУ СШ № 18</c:v>
                </c:pt>
                <c:pt idx="95">
                  <c:v>МАОУ СШ № 156</c:v>
                </c:pt>
                <c:pt idx="96">
                  <c:v>МАОУ СШ № 134</c:v>
                </c:pt>
                <c:pt idx="97">
                  <c:v>МАОУ СШ № 5</c:v>
                </c:pt>
                <c:pt idx="98">
                  <c:v>МАОУ СШ № 115</c:v>
                </c:pt>
                <c:pt idx="99">
                  <c:v>МАОУ СШ № 69</c:v>
                </c:pt>
                <c:pt idx="100">
                  <c:v>МАОУ СШ № 150</c:v>
                </c:pt>
                <c:pt idx="101">
                  <c:v>МАОУ СШ № 108</c:v>
                </c:pt>
                <c:pt idx="102">
                  <c:v>МАОУ СШ № 139</c:v>
                </c:pt>
                <c:pt idx="103">
                  <c:v>МАОУ СШ № 85</c:v>
                </c:pt>
                <c:pt idx="104">
                  <c:v>МАОУ СШ № 121</c:v>
                </c:pt>
                <c:pt idx="105">
                  <c:v>МБОУ СШ № 2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Лицей № 2</c:v>
                </c:pt>
                <c:pt idx="109">
                  <c:v>МБОУ СШ № 10 </c:v>
                </c:pt>
                <c:pt idx="110">
                  <c:v>МБОУ Гимназия  № 16</c:v>
                </c:pt>
                <c:pt idx="111">
                  <c:v>МАОУ СШ "Комплекс Покровский"</c:v>
                </c:pt>
                <c:pt idx="112">
                  <c:v>МАОУ СШ № 155</c:v>
                </c:pt>
                <c:pt idx="113">
                  <c:v>МБОУ СШ № 4</c:v>
                </c:pt>
                <c:pt idx="114">
                  <c:v>МБОУ СШ № 27</c:v>
                </c:pt>
                <c:pt idx="115">
                  <c:v>МБОУ СШ № 51</c:v>
                </c:pt>
              </c:strCache>
            </c:strRef>
          </c:cat>
          <c:val>
            <c:numRef>
              <c:f>'Общест-11 диаграмма'!$M$5:$M$120</c:f>
              <c:numCache>
                <c:formatCode>0,00</c:formatCode>
                <c:ptCount val="116"/>
                <c:pt idx="0">
                  <c:v>56.63</c:v>
                </c:pt>
                <c:pt idx="1">
                  <c:v>56.63</c:v>
                </c:pt>
                <c:pt idx="2">
                  <c:v>56.63</c:v>
                </c:pt>
                <c:pt idx="3">
                  <c:v>56.63</c:v>
                </c:pt>
                <c:pt idx="4">
                  <c:v>56.63</c:v>
                </c:pt>
                <c:pt idx="5">
                  <c:v>56.63</c:v>
                </c:pt>
                <c:pt idx="6">
                  <c:v>56.63</c:v>
                </c:pt>
                <c:pt idx="7">
                  <c:v>56.63</c:v>
                </c:pt>
                <c:pt idx="8">
                  <c:v>56.63</c:v>
                </c:pt>
                <c:pt idx="9">
                  <c:v>56.63</c:v>
                </c:pt>
                <c:pt idx="10">
                  <c:v>56.63</c:v>
                </c:pt>
                <c:pt idx="11">
                  <c:v>56.63</c:v>
                </c:pt>
                <c:pt idx="12">
                  <c:v>56.63</c:v>
                </c:pt>
                <c:pt idx="13">
                  <c:v>56.63</c:v>
                </c:pt>
                <c:pt idx="14">
                  <c:v>56.63</c:v>
                </c:pt>
                <c:pt idx="15">
                  <c:v>56.63</c:v>
                </c:pt>
                <c:pt idx="16">
                  <c:v>56.63</c:v>
                </c:pt>
                <c:pt idx="17">
                  <c:v>56.63</c:v>
                </c:pt>
                <c:pt idx="18">
                  <c:v>56.63</c:v>
                </c:pt>
                <c:pt idx="19">
                  <c:v>56.63</c:v>
                </c:pt>
                <c:pt idx="20">
                  <c:v>56.63</c:v>
                </c:pt>
                <c:pt idx="21">
                  <c:v>56.63</c:v>
                </c:pt>
                <c:pt idx="22">
                  <c:v>56.63</c:v>
                </c:pt>
                <c:pt idx="23">
                  <c:v>56.63</c:v>
                </c:pt>
                <c:pt idx="24">
                  <c:v>56.63</c:v>
                </c:pt>
                <c:pt idx="25">
                  <c:v>56.63</c:v>
                </c:pt>
                <c:pt idx="26">
                  <c:v>56.63</c:v>
                </c:pt>
                <c:pt idx="27">
                  <c:v>56.63</c:v>
                </c:pt>
                <c:pt idx="28">
                  <c:v>56.63</c:v>
                </c:pt>
                <c:pt idx="29">
                  <c:v>56.63</c:v>
                </c:pt>
                <c:pt idx="30">
                  <c:v>56.63</c:v>
                </c:pt>
                <c:pt idx="31">
                  <c:v>56.63</c:v>
                </c:pt>
                <c:pt idx="32">
                  <c:v>56.63</c:v>
                </c:pt>
                <c:pt idx="33">
                  <c:v>56.63</c:v>
                </c:pt>
                <c:pt idx="34">
                  <c:v>56.63</c:v>
                </c:pt>
                <c:pt idx="35">
                  <c:v>56.63</c:v>
                </c:pt>
                <c:pt idx="36">
                  <c:v>56.63</c:v>
                </c:pt>
                <c:pt idx="37">
                  <c:v>56.63</c:v>
                </c:pt>
                <c:pt idx="38">
                  <c:v>56.63</c:v>
                </c:pt>
                <c:pt idx="39">
                  <c:v>56.63</c:v>
                </c:pt>
                <c:pt idx="40">
                  <c:v>56.63</c:v>
                </c:pt>
                <c:pt idx="41">
                  <c:v>56.63</c:v>
                </c:pt>
                <c:pt idx="42">
                  <c:v>56.63</c:v>
                </c:pt>
                <c:pt idx="43">
                  <c:v>56.63</c:v>
                </c:pt>
                <c:pt idx="44">
                  <c:v>56.63</c:v>
                </c:pt>
                <c:pt idx="45">
                  <c:v>56.63</c:v>
                </c:pt>
                <c:pt idx="46">
                  <c:v>56.63</c:v>
                </c:pt>
                <c:pt idx="47">
                  <c:v>56.63</c:v>
                </c:pt>
                <c:pt idx="48">
                  <c:v>56.63</c:v>
                </c:pt>
                <c:pt idx="49">
                  <c:v>56.63</c:v>
                </c:pt>
                <c:pt idx="50">
                  <c:v>56.63</c:v>
                </c:pt>
                <c:pt idx="51">
                  <c:v>56.63</c:v>
                </c:pt>
                <c:pt idx="52">
                  <c:v>56.63</c:v>
                </c:pt>
                <c:pt idx="53">
                  <c:v>56.63</c:v>
                </c:pt>
                <c:pt idx="54">
                  <c:v>56.63</c:v>
                </c:pt>
                <c:pt idx="55">
                  <c:v>56.63</c:v>
                </c:pt>
                <c:pt idx="56">
                  <c:v>56.63</c:v>
                </c:pt>
                <c:pt idx="57">
                  <c:v>56.63</c:v>
                </c:pt>
                <c:pt idx="58">
                  <c:v>56.63</c:v>
                </c:pt>
                <c:pt idx="59">
                  <c:v>56.63</c:v>
                </c:pt>
                <c:pt idx="60">
                  <c:v>56.63</c:v>
                </c:pt>
                <c:pt idx="61">
                  <c:v>56.63</c:v>
                </c:pt>
                <c:pt idx="62">
                  <c:v>56.63</c:v>
                </c:pt>
                <c:pt idx="63">
                  <c:v>56.63</c:v>
                </c:pt>
                <c:pt idx="64">
                  <c:v>56.63</c:v>
                </c:pt>
                <c:pt idx="65">
                  <c:v>56.63</c:v>
                </c:pt>
                <c:pt idx="66">
                  <c:v>56.63</c:v>
                </c:pt>
                <c:pt idx="67">
                  <c:v>56.63</c:v>
                </c:pt>
                <c:pt idx="68">
                  <c:v>56.63</c:v>
                </c:pt>
                <c:pt idx="69">
                  <c:v>56.63</c:v>
                </c:pt>
                <c:pt idx="70">
                  <c:v>56.63</c:v>
                </c:pt>
                <c:pt idx="71">
                  <c:v>56.63</c:v>
                </c:pt>
                <c:pt idx="72">
                  <c:v>56.63</c:v>
                </c:pt>
                <c:pt idx="73">
                  <c:v>56.63</c:v>
                </c:pt>
                <c:pt idx="74">
                  <c:v>56.63</c:v>
                </c:pt>
                <c:pt idx="75">
                  <c:v>56.63</c:v>
                </c:pt>
                <c:pt idx="76">
                  <c:v>56.63</c:v>
                </c:pt>
                <c:pt idx="77">
                  <c:v>56.63</c:v>
                </c:pt>
                <c:pt idx="78">
                  <c:v>56.63</c:v>
                </c:pt>
                <c:pt idx="79">
                  <c:v>56.63</c:v>
                </c:pt>
                <c:pt idx="80">
                  <c:v>56.63</c:v>
                </c:pt>
                <c:pt idx="81">
                  <c:v>56.63</c:v>
                </c:pt>
                <c:pt idx="82">
                  <c:v>56.63</c:v>
                </c:pt>
                <c:pt idx="83">
                  <c:v>56.63</c:v>
                </c:pt>
                <c:pt idx="84">
                  <c:v>56.63</c:v>
                </c:pt>
                <c:pt idx="85">
                  <c:v>56.63</c:v>
                </c:pt>
                <c:pt idx="86">
                  <c:v>56.63</c:v>
                </c:pt>
                <c:pt idx="87">
                  <c:v>56.63</c:v>
                </c:pt>
                <c:pt idx="88">
                  <c:v>56.63</c:v>
                </c:pt>
                <c:pt idx="89">
                  <c:v>56.63</c:v>
                </c:pt>
                <c:pt idx="90">
                  <c:v>56.63</c:v>
                </c:pt>
                <c:pt idx="91">
                  <c:v>56.63</c:v>
                </c:pt>
                <c:pt idx="92">
                  <c:v>56.63</c:v>
                </c:pt>
                <c:pt idx="93">
                  <c:v>56.63</c:v>
                </c:pt>
                <c:pt idx="94">
                  <c:v>56.63</c:v>
                </c:pt>
                <c:pt idx="95">
                  <c:v>56.63</c:v>
                </c:pt>
                <c:pt idx="96">
                  <c:v>56.63</c:v>
                </c:pt>
                <c:pt idx="97">
                  <c:v>56.63</c:v>
                </c:pt>
                <c:pt idx="98">
                  <c:v>56.63</c:v>
                </c:pt>
                <c:pt idx="99">
                  <c:v>56.63</c:v>
                </c:pt>
                <c:pt idx="100">
                  <c:v>56.63</c:v>
                </c:pt>
                <c:pt idx="101">
                  <c:v>56.63</c:v>
                </c:pt>
                <c:pt idx="102">
                  <c:v>56.63</c:v>
                </c:pt>
                <c:pt idx="103">
                  <c:v>56.63</c:v>
                </c:pt>
                <c:pt idx="104">
                  <c:v>56.63</c:v>
                </c:pt>
                <c:pt idx="105">
                  <c:v>56.63</c:v>
                </c:pt>
                <c:pt idx="106">
                  <c:v>56.63</c:v>
                </c:pt>
                <c:pt idx="107">
                  <c:v>56.63</c:v>
                </c:pt>
                <c:pt idx="108">
                  <c:v>56.63</c:v>
                </c:pt>
                <c:pt idx="109">
                  <c:v>56.63</c:v>
                </c:pt>
                <c:pt idx="110">
                  <c:v>56.63</c:v>
                </c:pt>
                <c:pt idx="111">
                  <c:v>56.63</c:v>
                </c:pt>
                <c:pt idx="112">
                  <c:v>56.63</c:v>
                </c:pt>
                <c:pt idx="113">
                  <c:v>56.63</c:v>
                </c:pt>
                <c:pt idx="114">
                  <c:v>56.63</c:v>
                </c:pt>
                <c:pt idx="115">
                  <c:v>56.63</c:v>
                </c:pt>
              </c:numCache>
            </c:numRef>
          </c:val>
          <c:smooth val="0"/>
        </c:ser>
        <c:ser>
          <c:idx val="2"/>
          <c:order val="5"/>
          <c:tx>
            <c:v>2021 ср. балл ОУ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'Общест-11 диаграмма'!$B$5:$B$120</c:f>
              <c:strCache>
                <c:ptCount val="116"/>
                <c:pt idx="0">
                  <c:v>ЖЕЛЕЗНОДОРОЖНЫЙ РАЙОН</c:v>
                </c:pt>
                <c:pt idx="1">
                  <c:v>МАОУ Лицей № 7 </c:v>
                </c:pt>
                <c:pt idx="2">
                  <c:v>МБОУ Лицей № 28</c:v>
                </c:pt>
                <c:pt idx="3">
                  <c:v>МАОУ Гимназия № 8</c:v>
                </c:pt>
                <c:pt idx="4">
                  <c:v>МАОУ СШ № 12</c:v>
                </c:pt>
                <c:pt idx="5">
                  <c:v>МАОУ Гимназия № 9</c:v>
                </c:pt>
                <c:pt idx="6">
                  <c:v>МАОУ СШ № 32</c:v>
                </c:pt>
                <c:pt idx="7">
                  <c:v>МАОУ СШ № 19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Лицей № 6 "Перспектива"</c:v>
                </c:pt>
                <c:pt idx="11">
                  <c:v>МАОУ Гимназия № 10</c:v>
                </c:pt>
                <c:pt idx="12">
                  <c:v>МАОУ Гимназия № 6</c:v>
                </c:pt>
                <c:pt idx="13">
                  <c:v>МБОУ СШ № 63</c:v>
                </c:pt>
                <c:pt idx="14">
                  <c:v>МАОУ СШ № 46</c:v>
                </c:pt>
                <c:pt idx="15">
                  <c:v>МАОУ Лицей № 11</c:v>
                </c:pt>
                <c:pt idx="16">
                  <c:v>МАОУ СШ № 55</c:v>
                </c:pt>
                <c:pt idx="17">
                  <c:v>МАОУ Гимназия № 4</c:v>
                </c:pt>
                <c:pt idx="18">
                  <c:v>МАОУ СШ № 90</c:v>
                </c:pt>
                <c:pt idx="19">
                  <c:v>МАОУ СШ № 8 "Созидание"</c:v>
                </c:pt>
                <c:pt idx="20">
                  <c:v>МАОУ СШ № 135</c:v>
                </c:pt>
                <c:pt idx="21">
                  <c:v>МАОУ СШ № 81</c:v>
                </c:pt>
                <c:pt idx="22">
                  <c:v>ЛЕНИНСКИЙ РАЙОН</c:v>
                </c:pt>
                <c:pt idx="23">
                  <c:v>МБОУ СШ № 64</c:v>
                </c:pt>
                <c:pt idx="24">
                  <c:v>МАОУ Гимназия № 11 </c:v>
                </c:pt>
                <c:pt idx="25">
                  <c:v>МАОУ Лицей № 3</c:v>
                </c:pt>
                <c:pt idx="26">
                  <c:v>МБОУ Гимназия № 7</c:v>
                </c:pt>
                <c:pt idx="27">
                  <c:v>МБОУ СШ № 79</c:v>
                </c:pt>
                <c:pt idx="28">
                  <c:v>МАОУ Гимназия № 15</c:v>
                </c:pt>
                <c:pt idx="29">
                  <c:v>МАОУ Лицей № 12</c:v>
                </c:pt>
                <c:pt idx="30">
                  <c:v>МБОУ СШ № 94</c:v>
                </c:pt>
                <c:pt idx="31">
                  <c:v>МАОУ СШ № 148</c:v>
                </c:pt>
                <c:pt idx="32">
                  <c:v>МАОУ СШ № 89</c:v>
                </c:pt>
                <c:pt idx="33">
                  <c:v>МБОУ СШ № 44</c:v>
                </c:pt>
                <c:pt idx="34">
                  <c:v>МАОУ СШ № 53</c:v>
                </c:pt>
                <c:pt idx="35">
                  <c:v>МАОУ СШ № 65</c:v>
                </c:pt>
                <c:pt idx="36">
                  <c:v>МБОУ СШ № 13</c:v>
                </c:pt>
                <c:pt idx="37">
                  <c:v>МАОУ СШ № 16</c:v>
                </c:pt>
                <c:pt idx="38">
                  <c:v>МАОУ СШ № 50</c:v>
                </c:pt>
                <c:pt idx="39">
                  <c:v>МБОУ СШ № 31</c:v>
                </c:pt>
                <c:pt idx="40">
                  <c:v>ОКТЯБРЬСКИЙ РАЙОН</c:v>
                </c:pt>
                <c:pt idx="41">
                  <c:v>МАОУ Гимназия № 13 "Академ"</c:v>
                </c:pt>
                <c:pt idx="42">
                  <c:v>МБОУ Лицей № 10</c:v>
                </c:pt>
                <c:pt idx="43">
                  <c:v>МБОУ СШ № 99</c:v>
                </c:pt>
                <c:pt idx="44">
                  <c:v>МБОУ Гимназия № 3</c:v>
                </c:pt>
                <c:pt idx="45">
                  <c:v>МАОУ Лицей № 1</c:v>
                </c:pt>
                <c:pt idx="46">
                  <c:v>МАОУ "КУГ № 1 - Универс"</c:v>
                </c:pt>
                <c:pt idx="47">
                  <c:v>МБОУ Лицей № 8</c:v>
                </c:pt>
                <c:pt idx="48">
                  <c:v>МБОУ СШ № 3</c:v>
                </c:pt>
                <c:pt idx="49">
                  <c:v>МАОУ СШ № 82</c:v>
                </c:pt>
                <c:pt idx="50">
                  <c:v>МАОУ Школа-интернат № 1 </c:v>
                </c:pt>
                <c:pt idx="51">
                  <c:v>МБОУ СШ № 21</c:v>
                </c:pt>
                <c:pt idx="52">
                  <c:v>МБОУ СШ № 133 </c:v>
                </c:pt>
                <c:pt idx="53">
                  <c:v>МБОУ СШ № 72 </c:v>
                </c:pt>
                <c:pt idx="54">
                  <c:v>МБОУ СШ № 95</c:v>
                </c:pt>
                <c:pt idx="55">
                  <c:v>МБОУ СШ № 36</c:v>
                </c:pt>
                <c:pt idx="56">
                  <c:v>МБОУ СШ № 84</c:v>
                </c:pt>
                <c:pt idx="57">
                  <c:v>МБОУ СШ № 30</c:v>
                </c:pt>
                <c:pt idx="58">
                  <c:v>МБОУ СШ № 39</c:v>
                </c:pt>
                <c:pt idx="59">
                  <c:v>МБОУ СШ № 73</c:v>
                </c:pt>
                <c:pt idx="60">
                  <c:v>СВЕРДЛОВСКИЙ РАЙОН</c:v>
                </c:pt>
                <c:pt idx="61">
                  <c:v>МАОУ СШ № 6</c:v>
                </c:pt>
                <c:pt idx="62">
                  <c:v>МАОУ СШ № 23</c:v>
                </c:pt>
                <c:pt idx="63">
                  <c:v>МАОУ СШ № 93</c:v>
                </c:pt>
                <c:pt idx="64">
                  <c:v>МАОУ Лицей № 9 "Лидер"</c:v>
                </c:pt>
                <c:pt idx="65">
                  <c:v>МАОУ СШ № 76</c:v>
                </c:pt>
                <c:pt idx="66">
                  <c:v>МАОУ СШ № 137</c:v>
                </c:pt>
                <c:pt idx="67">
                  <c:v>МАОУ Гимназия № 14</c:v>
                </c:pt>
                <c:pt idx="68">
                  <c:v>МАОУ СШ № 158 "Грани"</c:v>
                </c:pt>
                <c:pt idx="69">
                  <c:v>МБОУ СШ № 62</c:v>
                </c:pt>
                <c:pt idx="70">
                  <c:v>МАОУ СШ № 42</c:v>
                </c:pt>
                <c:pt idx="71">
                  <c:v>МАОУ СШ № 17</c:v>
                </c:pt>
                <c:pt idx="72">
                  <c:v>МАОУ СШ № 45</c:v>
                </c:pt>
                <c:pt idx="73">
                  <c:v>МАОУ СШ № 34</c:v>
                </c:pt>
                <c:pt idx="74">
                  <c:v>МАОУ СШ № 78</c:v>
                </c:pt>
                <c:pt idx="75">
                  <c:v>СОВЕТСКИЙ РАЙОН</c:v>
                </c:pt>
                <c:pt idx="76">
                  <c:v>МАОУ СШ № 152</c:v>
                </c:pt>
                <c:pt idx="77">
                  <c:v>МАОУ СШ № 149</c:v>
                </c:pt>
                <c:pt idx="78">
                  <c:v>МБОУ СШ № 56</c:v>
                </c:pt>
                <c:pt idx="79">
                  <c:v>МАОУ СШ № 24</c:v>
                </c:pt>
                <c:pt idx="80">
                  <c:v>МАОУ СШ № 7</c:v>
                </c:pt>
                <c:pt idx="81">
                  <c:v>МБОУ СШ № 91</c:v>
                </c:pt>
                <c:pt idx="82">
                  <c:v>МБОУ СШ № 98</c:v>
                </c:pt>
                <c:pt idx="83">
                  <c:v>МБОУ СШ № 129</c:v>
                </c:pt>
                <c:pt idx="84">
                  <c:v>МАОУ СШ № 141</c:v>
                </c:pt>
                <c:pt idx="85">
                  <c:v>МАОУ СШ № 154</c:v>
                </c:pt>
                <c:pt idx="86">
                  <c:v>МАОУ СШ № 157</c:v>
                </c:pt>
                <c:pt idx="87">
                  <c:v>МАОУ СШ № 151</c:v>
                </c:pt>
                <c:pt idx="88">
                  <c:v>МАОУ СШ № 144</c:v>
                </c:pt>
                <c:pt idx="89">
                  <c:v>МАОУ СШ № 145</c:v>
                </c:pt>
                <c:pt idx="90">
                  <c:v>МАОУ СШ № 66</c:v>
                </c:pt>
                <c:pt idx="91">
                  <c:v>МАОУ СШ № 143</c:v>
                </c:pt>
                <c:pt idx="92">
                  <c:v>МБОУ СШ № 147</c:v>
                </c:pt>
                <c:pt idx="93">
                  <c:v>МАОУ СШ № 1</c:v>
                </c:pt>
                <c:pt idx="94">
                  <c:v>МАОУ СШ № 18</c:v>
                </c:pt>
                <c:pt idx="95">
                  <c:v>МАОУ СШ № 156</c:v>
                </c:pt>
                <c:pt idx="96">
                  <c:v>МАОУ СШ № 134</c:v>
                </c:pt>
                <c:pt idx="97">
                  <c:v>МАОУ СШ № 5</c:v>
                </c:pt>
                <c:pt idx="98">
                  <c:v>МАОУ СШ № 115</c:v>
                </c:pt>
                <c:pt idx="99">
                  <c:v>МАОУ СШ № 69</c:v>
                </c:pt>
                <c:pt idx="100">
                  <c:v>МАОУ СШ № 150</c:v>
                </c:pt>
                <c:pt idx="101">
                  <c:v>МАОУ СШ № 108</c:v>
                </c:pt>
                <c:pt idx="102">
                  <c:v>МАОУ СШ № 139</c:v>
                </c:pt>
                <c:pt idx="103">
                  <c:v>МАОУ СШ № 85</c:v>
                </c:pt>
                <c:pt idx="104">
                  <c:v>МАОУ СШ № 121</c:v>
                </c:pt>
                <c:pt idx="105">
                  <c:v>МБОУ СШ № 2</c:v>
                </c:pt>
                <c:pt idx="106">
                  <c:v>ЦЕНТРАЛЬНЫЙ РАЙОН</c:v>
                </c:pt>
                <c:pt idx="107">
                  <c:v>МАОУ Гимназия № 2</c:v>
                </c:pt>
                <c:pt idx="108">
                  <c:v>МБОУ Лицей № 2</c:v>
                </c:pt>
                <c:pt idx="109">
                  <c:v>МБОУ СШ № 10 </c:v>
                </c:pt>
                <c:pt idx="110">
                  <c:v>МБОУ Гимназия  № 16</c:v>
                </c:pt>
                <c:pt idx="111">
                  <c:v>МАОУ СШ "Комплекс Покровский"</c:v>
                </c:pt>
                <c:pt idx="112">
                  <c:v>МАОУ СШ № 155</c:v>
                </c:pt>
                <c:pt idx="113">
                  <c:v>МБОУ СШ № 4</c:v>
                </c:pt>
                <c:pt idx="114">
                  <c:v>МБОУ СШ № 27</c:v>
                </c:pt>
                <c:pt idx="115">
                  <c:v>МБОУ СШ № 51</c:v>
                </c:pt>
              </c:strCache>
            </c:strRef>
          </c:cat>
          <c:val>
            <c:numRef>
              <c:f>'Общест-11 диаграмма'!$L$5:$L$120</c:f>
              <c:numCache>
                <c:formatCode>0,00</c:formatCode>
                <c:ptCount val="116"/>
                <c:pt idx="0">
                  <c:v>56.46575336970475</c:v>
                </c:pt>
                <c:pt idx="1">
                  <c:v>70.666666666666671</c:v>
                </c:pt>
                <c:pt idx="2">
                  <c:v>55.94736842105263</c:v>
                </c:pt>
                <c:pt idx="3">
                  <c:v>55.2</c:v>
                </c:pt>
                <c:pt idx="4">
                  <c:v>53.35</c:v>
                </c:pt>
                <c:pt idx="5">
                  <c:v>58.853658536585364</c:v>
                </c:pt>
                <c:pt idx="6">
                  <c:v>52.375</c:v>
                </c:pt>
                <c:pt idx="7">
                  <c:v>52</c:v>
                </c:pt>
                <c:pt idx="8">
                  <c:v>53.333333333333336</c:v>
                </c:pt>
                <c:pt idx="9">
                  <c:v>55.158333333333331</c:v>
                </c:pt>
                <c:pt idx="10">
                  <c:v>64.5</c:v>
                </c:pt>
                <c:pt idx="11">
                  <c:v>63</c:v>
                </c:pt>
                <c:pt idx="12">
                  <c:v>66.400000000000006</c:v>
                </c:pt>
                <c:pt idx="13">
                  <c:v>53.3</c:v>
                </c:pt>
                <c:pt idx="14">
                  <c:v>57.4</c:v>
                </c:pt>
                <c:pt idx="15">
                  <c:v>58.2</c:v>
                </c:pt>
                <c:pt idx="16">
                  <c:v>57.5</c:v>
                </c:pt>
                <c:pt idx="17">
                  <c:v>61.1</c:v>
                </c:pt>
                <c:pt idx="18">
                  <c:v>52.2</c:v>
                </c:pt>
                <c:pt idx="19">
                  <c:v>43.8</c:v>
                </c:pt>
                <c:pt idx="20">
                  <c:v>47.5</c:v>
                </c:pt>
                <c:pt idx="21">
                  <c:v>37</c:v>
                </c:pt>
                <c:pt idx="22">
                  <c:v>52.881249999999994</c:v>
                </c:pt>
                <c:pt idx="23">
                  <c:v>67.400000000000006</c:v>
                </c:pt>
                <c:pt idx="24">
                  <c:v>57.3</c:v>
                </c:pt>
                <c:pt idx="25">
                  <c:v>48.1</c:v>
                </c:pt>
                <c:pt idx="26">
                  <c:v>63.8</c:v>
                </c:pt>
                <c:pt idx="27">
                  <c:v>45.1</c:v>
                </c:pt>
                <c:pt idx="28">
                  <c:v>60.2</c:v>
                </c:pt>
                <c:pt idx="29">
                  <c:v>53.9</c:v>
                </c:pt>
                <c:pt idx="30">
                  <c:v>52.7</c:v>
                </c:pt>
                <c:pt idx="31">
                  <c:v>50.2</c:v>
                </c:pt>
                <c:pt idx="32">
                  <c:v>53.6</c:v>
                </c:pt>
                <c:pt idx="33">
                  <c:v>46.8</c:v>
                </c:pt>
                <c:pt idx="34">
                  <c:v>52.9</c:v>
                </c:pt>
                <c:pt idx="35">
                  <c:v>49</c:v>
                </c:pt>
                <c:pt idx="36">
                  <c:v>35.1</c:v>
                </c:pt>
                <c:pt idx="37">
                  <c:v>60.4</c:v>
                </c:pt>
                <c:pt idx="38">
                  <c:v>49.6</c:v>
                </c:pt>
                <c:pt idx="40">
                  <c:v>58.337500000000006</c:v>
                </c:pt>
                <c:pt idx="41">
                  <c:v>62.4</c:v>
                </c:pt>
                <c:pt idx="42">
                  <c:v>65</c:v>
                </c:pt>
                <c:pt idx="43">
                  <c:v>42</c:v>
                </c:pt>
                <c:pt idx="44">
                  <c:v>64</c:v>
                </c:pt>
                <c:pt idx="45">
                  <c:v>65.900000000000006</c:v>
                </c:pt>
                <c:pt idx="46">
                  <c:v>64</c:v>
                </c:pt>
                <c:pt idx="47">
                  <c:v>52.9</c:v>
                </c:pt>
                <c:pt idx="48">
                  <c:v>61</c:v>
                </c:pt>
                <c:pt idx="49">
                  <c:v>62</c:v>
                </c:pt>
                <c:pt idx="50">
                  <c:v>61.6</c:v>
                </c:pt>
                <c:pt idx="52">
                  <c:v>45</c:v>
                </c:pt>
                <c:pt idx="53">
                  <c:v>54.4</c:v>
                </c:pt>
                <c:pt idx="54">
                  <c:v>68.7</c:v>
                </c:pt>
                <c:pt idx="56">
                  <c:v>40.6</c:v>
                </c:pt>
                <c:pt idx="57">
                  <c:v>57</c:v>
                </c:pt>
                <c:pt idx="58">
                  <c:v>66.900000000000006</c:v>
                </c:pt>
                <c:pt idx="60">
                  <c:v>54.536363636363632</c:v>
                </c:pt>
                <c:pt idx="61">
                  <c:v>56.7</c:v>
                </c:pt>
                <c:pt idx="62">
                  <c:v>47.9</c:v>
                </c:pt>
                <c:pt idx="63">
                  <c:v>45.4</c:v>
                </c:pt>
                <c:pt idx="64">
                  <c:v>65</c:v>
                </c:pt>
                <c:pt idx="65">
                  <c:v>56.5</c:v>
                </c:pt>
                <c:pt idx="66">
                  <c:v>64.7</c:v>
                </c:pt>
                <c:pt idx="67">
                  <c:v>59</c:v>
                </c:pt>
                <c:pt idx="70">
                  <c:v>54</c:v>
                </c:pt>
                <c:pt idx="71">
                  <c:v>53.3</c:v>
                </c:pt>
                <c:pt idx="72">
                  <c:v>52.4</c:v>
                </c:pt>
                <c:pt idx="73">
                  <c:v>45</c:v>
                </c:pt>
                <c:pt idx="75">
                  <c:v>53.758214285714281</c:v>
                </c:pt>
                <c:pt idx="76">
                  <c:v>71</c:v>
                </c:pt>
                <c:pt idx="77">
                  <c:v>56</c:v>
                </c:pt>
                <c:pt idx="78">
                  <c:v>56</c:v>
                </c:pt>
                <c:pt idx="79">
                  <c:v>59</c:v>
                </c:pt>
                <c:pt idx="80">
                  <c:v>61</c:v>
                </c:pt>
                <c:pt idx="81">
                  <c:v>60.5</c:v>
                </c:pt>
                <c:pt idx="82">
                  <c:v>58.7</c:v>
                </c:pt>
                <c:pt idx="83">
                  <c:v>44.3</c:v>
                </c:pt>
                <c:pt idx="84">
                  <c:v>58.3</c:v>
                </c:pt>
                <c:pt idx="85">
                  <c:v>56.5</c:v>
                </c:pt>
                <c:pt idx="87">
                  <c:v>52</c:v>
                </c:pt>
                <c:pt idx="88">
                  <c:v>63.7</c:v>
                </c:pt>
                <c:pt idx="89">
                  <c:v>60</c:v>
                </c:pt>
                <c:pt idx="90">
                  <c:v>50.43</c:v>
                </c:pt>
                <c:pt idx="91">
                  <c:v>54.6</c:v>
                </c:pt>
                <c:pt idx="92">
                  <c:v>45</c:v>
                </c:pt>
                <c:pt idx="93">
                  <c:v>48</c:v>
                </c:pt>
                <c:pt idx="94">
                  <c:v>53</c:v>
                </c:pt>
                <c:pt idx="95">
                  <c:v>48.6</c:v>
                </c:pt>
                <c:pt idx="96">
                  <c:v>45</c:v>
                </c:pt>
                <c:pt idx="97">
                  <c:v>53</c:v>
                </c:pt>
                <c:pt idx="98">
                  <c:v>39.799999999999997</c:v>
                </c:pt>
                <c:pt idx="99">
                  <c:v>42.1</c:v>
                </c:pt>
                <c:pt idx="100">
                  <c:v>58</c:v>
                </c:pt>
                <c:pt idx="101">
                  <c:v>50.8</c:v>
                </c:pt>
                <c:pt idx="102">
                  <c:v>60.7</c:v>
                </c:pt>
                <c:pt idx="103">
                  <c:v>50.4</c:v>
                </c:pt>
                <c:pt idx="104">
                  <c:v>48.8</c:v>
                </c:pt>
                <c:pt idx="106">
                  <c:v>59.040501188123471</c:v>
                </c:pt>
                <c:pt idx="107">
                  <c:v>69.099999999999994</c:v>
                </c:pt>
                <c:pt idx="108">
                  <c:v>66.608695652173907</c:v>
                </c:pt>
                <c:pt idx="109">
                  <c:v>63.9</c:v>
                </c:pt>
                <c:pt idx="110">
                  <c:v>60.840909090909093</c:v>
                </c:pt>
                <c:pt idx="111">
                  <c:v>54.645833333333336</c:v>
                </c:pt>
                <c:pt idx="112">
                  <c:v>52.428571428571431</c:v>
                </c:pt>
                <c:pt idx="113">
                  <c:v>49.133333333333333</c:v>
                </c:pt>
                <c:pt idx="114">
                  <c:v>55.666666666666664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83936"/>
        <c:axId val="91785472"/>
      </c:lineChart>
      <c:catAx>
        <c:axId val="91783936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1785472"/>
        <c:crosses val="autoZero"/>
        <c:auto val="1"/>
        <c:lblAlgn val="ctr"/>
        <c:lblOffset val="100"/>
        <c:noMultiLvlLbl val="0"/>
      </c:catAx>
      <c:valAx>
        <c:axId val="91785472"/>
        <c:scaling>
          <c:orientation val="minMax"/>
          <c:max val="9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17839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085407342700278"/>
          <c:y val="1.268351618557461E-2"/>
          <c:w val="0.71323833631158806"/>
          <c:h val="5.50606032498785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</xdr:colOff>
      <xdr:row>0</xdr:row>
      <xdr:rowOff>68000</xdr:rowOff>
    </xdr:from>
    <xdr:to>
      <xdr:col>30</xdr:col>
      <xdr:colOff>35719</xdr:colOff>
      <xdr:row>0</xdr:row>
      <xdr:rowOff>5143500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B2DF8D58-F134-46D6-AF57-D59A647B6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0.02457</cdr:x>
      <cdr:y>0.07665</cdr:y>
    </cdr:from>
    <cdr:to>
      <cdr:x>0.0253</cdr:x>
      <cdr:y>0.65803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9F0B5DB7-C8EF-44EC-A5B6-DFFBEA80D679}"/>
            </a:ext>
          </a:extLst>
        </cdr:cNvPr>
        <cdr:cNvCxnSpPr/>
      </cdr:nvCxnSpPr>
      <cdr:spPr>
        <a:xfrm xmlns:a="http://schemas.openxmlformats.org/drawingml/2006/main">
          <a:off x="444497" y="389060"/>
          <a:ext cx="13233" cy="295077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0.2119</cdr:x>
      <cdr:y>0.08032</cdr:y>
    </cdr:from>
    <cdr:to>
      <cdr:x>0.21204</cdr:x>
      <cdr:y>0.65999</cdr:y>
    </cdr:to>
    <cdr:cxnSp macro="">
      <cdr:nvCxnSpPr>
        <cdr:cNvPr id="4" name="Прямая соединительная линия 3">
          <a:extLst xmlns:a="http://schemas.openxmlformats.org/drawingml/2006/main">
            <a:ext uri="{FF2B5EF4-FFF2-40B4-BE49-F238E27FC236}">
              <a16:creationId xmlns="" xmlns:a16="http://schemas.microsoft.com/office/drawing/2014/main" id="{CA5B01B3-3963-4ACD-B682-D5AC4D7E2FD0}"/>
            </a:ext>
          </a:extLst>
        </cdr:cNvPr>
        <cdr:cNvCxnSpPr/>
      </cdr:nvCxnSpPr>
      <cdr:spPr>
        <a:xfrm xmlns:a="http://schemas.openxmlformats.org/drawingml/2006/main">
          <a:off x="3833936" y="407665"/>
          <a:ext cx="2533" cy="294211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0.36259</cdr:x>
      <cdr:y>0.09156</cdr:y>
    </cdr:from>
    <cdr:to>
      <cdr:x>0.36442</cdr:x>
      <cdr:y>0.66292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BC39191A-149C-4145-8126-4743F944D987}"/>
            </a:ext>
          </a:extLst>
        </cdr:cNvPr>
        <cdr:cNvCxnSpPr/>
      </cdr:nvCxnSpPr>
      <cdr:spPr>
        <a:xfrm xmlns:a="http://schemas.openxmlformats.org/drawingml/2006/main" flipH="1">
          <a:off x="6560520" y="464692"/>
          <a:ext cx="33111" cy="289993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0.5315</cdr:x>
      <cdr:y>0.07398</cdr:y>
    </cdr:from>
    <cdr:to>
      <cdr:x>0.53205</cdr:x>
      <cdr:y>0.65267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A79D3899-1507-495C-BED7-3FCB92E98516}"/>
            </a:ext>
          </a:extLst>
        </cdr:cNvPr>
        <cdr:cNvCxnSpPr/>
      </cdr:nvCxnSpPr>
      <cdr:spPr>
        <a:xfrm xmlns:a="http://schemas.openxmlformats.org/drawingml/2006/main">
          <a:off x="9616762" y="375508"/>
          <a:ext cx="9951" cy="293714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0.65621</cdr:x>
      <cdr:y>0.0831</cdr:y>
    </cdr:from>
    <cdr:to>
      <cdr:x>0.65769</cdr:x>
      <cdr:y>0.66128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8679E72-5A3D-4668-92BC-1FFBEFC86D92}"/>
            </a:ext>
          </a:extLst>
        </cdr:cNvPr>
        <cdr:cNvCxnSpPr/>
      </cdr:nvCxnSpPr>
      <cdr:spPr>
        <a:xfrm xmlns:a="http://schemas.openxmlformats.org/drawingml/2006/main">
          <a:off x="11873229" y="421775"/>
          <a:ext cx="26778" cy="293455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0.94193</cdr:x>
      <cdr:y>0.4701</cdr:y>
    </cdr:from>
    <cdr:to>
      <cdr:x>0.98522</cdr:x>
      <cdr:y>0.52638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96667" y="2404533"/>
          <a:ext cx="914400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0.93592</cdr:x>
      <cdr:y>0.45024</cdr:y>
    </cdr:from>
    <cdr:to>
      <cdr:x>1</cdr:x>
      <cdr:y>0.6737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9769667" y="2302933"/>
          <a:ext cx="1353610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0.91942</cdr:x>
      <cdr:y>0.07827</cdr:y>
    </cdr:from>
    <cdr:to>
      <cdr:x>0.92023</cdr:x>
      <cdr:y>0.6622</cdr:y>
    </cdr:to>
    <cdr:cxnSp macro="">
      <cdr:nvCxnSpPr>
        <cdr:cNvPr id="23" name="Прямая соединительная линия 22"/>
        <cdr:cNvCxnSpPr/>
      </cdr:nvCxnSpPr>
      <cdr:spPr>
        <a:xfrm xmlns:a="http://schemas.openxmlformats.org/drawingml/2006/main">
          <a:off x="16635541" y="397284"/>
          <a:ext cx="14689" cy="296371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0.10051</cdr:x>
      <cdr:y>0.08498</cdr:y>
    </cdr:from>
    <cdr:to>
      <cdr:x>0.10118</cdr:x>
      <cdr:y>0.66739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 flipH="1">
          <a:off x="1818620" y="431293"/>
          <a:ext cx="12123" cy="295602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83344</xdr:colOff>
      <xdr:row>0</xdr:row>
      <xdr:rowOff>74084</xdr:rowOff>
    </xdr:from>
    <xdr:to>
      <xdr:col>30</xdr:col>
      <xdr:colOff>59532</xdr:colOff>
      <xdr:row>0</xdr:row>
      <xdr:rowOff>5119688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B2DF8D58-F134-46D6-AF57-D59A647B6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0.0254</cdr:x>
      <cdr:y>0.06712</cdr:y>
    </cdr:from>
    <cdr:to>
      <cdr:x>0.02579</cdr:x>
      <cdr:y>0.65488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9F0B5DB7-C8EF-44EC-A5B6-DFFBEA80D679}"/>
            </a:ext>
          </a:extLst>
        </cdr:cNvPr>
        <cdr:cNvCxnSpPr/>
      </cdr:nvCxnSpPr>
      <cdr:spPr>
        <a:xfrm xmlns:a="http://schemas.openxmlformats.org/drawingml/2006/main" flipH="1">
          <a:off x="459881" y="338673"/>
          <a:ext cx="7061" cy="296560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0.2105</cdr:x>
      <cdr:y>0.07066</cdr:y>
    </cdr:from>
    <cdr:to>
      <cdr:x>0.21196</cdr:x>
      <cdr:y>0.67331</cdr:y>
    </cdr:to>
    <cdr:cxnSp macro="">
      <cdr:nvCxnSpPr>
        <cdr:cNvPr id="4" name="Прямая соединительная линия 3">
          <a:extLst xmlns:a="http://schemas.openxmlformats.org/drawingml/2006/main">
            <a:ext uri="{FF2B5EF4-FFF2-40B4-BE49-F238E27FC236}">
              <a16:creationId xmlns="" xmlns:a16="http://schemas.microsoft.com/office/drawing/2014/main" id="{CA5B01B3-3963-4ACD-B682-D5AC4D7E2FD0}"/>
            </a:ext>
          </a:extLst>
        </cdr:cNvPr>
        <cdr:cNvCxnSpPr/>
      </cdr:nvCxnSpPr>
      <cdr:spPr>
        <a:xfrm xmlns:a="http://schemas.openxmlformats.org/drawingml/2006/main">
          <a:off x="3811146" y="356536"/>
          <a:ext cx="26434" cy="304073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0.36257</cdr:x>
      <cdr:y>0.07512</cdr:y>
    </cdr:from>
    <cdr:to>
      <cdr:x>0.36315</cdr:x>
      <cdr:y>0.65474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BC39191A-149C-4145-8126-4743F944D987}"/>
            </a:ext>
          </a:extLst>
        </cdr:cNvPr>
        <cdr:cNvCxnSpPr/>
      </cdr:nvCxnSpPr>
      <cdr:spPr>
        <a:xfrm xmlns:a="http://schemas.openxmlformats.org/drawingml/2006/main">
          <a:off x="6568285" y="379026"/>
          <a:ext cx="10508" cy="292453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0.53085</cdr:x>
      <cdr:y>0.06965</cdr:y>
    </cdr:from>
    <cdr:to>
      <cdr:x>0.5314</cdr:x>
      <cdr:y>0.64834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A79D3899-1507-495C-BED7-3FCB92E98516}"/>
            </a:ext>
          </a:extLst>
        </cdr:cNvPr>
        <cdr:cNvCxnSpPr/>
      </cdr:nvCxnSpPr>
      <cdr:spPr>
        <a:xfrm xmlns:a="http://schemas.openxmlformats.org/drawingml/2006/main">
          <a:off x="9616903" y="351426"/>
          <a:ext cx="9964" cy="291984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0.6573</cdr:x>
      <cdr:y>0.06531</cdr:y>
    </cdr:from>
    <cdr:to>
      <cdr:x>0.65814</cdr:x>
      <cdr:y>0.6602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8679E72-5A3D-4668-92BC-1FFBEFC86D92}"/>
            </a:ext>
          </a:extLst>
        </cdr:cNvPr>
        <cdr:cNvCxnSpPr/>
      </cdr:nvCxnSpPr>
      <cdr:spPr>
        <a:xfrm xmlns:a="http://schemas.openxmlformats.org/drawingml/2006/main">
          <a:off x="11907638" y="329528"/>
          <a:ext cx="15217" cy="30015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0.94193</cdr:x>
      <cdr:y>0.4701</cdr:y>
    </cdr:from>
    <cdr:to>
      <cdr:x>0.98522</cdr:x>
      <cdr:y>0.52638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96667" y="2404533"/>
          <a:ext cx="914400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0.93592</cdr:x>
      <cdr:y>0.45024</cdr:y>
    </cdr:from>
    <cdr:to>
      <cdr:x>1</cdr:x>
      <cdr:y>0.6737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9769667" y="2302933"/>
          <a:ext cx="1353610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0.91851</cdr:x>
      <cdr:y>0.06053</cdr:y>
    </cdr:from>
    <cdr:to>
      <cdr:x>0.91987</cdr:x>
      <cdr:y>0.64413</cdr:y>
    </cdr:to>
    <cdr:cxnSp macro="">
      <cdr:nvCxnSpPr>
        <cdr:cNvPr id="23" name="Прямая соединительная линия 22"/>
        <cdr:cNvCxnSpPr/>
      </cdr:nvCxnSpPr>
      <cdr:spPr>
        <a:xfrm xmlns:a="http://schemas.openxmlformats.org/drawingml/2006/main">
          <a:off x="16639736" y="305422"/>
          <a:ext cx="24638" cy="294461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0.10201</cdr:x>
      <cdr:y>0.07342</cdr:y>
    </cdr:from>
    <cdr:to>
      <cdr:x>0.10334</cdr:x>
      <cdr:y>0.66702</cdr:y>
    </cdr:to>
    <cdr:cxnSp macro="">
      <cdr:nvCxnSpPr>
        <cdr:cNvPr id="11" name="Прямая соединительная линия 10"/>
        <cdr:cNvCxnSpPr/>
      </cdr:nvCxnSpPr>
      <cdr:spPr>
        <a:xfrm xmlns:a="http://schemas.openxmlformats.org/drawingml/2006/main" flipH="1">
          <a:off x="1846890" y="370436"/>
          <a:ext cx="24080" cy="299507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-FILES\Users\GUO\&#1054;&#1073;&#1097;&#1080;&#1077;%20&#1087;&#1072;&#1087;&#1082;&#1080;\&#1091;&#1087;&#1088;&#1072;&#1074;&#1083;&#1077;&#1085;&#1080;&#1077;\&#1054;&#1090;&#1076;&#1077;&#1083;&#1099;\&#1054;&#1090;&#1076;&#1077;&#1083;%20&#1086;&#1073;&#1097;&#1077;&#1075;&#1086;%20&#1086;&#1073;&#1088;&#1072;&#1079;&#1086;&#1074;&#1072;&#1085;&#1080;&#1103;\&#1051;&#1077;&#1075;&#1072;&#1095;&#1077;&#1074;&#1072;\2013-2014\&#1045;&#1043;&#1069;-2014\&#1056;&#1077;&#1079;&#1091;&#1083;&#1100;&#1090;&#1072;&#1090;&#1099;%20&#1045;&#1043;&#1069;-2014\29.05%20&#1088;&#1091;&#1089;&#1089;&#1082;\1_10001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0"/>
      <sheetData sheetId="1">
        <row r="6">
          <cell r="J6" t="str">
            <v>Код ППЭ</v>
          </cell>
          <cell r="K6" t="str">
            <v>Аудитория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U6" t="str">
            <v>Серия документа</v>
          </cell>
          <cell r="V6" t="str">
            <v>Номер документа</v>
          </cell>
          <cell r="W6" t="str">
            <v>Балл</v>
          </cell>
          <cell r="Z6" t="str">
            <v>Первичный балл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2"/>
  <sheetViews>
    <sheetView tabSelected="1" topLeftCell="A2" zoomScale="90" zoomScaleNormal="90" workbookViewId="0">
      <selection activeCell="B2" sqref="B2:B3"/>
    </sheetView>
  </sheetViews>
  <sheetFormatPr defaultRowHeight="15" x14ac:dyDescent="0.25"/>
  <cols>
    <col min="1" max="1" width="5.85546875" customWidth="1"/>
    <col min="2" max="2" width="32.5703125" customWidth="1"/>
    <col min="3" max="14" width="7.7109375" customWidth="1"/>
    <col min="15" max="29" width="8.7109375" customWidth="1"/>
  </cols>
  <sheetData>
    <row r="1" spans="1:18" ht="409.5" customHeight="1" thickBot="1" x14ac:dyDescent="0.3"/>
    <row r="2" spans="1:18" ht="15" customHeight="1" x14ac:dyDescent="0.25">
      <c r="A2" s="499" t="s">
        <v>40</v>
      </c>
      <c r="B2" s="501" t="s">
        <v>74</v>
      </c>
      <c r="C2" s="503">
        <v>2023</v>
      </c>
      <c r="D2" s="504"/>
      <c r="E2" s="504"/>
      <c r="F2" s="505"/>
      <c r="G2" s="503">
        <v>2022</v>
      </c>
      <c r="H2" s="504"/>
      <c r="I2" s="504"/>
      <c r="J2" s="505"/>
      <c r="K2" s="503">
        <v>2021</v>
      </c>
      <c r="L2" s="504"/>
      <c r="M2" s="504"/>
      <c r="N2" s="505"/>
      <c r="O2" s="497" t="s">
        <v>86</v>
      </c>
    </row>
    <row r="3" spans="1:18" ht="48.75" customHeight="1" thickBot="1" x14ac:dyDescent="0.3">
      <c r="A3" s="500"/>
      <c r="B3" s="502"/>
      <c r="C3" s="222" t="s">
        <v>94</v>
      </c>
      <c r="D3" s="223" t="s">
        <v>95</v>
      </c>
      <c r="E3" s="290" t="s">
        <v>96</v>
      </c>
      <c r="F3" s="74" t="s">
        <v>85</v>
      </c>
      <c r="G3" s="222" t="s">
        <v>94</v>
      </c>
      <c r="H3" s="223" t="s">
        <v>95</v>
      </c>
      <c r="I3" s="290" t="s">
        <v>96</v>
      </c>
      <c r="J3" s="74" t="s">
        <v>85</v>
      </c>
      <c r="K3" s="222" t="s">
        <v>94</v>
      </c>
      <c r="L3" s="223" t="s">
        <v>95</v>
      </c>
      <c r="M3" s="290" t="s">
        <v>96</v>
      </c>
      <c r="N3" s="74" t="s">
        <v>85</v>
      </c>
      <c r="O3" s="498"/>
    </row>
    <row r="4" spans="1:18" ht="15" customHeight="1" thickBot="1" x14ac:dyDescent="0.3">
      <c r="A4" s="154"/>
      <c r="B4" s="155" t="s">
        <v>111</v>
      </c>
      <c r="C4" s="156">
        <f>C5+C14+C27+C45+C65+C80+C111</f>
        <v>2498</v>
      </c>
      <c r="D4" s="181">
        <f>AVERAGE(D6:D13,D15:D26,D28:D44,D46:D64,D66:D79,D81:D110,D112:D120)</f>
        <v>51.688125645672791</v>
      </c>
      <c r="E4" s="345">
        <v>53.13</v>
      </c>
      <c r="F4" s="157"/>
      <c r="G4" s="156">
        <f>G5+G14+G27+G45+G65+G80+G111</f>
        <v>2606</v>
      </c>
      <c r="H4" s="181">
        <f>AVERAGE(H6:H13,H15:H26,H28:H44,H46:H64,H66:H79,H81:H110,H112:H120)</f>
        <v>55.914846339058712</v>
      </c>
      <c r="I4" s="345">
        <v>57.5</v>
      </c>
      <c r="J4" s="157"/>
      <c r="K4" s="156">
        <f>K5+K14+K27+K45+K65+K80+K111</f>
        <v>2708</v>
      </c>
      <c r="L4" s="181">
        <f>AVERAGE(L6:L13,L15:L26,L28:L44,L46:L64,L66:L79,L81:L110,L112:L120)</f>
        <v>55.258384206693201</v>
      </c>
      <c r="M4" s="345">
        <v>56.63</v>
      </c>
      <c r="N4" s="157"/>
      <c r="O4" s="158"/>
      <c r="Q4" s="137"/>
      <c r="R4" s="26" t="s">
        <v>81</v>
      </c>
    </row>
    <row r="5" spans="1:18" ht="15" customHeight="1" thickBot="1" x14ac:dyDescent="0.3">
      <c r="A5" s="149"/>
      <c r="B5" s="150" t="s">
        <v>110</v>
      </c>
      <c r="C5" s="151">
        <f>SUM(C6:C13)</f>
        <v>177</v>
      </c>
      <c r="D5" s="161">
        <f>AVERAGE(D6:D13)</f>
        <v>55.641558441558445</v>
      </c>
      <c r="E5" s="346">
        <v>53.13</v>
      </c>
      <c r="F5" s="152"/>
      <c r="G5" s="151">
        <f>SUM(G6:G13)</f>
        <v>182</v>
      </c>
      <c r="H5" s="161">
        <f>AVERAGE(H6:H13)</f>
        <v>57.416054994591178</v>
      </c>
      <c r="I5" s="346">
        <v>57.5</v>
      </c>
      <c r="J5" s="152"/>
      <c r="K5" s="151">
        <f>SUM(K6:K13)</f>
        <v>204</v>
      </c>
      <c r="L5" s="161">
        <f>AVERAGE(L6:L13)</f>
        <v>56.46575336970475</v>
      </c>
      <c r="M5" s="346">
        <v>56.63</v>
      </c>
      <c r="N5" s="152"/>
      <c r="O5" s="153"/>
      <c r="Q5" s="91"/>
      <c r="R5" s="26" t="s">
        <v>82</v>
      </c>
    </row>
    <row r="6" spans="1:18" ht="15" customHeight="1" x14ac:dyDescent="0.25">
      <c r="A6" s="184">
        <v>1</v>
      </c>
      <c r="B6" s="80" t="s">
        <v>122</v>
      </c>
      <c r="C6" s="275">
        <v>37</v>
      </c>
      <c r="D6" s="277">
        <v>57</v>
      </c>
      <c r="E6" s="362">
        <v>53.13</v>
      </c>
      <c r="F6" s="243">
        <v>29</v>
      </c>
      <c r="G6" s="275">
        <v>39</v>
      </c>
      <c r="H6" s="277">
        <v>57.871794871794869</v>
      </c>
      <c r="I6" s="362">
        <v>57.5</v>
      </c>
      <c r="J6" s="243">
        <v>43</v>
      </c>
      <c r="K6" s="275">
        <v>45</v>
      </c>
      <c r="L6" s="277">
        <v>55.2</v>
      </c>
      <c r="M6" s="362">
        <v>56.63</v>
      </c>
      <c r="N6" s="243">
        <v>50</v>
      </c>
      <c r="O6" s="77">
        <f>N6+J6+F6</f>
        <v>122</v>
      </c>
      <c r="Q6" s="265"/>
      <c r="R6" s="26" t="s">
        <v>83</v>
      </c>
    </row>
    <row r="7" spans="1:18" ht="15" customHeight="1" x14ac:dyDescent="0.25">
      <c r="A7" s="164">
        <v>2</v>
      </c>
      <c r="B7" s="145" t="s">
        <v>51</v>
      </c>
      <c r="C7" s="275">
        <v>33</v>
      </c>
      <c r="D7" s="277">
        <v>53.090909090909093</v>
      </c>
      <c r="E7" s="362">
        <v>53.13</v>
      </c>
      <c r="F7" s="243">
        <v>43</v>
      </c>
      <c r="G7" s="275">
        <v>32</v>
      </c>
      <c r="H7" s="277">
        <v>56.3125</v>
      </c>
      <c r="I7" s="362">
        <v>57.5</v>
      </c>
      <c r="J7" s="243">
        <v>57</v>
      </c>
      <c r="K7" s="275">
        <v>41</v>
      </c>
      <c r="L7" s="277">
        <v>58.853658536585364</v>
      </c>
      <c r="M7" s="362">
        <v>56.63</v>
      </c>
      <c r="N7" s="243">
        <v>34</v>
      </c>
      <c r="O7" s="165">
        <f t="shared" ref="O7:O76" si="0">N7+J7+F7</f>
        <v>134</v>
      </c>
      <c r="P7" s="65"/>
      <c r="Q7" s="27"/>
      <c r="R7" s="26" t="s">
        <v>84</v>
      </c>
    </row>
    <row r="8" spans="1:18" ht="15" customHeight="1" x14ac:dyDescent="0.25">
      <c r="A8" s="66">
        <v>3</v>
      </c>
      <c r="B8" s="81" t="s">
        <v>49</v>
      </c>
      <c r="C8" s="249">
        <v>28</v>
      </c>
      <c r="D8" s="45">
        <v>65.400000000000006</v>
      </c>
      <c r="E8" s="347">
        <v>53.13</v>
      </c>
      <c r="F8" s="200">
        <v>7</v>
      </c>
      <c r="G8" s="249">
        <v>24</v>
      </c>
      <c r="H8" s="45">
        <v>67.629629629629633</v>
      </c>
      <c r="I8" s="347">
        <v>57.5</v>
      </c>
      <c r="J8" s="200">
        <v>3</v>
      </c>
      <c r="K8" s="249">
        <v>29</v>
      </c>
      <c r="L8" s="45">
        <v>70.666666666666671</v>
      </c>
      <c r="M8" s="347">
        <v>56.63</v>
      </c>
      <c r="N8" s="200">
        <v>2</v>
      </c>
      <c r="O8" s="75">
        <f t="shared" si="0"/>
        <v>12</v>
      </c>
      <c r="P8" s="65"/>
    </row>
    <row r="9" spans="1:18" ht="15" customHeight="1" x14ac:dyDescent="0.25">
      <c r="A9" s="66">
        <v>4</v>
      </c>
      <c r="B9" s="81" t="s">
        <v>50</v>
      </c>
      <c r="C9" s="249">
        <v>21</v>
      </c>
      <c r="D9" s="45">
        <v>57.9</v>
      </c>
      <c r="E9" s="347">
        <v>53.13</v>
      </c>
      <c r="F9" s="200">
        <v>24</v>
      </c>
      <c r="G9" s="249">
        <v>24</v>
      </c>
      <c r="H9" s="45">
        <v>57.875</v>
      </c>
      <c r="I9" s="347">
        <v>57.5</v>
      </c>
      <c r="J9" s="200">
        <v>42</v>
      </c>
      <c r="K9" s="249">
        <v>19</v>
      </c>
      <c r="L9" s="45">
        <v>55.94736842105263</v>
      </c>
      <c r="M9" s="347">
        <v>56.63</v>
      </c>
      <c r="N9" s="200">
        <v>48</v>
      </c>
      <c r="O9" s="75">
        <f t="shared" si="0"/>
        <v>114</v>
      </c>
      <c r="P9" s="65"/>
    </row>
    <row r="10" spans="1:18" ht="15" customHeight="1" x14ac:dyDescent="0.25">
      <c r="A10" s="66">
        <v>5</v>
      </c>
      <c r="B10" s="81" t="s">
        <v>146</v>
      </c>
      <c r="C10" s="249">
        <v>15</v>
      </c>
      <c r="D10" s="45">
        <v>53.3</v>
      </c>
      <c r="E10" s="347">
        <v>53.13</v>
      </c>
      <c r="F10" s="200">
        <v>41</v>
      </c>
      <c r="G10" s="249">
        <v>14</v>
      </c>
      <c r="H10" s="45">
        <v>57.071428571428569</v>
      </c>
      <c r="I10" s="347">
        <v>57.5</v>
      </c>
      <c r="J10" s="200">
        <v>48</v>
      </c>
      <c r="K10" s="249">
        <v>20</v>
      </c>
      <c r="L10" s="45">
        <v>53.35</v>
      </c>
      <c r="M10" s="347">
        <v>56.63</v>
      </c>
      <c r="N10" s="200">
        <v>57</v>
      </c>
      <c r="O10" s="75">
        <f t="shared" si="0"/>
        <v>146</v>
      </c>
      <c r="P10" s="65"/>
    </row>
    <row r="11" spans="1:18" ht="15" customHeight="1" x14ac:dyDescent="0.25">
      <c r="A11" s="66">
        <v>6</v>
      </c>
      <c r="B11" s="81" t="s">
        <v>123</v>
      </c>
      <c r="C11" s="249">
        <v>27</v>
      </c>
      <c r="D11" s="45">
        <v>51</v>
      </c>
      <c r="E11" s="347">
        <v>53.13</v>
      </c>
      <c r="F11" s="200">
        <v>52</v>
      </c>
      <c r="G11" s="249">
        <v>21</v>
      </c>
      <c r="H11" s="45">
        <v>61.714285714285715</v>
      </c>
      <c r="I11" s="347">
        <v>57.5</v>
      </c>
      <c r="J11" s="200">
        <v>17</v>
      </c>
      <c r="K11" s="249">
        <v>18</v>
      </c>
      <c r="L11" s="45">
        <v>52</v>
      </c>
      <c r="M11" s="347">
        <v>56.63</v>
      </c>
      <c r="N11" s="200">
        <v>70</v>
      </c>
      <c r="O11" s="75">
        <f t="shared" si="0"/>
        <v>139</v>
      </c>
      <c r="P11" s="65"/>
    </row>
    <row r="12" spans="1:18" ht="15" customHeight="1" x14ac:dyDescent="0.25">
      <c r="A12" s="162">
        <v>7</v>
      </c>
      <c r="B12" s="81" t="s">
        <v>52</v>
      </c>
      <c r="C12" s="249">
        <v>16</v>
      </c>
      <c r="D12" s="45">
        <v>51.8</v>
      </c>
      <c r="E12" s="347">
        <v>53.13</v>
      </c>
      <c r="F12" s="200">
        <v>46</v>
      </c>
      <c r="G12" s="249">
        <v>9</v>
      </c>
      <c r="H12" s="45">
        <v>49.222222222222221</v>
      </c>
      <c r="I12" s="347">
        <v>57.5</v>
      </c>
      <c r="J12" s="200">
        <v>84</v>
      </c>
      <c r="K12" s="249">
        <v>14</v>
      </c>
      <c r="L12" s="45">
        <v>52.375</v>
      </c>
      <c r="M12" s="347">
        <v>56.63</v>
      </c>
      <c r="N12" s="200">
        <v>68</v>
      </c>
      <c r="O12" s="75">
        <f t="shared" si="0"/>
        <v>198</v>
      </c>
      <c r="P12" s="65"/>
    </row>
    <row r="13" spans="1:18" ht="15" customHeight="1" thickBot="1" x14ac:dyDescent="0.3">
      <c r="A13" s="162">
        <v>8</v>
      </c>
      <c r="B13" s="183" t="s">
        <v>112</v>
      </c>
      <c r="C13" s="276"/>
      <c r="D13" s="278"/>
      <c r="E13" s="360">
        <v>53.13</v>
      </c>
      <c r="F13" s="248">
        <v>101</v>
      </c>
      <c r="G13" s="276">
        <v>19</v>
      </c>
      <c r="H13" s="278">
        <v>51.631578947368418</v>
      </c>
      <c r="I13" s="360">
        <v>57.5</v>
      </c>
      <c r="J13" s="248">
        <v>78</v>
      </c>
      <c r="K13" s="276">
        <v>18</v>
      </c>
      <c r="L13" s="278">
        <v>53.333333333333336</v>
      </c>
      <c r="M13" s="360">
        <v>56.63</v>
      </c>
      <c r="N13" s="248">
        <v>58</v>
      </c>
      <c r="O13" s="163">
        <f t="shared" si="0"/>
        <v>237</v>
      </c>
      <c r="P13" s="65"/>
    </row>
    <row r="14" spans="1:18" ht="15" customHeight="1" thickBot="1" x14ac:dyDescent="0.3">
      <c r="A14" s="166"/>
      <c r="B14" s="150" t="s">
        <v>109</v>
      </c>
      <c r="C14" s="151">
        <f>SUM(C15:C26)</f>
        <v>239</v>
      </c>
      <c r="D14" s="161">
        <f>AVERAGE(D15:D26)</f>
        <v>50.995454545454542</v>
      </c>
      <c r="E14" s="346">
        <v>53.13</v>
      </c>
      <c r="F14" s="152"/>
      <c r="G14" s="151">
        <f>SUM(G15:G26)</f>
        <v>233</v>
      </c>
      <c r="H14" s="161">
        <f>AVERAGE(H15:H26)</f>
        <v>57.19</v>
      </c>
      <c r="I14" s="346">
        <v>57.5</v>
      </c>
      <c r="J14" s="152"/>
      <c r="K14" s="151">
        <f>SUM(K15:K26)</f>
        <v>289</v>
      </c>
      <c r="L14" s="161">
        <f>AVERAGE(L15:L26)</f>
        <v>55.158333333333331</v>
      </c>
      <c r="M14" s="346">
        <v>56.63</v>
      </c>
      <c r="N14" s="152"/>
      <c r="O14" s="167"/>
      <c r="P14" s="65"/>
    </row>
    <row r="15" spans="1:18" ht="15" customHeight="1" x14ac:dyDescent="0.25">
      <c r="A15" s="66">
        <v>1</v>
      </c>
      <c r="B15" s="81" t="s">
        <v>33</v>
      </c>
      <c r="C15" s="249">
        <v>46</v>
      </c>
      <c r="D15" s="45">
        <v>48.2</v>
      </c>
      <c r="E15" s="347">
        <v>53.13</v>
      </c>
      <c r="F15" s="200">
        <v>66</v>
      </c>
      <c r="G15" s="249">
        <v>45</v>
      </c>
      <c r="H15" s="45">
        <v>56.4</v>
      </c>
      <c r="I15" s="347">
        <v>57.5</v>
      </c>
      <c r="J15" s="200">
        <v>56</v>
      </c>
      <c r="K15" s="249">
        <v>36</v>
      </c>
      <c r="L15" s="45">
        <v>61.1</v>
      </c>
      <c r="M15" s="347">
        <v>56.63</v>
      </c>
      <c r="N15" s="200">
        <v>23</v>
      </c>
      <c r="O15" s="75">
        <f t="shared" si="0"/>
        <v>145</v>
      </c>
      <c r="P15" s="65"/>
    </row>
    <row r="16" spans="1:18" ht="15" customHeight="1" x14ac:dyDescent="0.25">
      <c r="A16" s="66">
        <v>2</v>
      </c>
      <c r="B16" s="81" t="s">
        <v>32</v>
      </c>
      <c r="C16" s="249">
        <v>22</v>
      </c>
      <c r="D16" s="45">
        <v>56</v>
      </c>
      <c r="E16" s="347">
        <v>53.13</v>
      </c>
      <c r="F16" s="200">
        <v>31</v>
      </c>
      <c r="G16" s="249">
        <v>31</v>
      </c>
      <c r="H16" s="45">
        <v>62.8</v>
      </c>
      <c r="I16" s="347">
        <v>57.5</v>
      </c>
      <c r="J16" s="200">
        <v>13</v>
      </c>
      <c r="K16" s="249">
        <v>27</v>
      </c>
      <c r="L16" s="45">
        <v>66.400000000000006</v>
      </c>
      <c r="M16" s="347">
        <v>56.63</v>
      </c>
      <c r="N16" s="200">
        <v>8</v>
      </c>
      <c r="O16" s="75">
        <f t="shared" si="0"/>
        <v>52</v>
      </c>
      <c r="P16" s="65"/>
    </row>
    <row r="17" spans="1:16" ht="15" customHeight="1" x14ac:dyDescent="0.25">
      <c r="A17" s="66">
        <v>3</v>
      </c>
      <c r="B17" s="145" t="s">
        <v>34</v>
      </c>
      <c r="C17" s="275">
        <v>20</v>
      </c>
      <c r="D17" s="277">
        <v>57.25</v>
      </c>
      <c r="E17" s="362">
        <v>53.13</v>
      </c>
      <c r="F17" s="243">
        <v>27</v>
      </c>
      <c r="G17" s="275">
        <v>33</v>
      </c>
      <c r="H17" s="277">
        <v>64.7</v>
      </c>
      <c r="I17" s="362">
        <v>57.5</v>
      </c>
      <c r="J17" s="243">
        <v>8</v>
      </c>
      <c r="K17" s="275">
        <v>30</v>
      </c>
      <c r="L17" s="277">
        <v>63</v>
      </c>
      <c r="M17" s="362">
        <v>56.63</v>
      </c>
      <c r="N17" s="243">
        <v>19</v>
      </c>
      <c r="O17" s="165">
        <f t="shared" si="0"/>
        <v>54</v>
      </c>
      <c r="P17" s="65"/>
    </row>
    <row r="18" spans="1:16" ht="15" customHeight="1" x14ac:dyDescent="0.25">
      <c r="A18" s="66">
        <v>4</v>
      </c>
      <c r="B18" s="82" t="s">
        <v>35</v>
      </c>
      <c r="C18" s="260">
        <v>30</v>
      </c>
      <c r="D18" s="46">
        <v>60.2</v>
      </c>
      <c r="E18" s="349">
        <v>53.13</v>
      </c>
      <c r="F18" s="204">
        <v>19</v>
      </c>
      <c r="G18" s="260">
        <v>30</v>
      </c>
      <c r="H18" s="46">
        <v>64</v>
      </c>
      <c r="I18" s="349">
        <v>57.5</v>
      </c>
      <c r="J18" s="204">
        <v>10</v>
      </c>
      <c r="K18" s="260">
        <v>36</v>
      </c>
      <c r="L18" s="46">
        <v>64.5</v>
      </c>
      <c r="M18" s="349">
        <v>56.63</v>
      </c>
      <c r="N18" s="204">
        <v>13</v>
      </c>
      <c r="O18" s="75">
        <f t="shared" si="0"/>
        <v>42</v>
      </c>
      <c r="P18" s="65"/>
    </row>
    <row r="19" spans="1:16" ht="15" customHeight="1" x14ac:dyDescent="0.25">
      <c r="A19" s="66">
        <v>5</v>
      </c>
      <c r="B19" s="82" t="s">
        <v>36</v>
      </c>
      <c r="C19" s="260">
        <v>27</v>
      </c>
      <c r="D19" s="46">
        <v>50.2</v>
      </c>
      <c r="E19" s="349">
        <v>53.13</v>
      </c>
      <c r="F19" s="204">
        <v>56</v>
      </c>
      <c r="G19" s="260">
        <v>24</v>
      </c>
      <c r="H19" s="46">
        <v>58.8</v>
      </c>
      <c r="I19" s="349">
        <v>57.5</v>
      </c>
      <c r="J19" s="204">
        <v>33</v>
      </c>
      <c r="K19" s="260">
        <v>29</v>
      </c>
      <c r="L19" s="46">
        <v>58.2</v>
      </c>
      <c r="M19" s="349">
        <v>56.63</v>
      </c>
      <c r="N19" s="204">
        <v>37</v>
      </c>
      <c r="O19" s="75">
        <f t="shared" si="0"/>
        <v>126</v>
      </c>
      <c r="P19" s="65"/>
    </row>
    <row r="20" spans="1:16" ht="15" customHeight="1" x14ac:dyDescent="0.25">
      <c r="A20" s="66">
        <v>6</v>
      </c>
      <c r="B20" s="82" t="s">
        <v>125</v>
      </c>
      <c r="C20" s="260">
        <v>24</v>
      </c>
      <c r="D20" s="46">
        <v>41</v>
      </c>
      <c r="E20" s="349">
        <v>53.13</v>
      </c>
      <c r="F20" s="204">
        <v>90</v>
      </c>
      <c r="G20" s="260">
        <v>3</v>
      </c>
      <c r="H20" s="46">
        <v>58</v>
      </c>
      <c r="I20" s="349">
        <v>57.5</v>
      </c>
      <c r="J20" s="204">
        <v>37</v>
      </c>
      <c r="K20" s="260">
        <v>28</v>
      </c>
      <c r="L20" s="46">
        <v>43.8</v>
      </c>
      <c r="M20" s="349">
        <v>56.63</v>
      </c>
      <c r="N20" s="204">
        <v>93</v>
      </c>
      <c r="O20" s="75">
        <f t="shared" si="0"/>
        <v>220</v>
      </c>
      <c r="P20" s="65"/>
    </row>
    <row r="21" spans="1:16" ht="15" customHeight="1" x14ac:dyDescent="0.25">
      <c r="A21" s="66">
        <v>7</v>
      </c>
      <c r="B21" s="82" t="s">
        <v>155</v>
      </c>
      <c r="C21" s="260">
        <v>12</v>
      </c>
      <c r="D21" s="46">
        <v>54.9</v>
      </c>
      <c r="E21" s="349">
        <v>53.13</v>
      </c>
      <c r="F21" s="204">
        <v>35</v>
      </c>
      <c r="G21" s="260">
        <v>17</v>
      </c>
      <c r="H21" s="46">
        <v>58.2</v>
      </c>
      <c r="I21" s="349">
        <v>57.5</v>
      </c>
      <c r="J21" s="204">
        <v>35</v>
      </c>
      <c r="K21" s="260">
        <v>29</v>
      </c>
      <c r="L21" s="46">
        <v>57.4</v>
      </c>
      <c r="M21" s="349">
        <v>56.63</v>
      </c>
      <c r="N21" s="204">
        <v>40</v>
      </c>
      <c r="O21" s="75">
        <f t="shared" si="0"/>
        <v>110</v>
      </c>
      <c r="P21" s="65"/>
    </row>
    <row r="22" spans="1:16" ht="15" customHeight="1" x14ac:dyDescent="0.25">
      <c r="A22" s="66">
        <v>8</v>
      </c>
      <c r="B22" s="147" t="s">
        <v>154</v>
      </c>
      <c r="C22" s="262">
        <v>9</v>
      </c>
      <c r="D22" s="264">
        <v>50.2</v>
      </c>
      <c r="E22" s="351">
        <v>53.13</v>
      </c>
      <c r="F22" s="246">
        <v>57</v>
      </c>
      <c r="G22" s="262"/>
      <c r="H22" s="264"/>
      <c r="I22" s="351">
        <v>57.5</v>
      </c>
      <c r="J22" s="246">
        <v>102</v>
      </c>
      <c r="K22" s="262">
        <v>11</v>
      </c>
      <c r="L22" s="264">
        <v>57.5</v>
      </c>
      <c r="M22" s="351">
        <v>56.63</v>
      </c>
      <c r="N22" s="246">
        <v>39</v>
      </c>
      <c r="O22" s="75">
        <f t="shared" si="0"/>
        <v>198</v>
      </c>
      <c r="P22" s="65"/>
    </row>
    <row r="23" spans="1:16" ht="15" customHeight="1" x14ac:dyDescent="0.25">
      <c r="A23" s="66">
        <v>9</v>
      </c>
      <c r="B23" s="82" t="s">
        <v>152</v>
      </c>
      <c r="C23" s="260">
        <v>11</v>
      </c>
      <c r="D23" s="46">
        <v>55.9</v>
      </c>
      <c r="E23" s="349">
        <v>53.13</v>
      </c>
      <c r="F23" s="204">
        <v>32</v>
      </c>
      <c r="G23" s="260"/>
      <c r="H23" s="46"/>
      <c r="I23" s="349">
        <v>57.5</v>
      </c>
      <c r="J23" s="204">
        <v>102</v>
      </c>
      <c r="K23" s="260">
        <v>11</v>
      </c>
      <c r="L23" s="46">
        <v>53.3</v>
      </c>
      <c r="M23" s="349">
        <v>56.63</v>
      </c>
      <c r="N23" s="204">
        <v>59</v>
      </c>
      <c r="O23" s="75">
        <f t="shared" si="0"/>
        <v>193</v>
      </c>
      <c r="P23" s="65"/>
    </row>
    <row r="24" spans="1:16" ht="15" customHeight="1" x14ac:dyDescent="0.25">
      <c r="A24" s="66">
        <v>10</v>
      </c>
      <c r="B24" s="82" t="s">
        <v>174</v>
      </c>
      <c r="C24" s="260"/>
      <c r="D24" s="46"/>
      <c r="E24" s="349">
        <v>53.13</v>
      </c>
      <c r="F24" s="204">
        <v>101</v>
      </c>
      <c r="G24" s="260">
        <v>14</v>
      </c>
      <c r="H24" s="46">
        <v>40.700000000000003</v>
      </c>
      <c r="I24" s="349">
        <v>57.5</v>
      </c>
      <c r="J24" s="204">
        <v>99</v>
      </c>
      <c r="K24" s="260">
        <v>10</v>
      </c>
      <c r="L24" s="46">
        <v>37</v>
      </c>
      <c r="M24" s="349">
        <v>56.63</v>
      </c>
      <c r="N24" s="204">
        <v>98</v>
      </c>
      <c r="O24" s="75">
        <f t="shared" si="0"/>
        <v>298</v>
      </c>
      <c r="P24" s="65"/>
    </row>
    <row r="25" spans="1:16" ht="15" customHeight="1" x14ac:dyDescent="0.25">
      <c r="A25" s="66">
        <v>11</v>
      </c>
      <c r="B25" s="82" t="s">
        <v>126</v>
      </c>
      <c r="C25" s="260">
        <v>25</v>
      </c>
      <c r="D25" s="46">
        <v>46.4</v>
      </c>
      <c r="E25" s="349">
        <v>53.13</v>
      </c>
      <c r="F25" s="204">
        <v>75</v>
      </c>
      <c r="G25" s="260">
        <v>21</v>
      </c>
      <c r="H25" s="46">
        <v>54.8</v>
      </c>
      <c r="I25" s="349">
        <v>57.5</v>
      </c>
      <c r="J25" s="204">
        <v>64</v>
      </c>
      <c r="K25" s="260">
        <v>27</v>
      </c>
      <c r="L25" s="46">
        <v>52.2</v>
      </c>
      <c r="M25" s="349">
        <v>56.63</v>
      </c>
      <c r="N25" s="204">
        <v>69</v>
      </c>
      <c r="O25" s="75">
        <f t="shared" si="0"/>
        <v>208</v>
      </c>
      <c r="P25" s="65"/>
    </row>
    <row r="26" spans="1:16" ht="15" customHeight="1" thickBot="1" x14ac:dyDescent="0.3">
      <c r="A26" s="66">
        <v>12</v>
      </c>
      <c r="B26" s="82" t="s">
        <v>153</v>
      </c>
      <c r="C26" s="260">
        <v>13</v>
      </c>
      <c r="D26" s="46">
        <v>40.700000000000003</v>
      </c>
      <c r="E26" s="349">
        <v>53.13</v>
      </c>
      <c r="F26" s="204">
        <v>92</v>
      </c>
      <c r="G26" s="260">
        <v>15</v>
      </c>
      <c r="H26" s="46">
        <v>53.5</v>
      </c>
      <c r="I26" s="349">
        <v>57.5</v>
      </c>
      <c r="J26" s="204">
        <v>70</v>
      </c>
      <c r="K26" s="260">
        <v>15</v>
      </c>
      <c r="L26" s="46">
        <v>47.5</v>
      </c>
      <c r="M26" s="349">
        <v>56.63</v>
      </c>
      <c r="N26" s="204">
        <v>84</v>
      </c>
      <c r="O26" s="75">
        <f t="shared" si="0"/>
        <v>246</v>
      </c>
      <c r="P26" s="65"/>
    </row>
    <row r="27" spans="1:16" ht="15" customHeight="1" thickBot="1" x14ac:dyDescent="0.3">
      <c r="A27" s="166"/>
      <c r="B27" s="150" t="s">
        <v>108</v>
      </c>
      <c r="C27" s="151">
        <f>SUM(C28:C44)</f>
        <v>277</v>
      </c>
      <c r="D27" s="161">
        <f>AVERAGE(D28:D44)</f>
        <v>49.957142857142848</v>
      </c>
      <c r="E27" s="346">
        <v>53.13</v>
      </c>
      <c r="F27" s="152"/>
      <c r="G27" s="151">
        <f>SUM(G28:G44)</f>
        <v>265</v>
      </c>
      <c r="H27" s="161">
        <f>AVERAGE(H28:H44)</f>
        <v>53.65</v>
      </c>
      <c r="I27" s="346">
        <v>57.5</v>
      </c>
      <c r="J27" s="152"/>
      <c r="K27" s="151">
        <f>SUM(K28:K44)</f>
        <v>347</v>
      </c>
      <c r="L27" s="161">
        <f>AVERAGE(L28:L44)</f>
        <v>52.881250000000009</v>
      </c>
      <c r="M27" s="346">
        <v>56.63</v>
      </c>
      <c r="N27" s="152"/>
      <c r="O27" s="167"/>
      <c r="P27" s="65"/>
    </row>
    <row r="28" spans="1:16" ht="15" customHeight="1" x14ac:dyDescent="0.25">
      <c r="A28" s="64">
        <v>1</v>
      </c>
      <c r="B28" s="80" t="s">
        <v>53</v>
      </c>
      <c r="C28" s="275">
        <v>34</v>
      </c>
      <c r="D28" s="277">
        <v>59</v>
      </c>
      <c r="E28" s="362">
        <v>53.13</v>
      </c>
      <c r="F28" s="243">
        <v>21</v>
      </c>
      <c r="G28" s="275">
        <v>32</v>
      </c>
      <c r="H28" s="277">
        <v>60.3</v>
      </c>
      <c r="I28" s="362">
        <v>57.5</v>
      </c>
      <c r="J28" s="243">
        <v>28</v>
      </c>
      <c r="K28" s="275">
        <v>45</v>
      </c>
      <c r="L28" s="277">
        <v>63.8</v>
      </c>
      <c r="M28" s="362">
        <v>56.63</v>
      </c>
      <c r="N28" s="243">
        <v>17</v>
      </c>
      <c r="O28" s="77">
        <f t="shared" si="0"/>
        <v>66</v>
      </c>
      <c r="P28" s="65"/>
    </row>
    <row r="29" spans="1:16" ht="15" customHeight="1" x14ac:dyDescent="0.25">
      <c r="A29" s="185">
        <v>2</v>
      </c>
      <c r="B29" s="145" t="s">
        <v>113</v>
      </c>
      <c r="C29" s="275">
        <v>23</v>
      </c>
      <c r="D29" s="277">
        <v>63.7</v>
      </c>
      <c r="E29" s="362">
        <v>53.13</v>
      </c>
      <c r="F29" s="243">
        <v>9</v>
      </c>
      <c r="G29" s="275">
        <v>26</v>
      </c>
      <c r="H29" s="277">
        <v>60.7</v>
      </c>
      <c r="I29" s="362">
        <v>57.5</v>
      </c>
      <c r="J29" s="243">
        <v>26</v>
      </c>
      <c r="K29" s="275">
        <v>27</v>
      </c>
      <c r="L29" s="277">
        <v>57.3</v>
      </c>
      <c r="M29" s="362">
        <v>56.63</v>
      </c>
      <c r="N29" s="243">
        <v>41</v>
      </c>
      <c r="O29" s="165">
        <f t="shared" si="0"/>
        <v>76</v>
      </c>
      <c r="P29" s="65"/>
    </row>
    <row r="30" spans="1:16" ht="15" customHeight="1" x14ac:dyDescent="0.25">
      <c r="A30" s="68">
        <v>3</v>
      </c>
      <c r="B30" s="81" t="s">
        <v>48</v>
      </c>
      <c r="C30" s="249">
        <v>17</v>
      </c>
      <c r="D30" s="45">
        <v>49.5</v>
      </c>
      <c r="E30" s="347">
        <v>53.13</v>
      </c>
      <c r="F30" s="200">
        <v>59</v>
      </c>
      <c r="G30" s="249">
        <v>21</v>
      </c>
      <c r="H30" s="45">
        <v>59.8</v>
      </c>
      <c r="I30" s="347">
        <v>57.5</v>
      </c>
      <c r="J30" s="200">
        <v>29</v>
      </c>
      <c r="K30" s="249">
        <v>29</v>
      </c>
      <c r="L30" s="45">
        <v>60.2</v>
      </c>
      <c r="M30" s="347">
        <v>56.63</v>
      </c>
      <c r="N30" s="200">
        <v>30</v>
      </c>
      <c r="O30" s="75">
        <f t="shared" si="0"/>
        <v>118</v>
      </c>
      <c r="P30" s="65"/>
    </row>
    <row r="31" spans="1:16" ht="15" customHeight="1" x14ac:dyDescent="0.25">
      <c r="A31" s="68">
        <v>4</v>
      </c>
      <c r="B31" s="81" t="s">
        <v>156</v>
      </c>
      <c r="C31" s="249">
        <v>15</v>
      </c>
      <c r="D31" s="45">
        <v>62.3</v>
      </c>
      <c r="E31" s="347">
        <v>53.13</v>
      </c>
      <c r="F31" s="200">
        <v>13</v>
      </c>
      <c r="G31" s="249">
        <v>11</v>
      </c>
      <c r="H31" s="45">
        <v>50.9</v>
      </c>
      <c r="I31" s="347">
        <v>57.5</v>
      </c>
      <c r="J31" s="200">
        <v>82</v>
      </c>
      <c r="K31" s="249">
        <v>19</v>
      </c>
      <c r="L31" s="45">
        <v>48.1</v>
      </c>
      <c r="M31" s="347">
        <v>56.63</v>
      </c>
      <c r="N31" s="200">
        <v>81</v>
      </c>
      <c r="O31" s="75">
        <f t="shared" si="0"/>
        <v>176</v>
      </c>
      <c r="P31" s="65"/>
    </row>
    <row r="32" spans="1:16" ht="15" customHeight="1" x14ac:dyDescent="0.25">
      <c r="A32" s="68">
        <v>5</v>
      </c>
      <c r="B32" s="81" t="s">
        <v>46</v>
      </c>
      <c r="C32" s="249">
        <v>32</v>
      </c>
      <c r="D32" s="45">
        <v>48.8</v>
      </c>
      <c r="E32" s="347">
        <v>53.13</v>
      </c>
      <c r="F32" s="200">
        <v>65</v>
      </c>
      <c r="G32" s="249">
        <v>22</v>
      </c>
      <c r="H32" s="45">
        <v>57.7</v>
      </c>
      <c r="I32" s="347">
        <v>57.5</v>
      </c>
      <c r="J32" s="200">
        <v>44</v>
      </c>
      <c r="K32" s="249">
        <v>17</v>
      </c>
      <c r="L32" s="45">
        <v>53.9</v>
      </c>
      <c r="M32" s="347">
        <v>56.63</v>
      </c>
      <c r="N32" s="200">
        <v>55</v>
      </c>
      <c r="O32" s="75">
        <f t="shared" si="0"/>
        <v>164</v>
      </c>
      <c r="P32" s="65"/>
    </row>
    <row r="33" spans="1:16" ht="15" customHeight="1" x14ac:dyDescent="0.25">
      <c r="A33" s="68">
        <v>6</v>
      </c>
      <c r="B33" s="81" t="s">
        <v>26</v>
      </c>
      <c r="C33" s="249">
        <v>12</v>
      </c>
      <c r="D33" s="45">
        <v>32.700000000000003</v>
      </c>
      <c r="E33" s="347">
        <v>53.13</v>
      </c>
      <c r="F33" s="200">
        <v>98</v>
      </c>
      <c r="G33" s="249"/>
      <c r="H33" s="45"/>
      <c r="I33" s="347">
        <v>57.5</v>
      </c>
      <c r="J33" s="200">
        <v>102</v>
      </c>
      <c r="K33" s="249">
        <v>7</v>
      </c>
      <c r="L33" s="45">
        <v>35.1</v>
      </c>
      <c r="M33" s="347">
        <v>56.63</v>
      </c>
      <c r="N33" s="200">
        <v>99</v>
      </c>
      <c r="O33" s="75">
        <f t="shared" si="0"/>
        <v>299</v>
      </c>
      <c r="P33" s="65"/>
    </row>
    <row r="34" spans="1:16" ht="15" customHeight="1" x14ac:dyDescent="0.25">
      <c r="A34" s="68">
        <v>7</v>
      </c>
      <c r="B34" s="81" t="s">
        <v>175</v>
      </c>
      <c r="C34" s="249"/>
      <c r="D34" s="45"/>
      <c r="E34" s="347">
        <v>53.13</v>
      </c>
      <c r="F34" s="200">
        <v>101</v>
      </c>
      <c r="G34" s="249"/>
      <c r="H34" s="45"/>
      <c r="I34" s="347">
        <v>57.5</v>
      </c>
      <c r="J34" s="200">
        <v>102</v>
      </c>
      <c r="K34" s="249">
        <v>7</v>
      </c>
      <c r="L34" s="45">
        <v>60.4</v>
      </c>
      <c r="M34" s="347">
        <v>56.63</v>
      </c>
      <c r="N34" s="200">
        <v>29</v>
      </c>
      <c r="O34" s="75">
        <f t="shared" si="0"/>
        <v>232</v>
      </c>
      <c r="P34" s="65"/>
    </row>
    <row r="35" spans="1:16" ht="15" customHeight="1" x14ac:dyDescent="0.25">
      <c r="A35" s="68">
        <v>8</v>
      </c>
      <c r="B35" s="81" t="s">
        <v>24</v>
      </c>
      <c r="C35" s="249"/>
      <c r="D35" s="45"/>
      <c r="E35" s="347">
        <v>53.13</v>
      </c>
      <c r="F35" s="200">
        <v>101</v>
      </c>
      <c r="G35" s="249">
        <v>12</v>
      </c>
      <c r="H35" s="45">
        <v>45.9</v>
      </c>
      <c r="I35" s="347">
        <v>57.5</v>
      </c>
      <c r="J35" s="200">
        <v>93</v>
      </c>
      <c r="K35" s="249"/>
      <c r="L35" s="45"/>
      <c r="M35" s="347">
        <v>56.63</v>
      </c>
      <c r="N35" s="200">
        <v>100</v>
      </c>
      <c r="O35" s="75">
        <f t="shared" si="0"/>
        <v>294</v>
      </c>
      <c r="P35" s="65"/>
    </row>
    <row r="36" spans="1:16" ht="15" customHeight="1" x14ac:dyDescent="0.25">
      <c r="A36" s="68">
        <v>9</v>
      </c>
      <c r="B36" s="81" t="s">
        <v>25</v>
      </c>
      <c r="C36" s="249">
        <v>10</v>
      </c>
      <c r="D36" s="45">
        <v>44.1</v>
      </c>
      <c r="E36" s="347">
        <v>53.13</v>
      </c>
      <c r="F36" s="200">
        <v>82</v>
      </c>
      <c r="G36" s="249">
        <v>14</v>
      </c>
      <c r="H36" s="45">
        <v>51.7</v>
      </c>
      <c r="I36" s="347">
        <v>57.5</v>
      </c>
      <c r="J36" s="200">
        <v>77</v>
      </c>
      <c r="K36" s="249">
        <v>18</v>
      </c>
      <c r="L36" s="45">
        <v>46.8</v>
      </c>
      <c r="M36" s="347">
        <v>56.63</v>
      </c>
      <c r="N36" s="200">
        <v>85</v>
      </c>
      <c r="O36" s="75">
        <f t="shared" si="0"/>
        <v>244</v>
      </c>
      <c r="P36" s="65"/>
    </row>
    <row r="37" spans="1:16" ht="15" customHeight="1" x14ac:dyDescent="0.25">
      <c r="A37" s="68">
        <v>10</v>
      </c>
      <c r="B37" s="81" t="s">
        <v>176</v>
      </c>
      <c r="C37" s="249"/>
      <c r="D37" s="45"/>
      <c r="E37" s="347">
        <v>53.13</v>
      </c>
      <c r="F37" s="200">
        <v>101</v>
      </c>
      <c r="G37" s="249"/>
      <c r="H37" s="45"/>
      <c r="I37" s="347">
        <v>57.5</v>
      </c>
      <c r="J37" s="200">
        <v>102</v>
      </c>
      <c r="K37" s="249">
        <v>12</v>
      </c>
      <c r="L37" s="45">
        <v>49.6</v>
      </c>
      <c r="M37" s="347">
        <v>56.63</v>
      </c>
      <c r="N37" s="200">
        <v>76</v>
      </c>
      <c r="O37" s="75">
        <f t="shared" si="0"/>
        <v>279</v>
      </c>
      <c r="P37" s="65"/>
    </row>
    <row r="38" spans="1:16" ht="15" customHeight="1" x14ac:dyDescent="0.25">
      <c r="A38" s="68">
        <v>11</v>
      </c>
      <c r="B38" s="143" t="s">
        <v>128</v>
      </c>
      <c r="C38" s="258">
        <v>20</v>
      </c>
      <c r="D38" s="259">
        <v>35.200000000000003</v>
      </c>
      <c r="E38" s="348">
        <v>53.13</v>
      </c>
      <c r="F38" s="201">
        <v>96</v>
      </c>
      <c r="G38" s="258">
        <v>26</v>
      </c>
      <c r="H38" s="259">
        <v>48</v>
      </c>
      <c r="I38" s="348">
        <v>57.5</v>
      </c>
      <c r="J38" s="201">
        <v>89</v>
      </c>
      <c r="K38" s="258">
        <v>21</v>
      </c>
      <c r="L38" s="259">
        <v>52.9</v>
      </c>
      <c r="M38" s="348">
        <v>56.63</v>
      </c>
      <c r="N38" s="201">
        <v>63</v>
      </c>
      <c r="O38" s="75">
        <f t="shared" si="0"/>
        <v>248</v>
      </c>
      <c r="P38" s="65"/>
    </row>
    <row r="39" spans="1:16" ht="15" customHeight="1" x14ac:dyDescent="0.25">
      <c r="A39" s="68">
        <v>12</v>
      </c>
      <c r="B39" s="81" t="s">
        <v>28</v>
      </c>
      <c r="C39" s="249">
        <v>10</v>
      </c>
      <c r="D39" s="45">
        <v>77.099999999999994</v>
      </c>
      <c r="E39" s="347">
        <v>53.13</v>
      </c>
      <c r="F39" s="200">
        <v>1</v>
      </c>
      <c r="G39" s="249">
        <v>22</v>
      </c>
      <c r="H39" s="45">
        <v>66.099999999999994</v>
      </c>
      <c r="I39" s="347">
        <v>57.5</v>
      </c>
      <c r="J39" s="200">
        <v>7</v>
      </c>
      <c r="K39" s="249">
        <v>16</v>
      </c>
      <c r="L39" s="45">
        <v>67.400000000000006</v>
      </c>
      <c r="M39" s="347">
        <v>56.63</v>
      </c>
      <c r="N39" s="200">
        <v>5</v>
      </c>
      <c r="O39" s="75">
        <f t="shared" si="0"/>
        <v>13</v>
      </c>
      <c r="P39" s="65"/>
    </row>
    <row r="40" spans="1:16" ht="15" customHeight="1" x14ac:dyDescent="0.25">
      <c r="A40" s="68">
        <v>13</v>
      </c>
      <c r="B40" s="81" t="s">
        <v>157</v>
      </c>
      <c r="C40" s="249">
        <v>15</v>
      </c>
      <c r="D40" s="45">
        <v>34.4</v>
      </c>
      <c r="E40" s="347">
        <v>53.13</v>
      </c>
      <c r="F40" s="200">
        <v>97</v>
      </c>
      <c r="G40" s="249">
        <v>10</v>
      </c>
      <c r="H40" s="45">
        <v>44</v>
      </c>
      <c r="I40" s="347">
        <v>57.5</v>
      </c>
      <c r="J40" s="200">
        <v>95</v>
      </c>
      <c r="K40" s="249">
        <v>14</v>
      </c>
      <c r="L40" s="45">
        <v>49</v>
      </c>
      <c r="M40" s="347">
        <v>56.63</v>
      </c>
      <c r="N40" s="200">
        <v>78</v>
      </c>
      <c r="O40" s="75">
        <f t="shared" si="0"/>
        <v>270</v>
      </c>
      <c r="P40" s="65"/>
    </row>
    <row r="41" spans="1:16" ht="15" customHeight="1" x14ac:dyDescent="0.25">
      <c r="A41" s="68">
        <v>14</v>
      </c>
      <c r="B41" s="81" t="s">
        <v>45</v>
      </c>
      <c r="C41" s="249">
        <v>12</v>
      </c>
      <c r="D41" s="45">
        <v>53.3</v>
      </c>
      <c r="E41" s="347">
        <v>53.13</v>
      </c>
      <c r="F41" s="200">
        <v>42</v>
      </c>
      <c r="G41" s="249">
        <v>17</v>
      </c>
      <c r="H41" s="45">
        <v>47.1</v>
      </c>
      <c r="I41" s="347">
        <v>57.5</v>
      </c>
      <c r="J41" s="200">
        <v>91</v>
      </c>
      <c r="K41" s="249">
        <v>30</v>
      </c>
      <c r="L41" s="45">
        <v>45.1</v>
      </c>
      <c r="M41" s="347">
        <v>56.63</v>
      </c>
      <c r="N41" s="200">
        <v>87</v>
      </c>
      <c r="O41" s="75">
        <f t="shared" si="0"/>
        <v>220</v>
      </c>
      <c r="P41" s="65"/>
    </row>
    <row r="42" spans="1:16" ht="15" customHeight="1" x14ac:dyDescent="0.25">
      <c r="A42" s="68">
        <v>15</v>
      </c>
      <c r="B42" s="81" t="s">
        <v>127</v>
      </c>
      <c r="C42" s="249">
        <v>12</v>
      </c>
      <c r="D42" s="45">
        <v>46.2</v>
      </c>
      <c r="E42" s="347">
        <v>53.13</v>
      </c>
      <c r="F42" s="200">
        <v>77</v>
      </c>
      <c r="G42" s="249">
        <v>10</v>
      </c>
      <c r="H42" s="45">
        <v>53.8</v>
      </c>
      <c r="I42" s="347">
        <v>57.5</v>
      </c>
      <c r="J42" s="200">
        <v>67</v>
      </c>
      <c r="K42" s="249">
        <v>21</v>
      </c>
      <c r="L42" s="45">
        <v>53.6</v>
      </c>
      <c r="M42" s="347">
        <v>56.63</v>
      </c>
      <c r="N42" s="200">
        <v>56</v>
      </c>
      <c r="O42" s="75">
        <f t="shared" si="0"/>
        <v>200</v>
      </c>
      <c r="P42" s="65"/>
    </row>
    <row r="43" spans="1:16" ht="15" customHeight="1" x14ac:dyDescent="0.25">
      <c r="A43" s="68">
        <v>16</v>
      </c>
      <c r="B43" s="81" t="s">
        <v>22</v>
      </c>
      <c r="C43" s="249">
        <v>41</v>
      </c>
      <c r="D43" s="45">
        <v>46.8</v>
      </c>
      <c r="E43" s="347">
        <v>53.13</v>
      </c>
      <c r="F43" s="200">
        <v>72</v>
      </c>
      <c r="G43" s="249">
        <v>23</v>
      </c>
      <c r="H43" s="45">
        <v>56.9</v>
      </c>
      <c r="I43" s="347">
        <v>57.5</v>
      </c>
      <c r="J43" s="200">
        <v>52</v>
      </c>
      <c r="K43" s="249">
        <v>33</v>
      </c>
      <c r="L43" s="45">
        <v>52.7</v>
      </c>
      <c r="M43" s="347">
        <v>56.63</v>
      </c>
      <c r="N43" s="200">
        <v>65</v>
      </c>
      <c r="O43" s="75">
        <f t="shared" si="0"/>
        <v>189</v>
      </c>
      <c r="P43" s="65"/>
    </row>
    <row r="44" spans="1:16" ht="15" customHeight="1" thickBot="1" x14ac:dyDescent="0.3">
      <c r="A44" s="68">
        <v>17</v>
      </c>
      <c r="B44" s="81" t="s">
        <v>27</v>
      </c>
      <c r="C44" s="249">
        <v>24</v>
      </c>
      <c r="D44" s="45">
        <v>46.3</v>
      </c>
      <c r="E44" s="347">
        <v>53.13</v>
      </c>
      <c r="F44" s="200">
        <v>76</v>
      </c>
      <c r="G44" s="249">
        <v>19</v>
      </c>
      <c r="H44" s="45">
        <v>48.2</v>
      </c>
      <c r="I44" s="347">
        <v>57.5</v>
      </c>
      <c r="J44" s="200">
        <v>88</v>
      </c>
      <c r="K44" s="249">
        <v>31</v>
      </c>
      <c r="L44" s="45">
        <v>50.2</v>
      </c>
      <c r="M44" s="347">
        <v>56.63</v>
      </c>
      <c r="N44" s="200">
        <v>75</v>
      </c>
      <c r="O44" s="75">
        <f t="shared" si="0"/>
        <v>239</v>
      </c>
      <c r="P44" s="65"/>
    </row>
    <row r="45" spans="1:16" ht="15" customHeight="1" thickBot="1" x14ac:dyDescent="0.3">
      <c r="A45" s="168"/>
      <c r="B45" s="169" t="s">
        <v>107</v>
      </c>
      <c r="C45" s="170">
        <f>SUM(C46:C64)</f>
        <v>380</v>
      </c>
      <c r="D45" s="171">
        <f>AVERAGE(D46:D64)</f>
        <v>52.45000000000001</v>
      </c>
      <c r="E45" s="352">
        <v>53.13</v>
      </c>
      <c r="F45" s="153"/>
      <c r="G45" s="170">
        <f>SUM(G46:G64)</f>
        <v>424</v>
      </c>
      <c r="H45" s="171">
        <f>AVERAGE(H46:H64)</f>
        <v>57.448823529411754</v>
      </c>
      <c r="I45" s="352">
        <v>57.5</v>
      </c>
      <c r="J45" s="153"/>
      <c r="K45" s="170">
        <f>SUM(K46:K64)</f>
        <v>372</v>
      </c>
      <c r="L45" s="171">
        <f>AVERAGE(L46:L64)</f>
        <v>58.337499999999999</v>
      </c>
      <c r="M45" s="352">
        <v>56.63</v>
      </c>
      <c r="N45" s="153"/>
      <c r="O45" s="167"/>
      <c r="P45" s="65"/>
    </row>
    <row r="46" spans="1:16" ht="15" customHeight="1" x14ac:dyDescent="0.25">
      <c r="A46" s="70">
        <v>1</v>
      </c>
      <c r="B46" s="81" t="s">
        <v>57</v>
      </c>
      <c r="C46" s="249">
        <v>99</v>
      </c>
      <c r="D46" s="45">
        <v>58.8</v>
      </c>
      <c r="E46" s="347">
        <v>53.13</v>
      </c>
      <c r="F46" s="200">
        <v>22</v>
      </c>
      <c r="G46" s="249">
        <v>88</v>
      </c>
      <c r="H46" s="45">
        <v>62.3</v>
      </c>
      <c r="I46" s="347">
        <v>57.5</v>
      </c>
      <c r="J46" s="200">
        <v>14</v>
      </c>
      <c r="K46" s="249">
        <v>89</v>
      </c>
      <c r="L46" s="45">
        <v>64</v>
      </c>
      <c r="M46" s="347">
        <v>56.63</v>
      </c>
      <c r="N46" s="200">
        <v>15</v>
      </c>
      <c r="O46" s="77">
        <f t="shared" si="0"/>
        <v>51</v>
      </c>
      <c r="P46" s="65"/>
    </row>
    <row r="47" spans="1:16" ht="15" customHeight="1" x14ac:dyDescent="0.25">
      <c r="A47" s="71">
        <v>2</v>
      </c>
      <c r="B47" s="81" t="s">
        <v>121</v>
      </c>
      <c r="C47" s="249">
        <v>20</v>
      </c>
      <c r="D47" s="45">
        <v>62</v>
      </c>
      <c r="E47" s="347">
        <v>53.13</v>
      </c>
      <c r="F47" s="200">
        <v>15</v>
      </c>
      <c r="G47" s="249">
        <v>30</v>
      </c>
      <c r="H47" s="45">
        <v>61</v>
      </c>
      <c r="I47" s="347">
        <v>57.5</v>
      </c>
      <c r="J47" s="200">
        <v>22</v>
      </c>
      <c r="K47" s="249">
        <v>19</v>
      </c>
      <c r="L47" s="45">
        <v>64</v>
      </c>
      <c r="M47" s="347">
        <v>56.63</v>
      </c>
      <c r="N47" s="200">
        <v>14</v>
      </c>
      <c r="O47" s="75">
        <f t="shared" si="0"/>
        <v>51</v>
      </c>
      <c r="P47" s="65"/>
    </row>
    <row r="48" spans="1:16" ht="15" customHeight="1" x14ac:dyDescent="0.25">
      <c r="A48" s="71">
        <v>3</v>
      </c>
      <c r="B48" s="81" t="s">
        <v>58</v>
      </c>
      <c r="C48" s="249">
        <v>30</v>
      </c>
      <c r="D48" s="45">
        <v>65.5</v>
      </c>
      <c r="E48" s="347">
        <v>53.13</v>
      </c>
      <c r="F48" s="200">
        <v>6</v>
      </c>
      <c r="G48" s="249">
        <v>40</v>
      </c>
      <c r="H48" s="45">
        <v>61.04</v>
      </c>
      <c r="I48" s="347">
        <v>57.5</v>
      </c>
      <c r="J48" s="200">
        <v>21</v>
      </c>
      <c r="K48" s="249">
        <v>36</v>
      </c>
      <c r="L48" s="45">
        <v>62.4</v>
      </c>
      <c r="M48" s="347">
        <v>56.63</v>
      </c>
      <c r="N48" s="200">
        <v>20</v>
      </c>
      <c r="O48" s="75">
        <f t="shared" si="0"/>
        <v>47</v>
      </c>
      <c r="P48" s="65"/>
    </row>
    <row r="49" spans="1:16" ht="15" customHeight="1" x14ac:dyDescent="0.25">
      <c r="A49" s="71">
        <v>4</v>
      </c>
      <c r="B49" s="81" t="s">
        <v>70</v>
      </c>
      <c r="C49" s="249">
        <v>52</v>
      </c>
      <c r="D49" s="45">
        <v>61.1</v>
      </c>
      <c r="E49" s="347">
        <v>53.13</v>
      </c>
      <c r="F49" s="200">
        <v>16</v>
      </c>
      <c r="G49" s="249">
        <v>65</v>
      </c>
      <c r="H49" s="45">
        <v>58.1</v>
      </c>
      <c r="I49" s="347">
        <v>57.5</v>
      </c>
      <c r="J49" s="200">
        <v>36</v>
      </c>
      <c r="K49" s="249">
        <v>47</v>
      </c>
      <c r="L49" s="45">
        <v>65.900000000000006</v>
      </c>
      <c r="M49" s="347">
        <v>56.63</v>
      </c>
      <c r="N49" s="200">
        <v>9</v>
      </c>
      <c r="O49" s="75">
        <f t="shared" si="0"/>
        <v>61</v>
      </c>
      <c r="P49" s="65"/>
    </row>
    <row r="50" spans="1:16" ht="15" customHeight="1" x14ac:dyDescent="0.25">
      <c r="A50" s="71">
        <v>5</v>
      </c>
      <c r="B50" s="81" t="s">
        <v>19</v>
      </c>
      <c r="C50" s="249">
        <v>23</v>
      </c>
      <c r="D50" s="45">
        <v>57.6</v>
      </c>
      <c r="E50" s="347">
        <v>53.13</v>
      </c>
      <c r="F50" s="200">
        <v>25</v>
      </c>
      <c r="G50" s="249">
        <v>32</v>
      </c>
      <c r="H50" s="45">
        <v>64.59</v>
      </c>
      <c r="I50" s="347">
        <v>57.5</v>
      </c>
      <c r="J50" s="200">
        <v>9</v>
      </c>
      <c r="K50" s="249">
        <v>21</v>
      </c>
      <c r="L50" s="45">
        <v>52.9</v>
      </c>
      <c r="M50" s="347">
        <v>56.63</v>
      </c>
      <c r="N50" s="200">
        <v>64</v>
      </c>
      <c r="O50" s="75">
        <f t="shared" si="0"/>
        <v>98</v>
      </c>
      <c r="P50" s="65"/>
    </row>
    <row r="51" spans="1:16" ht="15" customHeight="1" x14ac:dyDescent="0.25">
      <c r="A51" s="71">
        <v>6</v>
      </c>
      <c r="B51" s="81" t="s">
        <v>18</v>
      </c>
      <c r="C51" s="249">
        <v>17</v>
      </c>
      <c r="D51" s="45">
        <v>63.2</v>
      </c>
      <c r="E51" s="347">
        <v>53.13</v>
      </c>
      <c r="F51" s="200">
        <v>10</v>
      </c>
      <c r="G51" s="249">
        <v>20</v>
      </c>
      <c r="H51" s="45">
        <v>62.9</v>
      </c>
      <c r="I51" s="347">
        <v>57.5</v>
      </c>
      <c r="J51" s="200">
        <v>12</v>
      </c>
      <c r="K51" s="249">
        <v>20</v>
      </c>
      <c r="L51" s="45">
        <v>65</v>
      </c>
      <c r="M51" s="347">
        <v>56.63</v>
      </c>
      <c r="N51" s="200">
        <v>10</v>
      </c>
      <c r="O51" s="75">
        <f t="shared" si="0"/>
        <v>32</v>
      </c>
      <c r="P51" s="65"/>
    </row>
    <row r="52" spans="1:16" ht="15" customHeight="1" x14ac:dyDescent="0.25">
      <c r="A52" s="71">
        <v>7</v>
      </c>
      <c r="B52" s="183" t="s">
        <v>130</v>
      </c>
      <c r="C52" s="276">
        <v>7</v>
      </c>
      <c r="D52" s="278">
        <v>49</v>
      </c>
      <c r="E52" s="360">
        <v>53.13</v>
      </c>
      <c r="F52" s="248">
        <v>63</v>
      </c>
      <c r="G52" s="276">
        <v>14</v>
      </c>
      <c r="H52" s="278">
        <v>53.9</v>
      </c>
      <c r="I52" s="360">
        <v>57.5</v>
      </c>
      <c r="J52" s="248">
        <v>66</v>
      </c>
      <c r="K52" s="276">
        <v>14</v>
      </c>
      <c r="L52" s="278">
        <v>61.6</v>
      </c>
      <c r="M52" s="360">
        <v>56.63</v>
      </c>
      <c r="N52" s="248">
        <v>22</v>
      </c>
      <c r="O52" s="163">
        <f t="shared" si="0"/>
        <v>151</v>
      </c>
      <c r="P52" s="65"/>
    </row>
    <row r="53" spans="1:16" ht="15" customHeight="1" x14ac:dyDescent="0.25">
      <c r="A53" s="71">
        <v>8</v>
      </c>
      <c r="B53" s="81" t="s">
        <v>21</v>
      </c>
      <c r="C53" s="249">
        <v>11</v>
      </c>
      <c r="D53" s="45">
        <v>51.5</v>
      </c>
      <c r="E53" s="347">
        <v>53.13</v>
      </c>
      <c r="F53" s="200">
        <v>50</v>
      </c>
      <c r="G53" s="249">
        <v>6</v>
      </c>
      <c r="H53" s="45">
        <v>66.2</v>
      </c>
      <c r="I53" s="347">
        <v>57.5</v>
      </c>
      <c r="J53" s="200">
        <v>6</v>
      </c>
      <c r="K53" s="249">
        <v>11</v>
      </c>
      <c r="L53" s="45">
        <v>61</v>
      </c>
      <c r="M53" s="347">
        <v>56.63</v>
      </c>
      <c r="N53" s="200">
        <v>24</v>
      </c>
      <c r="O53" s="75">
        <f t="shared" si="0"/>
        <v>80</v>
      </c>
      <c r="P53" s="65"/>
    </row>
    <row r="54" spans="1:16" ht="15" customHeight="1" x14ac:dyDescent="0.25">
      <c r="A54" s="71">
        <v>9</v>
      </c>
      <c r="B54" s="81" t="s">
        <v>54</v>
      </c>
      <c r="C54" s="249">
        <v>8</v>
      </c>
      <c r="D54" s="45">
        <v>49</v>
      </c>
      <c r="E54" s="347">
        <v>53.13</v>
      </c>
      <c r="F54" s="200">
        <v>64</v>
      </c>
      <c r="G54" s="249">
        <v>8</v>
      </c>
      <c r="H54" s="45">
        <v>57.6</v>
      </c>
      <c r="I54" s="347">
        <v>57.5</v>
      </c>
      <c r="J54" s="200">
        <v>45</v>
      </c>
      <c r="K54" s="249"/>
      <c r="L54" s="45"/>
      <c r="M54" s="347">
        <v>56.63</v>
      </c>
      <c r="N54" s="200">
        <v>100</v>
      </c>
      <c r="O54" s="75">
        <f t="shared" si="0"/>
        <v>209</v>
      </c>
      <c r="P54" s="65"/>
    </row>
    <row r="55" spans="1:16" ht="15" customHeight="1" x14ac:dyDescent="0.25">
      <c r="A55" s="71">
        <v>10</v>
      </c>
      <c r="B55" s="81" t="s">
        <v>172</v>
      </c>
      <c r="C55" s="249"/>
      <c r="D55" s="45"/>
      <c r="E55" s="347">
        <v>53.13</v>
      </c>
      <c r="F55" s="200">
        <v>101</v>
      </c>
      <c r="G55" s="249"/>
      <c r="H55" s="45"/>
      <c r="I55" s="347">
        <v>57.5</v>
      </c>
      <c r="J55" s="200">
        <v>102</v>
      </c>
      <c r="K55" s="249">
        <v>7</v>
      </c>
      <c r="L55" s="45">
        <v>57</v>
      </c>
      <c r="M55" s="347">
        <v>56.63</v>
      </c>
      <c r="N55" s="200">
        <v>42</v>
      </c>
      <c r="O55" s="75">
        <f t="shared" si="0"/>
        <v>245</v>
      </c>
      <c r="P55" s="65"/>
    </row>
    <row r="56" spans="1:16" ht="15" customHeight="1" x14ac:dyDescent="0.25">
      <c r="A56" s="71">
        <v>11</v>
      </c>
      <c r="B56" s="82" t="s">
        <v>43</v>
      </c>
      <c r="C56" s="260">
        <v>8</v>
      </c>
      <c r="D56" s="46">
        <v>39</v>
      </c>
      <c r="E56" s="349">
        <v>53.13</v>
      </c>
      <c r="F56" s="204">
        <v>94</v>
      </c>
      <c r="G56" s="260">
        <v>14</v>
      </c>
      <c r="H56" s="46">
        <v>43.4</v>
      </c>
      <c r="I56" s="349">
        <v>57.5</v>
      </c>
      <c r="J56" s="204">
        <v>97</v>
      </c>
      <c r="K56" s="260"/>
      <c r="L56" s="46"/>
      <c r="M56" s="349">
        <v>56.63</v>
      </c>
      <c r="N56" s="204">
        <v>100</v>
      </c>
      <c r="O56" s="75">
        <f t="shared" si="0"/>
        <v>291</v>
      </c>
      <c r="P56" s="65"/>
    </row>
    <row r="57" spans="1:16" ht="15" customHeight="1" x14ac:dyDescent="0.25">
      <c r="A57" s="71">
        <v>12</v>
      </c>
      <c r="B57" s="147" t="s">
        <v>173</v>
      </c>
      <c r="C57" s="262"/>
      <c r="D57" s="264"/>
      <c r="E57" s="351">
        <v>53.13</v>
      </c>
      <c r="F57" s="246">
        <v>101</v>
      </c>
      <c r="G57" s="262"/>
      <c r="H57" s="264"/>
      <c r="I57" s="351">
        <v>57.5</v>
      </c>
      <c r="J57" s="246">
        <v>102</v>
      </c>
      <c r="K57" s="262">
        <v>8</v>
      </c>
      <c r="L57" s="264">
        <v>66.900000000000006</v>
      </c>
      <c r="M57" s="351">
        <v>56.63</v>
      </c>
      <c r="N57" s="246">
        <v>6</v>
      </c>
      <c r="O57" s="75">
        <f t="shared" si="0"/>
        <v>209</v>
      </c>
      <c r="P57" s="65"/>
    </row>
    <row r="58" spans="1:16" ht="15" customHeight="1" x14ac:dyDescent="0.25">
      <c r="A58" s="71">
        <v>13</v>
      </c>
      <c r="B58" s="146" t="s">
        <v>97</v>
      </c>
      <c r="C58" s="267">
        <v>23</v>
      </c>
      <c r="D58" s="268">
        <v>42.7</v>
      </c>
      <c r="E58" s="354">
        <v>53.13</v>
      </c>
      <c r="F58" s="205">
        <v>87</v>
      </c>
      <c r="G58" s="267">
        <v>28</v>
      </c>
      <c r="H58" s="268">
        <v>56.5</v>
      </c>
      <c r="I58" s="354">
        <v>57.5</v>
      </c>
      <c r="J58" s="205">
        <v>55</v>
      </c>
      <c r="K58" s="267">
        <v>25</v>
      </c>
      <c r="L58" s="268">
        <v>54.4</v>
      </c>
      <c r="M58" s="354">
        <v>56.63</v>
      </c>
      <c r="N58" s="205">
        <v>53</v>
      </c>
      <c r="O58" s="75">
        <f t="shared" si="0"/>
        <v>195</v>
      </c>
      <c r="P58" s="65"/>
    </row>
    <row r="59" spans="1:16" ht="15" customHeight="1" x14ac:dyDescent="0.25">
      <c r="A59" s="71">
        <v>14</v>
      </c>
      <c r="B59" s="81" t="s">
        <v>55</v>
      </c>
      <c r="C59" s="249"/>
      <c r="D59" s="45"/>
      <c r="E59" s="347">
        <v>53.13</v>
      </c>
      <c r="F59" s="200">
        <v>101</v>
      </c>
      <c r="G59" s="249">
        <v>6</v>
      </c>
      <c r="H59" s="45">
        <v>48.8</v>
      </c>
      <c r="I59" s="347">
        <v>57.5</v>
      </c>
      <c r="J59" s="200">
        <v>86</v>
      </c>
      <c r="K59" s="249"/>
      <c r="L59" s="45"/>
      <c r="M59" s="347">
        <v>56.63</v>
      </c>
      <c r="N59" s="200">
        <v>100</v>
      </c>
      <c r="O59" s="75">
        <f t="shared" si="0"/>
        <v>287</v>
      </c>
      <c r="P59" s="65"/>
    </row>
    <row r="60" spans="1:16" ht="15" customHeight="1" x14ac:dyDescent="0.25">
      <c r="A60" s="71">
        <v>15</v>
      </c>
      <c r="B60" s="81" t="s">
        <v>129</v>
      </c>
      <c r="C60" s="249">
        <v>15</v>
      </c>
      <c r="D60" s="45">
        <v>51</v>
      </c>
      <c r="E60" s="347">
        <v>53.13</v>
      </c>
      <c r="F60" s="200">
        <v>53</v>
      </c>
      <c r="G60" s="249">
        <v>13</v>
      </c>
      <c r="H60" s="45">
        <v>57</v>
      </c>
      <c r="I60" s="347">
        <v>57.5</v>
      </c>
      <c r="J60" s="200">
        <v>49</v>
      </c>
      <c r="K60" s="249">
        <v>10</v>
      </c>
      <c r="L60" s="45">
        <v>62</v>
      </c>
      <c r="M60" s="347">
        <v>56.63</v>
      </c>
      <c r="N60" s="200">
        <v>21</v>
      </c>
      <c r="O60" s="75">
        <f t="shared" si="0"/>
        <v>123</v>
      </c>
      <c r="P60" s="65"/>
    </row>
    <row r="61" spans="1:16" ht="15" customHeight="1" x14ac:dyDescent="0.25">
      <c r="A61" s="71">
        <v>16</v>
      </c>
      <c r="B61" s="81" t="s">
        <v>17</v>
      </c>
      <c r="C61" s="249">
        <v>10</v>
      </c>
      <c r="D61" s="45">
        <v>37.4</v>
      </c>
      <c r="E61" s="347">
        <v>53.13</v>
      </c>
      <c r="F61" s="200">
        <v>95</v>
      </c>
      <c r="G61" s="249">
        <v>11</v>
      </c>
      <c r="H61" s="45">
        <v>51.4</v>
      </c>
      <c r="I61" s="347">
        <v>57.5</v>
      </c>
      <c r="J61" s="200">
        <v>79</v>
      </c>
      <c r="K61" s="249">
        <v>15</v>
      </c>
      <c r="L61" s="45">
        <v>40.6</v>
      </c>
      <c r="M61" s="347">
        <v>56.63</v>
      </c>
      <c r="N61" s="200">
        <v>96</v>
      </c>
      <c r="O61" s="75">
        <f t="shared" si="0"/>
        <v>270</v>
      </c>
      <c r="P61" s="65"/>
    </row>
    <row r="62" spans="1:16" ht="15" customHeight="1" x14ac:dyDescent="0.25">
      <c r="A62" s="71">
        <v>17</v>
      </c>
      <c r="B62" s="81" t="s">
        <v>56</v>
      </c>
      <c r="C62" s="249">
        <v>8</v>
      </c>
      <c r="D62" s="45">
        <v>41.7</v>
      </c>
      <c r="E62" s="347">
        <v>53.13</v>
      </c>
      <c r="F62" s="200">
        <v>89</v>
      </c>
      <c r="G62" s="249">
        <v>15</v>
      </c>
      <c r="H62" s="45">
        <v>45.1</v>
      </c>
      <c r="I62" s="347">
        <v>57.5</v>
      </c>
      <c r="J62" s="200">
        <v>94</v>
      </c>
      <c r="K62" s="249">
        <v>29</v>
      </c>
      <c r="L62" s="45">
        <v>68.7</v>
      </c>
      <c r="M62" s="347">
        <v>56.63</v>
      </c>
      <c r="N62" s="200">
        <v>4</v>
      </c>
      <c r="O62" s="75">
        <f t="shared" si="0"/>
        <v>187</v>
      </c>
      <c r="P62" s="65"/>
    </row>
    <row r="63" spans="1:16" ht="15" customHeight="1" x14ac:dyDescent="0.25">
      <c r="A63" s="71">
        <v>18</v>
      </c>
      <c r="B63" s="81" t="s">
        <v>20</v>
      </c>
      <c r="C63" s="249">
        <v>22</v>
      </c>
      <c r="D63" s="45">
        <v>62.5</v>
      </c>
      <c r="E63" s="347">
        <v>53.13</v>
      </c>
      <c r="F63" s="200">
        <v>12</v>
      </c>
      <c r="G63" s="249">
        <v>19</v>
      </c>
      <c r="H63" s="45">
        <v>69.900000000000006</v>
      </c>
      <c r="I63" s="347">
        <v>57.5</v>
      </c>
      <c r="J63" s="200">
        <v>1</v>
      </c>
      <c r="K63" s="249">
        <v>11</v>
      </c>
      <c r="L63" s="45">
        <v>42</v>
      </c>
      <c r="M63" s="347">
        <v>56.63</v>
      </c>
      <c r="N63" s="200">
        <v>95</v>
      </c>
      <c r="O63" s="75">
        <f t="shared" si="0"/>
        <v>108</v>
      </c>
      <c r="P63" s="65"/>
    </row>
    <row r="64" spans="1:16" ht="15" customHeight="1" thickBot="1" x14ac:dyDescent="0.3">
      <c r="A64" s="71">
        <v>19</v>
      </c>
      <c r="B64" s="81" t="s">
        <v>15</v>
      </c>
      <c r="C64" s="249">
        <v>27</v>
      </c>
      <c r="D64" s="45">
        <v>47.2</v>
      </c>
      <c r="E64" s="347">
        <v>53.13</v>
      </c>
      <c r="F64" s="200">
        <v>69</v>
      </c>
      <c r="G64" s="249">
        <v>15</v>
      </c>
      <c r="H64" s="45">
        <v>56.9</v>
      </c>
      <c r="I64" s="347">
        <v>57.5</v>
      </c>
      <c r="J64" s="200">
        <v>53</v>
      </c>
      <c r="K64" s="249">
        <v>10</v>
      </c>
      <c r="L64" s="45">
        <v>45</v>
      </c>
      <c r="M64" s="347">
        <v>56.63</v>
      </c>
      <c r="N64" s="200">
        <v>88</v>
      </c>
      <c r="O64" s="75">
        <f t="shared" si="0"/>
        <v>210</v>
      </c>
      <c r="P64" s="65"/>
    </row>
    <row r="65" spans="1:16" ht="15" customHeight="1" thickBot="1" x14ac:dyDescent="0.3">
      <c r="A65" s="172"/>
      <c r="B65" s="150" t="s">
        <v>106</v>
      </c>
      <c r="C65" s="151">
        <f>SUM(C66:C79)</f>
        <v>266</v>
      </c>
      <c r="D65" s="161">
        <f>AVERAGE(D66:D79)</f>
        <v>53.478571428571435</v>
      </c>
      <c r="E65" s="346">
        <v>53.13</v>
      </c>
      <c r="F65" s="152"/>
      <c r="G65" s="151">
        <f>SUM(G66:G79)</f>
        <v>336</v>
      </c>
      <c r="H65" s="161">
        <f>AVERAGE(H66:H79)</f>
        <v>53.871428571428567</v>
      </c>
      <c r="I65" s="346">
        <v>57.5</v>
      </c>
      <c r="J65" s="152"/>
      <c r="K65" s="151">
        <f>SUM(K66:K79)</f>
        <v>311</v>
      </c>
      <c r="L65" s="161">
        <f>AVERAGE(L66:L79)</f>
        <v>54.536363636363632</v>
      </c>
      <c r="M65" s="346">
        <v>56.63</v>
      </c>
      <c r="N65" s="152"/>
      <c r="O65" s="167"/>
      <c r="P65" s="65"/>
    </row>
    <row r="66" spans="1:16" ht="15" customHeight="1" x14ac:dyDescent="0.25">
      <c r="A66" s="70">
        <v>1</v>
      </c>
      <c r="B66" s="186" t="s">
        <v>59</v>
      </c>
      <c r="C66" s="279">
        <v>23</v>
      </c>
      <c r="D66" s="281">
        <v>54</v>
      </c>
      <c r="E66" s="363">
        <v>53.13</v>
      </c>
      <c r="F66" s="257">
        <v>37</v>
      </c>
      <c r="G66" s="279">
        <v>31</v>
      </c>
      <c r="H66" s="281">
        <v>51</v>
      </c>
      <c r="I66" s="363">
        <v>57.5</v>
      </c>
      <c r="J66" s="257">
        <v>80</v>
      </c>
      <c r="K66" s="279">
        <v>35</v>
      </c>
      <c r="L66" s="281">
        <v>59</v>
      </c>
      <c r="M66" s="363">
        <v>56.63</v>
      </c>
      <c r="N66" s="257">
        <v>32</v>
      </c>
      <c r="O66" s="165">
        <f t="shared" si="0"/>
        <v>149</v>
      </c>
      <c r="P66" s="65"/>
    </row>
    <row r="67" spans="1:16" ht="15" customHeight="1" x14ac:dyDescent="0.25">
      <c r="A67" s="71">
        <v>2</v>
      </c>
      <c r="B67" s="186" t="s">
        <v>75</v>
      </c>
      <c r="C67" s="279">
        <v>26</v>
      </c>
      <c r="D67" s="281">
        <v>62.2</v>
      </c>
      <c r="E67" s="363">
        <v>53.13</v>
      </c>
      <c r="F67" s="257">
        <v>14</v>
      </c>
      <c r="G67" s="279">
        <v>39</v>
      </c>
      <c r="H67" s="281">
        <v>63.5</v>
      </c>
      <c r="I67" s="363">
        <v>57.5</v>
      </c>
      <c r="J67" s="257">
        <v>11</v>
      </c>
      <c r="K67" s="279">
        <v>33</v>
      </c>
      <c r="L67" s="281">
        <v>65</v>
      </c>
      <c r="M67" s="363">
        <v>56.63</v>
      </c>
      <c r="N67" s="257">
        <v>11</v>
      </c>
      <c r="O67" s="75">
        <f t="shared" si="0"/>
        <v>36</v>
      </c>
      <c r="P67" s="65"/>
    </row>
    <row r="68" spans="1:16" ht="15" customHeight="1" x14ac:dyDescent="0.25">
      <c r="A68" s="71">
        <v>3</v>
      </c>
      <c r="B68" s="186" t="s">
        <v>158</v>
      </c>
      <c r="C68" s="279">
        <v>27</v>
      </c>
      <c r="D68" s="281">
        <v>67.2</v>
      </c>
      <c r="E68" s="363">
        <v>53.13</v>
      </c>
      <c r="F68" s="257">
        <v>4</v>
      </c>
      <c r="G68" s="279">
        <v>23</v>
      </c>
      <c r="H68" s="281">
        <v>60.8</v>
      </c>
      <c r="I68" s="363">
        <v>57.5</v>
      </c>
      <c r="J68" s="257">
        <v>25</v>
      </c>
      <c r="K68" s="279">
        <v>35</v>
      </c>
      <c r="L68" s="281">
        <v>56.7</v>
      </c>
      <c r="M68" s="363">
        <v>56.63</v>
      </c>
      <c r="N68" s="257">
        <v>43</v>
      </c>
      <c r="O68" s="75">
        <f t="shared" si="0"/>
        <v>72</v>
      </c>
      <c r="P68" s="65"/>
    </row>
    <row r="69" spans="1:16" ht="15" customHeight="1" x14ac:dyDescent="0.25">
      <c r="A69" s="71">
        <v>4</v>
      </c>
      <c r="B69" s="186" t="s">
        <v>133</v>
      </c>
      <c r="C69" s="279">
        <v>7</v>
      </c>
      <c r="D69" s="281">
        <v>46</v>
      </c>
      <c r="E69" s="363">
        <v>53.13</v>
      </c>
      <c r="F69" s="257">
        <v>78</v>
      </c>
      <c r="G69" s="279">
        <v>10</v>
      </c>
      <c r="H69" s="281">
        <v>53.7</v>
      </c>
      <c r="I69" s="363">
        <v>57.5</v>
      </c>
      <c r="J69" s="257">
        <v>69</v>
      </c>
      <c r="K69" s="279">
        <v>13</v>
      </c>
      <c r="L69" s="281">
        <v>53.3</v>
      </c>
      <c r="M69" s="363">
        <v>56.63</v>
      </c>
      <c r="N69" s="257">
        <v>60</v>
      </c>
      <c r="O69" s="187">
        <f t="shared" si="0"/>
        <v>207</v>
      </c>
      <c r="P69" s="65"/>
    </row>
    <row r="70" spans="1:16" ht="15" customHeight="1" x14ac:dyDescent="0.25">
      <c r="A70" s="71">
        <v>5</v>
      </c>
      <c r="B70" s="186" t="s">
        <v>71</v>
      </c>
      <c r="C70" s="279">
        <v>20</v>
      </c>
      <c r="D70" s="281">
        <v>65</v>
      </c>
      <c r="E70" s="363">
        <v>53.13</v>
      </c>
      <c r="F70" s="257">
        <v>8</v>
      </c>
      <c r="G70" s="279">
        <v>14</v>
      </c>
      <c r="H70" s="281">
        <v>53.8</v>
      </c>
      <c r="I70" s="363">
        <v>57.5</v>
      </c>
      <c r="J70" s="257">
        <v>68</v>
      </c>
      <c r="K70" s="279">
        <v>31</v>
      </c>
      <c r="L70" s="281">
        <v>47.9</v>
      </c>
      <c r="M70" s="363">
        <v>56.63</v>
      </c>
      <c r="N70" s="257">
        <v>83</v>
      </c>
      <c r="O70" s="75">
        <f t="shared" si="0"/>
        <v>159</v>
      </c>
      <c r="P70" s="65"/>
    </row>
    <row r="71" spans="1:16" ht="15" customHeight="1" x14ac:dyDescent="0.25">
      <c r="A71" s="71">
        <v>6</v>
      </c>
      <c r="B71" s="186" t="s">
        <v>159</v>
      </c>
      <c r="C71" s="279">
        <v>10</v>
      </c>
      <c r="D71" s="281">
        <v>42.4</v>
      </c>
      <c r="E71" s="363">
        <v>53.13</v>
      </c>
      <c r="F71" s="257">
        <v>88</v>
      </c>
      <c r="G71" s="279">
        <v>18</v>
      </c>
      <c r="H71" s="281">
        <v>49</v>
      </c>
      <c r="I71" s="363">
        <v>57.5</v>
      </c>
      <c r="J71" s="257">
        <v>85</v>
      </c>
      <c r="K71" s="279">
        <v>17</v>
      </c>
      <c r="L71" s="281">
        <v>45</v>
      </c>
      <c r="M71" s="363">
        <v>56.63</v>
      </c>
      <c r="N71" s="257">
        <v>89</v>
      </c>
      <c r="O71" s="182">
        <f t="shared" si="0"/>
        <v>262</v>
      </c>
      <c r="P71" s="65"/>
    </row>
    <row r="72" spans="1:16" ht="15" customHeight="1" x14ac:dyDescent="0.25">
      <c r="A72" s="71">
        <v>7</v>
      </c>
      <c r="B72" s="186" t="s">
        <v>160</v>
      </c>
      <c r="C72" s="279">
        <v>12</v>
      </c>
      <c r="D72" s="281">
        <v>47</v>
      </c>
      <c r="E72" s="363">
        <v>53.13</v>
      </c>
      <c r="F72" s="257">
        <v>71</v>
      </c>
      <c r="G72" s="279">
        <v>30</v>
      </c>
      <c r="H72" s="281">
        <v>53</v>
      </c>
      <c r="I72" s="363">
        <v>57.5</v>
      </c>
      <c r="J72" s="257">
        <v>72</v>
      </c>
      <c r="K72" s="279">
        <v>21</v>
      </c>
      <c r="L72" s="281">
        <v>54</v>
      </c>
      <c r="M72" s="363">
        <v>56.63</v>
      </c>
      <c r="N72" s="257">
        <v>54</v>
      </c>
      <c r="O72" s="75">
        <f t="shared" si="0"/>
        <v>197</v>
      </c>
      <c r="P72" s="65"/>
    </row>
    <row r="73" spans="1:16" ht="15" customHeight="1" x14ac:dyDescent="0.25">
      <c r="A73" s="71">
        <v>8</v>
      </c>
      <c r="B73" s="186" t="s">
        <v>161</v>
      </c>
      <c r="C73" s="279">
        <v>21</v>
      </c>
      <c r="D73" s="281">
        <v>45</v>
      </c>
      <c r="E73" s="363">
        <v>53.13</v>
      </c>
      <c r="F73" s="257">
        <v>80</v>
      </c>
      <c r="G73" s="279">
        <v>24</v>
      </c>
      <c r="H73" s="281">
        <v>53.5</v>
      </c>
      <c r="I73" s="363">
        <v>57.5</v>
      </c>
      <c r="J73" s="257">
        <v>71</v>
      </c>
      <c r="K73" s="279">
        <v>22</v>
      </c>
      <c r="L73" s="281">
        <v>52.4</v>
      </c>
      <c r="M73" s="363">
        <v>56.63</v>
      </c>
      <c r="N73" s="257">
        <v>67</v>
      </c>
      <c r="O73" s="75">
        <f t="shared" si="0"/>
        <v>218</v>
      </c>
      <c r="P73" s="65"/>
    </row>
    <row r="74" spans="1:16" ht="15" customHeight="1" x14ac:dyDescent="0.25">
      <c r="A74" s="71">
        <v>9</v>
      </c>
      <c r="B74" s="186" t="s">
        <v>12</v>
      </c>
      <c r="C74" s="279">
        <v>8</v>
      </c>
      <c r="D74" s="281">
        <v>47.1</v>
      </c>
      <c r="E74" s="363">
        <v>53.13</v>
      </c>
      <c r="F74" s="257">
        <v>70</v>
      </c>
      <c r="G74" s="279">
        <v>25</v>
      </c>
      <c r="H74" s="281">
        <v>41.2</v>
      </c>
      <c r="I74" s="363">
        <v>57.5</v>
      </c>
      <c r="J74" s="257">
        <v>98</v>
      </c>
      <c r="K74" s="279"/>
      <c r="L74" s="281"/>
      <c r="M74" s="363">
        <v>56.63</v>
      </c>
      <c r="N74" s="257">
        <v>100</v>
      </c>
      <c r="O74" s="75">
        <f t="shared" si="0"/>
        <v>268</v>
      </c>
      <c r="P74" s="65"/>
    </row>
    <row r="75" spans="1:16" ht="15" customHeight="1" x14ac:dyDescent="0.25">
      <c r="A75" s="71">
        <v>10</v>
      </c>
      <c r="B75" s="186" t="s">
        <v>131</v>
      </c>
      <c r="C75" s="279">
        <v>29</v>
      </c>
      <c r="D75" s="281">
        <v>60.4</v>
      </c>
      <c r="E75" s="363">
        <v>53.13</v>
      </c>
      <c r="F75" s="257">
        <v>18</v>
      </c>
      <c r="G75" s="279">
        <v>30</v>
      </c>
      <c r="H75" s="281">
        <v>60.4</v>
      </c>
      <c r="I75" s="363">
        <v>57.5</v>
      </c>
      <c r="J75" s="257">
        <v>27</v>
      </c>
      <c r="K75" s="279">
        <v>48</v>
      </c>
      <c r="L75" s="281">
        <v>56.5</v>
      </c>
      <c r="M75" s="363">
        <v>56.63</v>
      </c>
      <c r="N75" s="257">
        <v>44</v>
      </c>
      <c r="O75" s="75">
        <f t="shared" si="0"/>
        <v>89</v>
      </c>
      <c r="P75" s="65"/>
    </row>
    <row r="76" spans="1:16" ht="15" customHeight="1" x14ac:dyDescent="0.25">
      <c r="A76" s="71">
        <v>11</v>
      </c>
      <c r="B76" s="186" t="s">
        <v>162</v>
      </c>
      <c r="C76" s="279">
        <v>5</v>
      </c>
      <c r="D76" s="281">
        <v>41</v>
      </c>
      <c r="E76" s="363">
        <v>53.13</v>
      </c>
      <c r="F76" s="257">
        <v>91</v>
      </c>
      <c r="G76" s="279">
        <v>17</v>
      </c>
      <c r="H76" s="281">
        <v>37</v>
      </c>
      <c r="I76" s="363">
        <v>57.5</v>
      </c>
      <c r="J76" s="257">
        <v>101</v>
      </c>
      <c r="K76" s="279"/>
      <c r="L76" s="281"/>
      <c r="M76" s="363">
        <v>56.63</v>
      </c>
      <c r="N76" s="257">
        <v>100</v>
      </c>
      <c r="O76" s="75">
        <f t="shared" si="0"/>
        <v>292</v>
      </c>
      <c r="P76" s="65"/>
    </row>
    <row r="77" spans="1:16" ht="15" customHeight="1" x14ac:dyDescent="0.25">
      <c r="A77" s="71">
        <v>12</v>
      </c>
      <c r="B77" s="186" t="s">
        <v>132</v>
      </c>
      <c r="C77" s="279">
        <v>12</v>
      </c>
      <c r="D77" s="281">
        <v>62.7</v>
      </c>
      <c r="E77" s="363">
        <v>53.13</v>
      </c>
      <c r="F77" s="257">
        <v>11</v>
      </c>
      <c r="G77" s="279">
        <v>10</v>
      </c>
      <c r="H77" s="281">
        <v>59</v>
      </c>
      <c r="I77" s="363">
        <v>57.5</v>
      </c>
      <c r="J77" s="257">
        <v>31</v>
      </c>
      <c r="K77" s="279">
        <v>20</v>
      </c>
      <c r="L77" s="281">
        <v>45.4</v>
      </c>
      <c r="M77" s="363">
        <v>56.63</v>
      </c>
      <c r="N77" s="257">
        <v>86</v>
      </c>
      <c r="O77" s="75">
        <f t="shared" ref="O77:O120" si="1">N77+J77+F77</f>
        <v>128</v>
      </c>
      <c r="P77" s="65"/>
    </row>
    <row r="78" spans="1:16" ht="15" customHeight="1" x14ac:dyDescent="0.25">
      <c r="A78" s="71">
        <v>13</v>
      </c>
      <c r="B78" s="186" t="s">
        <v>72</v>
      </c>
      <c r="C78" s="279">
        <v>22</v>
      </c>
      <c r="D78" s="281">
        <v>57.1</v>
      </c>
      <c r="E78" s="363">
        <v>53.13</v>
      </c>
      <c r="F78" s="257">
        <v>28</v>
      </c>
      <c r="G78" s="279">
        <v>29</v>
      </c>
      <c r="H78" s="281">
        <v>56.3</v>
      </c>
      <c r="I78" s="363">
        <v>57.5</v>
      </c>
      <c r="J78" s="257">
        <v>58</v>
      </c>
      <c r="K78" s="279">
        <v>36</v>
      </c>
      <c r="L78" s="281">
        <v>64.7</v>
      </c>
      <c r="M78" s="363">
        <v>56.63</v>
      </c>
      <c r="N78" s="257">
        <v>12</v>
      </c>
      <c r="O78" s="75">
        <f t="shared" si="1"/>
        <v>98</v>
      </c>
      <c r="P78" s="65"/>
    </row>
    <row r="79" spans="1:16" ht="15" customHeight="1" thickBot="1" x14ac:dyDescent="0.3">
      <c r="A79" s="71">
        <v>14</v>
      </c>
      <c r="B79" s="186" t="s">
        <v>150</v>
      </c>
      <c r="C79" s="279">
        <v>44</v>
      </c>
      <c r="D79" s="281">
        <v>51.6</v>
      </c>
      <c r="E79" s="363">
        <v>53.13</v>
      </c>
      <c r="F79" s="257">
        <v>47</v>
      </c>
      <c r="G79" s="279">
        <v>36</v>
      </c>
      <c r="H79" s="281">
        <v>62</v>
      </c>
      <c r="I79" s="363">
        <v>57.5</v>
      </c>
      <c r="J79" s="257">
        <v>15</v>
      </c>
      <c r="K79" s="279"/>
      <c r="L79" s="281"/>
      <c r="M79" s="363">
        <v>56.63</v>
      </c>
      <c r="N79" s="257">
        <v>100</v>
      </c>
      <c r="O79" s="165">
        <f t="shared" si="1"/>
        <v>162</v>
      </c>
      <c r="P79" s="65"/>
    </row>
    <row r="80" spans="1:16" ht="15" customHeight="1" thickBot="1" x14ac:dyDescent="0.3">
      <c r="A80" s="172"/>
      <c r="B80" s="173" t="s">
        <v>105</v>
      </c>
      <c r="C80" s="175">
        <f>SUM(C81:C110)</f>
        <v>890</v>
      </c>
      <c r="D80" s="176">
        <f>AVERAGE(D81:D110)</f>
        <v>50.453388515879034</v>
      </c>
      <c r="E80" s="355">
        <v>53.13</v>
      </c>
      <c r="F80" s="219"/>
      <c r="G80" s="175">
        <f>SUM(G81:G110)</f>
        <v>886</v>
      </c>
      <c r="H80" s="176">
        <f>AVERAGE(H81:H110)</f>
        <v>55.968965517241379</v>
      </c>
      <c r="I80" s="355">
        <v>57.5</v>
      </c>
      <c r="J80" s="219"/>
      <c r="K80" s="175">
        <f>SUM(K81:K110)</f>
        <v>942</v>
      </c>
      <c r="L80" s="176">
        <f>AVERAGE(L81:L110)</f>
        <v>53.758214285714281</v>
      </c>
      <c r="M80" s="355">
        <v>56.63</v>
      </c>
      <c r="N80" s="219"/>
      <c r="O80" s="167"/>
      <c r="P80" s="65"/>
    </row>
    <row r="81" spans="1:16" ht="15" customHeight="1" x14ac:dyDescent="0.25">
      <c r="A81" s="185">
        <v>1</v>
      </c>
      <c r="B81" s="85" t="s">
        <v>134</v>
      </c>
      <c r="C81" s="269">
        <v>32</v>
      </c>
      <c r="D81" s="48">
        <v>49.363636363636367</v>
      </c>
      <c r="E81" s="356">
        <v>53.13</v>
      </c>
      <c r="F81" s="202">
        <v>60</v>
      </c>
      <c r="G81" s="269">
        <v>20</v>
      </c>
      <c r="H81" s="48">
        <v>56</v>
      </c>
      <c r="I81" s="356">
        <v>57.5</v>
      </c>
      <c r="J81" s="202">
        <v>59</v>
      </c>
      <c r="K81" s="269">
        <v>20</v>
      </c>
      <c r="L81" s="48">
        <v>48</v>
      </c>
      <c r="M81" s="356">
        <v>56.63</v>
      </c>
      <c r="N81" s="202">
        <v>82</v>
      </c>
      <c r="O81" s="75">
        <f t="shared" si="1"/>
        <v>201</v>
      </c>
      <c r="P81" s="65"/>
    </row>
    <row r="82" spans="1:16" ht="15" customHeight="1" x14ac:dyDescent="0.25">
      <c r="A82" s="68">
        <v>2</v>
      </c>
      <c r="B82" s="82" t="s">
        <v>163</v>
      </c>
      <c r="C82" s="260">
        <v>12</v>
      </c>
      <c r="D82" s="46">
        <v>26.583333333333332</v>
      </c>
      <c r="E82" s="349">
        <v>53.13</v>
      </c>
      <c r="F82" s="204">
        <v>100</v>
      </c>
      <c r="G82" s="260"/>
      <c r="H82" s="46"/>
      <c r="I82" s="349">
        <v>57.5</v>
      </c>
      <c r="J82" s="204">
        <v>102</v>
      </c>
      <c r="K82" s="260"/>
      <c r="L82" s="46"/>
      <c r="M82" s="349">
        <v>56.63</v>
      </c>
      <c r="N82" s="204">
        <v>100</v>
      </c>
      <c r="O82" s="75">
        <f t="shared" si="1"/>
        <v>302</v>
      </c>
      <c r="P82" s="65"/>
    </row>
    <row r="83" spans="1:16" ht="15" customHeight="1" x14ac:dyDescent="0.25">
      <c r="A83" s="68">
        <v>3</v>
      </c>
      <c r="B83" s="85" t="s">
        <v>164</v>
      </c>
      <c r="C83" s="269">
        <v>38</v>
      </c>
      <c r="D83" s="48">
        <v>47.421052631578945</v>
      </c>
      <c r="E83" s="356">
        <v>53.13</v>
      </c>
      <c r="F83" s="202">
        <v>68</v>
      </c>
      <c r="G83" s="269">
        <v>26</v>
      </c>
      <c r="H83" s="48">
        <v>55</v>
      </c>
      <c r="I83" s="356">
        <v>57.5</v>
      </c>
      <c r="J83" s="202">
        <v>62</v>
      </c>
      <c r="K83" s="269">
        <v>35</v>
      </c>
      <c r="L83" s="48">
        <v>53</v>
      </c>
      <c r="M83" s="356">
        <v>56.63</v>
      </c>
      <c r="N83" s="202">
        <v>61</v>
      </c>
      <c r="O83" s="75">
        <f t="shared" si="1"/>
        <v>191</v>
      </c>
      <c r="P83" s="65"/>
    </row>
    <row r="84" spans="1:16" ht="15" customHeight="1" x14ac:dyDescent="0.25">
      <c r="A84" s="68">
        <v>4</v>
      </c>
      <c r="B84" s="85" t="s">
        <v>135</v>
      </c>
      <c r="C84" s="269">
        <v>32</v>
      </c>
      <c r="D84" s="48">
        <v>57.28125</v>
      </c>
      <c r="E84" s="356">
        <v>53.13</v>
      </c>
      <c r="F84" s="202">
        <v>26</v>
      </c>
      <c r="G84" s="269">
        <v>35</v>
      </c>
      <c r="H84" s="48">
        <v>58.4</v>
      </c>
      <c r="I84" s="356">
        <v>57.5</v>
      </c>
      <c r="J84" s="202">
        <v>34</v>
      </c>
      <c r="K84" s="269">
        <v>47</v>
      </c>
      <c r="L84" s="48">
        <v>61</v>
      </c>
      <c r="M84" s="356">
        <v>56.63</v>
      </c>
      <c r="N84" s="202">
        <v>25</v>
      </c>
      <c r="O84" s="75">
        <f t="shared" si="1"/>
        <v>85</v>
      </c>
      <c r="P84" s="65"/>
    </row>
    <row r="85" spans="1:16" ht="15" customHeight="1" x14ac:dyDescent="0.25">
      <c r="A85" s="68">
        <v>5</v>
      </c>
      <c r="B85" s="85" t="s">
        <v>165</v>
      </c>
      <c r="C85" s="269">
        <v>23</v>
      </c>
      <c r="D85" s="48">
        <v>49.304347826086953</v>
      </c>
      <c r="E85" s="356">
        <v>53.13</v>
      </c>
      <c r="F85" s="202">
        <v>61</v>
      </c>
      <c r="G85" s="269">
        <v>27</v>
      </c>
      <c r="H85" s="48">
        <v>55</v>
      </c>
      <c r="I85" s="356">
        <v>57.5</v>
      </c>
      <c r="J85" s="202">
        <v>63</v>
      </c>
      <c r="K85" s="269">
        <v>42</v>
      </c>
      <c r="L85" s="48">
        <v>53</v>
      </c>
      <c r="M85" s="356">
        <v>56.63</v>
      </c>
      <c r="N85" s="202">
        <v>62</v>
      </c>
      <c r="O85" s="75">
        <f t="shared" si="1"/>
        <v>186</v>
      </c>
      <c r="P85" s="65"/>
    </row>
    <row r="86" spans="1:16" ht="15" customHeight="1" x14ac:dyDescent="0.25">
      <c r="A86" s="68">
        <v>6</v>
      </c>
      <c r="B86" s="85" t="s">
        <v>136</v>
      </c>
      <c r="C86" s="269">
        <v>45</v>
      </c>
      <c r="D86" s="48">
        <v>57.93333333333333</v>
      </c>
      <c r="E86" s="356">
        <v>53.13</v>
      </c>
      <c r="F86" s="202">
        <v>23</v>
      </c>
      <c r="G86" s="269">
        <v>44</v>
      </c>
      <c r="H86" s="48">
        <v>57</v>
      </c>
      <c r="I86" s="356">
        <v>57.5</v>
      </c>
      <c r="J86" s="202">
        <v>50</v>
      </c>
      <c r="K86" s="269">
        <v>46</v>
      </c>
      <c r="L86" s="48">
        <v>59</v>
      </c>
      <c r="M86" s="356">
        <v>56.63</v>
      </c>
      <c r="N86" s="202">
        <v>33</v>
      </c>
      <c r="O86" s="75">
        <f t="shared" si="1"/>
        <v>106</v>
      </c>
      <c r="P86" s="65"/>
    </row>
    <row r="87" spans="1:16" ht="15" customHeight="1" x14ac:dyDescent="0.25">
      <c r="A87" s="68">
        <v>7</v>
      </c>
      <c r="B87" s="85" t="s">
        <v>11</v>
      </c>
      <c r="C87" s="269">
        <v>6</v>
      </c>
      <c r="D87" s="48">
        <v>60.5</v>
      </c>
      <c r="E87" s="356">
        <v>53.13</v>
      </c>
      <c r="F87" s="202">
        <v>17</v>
      </c>
      <c r="G87" s="269">
        <v>14</v>
      </c>
      <c r="H87" s="48">
        <v>57.4</v>
      </c>
      <c r="I87" s="356">
        <v>57.5</v>
      </c>
      <c r="J87" s="202">
        <v>46</v>
      </c>
      <c r="K87" s="269">
        <v>9</v>
      </c>
      <c r="L87" s="48">
        <v>56</v>
      </c>
      <c r="M87" s="356">
        <v>56.63</v>
      </c>
      <c r="N87" s="202">
        <v>46</v>
      </c>
      <c r="O87" s="75">
        <f t="shared" si="1"/>
        <v>109</v>
      </c>
      <c r="P87" s="65"/>
    </row>
    <row r="88" spans="1:16" ht="15" customHeight="1" x14ac:dyDescent="0.25">
      <c r="A88" s="68">
        <v>8</v>
      </c>
      <c r="B88" s="85" t="s">
        <v>166</v>
      </c>
      <c r="C88" s="269">
        <v>10</v>
      </c>
      <c r="D88" s="48">
        <v>50.8</v>
      </c>
      <c r="E88" s="356">
        <v>53.13</v>
      </c>
      <c r="F88" s="202">
        <v>54</v>
      </c>
      <c r="G88" s="269">
        <v>8</v>
      </c>
      <c r="H88" s="48">
        <v>49.8</v>
      </c>
      <c r="I88" s="356">
        <v>57.5</v>
      </c>
      <c r="J88" s="202">
        <v>83</v>
      </c>
      <c r="K88" s="269">
        <v>7</v>
      </c>
      <c r="L88" s="48">
        <v>50.43</v>
      </c>
      <c r="M88" s="356">
        <v>56.63</v>
      </c>
      <c r="N88" s="202">
        <v>73</v>
      </c>
      <c r="O88" s="75">
        <f t="shared" si="1"/>
        <v>210</v>
      </c>
      <c r="P88" s="65"/>
    </row>
    <row r="89" spans="1:16" ht="15" customHeight="1" x14ac:dyDescent="0.25">
      <c r="A89" s="68">
        <v>9</v>
      </c>
      <c r="B89" s="85" t="s">
        <v>167</v>
      </c>
      <c r="C89" s="269">
        <v>14</v>
      </c>
      <c r="D89" s="48">
        <v>46.428571428571431</v>
      </c>
      <c r="E89" s="356">
        <v>53.13</v>
      </c>
      <c r="F89" s="202">
        <v>74</v>
      </c>
      <c r="G89" s="269">
        <v>12</v>
      </c>
      <c r="H89" s="48">
        <v>51</v>
      </c>
      <c r="I89" s="356">
        <v>57.5</v>
      </c>
      <c r="J89" s="202">
        <v>81</v>
      </c>
      <c r="K89" s="269">
        <v>17</v>
      </c>
      <c r="L89" s="48">
        <v>42.1</v>
      </c>
      <c r="M89" s="356">
        <v>56.63</v>
      </c>
      <c r="N89" s="202">
        <v>94</v>
      </c>
      <c r="O89" s="75">
        <f t="shared" si="1"/>
        <v>249</v>
      </c>
      <c r="P89" s="65"/>
    </row>
    <row r="90" spans="1:16" ht="15" customHeight="1" x14ac:dyDescent="0.25">
      <c r="A90" s="68">
        <v>10</v>
      </c>
      <c r="B90" s="85" t="s">
        <v>137</v>
      </c>
      <c r="C90" s="269">
        <v>13</v>
      </c>
      <c r="D90" s="48">
        <v>43.230769230769234</v>
      </c>
      <c r="E90" s="356">
        <v>53.13</v>
      </c>
      <c r="F90" s="202">
        <v>86</v>
      </c>
      <c r="G90" s="269">
        <v>20</v>
      </c>
      <c r="H90" s="48">
        <v>55.9</v>
      </c>
      <c r="I90" s="356">
        <v>57.5</v>
      </c>
      <c r="J90" s="202">
        <v>61</v>
      </c>
      <c r="K90" s="269">
        <v>22</v>
      </c>
      <c r="L90" s="48">
        <v>50.4</v>
      </c>
      <c r="M90" s="356">
        <v>56.63</v>
      </c>
      <c r="N90" s="202">
        <v>74</v>
      </c>
      <c r="O90" s="75">
        <f t="shared" si="1"/>
        <v>221</v>
      </c>
      <c r="P90" s="65"/>
    </row>
    <row r="91" spans="1:16" ht="15" customHeight="1" x14ac:dyDescent="0.25">
      <c r="A91" s="68">
        <v>11</v>
      </c>
      <c r="B91" s="85" t="s">
        <v>10</v>
      </c>
      <c r="C91" s="269">
        <v>13</v>
      </c>
      <c r="D91" s="48">
        <v>56.53846153846154</v>
      </c>
      <c r="E91" s="356">
        <v>53.13</v>
      </c>
      <c r="F91" s="202">
        <v>30</v>
      </c>
      <c r="G91" s="269">
        <v>19</v>
      </c>
      <c r="H91" s="48">
        <v>61.7</v>
      </c>
      <c r="I91" s="356">
        <v>57.5</v>
      </c>
      <c r="J91" s="202">
        <v>18</v>
      </c>
      <c r="K91" s="269">
        <v>21</v>
      </c>
      <c r="L91" s="48">
        <v>60.5</v>
      </c>
      <c r="M91" s="356">
        <v>56.63</v>
      </c>
      <c r="N91" s="202">
        <v>28</v>
      </c>
      <c r="O91" s="75">
        <f t="shared" si="1"/>
        <v>76</v>
      </c>
      <c r="P91" s="65"/>
    </row>
    <row r="92" spans="1:16" ht="15" customHeight="1" x14ac:dyDescent="0.25">
      <c r="A92" s="68">
        <v>12</v>
      </c>
      <c r="B92" s="85" t="s">
        <v>5</v>
      </c>
      <c r="C92" s="269">
        <v>24</v>
      </c>
      <c r="D92" s="48">
        <v>55.75</v>
      </c>
      <c r="E92" s="356">
        <v>53.13</v>
      </c>
      <c r="F92" s="202">
        <v>34</v>
      </c>
      <c r="G92" s="269">
        <v>17</v>
      </c>
      <c r="H92" s="48">
        <v>61.4</v>
      </c>
      <c r="I92" s="356">
        <v>57.5</v>
      </c>
      <c r="J92" s="202">
        <v>20</v>
      </c>
      <c r="K92" s="269">
        <v>24</v>
      </c>
      <c r="L92" s="48">
        <v>58.7</v>
      </c>
      <c r="M92" s="356">
        <v>56.63</v>
      </c>
      <c r="N92" s="202">
        <v>35</v>
      </c>
      <c r="O92" s="75">
        <f t="shared" si="1"/>
        <v>89</v>
      </c>
      <c r="P92" s="65"/>
    </row>
    <row r="93" spans="1:16" ht="15" customHeight="1" x14ac:dyDescent="0.25">
      <c r="A93" s="68">
        <v>13</v>
      </c>
      <c r="B93" s="85" t="s">
        <v>138</v>
      </c>
      <c r="C93" s="269">
        <v>27</v>
      </c>
      <c r="D93" s="48">
        <v>43.851851851851855</v>
      </c>
      <c r="E93" s="356">
        <v>53.13</v>
      </c>
      <c r="F93" s="202">
        <v>84</v>
      </c>
      <c r="G93" s="269">
        <v>43</v>
      </c>
      <c r="H93" s="48">
        <v>52.6</v>
      </c>
      <c r="I93" s="356">
        <v>57.5</v>
      </c>
      <c r="J93" s="202">
        <v>74</v>
      </c>
      <c r="K93" s="269">
        <v>49</v>
      </c>
      <c r="L93" s="48">
        <v>50.8</v>
      </c>
      <c r="M93" s="356">
        <v>56.63</v>
      </c>
      <c r="N93" s="202">
        <v>72</v>
      </c>
      <c r="O93" s="75">
        <f t="shared" si="1"/>
        <v>230</v>
      </c>
      <c r="P93" s="65"/>
    </row>
    <row r="94" spans="1:16" ht="15" customHeight="1" x14ac:dyDescent="0.25">
      <c r="A94" s="68">
        <v>14</v>
      </c>
      <c r="B94" s="180" t="s">
        <v>139</v>
      </c>
      <c r="C94" s="282">
        <v>19</v>
      </c>
      <c r="D94" s="255">
        <v>46.684210526315788</v>
      </c>
      <c r="E94" s="364">
        <v>53.13</v>
      </c>
      <c r="F94" s="251">
        <v>73</v>
      </c>
      <c r="G94" s="282">
        <v>18</v>
      </c>
      <c r="H94" s="255">
        <v>52.4</v>
      </c>
      <c r="I94" s="364">
        <v>57.5</v>
      </c>
      <c r="J94" s="251">
        <v>75</v>
      </c>
      <c r="K94" s="282">
        <v>25</v>
      </c>
      <c r="L94" s="255">
        <v>39.799999999999997</v>
      </c>
      <c r="M94" s="364">
        <v>56.63</v>
      </c>
      <c r="N94" s="251">
        <v>97</v>
      </c>
      <c r="O94" s="163">
        <f t="shared" si="1"/>
        <v>245</v>
      </c>
      <c r="P94" s="65"/>
    </row>
    <row r="95" spans="1:16" ht="15" customHeight="1" x14ac:dyDescent="0.25">
      <c r="A95" s="189">
        <v>15</v>
      </c>
      <c r="B95" s="85" t="s">
        <v>140</v>
      </c>
      <c r="C95" s="269">
        <v>8</v>
      </c>
      <c r="D95" s="48">
        <v>32.25</v>
      </c>
      <c r="E95" s="356">
        <v>53.13</v>
      </c>
      <c r="F95" s="202">
        <v>99</v>
      </c>
      <c r="G95" s="269">
        <v>24</v>
      </c>
      <c r="H95" s="48">
        <v>48</v>
      </c>
      <c r="I95" s="356">
        <v>57.5</v>
      </c>
      <c r="J95" s="202">
        <v>90</v>
      </c>
      <c r="K95" s="269">
        <v>15</v>
      </c>
      <c r="L95" s="48">
        <v>48.8</v>
      </c>
      <c r="M95" s="356">
        <v>56.63</v>
      </c>
      <c r="N95" s="202">
        <v>79</v>
      </c>
      <c r="O95" s="75">
        <f t="shared" si="1"/>
        <v>268</v>
      </c>
      <c r="P95" s="65"/>
    </row>
    <row r="96" spans="1:16" ht="15" customHeight="1" x14ac:dyDescent="0.25">
      <c r="A96" s="68">
        <v>16</v>
      </c>
      <c r="B96" s="85" t="s">
        <v>8</v>
      </c>
      <c r="C96" s="269">
        <v>9</v>
      </c>
      <c r="D96" s="48">
        <v>54</v>
      </c>
      <c r="E96" s="356">
        <v>53.13</v>
      </c>
      <c r="F96" s="202">
        <v>38</v>
      </c>
      <c r="G96" s="269">
        <v>10</v>
      </c>
      <c r="H96" s="48">
        <v>44</v>
      </c>
      <c r="I96" s="356">
        <v>57.5</v>
      </c>
      <c r="J96" s="202">
        <v>96</v>
      </c>
      <c r="K96" s="269">
        <v>24</v>
      </c>
      <c r="L96" s="48">
        <v>44.3</v>
      </c>
      <c r="M96" s="356">
        <v>56.63</v>
      </c>
      <c r="N96" s="202">
        <v>92</v>
      </c>
      <c r="O96" s="75">
        <f t="shared" si="1"/>
        <v>226</v>
      </c>
      <c r="P96" s="65"/>
    </row>
    <row r="97" spans="1:16" ht="15" customHeight="1" x14ac:dyDescent="0.25">
      <c r="A97" s="68">
        <v>17</v>
      </c>
      <c r="B97" s="85" t="s">
        <v>141</v>
      </c>
      <c r="C97" s="269">
        <v>6</v>
      </c>
      <c r="D97" s="48">
        <v>48</v>
      </c>
      <c r="E97" s="356">
        <v>53.13</v>
      </c>
      <c r="F97" s="202">
        <v>67</v>
      </c>
      <c r="G97" s="269">
        <v>23</v>
      </c>
      <c r="H97" s="48">
        <v>54.2</v>
      </c>
      <c r="I97" s="356">
        <v>57.5</v>
      </c>
      <c r="J97" s="202">
        <v>65</v>
      </c>
      <c r="K97" s="269">
        <v>21</v>
      </c>
      <c r="L97" s="48">
        <v>45</v>
      </c>
      <c r="M97" s="356">
        <v>56.63</v>
      </c>
      <c r="N97" s="202">
        <v>90</v>
      </c>
      <c r="O97" s="75">
        <f t="shared" si="1"/>
        <v>222</v>
      </c>
      <c r="P97" s="65"/>
    </row>
    <row r="98" spans="1:16" ht="15" customHeight="1" x14ac:dyDescent="0.25">
      <c r="A98" s="68">
        <v>18</v>
      </c>
      <c r="B98" s="85" t="s">
        <v>142</v>
      </c>
      <c r="C98" s="269">
        <v>14</v>
      </c>
      <c r="D98" s="48">
        <v>43.5</v>
      </c>
      <c r="E98" s="356">
        <v>53.13</v>
      </c>
      <c r="F98" s="202">
        <v>85</v>
      </c>
      <c r="G98" s="269">
        <v>18</v>
      </c>
      <c r="H98" s="48">
        <v>56</v>
      </c>
      <c r="I98" s="356">
        <v>57.5</v>
      </c>
      <c r="J98" s="202">
        <v>60</v>
      </c>
      <c r="K98" s="269">
        <v>13</v>
      </c>
      <c r="L98" s="48">
        <v>60.7</v>
      </c>
      <c r="M98" s="356">
        <v>56.63</v>
      </c>
      <c r="N98" s="202">
        <v>27</v>
      </c>
      <c r="O98" s="75">
        <f t="shared" si="1"/>
        <v>172</v>
      </c>
      <c r="P98" s="65"/>
    </row>
    <row r="99" spans="1:16" ht="15" customHeight="1" x14ac:dyDescent="0.25">
      <c r="A99" s="68">
        <v>19</v>
      </c>
      <c r="B99" s="85" t="s">
        <v>143</v>
      </c>
      <c r="C99" s="269">
        <v>25</v>
      </c>
      <c r="D99" s="48">
        <v>53.92</v>
      </c>
      <c r="E99" s="356">
        <v>53.13</v>
      </c>
      <c r="F99" s="202">
        <v>39</v>
      </c>
      <c r="G99" s="269">
        <v>31</v>
      </c>
      <c r="H99" s="48">
        <v>61.5</v>
      </c>
      <c r="I99" s="356">
        <v>57.5</v>
      </c>
      <c r="J99" s="202">
        <v>19</v>
      </c>
      <c r="K99" s="269">
        <v>28</v>
      </c>
      <c r="L99" s="48">
        <v>58.3</v>
      </c>
      <c r="M99" s="356">
        <v>56.63</v>
      </c>
      <c r="N99" s="202">
        <v>36</v>
      </c>
      <c r="O99" s="75">
        <f t="shared" si="1"/>
        <v>94</v>
      </c>
      <c r="P99" s="65"/>
    </row>
    <row r="100" spans="1:16" ht="15" customHeight="1" x14ac:dyDescent="0.25">
      <c r="A100" s="68">
        <v>20</v>
      </c>
      <c r="B100" s="85" t="s">
        <v>104</v>
      </c>
      <c r="C100" s="269">
        <v>66</v>
      </c>
      <c r="D100" s="48">
        <v>50.439393939393938</v>
      </c>
      <c r="E100" s="356">
        <v>53.13</v>
      </c>
      <c r="F100" s="202">
        <v>55</v>
      </c>
      <c r="G100" s="269">
        <v>40</v>
      </c>
      <c r="H100" s="48">
        <v>59.4</v>
      </c>
      <c r="I100" s="356">
        <v>57.5</v>
      </c>
      <c r="J100" s="202">
        <v>30</v>
      </c>
      <c r="K100" s="269">
        <v>56</v>
      </c>
      <c r="L100" s="48">
        <v>54.6</v>
      </c>
      <c r="M100" s="356">
        <v>56.63</v>
      </c>
      <c r="N100" s="202">
        <v>52</v>
      </c>
      <c r="O100" s="75">
        <f t="shared" si="1"/>
        <v>137</v>
      </c>
      <c r="P100" s="65"/>
    </row>
    <row r="101" spans="1:16" ht="15" customHeight="1" x14ac:dyDescent="0.25">
      <c r="A101" s="68">
        <v>21</v>
      </c>
      <c r="B101" s="85" t="s">
        <v>144</v>
      </c>
      <c r="C101" s="269">
        <v>20</v>
      </c>
      <c r="D101" s="48">
        <v>51.526315789473685</v>
      </c>
      <c r="E101" s="356">
        <v>53.13</v>
      </c>
      <c r="F101" s="202">
        <v>49</v>
      </c>
      <c r="G101" s="269">
        <v>23</v>
      </c>
      <c r="H101" s="48">
        <v>57.1</v>
      </c>
      <c r="I101" s="356">
        <v>57.5</v>
      </c>
      <c r="J101" s="202">
        <v>47</v>
      </c>
      <c r="K101" s="269">
        <v>32</v>
      </c>
      <c r="L101" s="48">
        <v>63.7</v>
      </c>
      <c r="M101" s="356">
        <v>56.63</v>
      </c>
      <c r="N101" s="202">
        <v>18</v>
      </c>
      <c r="O101" s="75">
        <f t="shared" si="1"/>
        <v>114</v>
      </c>
      <c r="P101" s="65"/>
    </row>
    <row r="102" spans="1:16" ht="15" customHeight="1" x14ac:dyDescent="0.25">
      <c r="A102" s="68">
        <v>22</v>
      </c>
      <c r="B102" s="188" t="s">
        <v>103</v>
      </c>
      <c r="C102" s="283">
        <v>44</v>
      </c>
      <c r="D102" s="256">
        <v>51.090909090909093</v>
      </c>
      <c r="E102" s="365">
        <v>53.13</v>
      </c>
      <c r="F102" s="218">
        <v>51</v>
      </c>
      <c r="G102" s="283">
        <v>40</v>
      </c>
      <c r="H102" s="256">
        <v>58</v>
      </c>
      <c r="I102" s="365">
        <v>57.5</v>
      </c>
      <c r="J102" s="218">
        <v>38</v>
      </c>
      <c r="K102" s="283">
        <v>44</v>
      </c>
      <c r="L102" s="256">
        <v>60</v>
      </c>
      <c r="M102" s="365">
        <v>56.63</v>
      </c>
      <c r="N102" s="218">
        <v>31</v>
      </c>
      <c r="O102" s="165">
        <f t="shared" si="1"/>
        <v>120</v>
      </c>
      <c r="P102" s="65"/>
    </row>
    <row r="103" spans="1:16" ht="15" customHeight="1" x14ac:dyDescent="0.25">
      <c r="A103" s="68">
        <v>23</v>
      </c>
      <c r="B103" s="85" t="s">
        <v>3</v>
      </c>
      <c r="C103" s="269">
        <v>33</v>
      </c>
      <c r="D103" s="48">
        <v>50.15625</v>
      </c>
      <c r="E103" s="356">
        <v>53.13</v>
      </c>
      <c r="F103" s="202">
        <v>58</v>
      </c>
      <c r="G103" s="269">
        <v>28</v>
      </c>
      <c r="H103" s="48">
        <v>56.6</v>
      </c>
      <c r="I103" s="356">
        <v>57.5</v>
      </c>
      <c r="J103" s="202">
        <v>54</v>
      </c>
      <c r="K103" s="269">
        <v>27</v>
      </c>
      <c r="L103" s="48">
        <v>45</v>
      </c>
      <c r="M103" s="356">
        <v>56.63</v>
      </c>
      <c r="N103" s="202">
        <v>91</v>
      </c>
      <c r="O103" s="75">
        <f t="shared" si="1"/>
        <v>203</v>
      </c>
      <c r="P103" s="65"/>
    </row>
    <row r="104" spans="1:16" ht="15" customHeight="1" x14ac:dyDescent="0.25">
      <c r="A104" s="68">
        <v>24</v>
      </c>
      <c r="B104" s="144" t="s">
        <v>102</v>
      </c>
      <c r="C104" s="270">
        <v>52</v>
      </c>
      <c r="D104" s="271">
        <v>66.15384615384616</v>
      </c>
      <c r="E104" s="357">
        <v>53.13</v>
      </c>
      <c r="F104" s="203">
        <v>5</v>
      </c>
      <c r="G104" s="270">
        <v>58</v>
      </c>
      <c r="H104" s="271">
        <v>61</v>
      </c>
      <c r="I104" s="357">
        <v>57.5</v>
      </c>
      <c r="J104" s="203">
        <v>23</v>
      </c>
      <c r="K104" s="270">
        <v>68</v>
      </c>
      <c r="L104" s="271">
        <v>56</v>
      </c>
      <c r="M104" s="357">
        <v>56.63</v>
      </c>
      <c r="N104" s="203">
        <v>47</v>
      </c>
      <c r="O104" s="75">
        <f t="shared" si="1"/>
        <v>75</v>
      </c>
      <c r="P104" s="65"/>
    </row>
    <row r="105" spans="1:16" ht="15" customHeight="1" x14ac:dyDescent="0.25">
      <c r="A105" s="68">
        <v>25</v>
      </c>
      <c r="B105" s="85" t="s">
        <v>100</v>
      </c>
      <c r="C105" s="269">
        <v>88</v>
      </c>
      <c r="D105" s="48">
        <v>45.454545454545453</v>
      </c>
      <c r="E105" s="356">
        <v>53.13</v>
      </c>
      <c r="F105" s="202">
        <v>79</v>
      </c>
      <c r="G105" s="269">
        <v>91</v>
      </c>
      <c r="H105" s="48">
        <v>58</v>
      </c>
      <c r="I105" s="356">
        <v>57.5</v>
      </c>
      <c r="J105" s="202">
        <v>39</v>
      </c>
      <c r="K105" s="269">
        <v>99</v>
      </c>
      <c r="L105" s="48">
        <v>58</v>
      </c>
      <c r="M105" s="356">
        <v>56.63</v>
      </c>
      <c r="N105" s="202">
        <v>38</v>
      </c>
      <c r="O105" s="75">
        <f t="shared" si="1"/>
        <v>156</v>
      </c>
      <c r="P105" s="65"/>
    </row>
    <row r="106" spans="1:16" ht="15" customHeight="1" x14ac:dyDescent="0.25">
      <c r="A106" s="68">
        <v>26</v>
      </c>
      <c r="B106" s="144" t="s">
        <v>9</v>
      </c>
      <c r="C106" s="270">
        <v>34</v>
      </c>
      <c r="D106" s="271">
        <v>51.823529411764703</v>
      </c>
      <c r="E106" s="357">
        <v>53.13</v>
      </c>
      <c r="F106" s="203">
        <v>45</v>
      </c>
      <c r="G106" s="270">
        <v>83</v>
      </c>
      <c r="H106" s="271">
        <v>57</v>
      </c>
      <c r="I106" s="357">
        <v>57.5</v>
      </c>
      <c r="J106" s="203">
        <v>51</v>
      </c>
      <c r="K106" s="270">
        <v>57</v>
      </c>
      <c r="L106" s="271">
        <v>52</v>
      </c>
      <c r="M106" s="357">
        <v>56.63</v>
      </c>
      <c r="N106" s="203">
        <v>71</v>
      </c>
      <c r="O106" s="75">
        <f t="shared" si="1"/>
        <v>167</v>
      </c>
      <c r="P106" s="65"/>
    </row>
    <row r="107" spans="1:16" ht="15" customHeight="1" x14ac:dyDescent="0.25">
      <c r="A107" s="68">
        <v>27</v>
      </c>
      <c r="B107" s="144" t="s">
        <v>73</v>
      </c>
      <c r="C107" s="270">
        <v>31</v>
      </c>
      <c r="D107" s="271">
        <v>68.806451612903231</v>
      </c>
      <c r="E107" s="357">
        <v>53.13</v>
      </c>
      <c r="F107" s="203">
        <v>2</v>
      </c>
      <c r="G107" s="270">
        <v>31</v>
      </c>
      <c r="H107" s="271">
        <v>60.9</v>
      </c>
      <c r="I107" s="357">
        <v>57.5</v>
      </c>
      <c r="J107" s="203">
        <v>24</v>
      </c>
      <c r="K107" s="270">
        <v>30</v>
      </c>
      <c r="L107" s="271">
        <v>71</v>
      </c>
      <c r="M107" s="357">
        <v>56.63</v>
      </c>
      <c r="N107" s="203">
        <v>1</v>
      </c>
      <c r="O107" s="75">
        <f t="shared" si="1"/>
        <v>27</v>
      </c>
      <c r="P107" s="65"/>
    </row>
    <row r="108" spans="1:16" ht="15" customHeight="1" x14ac:dyDescent="0.25">
      <c r="A108" s="68">
        <v>28</v>
      </c>
      <c r="B108" s="85" t="s">
        <v>120</v>
      </c>
      <c r="C108" s="269">
        <v>55</v>
      </c>
      <c r="D108" s="48">
        <v>53.781818181818181</v>
      </c>
      <c r="E108" s="356">
        <v>53.13</v>
      </c>
      <c r="F108" s="202">
        <v>40</v>
      </c>
      <c r="G108" s="269">
        <v>21</v>
      </c>
      <c r="H108" s="48">
        <v>58</v>
      </c>
      <c r="I108" s="356">
        <v>57.5</v>
      </c>
      <c r="J108" s="202">
        <v>40</v>
      </c>
      <c r="K108" s="269">
        <v>31</v>
      </c>
      <c r="L108" s="48">
        <v>56.5</v>
      </c>
      <c r="M108" s="356">
        <v>56.63</v>
      </c>
      <c r="N108" s="202">
        <v>45</v>
      </c>
      <c r="O108" s="75">
        <f t="shared" si="1"/>
        <v>125</v>
      </c>
      <c r="P108" s="65"/>
    </row>
    <row r="109" spans="1:16" ht="15" customHeight="1" x14ac:dyDescent="0.25">
      <c r="A109" s="68">
        <v>29</v>
      </c>
      <c r="B109" s="85" t="s">
        <v>169</v>
      </c>
      <c r="C109" s="269">
        <v>36</v>
      </c>
      <c r="D109" s="48">
        <v>49.027777777777779</v>
      </c>
      <c r="E109" s="356">
        <v>53.13</v>
      </c>
      <c r="F109" s="202">
        <v>62</v>
      </c>
      <c r="G109" s="269">
        <v>32</v>
      </c>
      <c r="H109" s="48">
        <v>51.8</v>
      </c>
      <c r="I109" s="356">
        <v>57.5</v>
      </c>
      <c r="J109" s="202">
        <v>76</v>
      </c>
      <c r="K109" s="269">
        <v>33</v>
      </c>
      <c r="L109" s="48">
        <v>48.6</v>
      </c>
      <c r="M109" s="356">
        <v>56.63</v>
      </c>
      <c r="N109" s="202">
        <v>80</v>
      </c>
      <c r="O109" s="75">
        <f t="shared" si="1"/>
        <v>218</v>
      </c>
      <c r="P109" s="65"/>
    </row>
    <row r="110" spans="1:16" ht="15" customHeight="1" thickBot="1" x14ac:dyDescent="0.3">
      <c r="A110" s="68">
        <v>30</v>
      </c>
      <c r="B110" s="81" t="s">
        <v>168</v>
      </c>
      <c r="C110" s="249">
        <v>61</v>
      </c>
      <c r="D110" s="45">
        <v>52</v>
      </c>
      <c r="E110" s="347">
        <v>53.13</v>
      </c>
      <c r="F110" s="200">
        <v>44</v>
      </c>
      <c r="G110" s="249">
        <v>30</v>
      </c>
      <c r="H110" s="45">
        <v>58</v>
      </c>
      <c r="I110" s="347">
        <v>57.5</v>
      </c>
      <c r="J110" s="200">
        <v>41</v>
      </c>
      <c r="K110" s="249"/>
      <c r="L110" s="45"/>
      <c r="M110" s="347">
        <v>56.63</v>
      </c>
      <c r="N110" s="200">
        <v>100</v>
      </c>
      <c r="O110" s="75">
        <f t="shared" si="1"/>
        <v>185</v>
      </c>
      <c r="P110" s="65"/>
    </row>
    <row r="111" spans="1:16" ht="15" customHeight="1" thickBot="1" x14ac:dyDescent="0.3">
      <c r="A111" s="168"/>
      <c r="B111" s="177" t="s">
        <v>101</v>
      </c>
      <c r="C111" s="178">
        <f>SUM(C112:C120)</f>
        <v>269</v>
      </c>
      <c r="D111" s="179">
        <f>AVERAGE(D112:D120)</f>
        <v>52.183749999999996</v>
      </c>
      <c r="E111" s="358">
        <v>53.13</v>
      </c>
      <c r="F111" s="220"/>
      <c r="G111" s="178">
        <f>SUM(G112:G120)</f>
        <v>280</v>
      </c>
      <c r="H111" s="179">
        <f>AVERAGE(H112:H120)</f>
        <v>56.793448920911047</v>
      </c>
      <c r="I111" s="358">
        <v>57.5</v>
      </c>
      <c r="J111" s="220"/>
      <c r="K111" s="178">
        <f>SUM(K112:K120)</f>
        <v>243</v>
      </c>
      <c r="L111" s="179">
        <f>AVERAGE(L112:L120)</f>
        <v>59.040501188123471</v>
      </c>
      <c r="M111" s="358">
        <v>56.63</v>
      </c>
      <c r="N111" s="220"/>
      <c r="O111" s="167"/>
      <c r="P111" s="65"/>
    </row>
    <row r="112" spans="1:16" ht="15" customHeight="1" x14ac:dyDescent="0.25">
      <c r="A112" s="67">
        <v>1</v>
      </c>
      <c r="B112" s="80" t="s">
        <v>64</v>
      </c>
      <c r="C112" s="253">
        <v>43</v>
      </c>
      <c r="D112" s="52">
        <v>67.3</v>
      </c>
      <c r="E112" s="359">
        <v>53.13</v>
      </c>
      <c r="F112" s="199">
        <v>3</v>
      </c>
      <c r="G112" s="253">
        <v>48</v>
      </c>
      <c r="H112" s="52">
        <v>67.604166666666671</v>
      </c>
      <c r="I112" s="359">
        <v>57.5</v>
      </c>
      <c r="J112" s="199">
        <v>4</v>
      </c>
      <c r="K112" s="253">
        <v>40</v>
      </c>
      <c r="L112" s="52">
        <v>69.099999999999994</v>
      </c>
      <c r="M112" s="359">
        <v>56.63</v>
      </c>
      <c r="N112" s="199">
        <v>3</v>
      </c>
      <c r="O112" s="77">
        <f t="shared" si="1"/>
        <v>10</v>
      </c>
      <c r="P112" s="65"/>
    </row>
    <row r="113" spans="1:16" ht="15" customHeight="1" x14ac:dyDescent="0.25">
      <c r="A113" s="190">
        <v>2</v>
      </c>
      <c r="B113" s="143" t="s">
        <v>69</v>
      </c>
      <c r="C113" s="258">
        <v>36</v>
      </c>
      <c r="D113" s="259">
        <v>54.6</v>
      </c>
      <c r="E113" s="348">
        <v>53.13</v>
      </c>
      <c r="F113" s="201">
        <v>36</v>
      </c>
      <c r="G113" s="258">
        <v>42</v>
      </c>
      <c r="H113" s="259">
        <v>67.79069767441861</v>
      </c>
      <c r="I113" s="348">
        <v>57.5</v>
      </c>
      <c r="J113" s="201">
        <v>2</v>
      </c>
      <c r="K113" s="258">
        <v>44</v>
      </c>
      <c r="L113" s="259">
        <v>60.840909090909093</v>
      </c>
      <c r="M113" s="348">
        <v>56.63</v>
      </c>
      <c r="N113" s="201">
        <v>26</v>
      </c>
      <c r="O113" s="75">
        <f t="shared" si="1"/>
        <v>64</v>
      </c>
      <c r="P113" s="65"/>
    </row>
    <row r="114" spans="1:16" ht="15" customHeight="1" x14ac:dyDescent="0.25">
      <c r="A114" s="68">
        <v>3</v>
      </c>
      <c r="B114" s="81" t="s">
        <v>63</v>
      </c>
      <c r="C114" s="249">
        <v>23</v>
      </c>
      <c r="D114" s="45">
        <v>59.3</v>
      </c>
      <c r="E114" s="347">
        <v>53.13</v>
      </c>
      <c r="F114" s="200">
        <v>20</v>
      </c>
      <c r="G114" s="249">
        <v>36</v>
      </c>
      <c r="H114" s="45">
        <v>67.027777777777771</v>
      </c>
      <c r="I114" s="347">
        <v>57.5</v>
      </c>
      <c r="J114" s="200">
        <v>5</v>
      </c>
      <c r="K114" s="249">
        <v>23</v>
      </c>
      <c r="L114" s="45">
        <v>66.608695652173907</v>
      </c>
      <c r="M114" s="347">
        <v>56.63</v>
      </c>
      <c r="N114" s="200">
        <v>7</v>
      </c>
      <c r="O114" s="76">
        <f t="shared" si="1"/>
        <v>32</v>
      </c>
      <c r="P114" s="65"/>
    </row>
    <row r="115" spans="1:16" ht="15" customHeight="1" x14ac:dyDescent="0.25">
      <c r="A115" s="68">
        <v>4</v>
      </c>
      <c r="B115" s="81" t="s">
        <v>42</v>
      </c>
      <c r="C115" s="249">
        <v>8</v>
      </c>
      <c r="D115" s="45">
        <v>44</v>
      </c>
      <c r="E115" s="347">
        <v>53.13</v>
      </c>
      <c r="F115" s="200">
        <v>83</v>
      </c>
      <c r="G115" s="249">
        <v>10</v>
      </c>
      <c r="H115" s="45">
        <v>48.4</v>
      </c>
      <c r="I115" s="347">
        <v>57.5</v>
      </c>
      <c r="J115" s="200">
        <v>87</v>
      </c>
      <c r="K115" s="249">
        <v>14</v>
      </c>
      <c r="L115" s="45">
        <v>49.133333333333333</v>
      </c>
      <c r="M115" s="347">
        <v>56.63</v>
      </c>
      <c r="N115" s="200">
        <v>77</v>
      </c>
      <c r="O115" s="75">
        <f t="shared" si="1"/>
        <v>247</v>
      </c>
      <c r="P115" s="65"/>
    </row>
    <row r="116" spans="1:16" ht="15" customHeight="1" x14ac:dyDescent="0.25">
      <c r="A116" s="68">
        <v>5</v>
      </c>
      <c r="B116" s="82" t="s">
        <v>99</v>
      </c>
      <c r="C116" s="260">
        <v>40</v>
      </c>
      <c r="D116" s="46">
        <v>55.9</v>
      </c>
      <c r="E116" s="349">
        <v>53.13</v>
      </c>
      <c r="F116" s="204">
        <v>33</v>
      </c>
      <c r="G116" s="260">
        <v>23</v>
      </c>
      <c r="H116" s="46">
        <v>61.782608695652172</v>
      </c>
      <c r="I116" s="349">
        <v>57.5</v>
      </c>
      <c r="J116" s="204">
        <v>16</v>
      </c>
      <c r="K116" s="260">
        <v>40</v>
      </c>
      <c r="L116" s="46">
        <v>63.9</v>
      </c>
      <c r="M116" s="349">
        <v>56.63</v>
      </c>
      <c r="N116" s="204">
        <v>16</v>
      </c>
      <c r="O116" s="75">
        <f t="shared" si="1"/>
        <v>65</v>
      </c>
      <c r="P116" s="65"/>
    </row>
    <row r="117" spans="1:16" ht="15" customHeight="1" x14ac:dyDescent="0.25">
      <c r="A117" s="68">
        <v>6</v>
      </c>
      <c r="B117" s="143" t="s">
        <v>65</v>
      </c>
      <c r="C117" s="258">
        <v>11</v>
      </c>
      <c r="D117" s="259">
        <v>40.270000000000003</v>
      </c>
      <c r="E117" s="348">
        <v>53.13</v>
      </c>
      <c r="F117" s="201">
        <v>93</v>
      </c>
      <c r="G117" s="258">
        <v>25</v>
      </c>
      <c r="H117" s="259">
        <v>46.52</v>
      </c>
      <c r="I117" s="348">
        <v>57.5</v>
      </c>
      <c r="J117" s="201">
        <v>92</v>
      </c>
      <c r="K117" s="258">
        <v>6</v>
      </c>
      <c r="L117" s="259">
        <v>55.666666666666664</v>
      </c>
      <c r="M117" s="348">
        <v>56.63</v>
      </c>
      <c r="N117" s="201">
        <v>49</v>
      </c>
      <c r="O117" s="75">
        <f t="shared" si="1"/>
        <v>234</v>
      </c>
      <c r="P117" s="65"/>
    </row>
    <row r="118" spans="1:16" ht="15" customHeight="1" x14ac:dyDescent="0.25">
      <c r="A118" s="68">
        <v>7</v>
      </c>
      <c r="B118" s="143" t="s">
        <v>41</v>
      </c>
      <c r="C118" s="258"/>
      <c r="D118" s="259"/>
      <c r="E118" s="348">
        <v>53.13</v>
      </c>
      <c r="F118" s="201">
        <v>101</v>
      </c>
      <c r="G118" s="258">
        <v>11</v>
      </c>
      <c r="H118" s="259">
        <v>59</v>
      </c>
      <c r="I118" s="348">
        <v>57.5</v>
      </c>
      <c r="J118" s="201">
        <v>32</v>
      </c>
      <c r="K118" s="258"/>
      <c r="L118" s="259"/>
      <c r="M118" s="348">
        <v>56.63</v>
      </c>
      <c r="N118" s="201">
        <v>100</v>
      </c>
      <c r="O118" s="75">
        <f t="shared" si="1"/>
        <v>233</v>
      </c>
      <c r="P118" s="65"/>
    </row>
    <row r="119" spans="1:16" ht="15" customHeight="1" x14ac:dyDescent="0.25">
      <c r="A119" s="68">
        <v>8</v>
      </c>
      <c r="B119" s="81" t="s">
        <v>119</v>
      </c>
      <c r="C119" s="249">
        <v>74</v>
      </c>
      <c r="D119" s="45">
        <v>51.6</v>
      </c>
      <c r="E119" s="347">
        <v>53.13</v>
      </c>
      <c r="F119" s="200">
        <v>48</v>
      </c>
      <c r="G119" s="249">
        <v>66</v>
      </c>
      <c r="H119" s="45">
        <v>52.7</v>
      </c>
      <c r="I119" s="347">
        <v>57.5</v>
      </c>
      <c r="J119" s="200">
        <v>73</v>
      </c>
      <c r="K119" s="249">
        <v>48</v>
      </c>
      <c r="L119" s="45">
        <v>54.645833333333336</v>
      </c>
      <c r="M119" s="347">
        <v>56.63</v>
      </c>
      <c r="N119" s="200">
        <v>51</v>
      </c>
      <c r="O119" s="75">
        <f t="shared" si="1"/>
        <v>172</v>
      </c>
      <c r="P119" s="65"/>
    </row>
    <row r="120" spans="1:16" ht="15" customHeight="1" thickBot="1" x14ac:dyDescent="0.3">
      <c r="A120" s="69">
        <v>9</v>
      </c>
      <c r="B120" s="372" t="s">
        <v>151</v>
      </c>
      <c r="C120" s="373">
        <v>34</v>
      </c>
      <c r="D120" s="311">
        <v>44.5</v>
      </c>
      <c r="E120" s="374">
        <v>53.13</v>
      </c>
      <c r="F120" s="375">
        <v>81</v>
      </c>
      <c r="G120" s="373">
        <v>19</v>
      </c>
      <c r="H120" s="311">
        <v>40.315789473684212</v>
      </c>
      <c r="I120" s="374">
        <v>57.5</v>
      </c>
      <c r="J120" s="375">
        <v>100</v>
      </c>
      <c r="K120" s="373">
        <v>28</v>
      </c>
      <c r="L120" s="311">
        <v>52.428571428571431</v>
      </c>
      <c r="M120" s="374">
        <v>56.63</v>
      </c>
      <c r="N120" s="375">
        <v>66</v>
      </c>
      <c r="O120" s="78">
        <f t="shared" si="1"/>
        <v>247</v>
      </c>
      <c r="P120" s="65"/>
    </row>
    <row r="121" spans="1:16" ht="15" customHeight="1" x14ac:dyDescent="0.25">
      <c r="A121" s="159" t="s">
        <v>116</v>
      </c>
      <c r="B121" s="73"/>
      <c r="C121" s="73"/>
      <c r="D121" s="221">
        <f>$D$4</f>
        <v>51.688125645672791</v>
      </c>
      <c r="E121" s="73"/>
      <c r="F121" s="73"/>
      <c r="G121" s="73"/>
      <c r="H121" s="221">
        <f>$H$4</f>
        <v>55.914846339058712</v>
      </c>
      <c r="I121" s="73"/>
      <c r="J121" s="73"/>
      <c r="K121" s="73"/>
      <c r="L121" s="221">
        <f>$L$4</f>
        <v>55.258384206693201</v>
      </c>
      <c r="M121" s="73"/>
      <c r="N121" s="73"/>
      <c r="O121" s="72"/>
    </row>
    <row r="122" spans="1:16" x14ac:dyDescent="0.25">
      <c r="A122" s="160" t="s">
        <v>117</v>
      </c>
      <c r="D122" s="344">
        <v>53.13</v>
      </c>
      <c r="H122" s="344">
        <v>57.5</v>
      </c>
      <c r="L122" s="344">
        <v>56.63</v>
      </c>
    </row>
  </sheetData>
  <mergeCells count="6">
    <mergeCell ref="O2:O3"/>
    <mergeCell ref="A2:A3"/>
    <mergeCell ref="B2:B3"/>
    <mergeCell ref="K2:N2"/>
    <mergeCell ref="C2:F2"/>
    <mergeCell ref="G2:J2"/>
  </mergeCells>
  <conditionalFormatting sqref="L4:L122">
    <cfRule type="cellIs" dxfId="82" priority="637" operator="equal">
      <formula>$L$121</formula>
    </cfRule>
    <cfRule type="containsBlanks" dxfId="81" priority="638">
      <formula>LEN(TRIM(L4))=0</formula>
    </cfRule>
    <cfRule type="cellIs" dxfId="80" priority="639" operator="lessThan">
      <formula>50</formula>
    </cfRule>
    <cfRule type="cellIs" dxfId="79" priority="640" operator="between">
      <formula>$L$121</formula>
      <formula>50</formula>
    </cfRule>
    <cfRule type="cellIs" dxfId="78" priority="641" operator="between">
      <formula>74.99</formula>
      <formula>$L$121</formula>
    </cfRule>
  </conditionalFormatting>
  <conditionalFormatting sqref="D4:D122">
    <cfRule type="cellIs" dxfId="77" priority="6" operator="equal">
      <formula>$D$121</formula>
    </cfRule>
    <cfRule type="containsBlanks" dxfId="76" priority="7">
      <formula>LEN(TRIM(D4))=0</formula>
    </cfRule>
    <cfRule type="cellIs" dxfId="75" priority="8" operator="lessThan">
      <formula>50</formula>
    </cfRule>
    <cfRule type="cellIs" dxfId="74" priority="9" operator="between">
      <formula>$D$121</formula>
      <formula>50</formula>
    </cfRule>
    <cfRule type="cellIs" dxfId="73" priority="10" operator="between">
      <formula>74.99</formula>
      <formula>$D$121</formula>
    </cfRule>
  </conditionalFormatting>
  <conditionalFormatting sqref="H4:H122">
    <cfRule type="cellIs" dxfId="72" priority="1" operator="equal">
      <formula>$H$121</formula>
    </cfRule>
    <cfRule type="containsBlanks" dxfId="71" priority="2">
      <formula>LEN(TRIM(H4))=0</formula>
    </cfRule>
    <cfRule type="cellIs" dxfId="70" priority="3" operator="lessThan">
      <formula>50</formula>
    </cfRule>
    <cfRule type="cellIs" dxfId="69" priority="4" operator="between">
      <formula>$H$121</formula>
      <formula>50</formula>
    </cfRule>
    <cfRule type="cellIs" dxfId="68" priority="5" operator="between">
      <formula>74.99</formula>
      <formula>$H$121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2"/>
  <sheetViews>
    <sheetView zoomScale="90" zoomScaleNormal="90" workbookViewId="0">
      <selection activeCell="L121" sqref="L121"/>
    </sheetView>
  </sheetViews>
  <sheetFormatPr defaultRowHeight="15" x14ac:dyDescent="0.25"/>
  <cols>
    <col min="1" max="1" width="5.85546875" customWidth="1"/>
    <col min="2" max="2" width="32.7109375" customWidth="1"/>
    <col min="3" max="14" width="7.7109375" customWidth="1"/>
    <col min="15" max="29" width="8.7109375" customWidth="1"/>
  </cols>
  <sheetData>
    <row r="1" spans="1:18" ht="409.5" customHeight="1" thickBot="1" x14ac:dyDescent="0.3"/>
    <row r="2" spans="1:18" ht="15" customHeight="1" x14ac:dyDescent="0.25">
      <c r="A2" s="499" t="s">
        <v>40</v>
      </c>
      <c r="B2" s="501" t="s">
        <v>74</v>
      </c>
      <c r="C2" s="503">
        <v>2023</v>
      </c>
      <c r="D2" s="504"/>
      <c r="E2" s="504"/>
      <c r="F2" s="505"/>
      <c r="G2" s="503">
        <v>2022</v>
      </c>
      <c r="H2" s="504"/>
      <c r="I2" s="504"/>
      <c r="J2" s="505"/>
      <c r="K2" s="503">
        <v>2021</v>
      </c>
      <c r="L2" s="504"/>
      <c r="M2" s="504"/>
      <c r="N2" s="505"/>
      <c r="O2" s="497" t="s">
        <v>86</v>
      </c>
    </row>
    <row r="3" spans="1:18" ht="42.75" customHeight="1" thickBot="1" x14ac:dyDescent="0.3">
      <c r="A3" s="500"/>
      <c r="B3" s="502"/>
      <c r="C3" s="222" t="s">
        <v>94</v>
      </c>
      <c r="D3" s="223" t="s">
        <v>95</v>
      </c>
      <c r="E3" s="290" t="s">
        <v>96</v>
      </c>
      <c r="F3" s="74" t="s">
        <v>85</v>
      </c>
      <c r="G3" s="222" t="s">
        <v>94</v>
      </c>
      <c r="H3" s="223" t="s">
        <v>95</v>
      </c>
      <c r="I3" s="290" t="s">
        <v>96</v>
      </c>
      <c r="J3" s="74" t="s">
        <v>85</v>
      </c>
      <c r="K3" s="222" t="s">
        <v>94</v>
      </c>
      <c r="L3" s="223" t="s">
        <v>95</v>
      </c>
      <c r="M3" s="290" t="s">
        <v>96</v>
      </c>
      <c r="N3" s="74" t="s">
        <v>85</v>
      </c>
      <c r="O3" s="498"/>
    </row>
    <row r="4" spans="1:18" ht="15" customHeight="1" thickBot="1" x14ac:dyDescent="0.3">
      <c r="A4" s="154"/>
      <c r="B4" s="155" t="s">
        <v>111</v>
      </c>
      <c r="C4" s="156">
        <f>C5+C14+C27+C45+C65+C80+C111</f>
        <v>2498</v>
      </c>
      <c r="D4" s="181">
        <f>AVERAGE(D6:D13,D15:D26,D28:D44,D46:D64,D66:D79,D81:D110,D112:D120)</f>
        <v>51.688125645672805</v>
      </c>
      <c r="E4" s="345">
        <v>53.13</v>
      </c>
      <c r="F4" s="157"/>
      <c r="G4" s="156">
        <f>G5+G14+G27+G45+G65+G80+G111</f>
        <v>2606</v>
      </c>
      <c r="H4" s="181">
        <f>AVERAGE(H6:H13,H15:H26,H28:H44,H46:H64,H66:H79,H81:H110,H112:H120)</f>
        <v>55.914846339058712</v>
      </c>
      <c r="I4" s="345">
        <v>57.5</v>
      </c>
      <c r="J4" s="157"/>
      <c r="K4" s="156">
        <f>K5+K14+K27+K45+K65+K80+K111</f>
        <v>2708</v>
      </c>
      <c r="L4" s="181">
        <f>AVERAGE(L6:L13,L15:L26,L28:L44,L46:L64,L66:L79,L81:L110,L112:L120)</f>
        <v>55.258384206693208</v>
      </c>
      <c r="M4" s="345">
        <v>56.63</v>
      </c>
      <c r="N4" s="157"/>
      <c r="O4" s="158"/>
      <c r="Q4" s="137"/>
      <c r="R4" s="26" t="s">
        <v>81</v>
      </c>
    </row>
    <row r="5" spans="1:18" ht="15" customHeight="1" thickBot="1" x14ac:dyDescent="0.3">
      <c r="A5" s="149"/>
      <c r="B5" s="150" t="s">
        <v>110</v>
      </c>
      <c r="C5" s="151">
        <f>SUM(C6:C13)</f>
        <v>177</v>
      </c>
      <c r="D5" s="161">
        <f>AVERAGE(D6:D13)</f>
        <v>55.641558441558452</v>
      </c>
      <c r="E5" s="346">
        <v>53.13</v>
      </c>
      <c r="F5" s="152"/>
      <c r="G5" s="151">
        <f>SUM(G6:G13)</f>
        <v>182</v>
      </c>
      <c r="H5" s="161">
        <f>AVERAGE(H6:H13)</f>
        <v>57.416054994591185</v>
      </c>
      <c r="I5" s="346">
        <v>57.5</v>
      </c>
      <c r="J5" s="152"/>
      <c r="K5" s="151">
        <f>SUM(K6:K13)</f>
        <v>204</v>
      </c>
      <c r="L5" s="161">
        <f>AVERAGE(L6:L13)</f>
        <v>56.46575336970475</v>
      </c>
      <c r="M5" s="346">
        <v>56.63</v>
      </c>
      <c r="N5" s="152"/>
      <c r="O5" s="153"/>
      <c r="Q5" s="91"/>
      <c r="R5" s="26" t="s">
        <v>82</v>
      </c>
    </row>
    <row r="6" spans="1:18" ht="15" customHeight="1" x14ac:dyDescent="0.25">
      <c r="A6" s="64">
        <v>1</v>
      </c>
      <c r="B6" s="81" t="s">
        <v>49</v>
      </c>
      <c r="C6" s="249">
        <v>28</v>
      </c>
      <c r="D6" s="45">
        <v>65.400000000000006</v>
      </c>
      <c r="E6" s="347">
        <v>53.13</v>
      </c>
      <c r="F6" s="200">
        <v>7</v>
      </c>
      <c r="G6" s="249">
        <v>24</v>
      </c>
      <c r="H6" s="45">
        <v>67.629629629629633</v>
      </c>
      <c r="I6" s="347">
        <v>57.5</v>
      </c>
      <c r="J6" s="200">
        <v>3</v>
      </c>
      <c r="K6" s="249">
        <v>29</v>
      </c>
      <c r="L6" s="45">
        <v>70.666666666666671</v>
      </c>
      <c r="M6" s="347">
        <v>56.63</v>
      </c>
      <c r="N6" s="200">
        <v>2</v>
      </c>
      <c r="O6" s="77">
        <f>N6+J6+F6</f>
        <v>12</v>
      </c>
      <c r="P6" s="65"/>
      <c r="Q6" s="265"/>
      <c r="R6" s="26" t="s">
        <v>83</v>
      </c>
    </row>
    <row r="7" spans="1:18" ht="15" customHeight="1" x14ac:dyDescent="0.25">
      <c r="A7" s="66">
        <v>2</v>
      </c>
      <c r="B7" s="81" t="s">
        <v>50</v>
      </c>
      <c r="C7" s="249">
        <v>21</v>
      </c>
      <c r="D7" s="45">
        <v>57.9</v>
      </c>
      <c r="E7" s="347">
        <v>53.13</v>
      </c>
      <c r="F7" s="200">
        <v>24</v>
      </c>
      <c r="G7" s="249">
        <v>24</v>
      </c>
      <c r="H7" s="45">
        <v>57.875</v>
      </c>
      <c r="I7" s="347">
        <v>57.5</v>
      </c>
      <c r="J7" s="200">
        <v>42</v>
      </c>
      <c r="K7" s="249">
        <v>19</v>
      </c>
      <c r="L7" s="45">
        <v>55.94736842105263</v>
      </c>
      <c r="M7" s="347">
        <v>56.63</v>
      </c>
      <c r="N7" s="200">
        <v>48</v>
      </c>
      <c r="O7" s="75">
        <f t="shared" ref="O7:O76" si="0">N7+J7+F7</f>
        <v>114</v>
      </c>
      <c r="P7" s="65"/>
      <c r="Q7" s="27"/>
      <c r="R7" s="26" t="s">
        <v>84</v>
      </c>
    </row>
    <row r="8" spans="1:18" ht="15" customHeight="1" x14ac:dyDescent="0.25">
      <c r="A8" s="66">
        <v>3</v>
      </c>
      <c r="B8" s="81" t="s">
        <v>122</v>
      </c>
      <c r="C8" s="249">
        <v>37</v>
      </c>
      <c r="D8" s="45">
        <v>57</v>
      </c>
      <c r="E8" s="347">
        <v>53.13</v>
      </c>
      <c r="F8" s="200">
        <v>29</v>
      </c>
      <c r="G8" s="249">
        <v>39</v>
      </c>
      <c r="H8" s="45">
        <v>57.871794871794869</v>
      </c>
      <c r="I8" s="347">
        <v>57.5</v>
      </c>
      <c r="J8" s="200">
        <v>43</v>
      </c>
      <c r="K8" s="249">
        <v>45</v>
      </c>
      <c r="L8" s="45">
        <v>55.2</v>
      </c>
      <c r="M8" s="347">
        <v>56.63</v>
      </c>
      <c r="N8" s="200">
        <v>50</v>
      </c>
      <c r="O8" s="75">
        <f t="shared" si="0"/>
        <v>122</v>
      </c>
      <c r="P8" s="65"/>
    </row>
    <row r="9" spans="1:18" ht="15" customHeight="1" x14ac:dyDescent="0.25">
      <c r="A9" s="66">
        <v>4</v>
      </c>
      <c r="B9" s="81" t="s">
        <v>146</v>
      </c>
      <c r="C9" s="249">
        <v>15</v>
      </c>
      <c r="D9" s="45">
        <v>53.3</v>
      </c>
      <c r="E9" s="347">
        <v>53.13</v>
      </c>
      <c r="F9" s="200">
        <v>41</v>
      </c>
      <c r="G9" s="249">
        <v>14</v>
      </c>
      <c r="H9" s="45">
        <v>57.071428571428569</v>
      </c>
      <c r="I9" s="347">
        <v>57.5</v>
      </c>
      <c r="J9" s="200">
        <v>48</v>
      </c>
      <c r="K9" s="249">
        <v>20</v>
      </c>
      <c r="L9" s="45">
        <v>53.35</v>
      </c>
      <c r="M9" s="347">
        <v>56.63</v>
      </c>
      <c r="N9" s="200">
        <v>57</v>
      </c>
      <c r="O9" s="75">
        <f t="shared" si="0"/>
        <v>146</v>
      </c>
      <c r="P9" s="65"/>
    </row>
    <row r="10" spans="1:18" ht="15" customHeight="1" x14ac:dyDescent="0.25">
      <c r="A10" s="66">
        <v>5</v>
      </c>
      <c r="B10" s="369" t="s">
        <v>51</v>
      </c>
      <c r="C10" s="258">
        <v>33</v>
      </c>
      <c r="D10" s="259">
        <v>53.090909090909093</v>
      </c>
      <c r="E10" s="348">
        <v>53.13</v>
      </c>
      <c r="F10" s="201">
        <v>43</v>
      </c>
      <c r="G10" s="258">
        <v>32</v>
      </c>
      <c r="H10" s="259">
        <v>56.3125</v>
      </c>
      <c r="I10" s="348">
        <v>57.5</v>
      </c>
      <c r="J10" s="201">
        <v>57</v>
      </c>
      <c r="K10" s="258">
        <v>41</v>
      </c>
      <c r="L10" s="259">
        <v>58.853658536585364</v>
      </c>
      <c r="M10" s="348">
        <v>56.63</v>
      </c>
      <c r="N10" s="201">
        <v>34</v>
      </c>
      <c r="O10" s="75">
        <f t="shared" si="0"/>
        <v>134</v>
      </c>
      <c r="P10" s="65"/>
    </row>
    <row r="11" spans="1:18" ht="15" customHeight="1" x14ac:dyDescent="0.25">
      <c r="A11" s="66">
        <v>6</v>
      </c>
      <c r="B11" s="81" t="s">
        <v>52</v>
      </c>
      <c r="C11" s="249">
        <v>16</v>
      </c>
      <c r="D11" s="45">
        <v>51.8</v>
      </c>
      <c r="E11" s="347">
        <v>53.13</v>
      </c>
      <c r="F11" s="200">
        <v>46</v>
      </c>
      <c r="G11" s="249">
        <v>9</v>
      </c>
      <c r="H11" s="45">
        <v>49.222222222222221</v>
      </c>
      <c r="I11" s="347">
        <v>57.5</v>
      </c>
      <c r="J11" s="200">
        <v>84</v>
      </c>
      <c r="K11" s="249">
        <v>14</v>
      </c>
      <c r="L11" s="45">
        <v>52.375</v>
      </c>
      <c r="M11" s="347">
        <v>56.63</v>
      </c>
      <c r="N11" s="200">
        <v>68</v>
      </c>
      <c r="O11" s="75">
        <f t="shared" si="0"/>
        <v>198</v>
      </c>
      <c r="P11" s="65"/>
    </row>
    <row r="12" spans="1:18" ht="15" customHeight="1" x14ac:dyDescent="0.25">
      <c r="A12" s="66">
        <v>7</v>
      </c>
      <c r="B12" s="81" t="s">
        <v>123</v>
      </c>
      <c r="C12" s="249">
        <v>27</v>
      </c>
      <c r="D12" s="45">
        <v>51</v>
      </c>
      <c r="E12" s="347">
        <v>53.13</v>
      </c>
      <c r="F12" s="200">
        <v>52</v>
      </c>
      <c r="G12" s="249">
        <v>21</v>
      </c>
      <c r="H12" s="45">
        <v>61.714285714285715</v>
      </c>
      <c r="I12" s="347">
        <v>57.5</v>
      </c>
      <c r="J12" s="200">
        <v>17</v>
      </c>
      <c r="K12" s="249">
        <v>18</v>
      </c>
      <c r="L12" s="45">
        <v>52</v>
      </c>
      <c r="M12" s="347">
        <v>56.63</v>
      </c>
      <c r="N12" s="200">
        <v>70</v>
      </c>
      <c r="O12" s="75">
        <f t="shared" si="0"/>
        <v>139</v>
      </c>
      <c r="P12" s="65"/>
    </row>
    <row r="13" spans="1:18" ht="15" customHeight="1" thickBot="1" x14ac:dyDescent="0.3">
      <c r="A13" s="162">
        <v>8</v>
      </c>
      <c r="B13" s="81" t="s">
        <v>112</v>
      </c>
      <c r="C13" s="249"/>
      <c r="D13" s="45"/>
      <c r="E13" s="347">
        <v>53.13</v>
      </c>
      <c r="F13" s="200">
        <v>101</v>
      </c>
      <c r="G13" s="249">
        <v>19</v>
      </c>
      <c r="H13" s="45">
        <v>51.631578947368418</v>
      </c>
      <c r="I13" s="347">
        <v>57.5</v>
      </c>
      <c r="J13" s="200">
        <v>78</v>
      </c>
      <c r="K13" s="249">
        <v>18</v>
      </c>
      <c r="L13" s="45">
        <v>53.333333333333336</v>
      </c>
      <c r="M13" s="347">
        <v>56.63</v>
      </c>
      <c r="N13" s="200">
        <v>58</v>
      </c>
      <c r="O13" s="163">
        <f t="shared" si="0"/>
        <v>237</v>
      </c>
      <c r="P13" s="65"/>
    </row>
    <row r="14" spans="1:18" ht="15" customHeight="1" thickBot="1" x14ac:dyDescent="0.3">
      <c r="A14" s="166"/>
      <c r="B14" s="150" t="s">
        <v>109</v>
      </c>
      <c r="C14" s="151">
        <f>SUM(C15:C26)</f>
        <v>239</v>
      </c>
      <c r="D14" s="161">
        <f>AVERAGE(D15:D26)</f>
        <v>50.99545454545455</v>
      </c>
      <c r="E14" s="346">
        <v>53.13</v>
      </c>
      <c r="F14" s="152"/>
      <c r="G14" s="151">
        <f>SUM(G15:G26)</f>
        <v>233</v>
      </c>
      <c r="H14" s="161">
        <f>AVERAGE(H15:H26)</f>
        <v>57.190000000000012</v>
      </c>
      <c r="I14" s="346">
        <v>57.5</v>
      </c>
      <c r="J14" s="152"/>
      <c r="K14" s="151">
        <f>SUM(K15:K26)</f>
        <v>289</v>
      </c>
      <c r="L14" s="161">
        <f>AVERAGE(L15:L26)</f>
        <v>55.158333333333331</v>
      </c>
      <c r="M14" s="346">
        <v>56.63</v>
      </c>
      <c r="N14" s="152"/>
      <c r="O14" s="167"/>
      <c r="P14" s="65"/>
    </row>
    <row r="15" spans="1:18" ht="15" customHeight="1" x14ac:dyDescent="0.25">
      <c r="A15" s="164">
        <v>1</v>
      </c>
      <c r="B15" s="82" t="s">
        <v>35</v>
      </c>
      <c r="C15" s="260">
        <v>30</v>
      </c>
      <c r="D15" s="46">
        <v>60.2</v>
      </c>
      <c r="E15" s="349">
        <v>53.13</v>
      </c>
      <c r="F15" s="204">
        <v>19</v>
      </c>
      <c r="G15" s="260">
        <v>30</v>
      </c>
      <c r="H15" s="46">
        <v>64</v>
      </c>
      <c r="I15" s="349">
        <v>57.5</v>
      </c>
      <c r="J15" s="204">
        <v>10</v>
      </c>
      <c r="K15" s="260">
        <v>36</v>
      </c>
      <c r="L15" s="46">
        <v>64.5</v>
      </c>
      <c r="M15" s="349">
        <v>56.63</v>
      </c>
      <c r="N15" s="204">
        <v>13</v>
      </c>
      <c r="O15" s="165">
        <f t="shared" si="0"/>
        <v>42</v>
      </c>
      <c r="P15" s="65"/>
    </row>
    <row r="16" spans="1:18" ht="15" customHeight="1" x14ac:dyDescent="0.25">
      <c r="A16" s="66">
        <v>2</v>
      </c>
      <c r="B16" s="81" t="s">
        <v>34</v>
      </c>
      <c r="C16" s="249">
        <v>20</v>
      </c>
      <c r="D16" s="45">
        <v>57.25</v>
      </c>
      <c r="E16" s="347">
        <v>53.13</v>
      </c>
      <c r="F16" s="200">
        <v>27</v>
      </c>
      <c r="G16" s="249">
        <v>33</v>
      </c>
      <c r="H16" s="45">
        <v>64.7</v>
      </c>
      <c r="I16" s="347">
        <v>57.5</v>
      </c>
      <c r="J16" s="200">
        <v>8</v>
      </c>
      <c r="K16" s="249">
        <v>30</v>
      </c>
      <c r="L16" s="45">
        <v>63</v>
      </c>
      <c r="M16" s="347">
        <v>56.63</v>
      </c>
      <c r="N16" s="200">
        <v>19</v>
      </c>
      <c r="O16" s="75">
        <f t="shared" si="0"/>
        <v>54</v>
      </c>
      <c r="P16" s="65"/>
    </row>
    <row r="17" spans="1:16" ht="15" customHeight="1" x14ac:dyDescent="0.25">
      <c r="A17" s="66">
        <v>3</v>
      </c>
      <c r="B17" s="82" t="s">
        <v>32</v>
      </c>
      <c r="C17" s="260">
        <v>22</v>
      </c>
      <c r="D17" s="46">
        <v>56</v>
      </c>
      <c r="E17" s="349">
        <v>53.13</v>
      </c>
      <c r="F17" s="204">
        <v>31</v>
      </c>
      <c r="G17" s="260">
        <v>31</v>
      </c>
      <c r="H17" s="46">
        <v>62.8</v>
      </c>
      <c r="I17" s="349">
        <v>57.5</v>
      </c>
      <c r="J17" s="204">
        <v>13</v>
      </c>
      <c r="K17" s="260">
        <v>27</v>
      </c>
      <c r="L17" s="46">
        <v>66.400000000000006</v>
      </c>
      <c r="M17" s="349">
        <v>56.63</v>
      </c>
      <c r="N17" s="204">
        <v>8</v>
      </c>
      <c r="O17" s="75">
        <f t="shared" si="0"/>
        <v>52</v>
      </c>
      <c r="P17" s="65"/>
    </row>
    <row r="18" spans="1:16" ht="15" customHeight="1" x14ac:dyDescent="0.25">
      <c r="A18" s="66">
        <v>4</v>
      </c>
      <c r="B18" s="81" t="s">
        <v>152</v>
      </c>
      <c r="C18" s="249">
        <v>11</v>
      </c>
      <c r="D18" s="45">
        <v>55.9</v>
      </c>
      <c r="E18" s="347">
        <v>53.13</v>
      </c>
      <c r="F18" s="200">
        <v>32</v>
      </c>
      <c r="G18" s="249"/>
      <c r="H18" s="45"/>
      <c r="I18" s="347">
        <v>57.5</v>
      </c>
      <c r="J18" s="200">
        <v>102</v>
      </c>
      <c r="K18" s="249">
        <v>11</v>
      </c>
      <c r="L18" s="45">
        <v>53.3</v>
      </c>
      <c r="M18" s="347">
        <v>56.63</v>
      </c>
      <c r="N18" s="200">
        <v>59</v>
      </c>
      <c r="O18" s="75">
        <f t="shared" si="0"/>
        <v>193</v>
      </c>
      <c r="P18" s="65"/>
    </row>
    <row r="19" spans="1:16" ht="15" customHeight="1" x14ac:dyDescent="0.25">
      <c r="A19" s="66">
        <v>5</v>
      </c>
      <c r="B19" s="82" t="s">
        <v>155</v>
      </c>
      <c r="C19" s="260">
        <v>12</v>
      </c>
      <c r="D19" s="46">
        <v>54.9</v>
      </c>
      <c r="E19" s="349">
        <v>53.13</v>
      </c>
      <c r="F19" s="204">
        <v>35</v>
      </c>
      <c r="G19" s="260">
        <v>17</v>
      </c>
      <c r="H19" s="46">
        <v>58.2</v>
      </c>
      <c r="I19" s="349">
        <v>57.5</v>
      </c>
      <c r="J19" s="204">
        <v>35</v>
      </c>
      <c r="K19" s="260">
        <v>29</v>
      </c>
      <c r="L19" s="46">
        <v>57.4</v>
      </c>
      <c r="M19" s="349">
        <v>56.63</v>
      </c>
      <c r="N19" s="204">
        <v>40</v>
      </c>
      <c r="O19" s="75">
        <f t="shared" si="0"/>
        <v>110</v>
      </c>
      <c r="P19" s="65"/>
    </row>
    <row r="20" spans="1:16" ht="15" customHeight="1" x14ac:dyDescent="0.25">
      <c r="A20" s="66">
        <v>6</v>
      </c>
      <c r="B20" s="83" t="s">
        <v>36</v>
      </c>
      <c r="C20" s="261">
        <v>27</v>
      </c>
      <c r="D20" s="263">
        <v>50.2</v>
      </c>
      <c r="E20" s="350">
        <v>53.13</v>
      </c>
      <c r="F20" s="252">
        <v>56</v>
      </c>
      <c r="G20" s="261">
        <v>24</v>
      </c>
      <c r="H20" s="263">
        <v>58.8</v>
      </c>
      <c r="I20" s="350">
        <v>57.5</v>
      </c>
      <c r="J20" s="252">
        <v>33</v>
      </c>
      <c r="K20" s="261">
        <v>29</v>
      </c>
      <c r="L20" s="263">
        <v>58.2</v>
      </c>
      <c r="M20" s="350">
        <v>56.63</v>
      </c>
      <c r="N20" s="252">
        <v>37</v>
      </c>
      <c r="O20" s="75">
        <f t="shared" si="0"/>
        <v>126</v>
      </c>
      <c r="P20" s="65"/>
    </row>
    <row r="21" spans="1:16" ht="15" customHeight="1" x14ac:dyDescent="0.25">
      <c r="A21" s="66">
        <v>7</v>
      </c>
      <c r="B21" s="82" t="s">
        <v>154</v>
      </c>
      <c r="C21" s="260">
        <v>9</v>
      </c>
      <c r="D21" s="46">
        <v>50.2</v>
      </c>
      <c r="E21" s="349">
        <v>53.13</v>
      </c>
      <c r="F21" s="204">
        <v>57</v>
      </c>
      <c r="G21" s="260"/>
      <c r="H21" s="46"/>
      <c r="I21" s="349">
        <v>57.5</v>
      </c>
      <c r="J21" s="204">
        <v>102</v>
      </c>
      <c r="K21" s="260">
        <v>11</v>
      </c>
      <c r="L21" s="46">
        <v>57.5</v>
      </c>
      <c r="M21" s="349">
        <v>56.63</v>
      </c>
      <c r="N21" s="204">
        <v>39</v>
      </c>
      <c r="O21" s="75">
        <f t="shared" si="0"/>
        <v>198</v>
      </c>
      <c r="P21" s="65"/>
    </row>
    <row r="22" spans="1:16" ht="15" customHeight="1" x14ac:dyDescent="0.25">
      <c r="A22" s="66">
        <v>8</v>
      </c>
      <c r="B22" s="147" t="s">
        <v>33</v>
      </c>
      <c r="C22" s="262">
        <v>46</v>
      </c>
      <c r="D22" s="264">
        <v>48.2</v>
      </c>
      <c r="E22" s="351">
        <v>53.13</v>
      </c>
      <c r="F22" s="246">
        <v>66</v>
      </c>
      <c r="G22" s="262">
        <v>45</v>
      </c>
      <c r="H22" s="264">
        <v>56.4</v>
      </c>
      <c r="I22" s="351">
        <v>57.5</v>
      </c>
      <c r="J22" s="246">
        <v>56</v>
      </c>
      <c r="K22" s="262">
        <v>36</v>
      </c>
      <c r="L22" s="264">
        <v>61.1</v>
      </c>
      <c r="M22" s="351">
        <v>56.63</v>
      </c>
      <c r="N22" s="246">
        <v>23</v>
      </c>
      <c r="O22" s="75">
        <f t="shared" si="0"/>
        <v>145</v>
      </c>
      <c r="P22" s="65"/>
    </row>
    <row r="23" spans="1:16" ht="15" customHeight="1" x14ac:dyDescent="0.25">
      <c r="A23" s="66">
        <v>9</v>
      </c>
      <c r="B23" s="147" t="s">
        <v>126</v>
      </c>
      <c r="C23" s="262">
        <v>25</v>
      </c>
      <c r="D23" s="264">
        <v>46.4</v>
      </c>
      <c r="E23" s="351">
        <v>53.13</v>
      </c>
      <c r="F23" s="246">
        <v>75</v>
      </c>
      <c r="G23" s="262">
        <v>21</v>
      </c>
      <c r="H23" s="264">
        <v>54.8</v>
      </c>
      <c r="I23" s="351">
        <v>57.5</v>
      </c>
      <c r="J23" s="246">
        <v>64</v>
      </c>
      <c r="K23" s="262">
        <v>27</v>
      </c>
      <c r="L23" s="264">
        <v>52.2</v>
      </c>
      <c r="M23" s="351">
        <v>56.63</v>
      </c>
      <c r="N23" s="246">
        <v>69</v>
      </c>
      <c r="O23" s="75">
        <f t="shared" si="0"/>
        <v>208</v>
      </c>
      <c r="P23" s="65"/>
    </row>
    <row r="24" spans="1:16" ht="15" customHeight="1" x14ac:dyDescent="0.25">
      <c r="A24" s="66">
        <v>10</v>
      </c>
      <c r="B24" s="147" t="s">
        <v>125</v>
      </c>
      <c r="C24" s="262">
        <v>24</v>
      </c>
      <c r="D24" s="264">
        <v>41</v>
      </c>
      <c r="E24" s="351">
        <v>53.13</v>
      </c>
      <c r="F24" s="246">
        <v>90</v>
      </c>
      <c r="G24" s="262">
        <v>3</v>
      </c>
      <c r="H24" s="264">
        <v>58</v>
      </c>
      <c r="I24" s="351">
        <v>57.5</v>
      </c>
      <c r="J24" s="246">
        <v>37</v>
      </c>
      <c r="K24" s="262">
        <v>28</v>
      </c>
      <c r="L24" s="264">
        <v>43.8</v>
      </c>
      <c r="M24" s="351">
        <v>56.63</v>
      </c>
      <c r="N24" s="246">
        <v>93</v>
      </c>
      <c r="O24" s="75">
        <f t="shared" si="0"/>
        <v>220</v>
      </c>
      <c r="P24" s="65"/>
    </row>
    <row r="25" spans="1:16" ht="15" customHeight="1" x14ac:dyDescent="0.25">
      <c r="A25" s="66">
        <v>11</v>
      </c>
      <c r="B25" s="81" t="s">
        <v>153</v>
      </c>
      <c r="C25" s="249">
        <v>13</v>
      </c>
      <c r="D25" s="45">
        <v>40.700000000000003</v>
      </c>
      <c r="E25" s="347">
        <v>53.13</v>
      </c>
      <c r="F25" s="200">
        <v>92</v>
      </c>
      <c r="G25" s="249">
        <v>15</v>
      </c>
      <c r="H25" s="45">
        <v>53.5</v>
      </c>
      <c r="I25" s="347">
        <v>57.5</v>
      </c>
      <c r="J25" s="200">
        <v>70</v>
      </c>
      <c r="K25" s="249">
        <v>15</v>
      </c>
      <c r="L25" s="45">
        <v>47.5</v>
      </c>
      <c r="M25" s="347">
        <v>56.63</v>
      </c>
      <c r="N25" s="200">
        <v>84</v>
      </c>
      <c r="O25" s="75">
        <f t="shared" si="0"/>
        <v>246</v>
      </c>
      <c r="P25" s="65"/>
    </row>
    <row r="26" spans="1:16" ht="15" customHeight="1" thickBot="1" x14ac:dyDescent="0.3">
      <c r="A26" s="66">
        <v>12</v>
      </c>
      <c r="B26" s="82" t="s">
        <v>174</v>
      </c>
      <c r="C26" s="260"/>
      <c r="D26" s="46"/>
      <c r="E26" s="349">
        <v>53.13</v>
      </c>
      <c r="F26" s="204">
        <v>101</v>
      </c>
      <c r="G26" s="260">
        <v>14</v>
      </c>
      <c r="H26" s="46">
        <v>40.700000000000003</v>
      </c>
      <c r="I26" s="349">
        <v>57.5</v>
      </c>
      <c r="J26" s="204">
        <v>99</v>
      </c>
      <c r="K26" s="260">
        <v>10</v>
      </c>
      <c r="L26" s="46">
        <v>37</v>
      </c>
      <c r="M26" s="349">
        <v>56.63</v>
      </c>
      <c r="N26" s="204">
        <v>98</v>
      </c>
      <c r="O26" s="75">
        <f t="shared" si="0"/>
        <v>298</v>
      </c>
      <c r="P26" s="65"/>
    </row>
    <row r="27" spans="1:16" ht="15" customHeight="1" thickBot="1" x14ac:dyDescent="0.3">
      <c r="A27" s="166"/>
      <c r="B27" s="150" t="s">
        <v>108</v>
      </c>
      <c r="C27" s="151">
        <f>SUM(C28:C44)</f>
        <v>277</v>
      </c>
      <c r="D27" s="161">
        <f>AVERAGE(D28:D44)</f>
        <v>49.95714285714287</v>
      </c>
      <c r="E27" s="346">
        <v>53.13</v>
      </c>
      <c r="F27" s="152"/>
      <c r="G27" s="151">
        <f>SUM(G28:G44)</f>
        <v>265</v>
      </c>
      <c r="H27" s="161">
        <f>AVERAGE(H28:H44)</f>
        <v>53.65</v>
      </c>
      <c r="I27" s="346">
        <v>57.5</v>
      </c>
      <c r="J27" s="152"/>
      <c r="K27" s="151">
        <f>SUM(K28:K44)</f>
        <v>347</v>
      </c>
      <c r="L27" s="161">
        <f>AVERAGE(L28:L44)</f>
        <v>52.881249999999994</v>
      </c>
      <c r="M27" s="346">
        <v>56.63</v>
      </c>
      <c r="N27" s="152"/>
      <c r="O27" s="167"/>
      <c r="P27" s="65"/>
    </row>
    <row r="28" spans="1:16" ht="15" customHeight="1" x14ac:dyDescent="0.25">
      <c r="A28" s="67">
        <v>1</v>
      </c>
      <c r="B28" s="81" t="s">
        <v>28</v>
      </c>
      <c r="C28" s="249">
        <v>10</v>
      </c>
      <c r="D28" s="45">
        <v>77.099999999999994</v>
      </c>
      <c r="E28" s="347">
        <v>53.13</v>
      </c>
      <c r="F28" s="200">
        <v>1</v>
      </c>
      <c r="G28" s="249">
        <v>22</v>
      </c>
      <c r="H28" s="45">
        <v>66.099999999999994</v>
      </c>
      <c r="I28" s="347">
        <v>57.5</v>
      </c>
      <c r="J28" s="200">
        <v>7</v>
      </c>
      <c r="K28" s="249">
        <v>16</v>
      </c>
      <c r="L28" s="45">
        <v>67.400000000000006</v>
      </c>
      <c r="M28" s="347">
        <v>56.63</v>
      </c>
      <c r="N28" s="200">
        <v>5</v>
      </c>
      <c r="O28" s="77">
        <f t="shared" si="0"/>
        <v>13</v>
      </c>
      <c r="P28" s="65"/>
    </row>
    <row r="29" spans="1:16" ht="15" customHeight="1" x14ac:dyDescent="0.25">
      <c r="A29" s="68">
        <v>2</v>
      </c>
      <c r="B29" s="81" t="s">
        <v>113</v>
      </c>
      <c r="C29" s="249">
        <v>23</v>
      </c>
      <c r="D29" s="45">
        <v>63.7</v>
      </c>
      <c r="E29" s="347">
        <v>53.13</v>
      </c>
      <c r="F29" s="200">
        <v>9</v>
      </c>
      <c r="G29" s="249">
        <v>26</v>
      </c>
      <c r="H29" s="45">
        <v>60.7</v>
      </c>
      <c r="I29" s="347">
        <v>57.5</v>
      </c>
      <c r="J29" s="200">
        <v>26</v>
      </c>
      <c r="K29" s="249">
        <v>27</v>
      </c>
      <c r="L29" s="45">
        <v>57.3</v>
      </c>
      <c r="M29" s="347">
        <v>56.63</v>
      </c>
      <c r="N29" s="200">
        <v>41</v>
      </c>
      <c r="O29" s="75">
        <f t="shared" si="0"/>
        <v>76</v>
      </c>
      <c r="P29" s="65"/>
    </row>
    <row r="30" spans="1:16" ht="15" customHeight="1" x14ac:dyDescent="0.25">
      <c r="A30" s="68">
        <v>3</v>
      </c>
      <c r="B30" s="81" t="s">
        <v>156</v>
      </c>
      <c r="C30" s="249">
        <v>15</v>
      </c>
      <c r="D30" s="45">
        <v>62.3</v>
      </c>
      <c r="E30" s="347">
        <v>53.13</v>
      </c>
      <c r="F30" s="200">
        <v>13</v>
      </c>
      <c r="G30" s="249">
        <v>11</v>
      </c>
      <c r="H30" s="45">
        <v>50.9</v>
      </c>
      <c r="I30" s="347">
        <v>57.5</v>
      </c>
      <c r="J30" s="200">
        <v>82</v>
      </c>
      <c r="K30" s="249">
        <v>19</v>
      </c>
      <c r="L30" s="45">
        <v>48.1</v>
      </c>
      <c r="M30" s="347">
        <v>56.63</v>
      </c>
      <c r="N30" s="200">
        <v>81</v>
      </c>
      <c r="O30" s="75">
        <f t="shared" si="0"/>
        <v>176</v>
      </c>
      <c r="P30" s="65"/>
    </row>
    <row r="31" spans="1:16" ht="15" customHeight="1" x14ac:dyDescent="0.25">
      <c r="A31" s="68">
        <v>4</v>
      </c>
      <c r="B31" s="81" t="s">
        <v>53</v>
      </c>
      <c r="C31" s="249">
        <v>34</v>
      </c>
      <c r="D31" s="45">
        <v>59</v>
      </c>
      <c r="E31" s="347">
        <v>53.13</v>
      </c>
      <c r="F31" s="200">
        <v>21</v>
      </c>
      <c r="G31" s="249">
        <v>32</v>
      </c>
      <c r="H31" s="45">
        <v>60.3</v>
      </c>
      <c r="I31" s="347">
        <v>57.5</v>
      </c>
      <c r="J31" s="200">
        <v>28</v>
      </c>
      <c r="K31" s="249">
        <v>45</v>
      </c>
      <c r="L31" s="45">
        <v>63.8</v>
      </c>
      <c r="M31" s="347">
        <v>56.63</v>
      </c>
      <c r="N31" s="200">
        <v>17</v>
      </c>
      <c r="O31" s="75">
        <f t="shared" si="0"/>
        <v>66</v>
      </c>
      <c r="P31" s="65"/>
    </row>
    <row r="32" spans="1:16" ht="15" customHeight="1" x14ac:dyDescent="0.25">
      <c r="A32" s="68">
        <v>5</v>
      </c>
      <c r="B32" s="81" t="s">
        <v>45</v>
      </c>
      <c r="C32" s="249">
        <v>12</v>
      </c>
      <c r="D32" s="45">
        <v>53.3</v>
      </c>
      <c r="E32" s="347">
        <v>53.13</v>
      </c>
      <c r="F32" s="200">
        <v>42</v>
      </c>
      <c r="G32" s="249">
        <v>17</v>
      </c>
      <c r="H32" s="45">
        <v>47.1</v>
      </c>
      <c r="I32" s="347">
        <v>57.5</v>
      </c>
      <c r="J32" s="200">
        <v>91</v>
      </c>
      <c r="K32" s="249">
        <v>30</v>
      </c>
      <c r="L32" s="45">
        <v>45.1</v>
      </c>
      <c r="M32" s="347">
        <v>56.63</v>
      </c>
      <c r="N32" s="200">
        <v>87</v>
      </c>
      <c r="O32" s="75">
        <f t="shared" si="0"/>
        <v>220</v>
      </c>
      <c r="P32" s="65"/>
    </row>
    <row r="33" spans="1:16" ht="15" customHeight="1" x14ac:dyDescent="0.25">
      <c r="A33" s="68">
        <v>6</v>
      </c>
      <c r="B33" s="81" t="s">
        <v>48</v>
      </c>
      <c r="C33" s="249">
        <v>17</v>
      </c>
      <c r="D33" s="45">
        <v>49.5</v>
      </c>
      <c r="E33" s="347">
        <v>53.13</v>
      </c>
      <c r="F33" s="200">
        <v>59</v>
      </c>
      <c r="G33" s="249">
        <v>21</v>
      </c>
      <c r="H33" s="45">
        <v>59.8</v>
      </c>
      <c r="I33" s="347">
        <v>57.5</v>
      </c>
      <c r="J33" s="200">
        <v>29</v>
      </c>
      <c r="K33" s="249">
        <v>29</v>
      </c>
      <c r="L33" s="45">
        <v>60.2</v>
      </c>
      <c r="M33" s="347">
        <v>56.63</v>
      </c>
      <c r="N33" s="200">
        <v>30</v>
      </c>
      <c r="O33" s="75">
        <f t="shared" si="0"/>
        <v>118</v>
      </c>
      <c r="P33" s="65"/>
    </row>
    <row r="34" spans="1:16" ht="15" customHeight="1" x14ac:dyDescent="0.25">
      <c r="A34" s="68">
        <v>7</v>
      </c>
      <c r="B34" s="81" t="s">
        <v>46</v>
      </c>
      <c r="C34" s="249">
        <v>32</v>
      </c>
      <c r="D34" s="45">
        <v>48.8</v>
      </c>
      <c r="E34" s="347">
        <v>53.13</v>
      </c>
      <c r="F34" s="200">
        <v>65</v>
      </c>
      <c r="G34" s="249">
        <v>22</v>
      </c>
      <c r="H34" s="45">
        <v>57.7</v>
      </c>
      <c r="I34" s="347">
        <v>57.5</v>
      </c>
      <c r="J34" s="200">
        <v>44</v>
      </c>
      <c r="K34" s="249">
        <v>17</v>
      </c>
      <c r="L34" s="45">
        <v>53.9</v>
      </c>
      <c r="M34" s="347">
        <v>56.63</v>
      </c>
      <c r="N34" s="200">
        <v>55</v>
      </c>
      <c r="O34" s="75">
        <f t="shared" si="0"/>
        <v>164</v>
      </c>
      <c r="P34" s="65"/>
    </row>
    <row r="35" spans="1:16" ht="15" customHeight="1" x14ac:dyDescent="0.25">
      <c r="A35" s="68">
        <v>8</v>
      </c>
      <c r="B35" s="81" t="s">
        <v>22</v>
      </c>
      <c r="C35" s="249">
        <v>41</v>
      </c>
      <c r="D35" s="45">
        <v>46.8</v>
      </c>
      <c r="E35" s="347">
        <v>53.13</v>
      </c>
      <c r="F35" s="200">
        <v>72</v>
      </c>
      <c r="G35" s="249">
        <v>23</v>
      </c>
      <c r="H35" s="45">
        <v>56.9</v>
      </c>
      <c r="I35" s="347">
        <v>57.5</v>
      </c>
      <c r="J35" s="200">
        <v>52</v>
      </c>
      <c r="K35" s="249">
        <v>33</v>
      </c>
      <c r="L35" s="45">
        <v>52.7</v>
      </c>
      <c r="M35" s="347">
        <v>56.63</v>
      </c>
      <c r="N35" s="200">
        <v>65</v>
      </c>
      <c r="O35" s="75">
        <f t="shared" si="0"/>
        <v>189</v>
      </c>
      <c r="P35" s="65"/>
    </row>
    <row r="36" spans="1:16" ht="15" customHeight="1" x14ac:dyDescent="0.25">
      <c r="A36" s="68">
        <v>9</v>
      </c>
      <c r="B36" s="81" t="s">
        <v>27</v>
      </c>
      <c r="C36" s="249">
        <v>24</v>
      </c>
      <c r="D36" s="45">
        <v>46.3</v>
      </c>
      <c r="E36" s="347">
        <v>53.13</v>
      </c>
      <c r="F36" s="200">
        <v>76</v>
      </c>
      <c r="G36" s="249">
        <v>19</v>
      </c>
      <c r="H36" s="45">
        <v>48.2</v>
      </c>
      <c r="I36" s="347">
        <v>57.5</v>
      </c>
      <c r="J36" s="200">
        <v>88</v>
      </c>
      <c r="K36" s="249">
        <v>31</v>
      </c>
      <c r="L36" s="45">
        <v>50.2</v>
      </c>
      <c r="M36" s="347">
        <v>56.63</v>
      </c>
      <c r="N36" s="200">
        <v>75</v>
      </c>
      <c r="O36" s="75">
        <f t="shared" si="0"/>
        <v>239</v>
      </c>
      <c r="P36" s="65"/>
    </row>
    <row r="37" spans="1:16" ht="15" customHeight="1" x14ac:dyDescent="0.25">
      <c r="A37" s="68">
        <v>10</v>
      </c>
      <c r="B37" s="81" t="s">
        <v>127</v>
      </c>
      <c r="C37" s="249">
        <v>12</v>
      </c>
      <c r="D37" s="45">
        <v>46.2</v>
      </c>
      <c r="E37" s="347">
        <v>53.13</v>
      </c>
      <c r="F37" s="200">
        <v>77</v>
      </c>
      <c r="G37" s="249">
        <v>10</v>
      </c>
      <c r="H37" s="45">
        <v>53.8</v>
      </c>
      <c r="I37" s="347">
        <v>57.5</v>
      </c>
      <c r="J37" s="200">
        <v>67</v>
      </c>
      <c r="K37" s="249">
        <v>21</v>
      </c>
      <c r="L37" s="45">
        <v>53.6</v>
      </c>
      <c r="M37" s="347">
        <v>56.63</v>
      </c>
      <c r="N37" s="200">
        <v>56</v>
      </c>
      <c r="O37" s="75">
        <f t="shared" si="0"/>
        <v>200</v>
      </c>
      <c r="P37" s="65"/>
    </row>
    <row r="38" spans="1:16" ht="15" customHeight="1" x14ac:dyDescent="0.25">
      <c r="A38" s="68">
        <v>11</v>
      </c>
      <c r="B38" s="81" t="s">
        <v>25</v>
      </c>
      <c r="C38" s="249">
        <v>10</v>
      </c>
      <c r="D38" s="45">
        <v>44.1</v>
      </c>
      <c r="E38" s="347">
        <v>53.13</v>
      </c>
      <c r="F38" s="200">
        <v>82</v>
      </c>
      <c r="G38" s="249">
        <v>14</v>
      </c>
      <c r="H38" s="45">
        <v>51.7</v>
      </c>
      <c r="I38" s="347">
        <v>57.5</v>
      </c>
      <c r="J38" s="200">
        <v>77</v>
      </c>
      <c r="K38" s="249">
        <v>18</v>
      </c>
      <c r="L38" s="45">
        <v>46.8</v>
      </c>
      <c r="M38" s="347">
        <v>56.63</v>
      </c>
      <c r="N38" s="200">
        <v>85</v>
      </c>
      <c r="O38" s="75">
        <f t="shared" si="0"/>
        <v>244</v>
      </c>
      <c r="P38" s="65"/>
    </row>
    <row r="39" spans="1:16" ht="15" customHeight="1" x14ac:dyDescent="0.25">
      <c r="A39" s="68">
        <v>12</v>
      </c>
      <c r="B39" s="81" t="s">
        <v>128</v>
      </c>
      <c r="C39" s="249">
        <v>20</v>
      </c>
      <c r="D39" s="45">
        <v>35.200000000000003</v>
      </c>
      <c r="E39" s="347">
        <v>53.13</v>
      </c>
      <c r="F39" s="200">
        <v>96</v>
      </c>
      <c r="G39" s="249">
        <v>26</v>
      </c>
      <c r="H39" s="45">
        <v>48</v>
      </c>
      <c r="I39" s="347">
        <v>57.5</v>
      </c>
      <c r="J39" s="200">
        <v>89</v>
      </c>
      <c r="K39" s="249">
        <v>21</v>
      </c>
      <c r="L39" s="45">
        <v>52.9</v>
      </c>
      <c r="M39" s="347">
        <v>56.63</v>
      </c>
      <c r="N39" s="200">
        <v>63</v>
      </c>
      <c r="O39" s="75">
        <f t="shared" si="0"/>
        <v>248</v>
      </c>
      <c r="P39" s="65"/>
    </row>
    <row r="40" spans="1:16" ht="15" customHeight="1" x14ac:dyDescent="0.25">
      <c r="A40" s="68">
        <v>13</v>
      </c>
      <c r="B40" s="81" t="s">
        <v>157</v>
      </c>
      <c r="C40" s="249">
        <v>15</v>
      </c>
      <c r="D40" s="45">
        <v>34.4</v>
      </c>
      <c r="E40" s="347">
        <v>53.13</v>
      </c>
      <c r="F40" s="200">
        <v>97</v>
      </c>
      <c r="G40" s="249">
        <v>10</v>
      </c>
      <c r="H40" s="45">
        <v>44</v>
      </c>
      <c r="I40" s="347">
        <v>57.5</v>
      </c>
      <c r="J40" s="200">
        <v>95</v>
      </c>
      <c r="K40" s="249">
        <v>14</v>
      </c>
      <c r="L40" s="45">
        <v>49</v>
      </c>
      <c r="M40" s="347">
        <v>56.63</v>
      </c>
      <c r="N40" s="200">
        <v>78</v>
      </c>
      <c r="O40" s="75">
        <f t="shared" si="0"/>
        <v>270</v>
      </c>
      <c r="P40" s="65"/>
    </row>
    <row r="41" spans="1:16" ht="15" customHeight="1" x14ac:dyDescent="0.25">
      <c r="A41" s="68">
        <v>14</v>
      </c>
      <c r="B41" s="81" t="s">
        <v>26</v>
      </c>
      <c r="C41" s="249">
        <v>12</v>
      </c>
      <c r="D41" s="45">
        <v>32.700000000000003</v>
      </c>
      <c r="E41" s="347">
        <v>53.13</v>
      </c>
      <c r="F41" s="200">
        <v>98</v>
      </c>
      <c r="G41" s="249"/>
      <c r="H41" s="45"/>
      <c r="I41" s="347">
        <v>57.5</v>
      </c>
      <c r="J41" s="200">
        <v>102</v>
      </c>
      <c r="K41" s="249">
        <v>7</v>
      </c>
      <c r="L41" s="45">
        <v>35.1</v>
      </c>
      <c r="M41" s="347">
        <v>56.63</v>
      </c>
      <c r="N41" s="200">
        <v>99</v>
      </c>
      <c r="O41" s="75">
        <f t="shared" si="0"/>
        <v>299</v>
      </c>
      <c r="P41" s="65"/>
    </row>
    <row r="42" spans="1:16" ht="15" customHeight="1" x14ac:dyDescent="0.25">
      <c r="A42" s="68">
        <v>15</v>
      </c>
      <c r="B42" s="81" t="s">
        <v>175</v>
      </c>
      <c r="C42" s="249"/>
      <c r="D42" s="45"/>
      <c r="E42" s="347">
        <v>53.13</v>
      </c>
      <c r="F42" s="200">
        <v>101</v>
      </c>
      <c r="G42" s="249"/>
      <c r="H42" s="45"/>
      <c r="I42" s="347">
        <v>57.5</v>
      </c>
      <c r="J42" s="200">
        <v>102</v>
      </c>
      <c r="K42" s="249">
        <v>7</v>
      </c>
      <c r="L42" s="45">
        <v>60.4</v>
      </c>
      <c r="M42" s="347">
        <v>56.63</v>
      </c>
      <c r="N42" s="200">
        <v>29</v>
      </c>
      <c r="O42" s="75">
        <f t="shared" si="0"/>
        <v>232</v>
      </c>
      <c r="P42" s="65"/>
    </row>
    <row r="43" spans="1:16" ht="15" customHeight="1" x14ac:dyDescent="0.25">
      <c r="A43" s="68">
        <v>16</v>
      </c>
      <c r="B43" s="81" t="s">
        <v>176</v>
      </c>
      <c r="C43" s="249"/>
      <c r="D43" s="45"/>
      <c r="E43" s="347">
        <v>53.13</v>
      </c>
      <c r="F43" s="200">
        <v>101</v>
      </c>
      <c r="G43" s="249"/>
      <c r="H43" s="45"/>
      <c r="I43" s="347">
        <v>57.5</v>
      </c>
      <c r="J43" s="200">
        <v>102</v>
      </c>
      <c r="K43" s="249">
        <v>12</v>
      </c>
      <c r="L43" s="45">
        <v>49.6</v>
      </c>
      <c r="M43" s="347">
        <v>56.63</v>
      </c>
      <c r="N43" s="200">
        <v>76</v>
      </c>
      <c r="O43" s="75">
        <f t="shared" si="0"/>
        <v>279</v>
      </c>
      <c r="P43" s="65"/>
    </row>
    <row r="44" spans="1:16" ht="15" customHeight="1" thickBot="1" x14ac:dyDescent="0.3">
      <c r="A44" s="68">
        <v>17</v>
      </c>
      <c r="B44" s="81" t="s">
        <v>24</v>
      </c>
      <c r="C44" s="249"/>
      <c r="D44" s="45"/>
      <c r="E44" s="347">
        <v>53.13</v>
      </c>
      <c r="F44" s="200">
        <v>101</v>
      </c>
      <c r="G44" s="249">
        <v>12</v>
      </c>
      <c r="H44" s="45">
        <v>45.9</v>
      </c>
      <c r="I44" s="347">
        <v>57.5</v>
      </c>
      <c r="J44" s="200">
        <v>93</v>
      </c>
      <c r="K44" s="249"/>
      <c r="L44" s="45"/>
      <c r="M44" s="347">
        <v>56.63</v>
      </c>
      <c r="N44" s="200">
        <v>100</v>
      </c>
      <c r="O44" s="75">
        <f t="shared" si="0"/>
        <v>294</v>
      </c>
      <c r="P44" s="65"/>
    </row>
    <row r="45" spans="1:16" ht="15" customHeight="1" thickBot="1" x14ac:dyDescent="0.3">
      <c r="A45" s="168"/>
      <c r="B45" s="169" t="s">
        <v>107</v>
      </c>
      <c r="C45" s="170">
        <f>SUM(C46:C64)</f>
        <v>380</v>
      </c>
      <c r="D45" s="171">
        <f>AVERAGE(D46:D64)</f>
        <v>52.45000000000001</v>
      </c>
      <c r="E45" s="352">
        <v>53.13</v>
      </c>
      <c r="F45" s="153"/>
      <c r="G45" s="170">
        <f>SUM(G46:G64)</f>
        <v>424</v>
      </c>
      <c r="H45" s="171">
        <f>AVERAGE(H46:H64)</f>
        <v>57.448823529411754</v>
      </c>
      <c r="I45" s="352">
        <v>57.5</v>
      </c>
      <c r="J45" s="153"/>
      <c r="K45" s="170">
        <f>SUM(K46:K64)</f>
        <v>372</v>
      </c>
      <c r="L45" s="171">
        <f>AVERAGE(L46:L64)</f>
        <v>58.337500000000006</v>
      </c>
      <c r="M45" s="352">
        <v>56.63</v>
      </c>
      <c r="N45" s="153"/>
      <c r="O45" s="167"/>
      <c r="P45" s="65"/>
    </row>
    <row r="46" spans="1:16" ht="15" customHeight="1" x14ac:dyDescent="0.25">
      <c r="A46" s="70">
        <v>1</v>
      </c>
      <c r="B46" s="81" t="s">
        <v>58</v>
      </c>
      <c r="C46" s="249">
        <v>30</v>
      </c>
      <c r="D46" s="45">
        <v>65.5</v>
      </c>
      <c r="E46" s="347">
        <v>53.13</v>
      </c>
      <c r="F46" s="200">
        <v>6</v>
      </c>
      <c r="G46" s="249">
        <v>40</v>
      </c>
      <c r="H46" s="45">
        <v>61.04</v>
      </c>
      <c r="I46" s="347">
        <v>57.5</v>
      </c>
      <c r="J46" s="200">
        <v>21</v>
      </c>
      <c r="K46" s="249">
        <v>36</v>
      </c>
      <c r="L46" s="45">
        <v>62.4</v>
      </c>
      <c r="M46" s="347">
        <v>56.63</v>
      </c>
      <c r="N46" s="200">
        <v>20</v>
      </c>
      <c r="O46" s="77">
        <f t="shared" si="0"/>
        <v>47</v>
      </c>
      <c r="P46" s="65"/>
    </row>
    <row r="47" spans="1:16" ht="15" customHeight="1" x14ac:dyDescent="0.25">
      <c r="A47" s="71">
        <v>2</v>
      </c>
      <c r="B47" s="81" t="s">
        <v>18</v>
      </c>
      <c r="C47" s="249">
        <v>17</v>
      </c>
      <c r="D47" s="45">
        <v>63.2</v>
      </c>
      <c r="E47" s="347">
        <v>53.13</v>
      </c>
      <c r="F47" s="200">
        <v>10</v>
      </c>
      <c r="G47" s="249">
        <v>20</v>
      </c>
      <c r="H47" s="45">
        <v>62.9</v>
      </c>
      <c r="I47" s="347">
        <v>57.5</v>
      </c>
      <c r="J47" s="200">
        <v>12</v>
      </c>
      <c r="K47" s="249">
        <v>20</v>
      </c>
      <c r="L47" s="45">
        <v>65</v>
      </c>
      <c r="M47" s="347">
        <v>56.63</v>
      </c>
      <c r="N47" s="200">
        <v>10</v>
      </c>
      <c r="O47" s="75">
        <f t="shared" si="0"/>
        <v>32</v>
      </c>
      <c r="P47" s="65"/>
    </row>
    <row r="48" spans="1:16" ht="15" customHeight="1" x14ac:dyDescent="0.25">
      <c r="A48" s="71">
        <v>3</v>
      </c>
      <c r="B48" s="84" t="s">
        <v>20</v>
      </c>
      <c r="C48" s="266">
        <v>22</v>
      </c>
      <c r="D48" s="47">
        <v>62.5</v>
      </c>
      <c r="E48" s="353">
        <v>53.13</v>
      </c>
      <c r="F48" s="245">
        <v>12</v>
      </c>
      <c r="G48" s="266">
        <v>19</v>
      </c>
      <c r="H48" s="47">
        <v>69.900000000000006</v>
      </c>
      <c r="I48" s="353">
        <v>57.5</v>
      </c>
      <c r="J48" s="245">
        <v>1</v>
      </c>
      <c r="K48" s="266">
        <v>11</v>
      </c>
      <c r="L48" s="47">
        <v>42</v>
      </c>
      <c r="M48" s="353">
        <v>56.63</v>
      </c>
      <c r="N48" s="245">
        <v>95</v>
      </c>
      <c r="O48" s="75">
        <f t="shared" si="0"/>
        <v>108</v>
      </c>
      <c r="P48" s="65"/>
    </row>
    <row r="49" spans="1:16" ht="15" customHeight="1" x14ac:dyDescent="0.25">
      <c r="A49" s="71">
        <v>4</v>
      </c>
      <c r="B49" s="81" t="s">
        <v>121</v>
      </c>
      <c r="C49" s="249">
        <v>20</v>
      </c>
      <c r="D49" s="45">
        <v>62</v>
      </c>
      <c r="E49" s="347">
        <v>53.13</v>
      </c>
      <c r="F49" s="200">
        <v>15</v>
      </c>
      <c r="G49" s="249">
        <v>30</v>
      </c>
      <c r="H49" s="45">
        <v>61</v>
      </c>
      <c r="I49" s="347">
        <v>57.5</v>
      </c>
      <c r="J49" s="200">
        <v>22</v>
      </c>
      <c r="K49" s="249">
        <v>19</v>
      </c>
      <c r="L49" s="45">
        <v>64</v>
      </c>
      <c r="M49" s="347">
        <v>56.63</v>
      </c>
      <c r="N49" s="200">
        <v>14</v>
      </c>
      <c r="O49" s="75">
        <f t="shared" si="0"/>
        <v>51</v>
      </c>
      <c r="P49" s="65"/>
    </row>
    <row r="50" spans="1:16" ht="15" customHeight="1" x14ac:dyDescent="0.25">
      <c r="A50" s="71">
        <v>5</v>
      </c>
      <c r="B50" s="81" t="s">
        <v>70</v>
      </c>
      <c r="C50" s="249">
        <v>52</v>
      </c>
      <c r="D50" s="45">
        <v>61.1</v>
      </c>
      <c r="E50" s="347">
        <v>53.13</v>
      </c>
      <c r="F50" s="200">
        <v>16</v>
      </c>
      <c r="G50" s="249">
        <v>65</v>
      </c>
      <c r="H50" s="45">
        <v>58.1</v>
      </c>
      <c r="I50" s="347">
        <v>57.5</v>
      </c>
      <c r="J50" s="200">
        <v>36</v>
      </c>
      <c r="K50" s="249">
        <v>47</v>
      </c>
      <c r="L50" s="45">
        <v>65.900000000000006</v>
      </c>
      <c r="M50" s="347">
        <v>56.63</v>
      </c>
      <c r="N50" s="200">
        <v>9</v>
      </c>
      <c r="O50" s="75">
        <f t="shared" si="0"/>
        <v>61</v>
      </c>
      <c r="P50" s="65"/>
    </row>
    <row r="51" spans="1:16" ht="15" customHeight="1" x14ac:dyDescent="0.25">
      <c r="A51" s="71">
        <v>6</v>
      </c>
      <c r="B51" s="81" t="s">
        <v>57</v>
      </c>
      <c r="C51" s="249">
        <v>99</v>
      </c>
      <c r="D51" s="45">
        <v>58.8</v>
      </c>
      <c r="E51" s="347">
        <v>53.13</v>
      </c>
      <c r="F51" s="200">
        <v>22</v>
      </c>
      <c r="G51" s="249">
        <v>88</v>
      </c>
      <c r="H51" s="45">
        <v>62.3</v>
      </c>
      <c r="I51" s="347">
        <v>57.5</v>
      </c>
      <c r="J51" s="200">
        <v>14</v>
      </c>
      <c r="K51" s="249">
        <v>89</v>
      </c>
      <c r="L51" s="45">
        <v>64</v>
      </c>
      <c r="M51" s="347">
        <v>56.63</v>
      </c>
      <c r="N51" s="200">
        <v>15</v>
      </c>
      <c r="O51" s="75">
        <f t="shared" si="0"/>
        <v>51</v>
      </c>
      <c r="P51" s="65"/>
    </row>
    <row r="52" spans="1:16" ht="15" customHeight="1" x14ac:dyDescent="0.25">
      <c r="A52" s="71">
        <v>7</v>
      </c>
      <c r="B52" s="81" t="s">
        <v>19</v>
      </c>
      <c r="C52" s="249">
        <v>23</v>
      </c>
      <c r="D52" s="45">
        <v>57.6</v>
      </c>
      <c r="E52" s="347">
        <v>53.13</v>
      </c>
      <c r="F52" s="200">
        <v>25</v>
      </c>
      <c r="G52" s="249">
        <v>32</v>
      </c>
      <c r="H52" s="45">
        <v>64.59</v>
      </c>
      <c r="I52" s="347">
        <v>57.5</v>
      </c>
      <c r="J52" s="200">
        <v>9</v>
      </c>
      <c r="K52" s="249">
        <v>21</v>
      </c>
      <c r="L52" s="45">
        <v>52.9</v>
      </c>
      <c r="M52" s="347">
        <v>56.63</v>
      </c>
      <c r="N52" s="200">
        <v>64</v>
      </c>
      <c r="O52" s="75">
        <f t="shared" si="0"/>
        <v>98</v>
      </c>
      <c r="P52" s="65"/>
    </row>
    <row r="53" spans="1:16" ht="15" customHeight="1" x14ac:dyDescent="0.25">
      <c r="A53" s="71">
        <v>8</v>
      </c>
      <c r="B53" s="81" t="s">
        <v>21</v>
      </c>
      <c r="C53" s="249">
        <v>11</v>
      </c>
      <c r="D53" s="45">
        <v>51.5</v>
      </c>
      <c r="E53" s="347">
        <v>53.13</v>
      </c>
      <c r="F53" s="200">
        <v>50</v>
      </c>
      <c r="G53" s="249">
        <v>6</v>
      </c>
      <c r="H53" s="45">
        <v>66.2</v>
      </c>
      <c r="I53" s="347">
        <v>57.5</v>
      </c>
      <c r="J53" s="200">
        <v>6</v>
      </c>
      <c r="K53" s="249">
        <v>11</v>
      </c>
      <c r="L53" s="45">
        <v>61</v>
      </c>
      <c r="M53" s="347">
        <v>56.63</v>
      </c>
      <c r="N53" s="200">
        <v>24</v>
      </c>
      <c r="O53" s="75">
        <f t="shared" si="0"/>
        <v>80</v>
      </c>
      <c r="P53" s="65"/>
    </row>
    <row r="54" spans="1:16" ht="15" customHeight="1" x14ac:dyDescent="0.25">
      <c r="A54" s="71">
        <v>9</v>
      </c>
      <c r="B54" s="81" t="s">
        <v>129</v>
      </c>
      <c r="C54" s="249">
        <v>15</v>
      </c>
      <c r="D54" s="45">
        <v>51</v>
      </c>
      <c r="E54" s="347">
        <v>53.13</v>
      </c>
      <c r="F54" s="200">
        <v>53</v>
      </c>
      <c r="G54" s="249">
        <v>13</v>
      </c>
      <c r="H54" s="45">
        <v>57</v>
      </c>
      <c r="I54" s="347">
        <v>57.5</v>
      </c>
      <c r="J54" s="200">
        <v>49</v>
      </c>
      <c r="K54" s="249">
        <v>10</v>
      </c>
      <c r="L54" s="45">
        <v>62</v>
      </c>
      <c r="M54" s="347">
        <v>56.63</v>
      </c>
      <c r="N54" s="200">
        <v>21</v>
      </c>
      <c r="O54" s="75">
        <f t="shared" si="0"/>
        <v>123</v>
      </c>
      <c r="P54" s="65"/>
    </row>
    <row r="55" spans="1:16" ht="15" customHeight="1" x14ac:dyDescent="0.25">
      <c r="A55" s="71">
        <v>10</v>
      </c>
      <c r="B55" s="146" t="s">
        <v>130</v>
      </c>
      <c r="C55" s="267">
        <v>7</v>
      </c>
      <c r="D55" s="268">
        <v>49</v>
      </c>
      <c r="E55" s="354">
        <v>53.13</v>
      </c>
      <c r="F55" s="205">
        <v>63</v>
      </c>
      <c r="G55" s="267">
        <v>14</v>
      </c>
      <c r="H55" s="268">
        <v>53.9</v>
      </c>
      <c r="I55" s="354">
        <v>57.5</v>
      </c>
      <c r="J55" s="205">
        <v>66</v>
      </c>
      <c r="K55" s="267">
        <v>14</v>
      </c>
      <c r="L55" s="268">
        <v>61.6</v>
      </c>
      <c r="M55" s="354">
        <v>56.63</v>
      </c>
      <c r="N55" s="205">
        <v>22</v>
      </c>
      <c r="O55" s="75">
        <f t="shared" si="0"/>
        <v>151</v>
      </c>
      <c r="P55" s="65"/>
    </row>
    <row r="56" spans="1:16" ht="15" customHeight="1" x14ac:dyDescent="0.25">
      <c r="A56" s="71">
        <v>11</v>
      </c>
      <c r="B56" s="81" t="s">
        <v>54</v>
      </c>
      <c r="C56" s="249">
        <v>8</v>
      </c>
      <c r="D56" s="45">
        <v>49</v>
      </c>
      <c r="E56" s="347">
        <v>53.13</v>
      </c>
      <c r="F56" s="200">
        <v>64</v>
      </c>
      <c r="G56" s="249">
        <v>8</v>
      </c>
      <c r="H56" s="45">
        <v>57.6</v>
      </c>
      <c r="I56" s="347">
        <v>57.5</v>
      </c>
      <c r="J56" s="200">
        <v>45</v>
      </c>
      <c r="K56" s="249"/>
      <c r="L56" s="45"/>
      <c r="M56" s="347">
        <v>56.63</v>
      </c>
      <c r="N56" s="200">
        <v>100</v>
      </c>
      <c r="O56" s="75">
        <f t="shared" si="0"/>
        <v>209</v>
      </c>
      <c r="P56" s="65"/>
    </row>
    <row r="57" spans="1:16" ht="15" customHeight="1" x14ac:dyDescent="0.25">
      <c r="A57" s="71">
        <v>12</v>
      </c>
      <c r="B57" s="81" t="s">
        <v>15</v>
      </c>
      <c r="C57" s="249">
        <v>27</v>
      </c>
      <c r="D57" s="45">
        <v>47.2</v>
      </c>
      <c r="E57" s="347">
        <v>53.13</v>
      </c>
      <c r="F57" s="200">
        <v>69</v>
      </c>
      <c r="G57" s="249">
        <v>15</v>
      </c>
      <c r="H57" s="45">
        <v>56.9</v>
      </c>
      <c r="I57" s="347">
        <v>57.5</v>
      </c>
      <c r="J57" s="200">
        <v>53</v>
      </c>
      <c r="K57" s="249">
        <v>10</v>
      </c>
      <c r="L57" s="45">
        <v>45</v>
      </c>
      <c r="M57" s="347">
        <v>56.63</v>
      </c>
      <c r="N57" s="200">
        <v>88</v>
      </c>
      <c r="O57" s="75">
        <f t="shared" si="0"/>
        <v>210</v>
      </c>
      <c r="P57" s="65"/>
    </row>
    <row r="58" spans="1:16" ht="15" customHeight="1" x14ac:dyDescent="0.25">
      <c r="A58" s="71">
        <v>13</v>
      </c>
      <c r="B58" s="143" t="s">
        <v>97</v>
      </c>
      <c r="C58" s="258">
        <v>23</v>
      </c>
      <c r="D58" s="259">
        <v>42.7</v>
      </c>
      <c r="E58" s="348">
        <v>53.13</v>
      </c>
      <c r="F58" s="201">
        <v>87</v>
      </c>
      <c r="G58" s="258">
        <v>28</v>
      </c>
      <c r="H58" s="259">
        <v>56.5</v>
      </c>
      <c r="I58" s="348">
        <v>57.5</v>
      </c>
      <c r="J58" s="201">
        <v>55</v>
      </c>
      <c r="K58" s="258">
        <v>25</v>
      </c>
      <c r="L58" s="259">
        <v>54.4</v>
      </c>
      <c r="M58" s="348">
        <v>56.63</v>
      </c>
      <c r="N58" s="201">
        <v>53</v>
      </c>
      <c r="O58" s="75">
        <f t="shared" si="0"/>
        <v>195</v>
      </c>
      <c r="P58" s="65"/>
    </row>
    <row r="59" spans="1:16" ht="15" customHeight="1" x14ac:dyDescent="0.25">
      <c r="A59" s="71">
        <v>14</v>
      </c>
      <c r="B59" s="81" t="s">
        <v>56</v>
      </c>
      <c r="C59" s="249">
        <v>8</v>
      </c>
      <c r="D59" s="45">
        <v>41.7</v>
      </c>
      <c r="E59" s="347">
        <v>53.13</v>
      </c>
      <c r="F59" s="200">
        <v>89</v>
      </c>
      <c r="G59" s="249">
        <v>15</v>
      </c>
      <c r="H59" s="45">
        <v>45.1</v>
      </c>
      <c r="I59" s="347">
        <v>57.5</v>
      </c>
      <c r="J59" s="200">
        <v>94</v>
      </c>
      <c r="K59" s="249">
        <v>29</v>
      </c>
      <c r="L59" s="45">
        <v>68.7</v>
      </c>
      <c r="M59" s="347">
        <v>56.63</v>
      </c>
      <c r="N59" s="200">
        <v>4</v>
      </c>
      <c r="O59" s="75">
        <f t="shared" si="0"/>
        <v>187</v>
      </c>
      <c r="P59" s="65"/>
    </row>
    <row r="60" spans="1:16" ht="15" customHeight="1" x14ac:dyDescent="0.25">
      <c r="A60" s="71">
        <v>15</v>
      </c>
      <c r="B60" s="81" t="s">
        <v>43</v>
      </c>
      <c r="C60" s="249">
        <v>8</v>
      </c>
      <c r="D60" s="45">
        <v>39</v>
      </c>
      <c r="E60" s="347">
        <v>53.13</v>
      </c>
      <c r="F60" s="200">
        <v>94</v>
      </c>
      <c r="G60" s="249">
        <v>14</v>
      </c>
      <c r="H60" s="45">
        <v>43.4</v>
      </c>
      <c r="I60" s="347">
        <v>57.5</v>
      </c>
      <c r="J60" s="200">
        <v>97</v>
      </c>
      <c r="K60" s="249"/>
      <c r="L60" s="45"/>
      <c r="M60" s="347">
        <v>56.63</v>
      </c>
      <c r="N60" s="200">
        <v>100</v>
      </c>
      <c r="O60" s="75">
        <f t="shared" si="0"/>
        <v>291</v>
      </c>
      <c r="P60" s="65"/>
    </row>
    <row r="61" spans="1:16" ht="15" customHeight="1" x14ac:dyDescent="0.25">
      <c r="A61" s="71">
        <v>16</v>
      </c>
      <c r="B61" s="81" t="s">
        <v>17</v>
      </c>
      <c r="C61" s="249">
        <v>10</v>
      </c>
      <c r="D61" s="45">
        <v>37.4</v>
      </c>
      <c r="E61" s="347">
        <v>53.13</v>
      </c>
      <c r="F61" s="200">
        <v>95</v>
      </c>
      <c r="G61" s="249">
        <v>11</v>
      </c>
      <c r="H61" s="45">
        <v>51.4</v>
      </c>
      <c r="I61" s="347">
        <v>57.5</v>
      </c>
      <c r="J61" s="200">
        <v>79</v>
      </c>
      <c r="K61" s="249">
        <v>15</v>
      </c>
      <c r="L61" s="45">
        <v>40.6</v>
      </c>
      <c r="M61" s="347">
        <v>56.63</v>
      </c>
      <c r="N61" s="200">
        <v>96</v>
      </c>
      <c r="O61" s="75">
        <f t="shared" si="0"/>
        <v>270</v>
      </c>
      <c r="P61" s="65"/>
    </row>
    <row r="62" spans="1:16" ht="15" customHeight="1" x14ac:dyDescent="0.25">
      <c r="A62" s="71">
        <v>17</v>
      </c>
      <c r="B62" s="81" t="s">
        <v>172</v>
      </c>
      <c r="C62" s="249"/>
      <c r="D62" s="45"/>
      <c r="E62" s="347">
        <v>53.13</v>
      </c>
      <c r="F62" s="200">
        <v>101</v>
      </c>
      <c r="G62" s="249"/>
      <c r="H62" s="45"/>
      <c r="I62" s="347">
        <v>57.5</v>
      </c>
      <c r="J62" s="200">
        <v>102</v>
      </c>
      <c r="K62" s="249">
        <v>7</v>
      </c>
      <c r="L62" s="45">
        <v>57</v>
      </c>
      <c r="M62" s="347">
        <v>56.63</v>
      </c>
      <c r="N62" s="200">
        <v>42</v>
      </c>
      <c r="O62" s="75">
        <f t="shared" si="0"/>
        <v>245</v>
      </c>
      <c r="P62" s="65"/>
    </row>
    <row r="63" spans="1:16" ht="15" customHeight="1" x14ac:dyDescent="0.25">
      <c r="A63" s="71">
        <v>18</v>
      </c>
      <c r="B63" s="81" t="s">
        <v>173</v>
      </c>
      <c r="C63" s="249"/>
      <c r="D63" s="45"/>
      <c r="E63" s="347">
        <v>53.13</v>
      </c>
      <c r="F63" s="200">
        <v>101</v>
      </c>
      <c r="G63" s="249"/>
      <c r="H63" s="45"/>
      <c r="I63" s="347">
        <v>57.5</v>
      </c>
      <c r="J63" s="200">
        <v>102</v>
      </c>
      <c r="K63" s="249">
        <v>8</v>
      </c>
      <c r="L63" s="45">
        <v>66.900000000000006</v>
      </c>
      <c r="M63" s="347">
        <v>56.63</v>
      </c>
      <c r="N63" s="200">
        <v>6</v>
      </c>
      <c r="O63" s="75">
        <f t="shared" si="0"/>
        <v>209</v>
      </c>
      <c r="P63" s="65"/>
    </row>
    <row r="64" spans="1:16" ht="15" customHeight="1" thickBot="1" x14ac:dyDescent="0.3">
      <c r="A64" s="71">
        <v>19</v>
      </c>
      <c r="B64" s="82" t="s">
        <v>55</v>
      </c>
      <c r="C64" s="260"/>
      <c r="D64" s="46"/>
      <c r="E64" s="349">
        <v>53.13</v>
      </c>
      <c r="F64" s="204">
        <v>101</v>
      </c>
      <c r="G64" s="260">
        <v>6</v>
      </c>
      <c r="H64" s="46">
        <v>48.8</v>
      </c>
      <c r="I64" s="349">
        <v>57.5</v>
      </c>
      <c r="J64" s="204">
        <v>86</v>
      </c>
      <c r="K64" s="260"/>
      <c r="L64" s="46"/>
      <c r="M64" s="349">
        <v>56.63</v>
      </c>
      <c r="N64" s="204">
        <v>100</v>
      </c>
      <c r="O64" s="75">
        <f t="shared" si="0"/>
        <v>287</v>
      </c>
      <c r="P64" s="65"/>
    </row>
    <row r="65" spans="1:16" ht="15" customHeight="1" thickBot="1" x14ac:dyDescent="0.3">
      <c r="A65" s="172"/>
      <c r="B65" s="150" t="s">
        <v>106</v>
      </c>
      <c r="C65" s="151">
        <f>SUM(C66:C79)</f>
        <v>266</v>
      </c>
      <c r="D65" s="161">
        <f>AVERAGE(D66:D79)</f>
        <v>53.478571428571421</v>
      </c>
      <c r="E65" s="346">
        <v>53.13</v>
      </c>
      <c r="F65" s="152"/>
      <c r="G65" s="151">
        <f>SUM(G66:G79)</f>
        <v>336</v>
      </c>
      <c r="H65" s="161">
        <f>AVERAGE(H66:H79)</f>
        <v>53.871428571428574</v>
      </c>
      <c r="I65" s="346">
        <v>57.5</v>
      </c>
      <c r="J65" s="152"/>
      <c r="K65" s="151">
        <f>SUM(K66:K79)</f>
        <v>311</v>
      </c>
      <c r="L65" s="161">
        <f>AVERAGE(L66:L79)</f>
        <v>54.536363636363632</v>
      </c>
      <c r="M65" s="346">
        <v>56.63</v>
      </c>
      <c r="N65" s="152"/>
      <c r="O65" s="167"/>
      <c r="P65" s="65"/>
    </row>
    <row r="66" spans="1:16" ht="15" customHeight="1" x14ac:dyDescent="0.25">
      <c r="A66" s="70">
        <v>1</v>
      </c>
      <c r="B66" s="81" t="s">
        <v>158</v>
      </c>
      <c r="C66" s="249">
        <v>27</v>
      </c>
      <c r="D66" s="45">
        <v>67.2</v>
      </c>
      <c r="E66" s="347">
        <v>53.13</v>
      </c>
      <c r="F66" s="200">
        <v>4</v>
      </c>
      <c r="G66" s="249">
        <v>23</v>
      </c>
      <c r="H66" s="45">
        <v>60.8</v>
      </c>
      <c r="I66" s="347">
        <v>57.5</v>
      </c>
      <c r="J66" s="200">
        <v>25</v>
      </c>
      <c r="K66" s="249">
        <v>35</v>
      </c>
      <c r="L66" s="45">
        <v>56.7</v>
      </c>
      <c r="M66" s="347">
        <v>56.63</v>
      </c>
      <c r="N66" s="200">
        <v>43</v>
      </c>
      <c r="O66" s="77">
        <f t="shared" si="0"/>
        <v>72</v>
      </c>
      <c r="P66" s="65"/>
    </row>
    <row r="67" spans="1:16" ht="15" customHeight="1" x14ac:dyDescent="0.25">
      <c r="A67" s="71">
        <v>2</v>
      </c>
      <c r="B67" s="81" t="s">
        <v>71</v>
      </c>
      <c r="C67" s="249">
        <v>20</v>
      </c>
      <c r="D67" s="45">
        <v>65</v>
      </c>
      <c r="E67" s="347">
        <v>53.13</v>
      </c>
      <c r="F67" s="200">
        <v>8</v>
      </c>
      <c r="G67" s="249">
        <v>14</v>
      </c>
      <c r="H67" s="45">
        <v>53.8</v>
      </c>
      <c r="I67" s="347">
        <v>57.5</v>
      </c>
      <c r="J67" s="200">
        <v>68</v>
      </c>
      <c r="K67" s="249">
        <v>31</v>
      </c>
      <c r="L67" s="45">
        <v>47.9</v>
      </c>
      <c r="M67" s="347">
        <v>56.63</v>
      </c>
      <c r="N67" s="200">
        <v>83</v>
      </c>
      <c r="O67" s="75">
        <f t="shared" si="0"/>
        <v>159</v>
      </c>
      <c r="P67" s="65"/>
    </row>
    <row r="68" spans="1:16" ht="15" customHeight="1" x14ac:dyDescent="0.25">
      <c r="A68" s="71">
        <v>3</v>
      </c>
      <c r="B68" s="81" t="s">
        <v>132</v>
      </c>
      <c r="C68" s="249">
        <v>12</v>
      </c>
      <c r="D68" s="45">
        <v>62.7</v>
      </c>
      <c r="E68" s="347">
        <v>53.13</v>
      </c>
      <c r="F68" s="200">
        <v>11</v>
      </c>
      <c r="G68" s="249">
        <v>10</v>
      </c>
      <c r="H68" s="45">
        <v>59</v>
      </c>
      <c r="I68" s="347">
        <v>57.5</v>
      </c>
      <c r="J68" s="200">
        <v>31</v>
      </c>
      <c r="K68" s="249">
        <v>20</v>
      </c>
      <c r="L68" s="45">
        <v>45.4</v>
      </c>
      <c r="M68" s="347">
        <v>56.63</v>
      </c>
      <c r="N68" s="200">
        <v>86</v>
      </c>
      <c r="O68" s="75">
        <f t="shared" si="0"/>
        <v>128</v>
      </c>
      <c r="P68" s="65"/>
    </row>
    <row r="69" spans="1:16" ht="15" customHeight="1" x14ac:dyDescent="0.25">
      <c r="A69" s="71">
        <v>4</v>
      </c>
      <c r="B69" s="81" t="s">
        <v>75</v>
      </c>
      <c r="C69" s="249">
        <v>26</v>
      </c>
      <c r="D69" s="45">
        <v>62.2</v>
      </c>
      <c r="E69" s="347">
        <v>53.13</v>
      </c>
      <c r="F69" s="200">
        <v>14</v>
      </c>
      <c r="G69" s="249">
        <v>39</v>
      </c>
      <c r="H69" s="45">
        <v>63.5</v>
      </c>
      <c r="I69" s="347">
        <v>57.5</v>
      </c>
      <c r="J69" s="200">
        <v>11</v>
      </c>
      <c r="K69" s="249">
        <v>33</v>
      </c>
      <c r="L69" s="45">
        <v>65</v>
      </c>
      <c r="M69" s="347">
        <v>56.63</v>
      </c>
      <c r="N69" s="200">
        <v>11</v>
      </c>
      <c r="O69" s="75">
        <f t="shared" si="0"/>
        <v>36</v>
      </c>
      <c r="P69" s="65"/>
    </row>
    <row r="70" spans="1:16" ht="15" customHeight="1" x14ac:dyDescent="0.25">
      <c r="A70" s="71">
        <v>5</v>
      </c>
      <c r="B70" s="81" t="s">
        <v>131</v>
      </c>
      <c r="C70" s="249">
        <v>29</v>
      </c>
      <c r="D70" s="45">
        <v>60.4</v>
      </c>
      <c r="E70" s="347">
        <v>53.13</v>
      </c>
      <c r="F70" s="200">
        <v>18</v>
      </c>
      <c r="G70" s="249">
        <v>30</v>
      </c>
      <c r="H70" s="45">
        <v>60.4</v>
      </c>
      <c r="I70" s="347">
        <v>57.5</v>
      </c>
      <c r="J70" s="200">
        <v>27</v>
      </c>
      <c r="K70" s="249">
        <v>48</v>
      </c>
      <c r="L70" s="45">
        <v>56.5</v>
      </c>
      <c r="M70" s="347">
        <v>56.63</v>
      </c>
      <c r="N70" s="200">
        <v>44</v>
      </c>
      <c r="O70" s="75">
        <f t="shared" si="0"/>
        <v>89</v>
      </c>
      <c r="P70" s="65"/>
    </row>
    <row r="71" spans="1:16" ht="15" customHeight="1" x14ac:dyDescent="0.25">
      <c r="A71" s="71">
        <v>6</v>
      </c>
      <c r="B71" s="81" t="s">
        <v>72</v>
      </c>
      <c r="C71" s="249">
        <v>22</v>
      </c>
      <c r="D71" s="45">
        <v>57.1</v>
      </c>
      <c r="E71" s="347">
        <v>53.13</v>
      </c>
      <c r="F71" s="200">
        <v>28</v>
      </c>
      <c r="G71" s="249">
        <v>29</v>
      </c>
      <c r="H71" s="45">
        <v>56.3</v>
      </c>
      <c r="I71" s="347">
        <v>57.5</v>
      </c>
      <c r="J71" s="200">
        <v>58</v>
      </c>
      <c r="K71" s="249">
        <v>36</v>
      </c>
      <c r="L71" s="45">
        <v>64.7</v>
      </c>
      <c r="M71" s="347">
        <v>56.63</v>
      </c>
      <c r="N71" s="200">
        <v>12</v>
      </c>
      <c r="O71" s="174">
        <f t="shared" si="0"/>
        <v>98</v>
      </c>
      <c r="P71" s="65"/>
    </row>
    <row r="72" spans="1:16" ht="15" customHeight="1" x14ac:dyDescent="0.25">
      <c r="A72" s="71">
        <v>7</v>
      </c>
      <c r="B72" s="81" t="s">
        <v>59</v>
      </c>
      <c r="C72" s="249">
        <v>23</v>
      </c>
      <c r="D72" s="45">
        <v>54</v>
      </c>
      <c r="E72" s="347">
        <v>53.13</v>
      </c>
      <c r="F72" s="200">
        <v>37</v>
      </c>
      <c r="G72" s="249">
        <v>31</v>
      </c>
      <c r="H72" s="45">
        <v>51</v>
      </c>
      <c r="I72" s="347">
        <v>57.5</v>
      </c>
      <c r="J72" s="200">
        <v>80</v>
      </c>
      <c r="K72" s="249">
        <v>35</v>
      </c>
      <c r="L72" s="45">
        <v>59</v>
      </c>
      <c r="M72" s="347">
        <v>56.63</v>
      </c>
      <c r="N72" s="200">
        <v>32</v>
      </c>
      <c r="O72" s="75">
        <f t="shared" si="0"/>
        <v>149</v>
      </c>
      <c r="P72" s="65"/>
    </row>
    <row r="73" spans="1:16" ht="15" customHeight="1" x14ac:dyDescent="0.25">
      <c r="A73" s="71">
        <v>8</v>
      </c>
      <c r="B73" s="81" t="s">
        <v>150</v>
      </c>
      <c r="C73" s="249">
        <v>44</v>
      </c>
      <c r="D73" s="45">
        <v>51.6</v>
      </c>
      <c r="E73" s="347">
        <v>53.13</v>
      </c>
      <c r="F73" s="200">
        <v>47</v>
      </c>
      <c r="G73" s="249">
        <v>36</v>
      </c>
      <c r="H73" s="45">
        <v>62</v>
      </c>
      <c r="I73" s="347">
        <v>57.5</v>
      </c>
      <c r="J73" s="200">
        <v>15</v>
      </c>
      <c r="K73" s="249"/>
      <c r="L73" s="45"/>
      <c r="M73" s="347">
        <v>56.63</v>
      </c>
      <c r="N73" s="200">
        <v>100</v>
      </c>
      <c r="O73" s="75">
        <f t="shared" si="0"/>
        <v>162</v>
      </c>
      <c r="P73" s="65"/>
    </row>
    <row r="74" spans="1:16" ht="15" customHeight="1" x14ac:dyDescent="0.25">
      <c r="A74" s="71">
        <v>9</v>
      </c>
      <c r="B74" s="81" t="s">
        <v>12</v>
      </c>
      <c r="C74" s="249">
        <v>8</v>
      </c>
      <c r="D74" s="45">
        <v>47.1</v>
      </c>
      <c r="E74" s="347">
        <v>53.13</v>
      </c>
      <c r="F74" s="200">
        <v>70</v>
      </c>
      <c r="G74" s="249">
        <v>25</v>
      </c>
      <c r="H74" s="45">
        <v>41.2</v>
      </c>
      <c r="I74" s="347">
        <v>57.5</v>
      </c>
      <c r="J74" s="200">
        <v>98</v>
      </c>
      <c r="K74" s="249"/>
      <c r="L74" s="45"/>
      <c r="M74" s="347">
        <v>56.63</v>
      </c>
      <c r="N74" s="200">
        <v>100</v>
      </c>
      <c r="O74" s="75">
        <f t="shared" si="0"/>
        <v>268</v>
      </c>
      <c r="P74" s="65"/>
    </row>
    <row r="75" spans="1:16" ht="15" customHeight="1" x14ac:dyDescent="0.25">
      <c r="A75" s="71">
        <v>10</v>
      </c>
      <c r="B75" s="81" t="s">
        <v>160</v>
      </c>
      <c r="C75" s="249">
        <v>12</v>
      </c>
      <c r="D75" s="45">
        <v>47</v>
      </c>
      <c r="E75" s="347">
        <v>53.13</v>
      </c>
      <c r="F75" s="200">
        <v>71</v>
      </c>
      <c r="G75" s="249">
        <v>30</v>
      </c>
      <c r="H75" s="45">
        <v>53</v>
      </c>
      <c r="I75" s="347">
        <v>57.5</v>
      </c>
      <c r="J75" s="200">
        <v>72</v>
      </c>
      <c r="K75" s="249">
        <v>21</v>
      </c>
      <c r="L75" s="45">
        <v>54</v>
      </c>
      <c r="M75" s="347">
        <v>56.63</v>
      </c>
      <c r="N75" s="200">
        <v>54</v>
      </c>
      <c r="O75" s="75">
        <f t="shared" si="0"/>
        <v>197</v>
      </c>
      <c r="P75" s="65"/>
    </row>
    <row r="76" spans="1:16" ht="15" customHeight="1" x14ac:dyDescent="0.25">
      <c r="A76" s="71">
        <v>11</v>
      </c>
      <c r="B76" s="81" t="s">
        <v>133</v>
      </c>
      <c r="C76" s="249">
        <v>7</v>
      </c>
      <c r="D76" s="45">
        <v>46</v>
      </c>
      <c r="E76" s="347">
        <v>53.13</v>
      </c>
      <c r="F76" s="200">
        <v>78</v>
      </c>
      <c r="G76" s="249">
        <v>10</v>
      </c>
      <c r="H76" s="45">
        <v>53.7</v>
      </c>
      <c r="I76" s="347">
        <v>57.5</v>
      </c>
      <c r="J76" s="200">
        <v>69</v>
      </c>
      <c r="K76" s="249">
        <v>13</v>
      </c>
      <c r="L76" s="45">
        <v>53.3</v>
      </c>
      <c r="M76" s="347">
        <v>56.63</v>
      </c>
      <c r="N76" s="200">
        <v>60</v>
      </c>
      <c r="O76" s="75">
        <f t="shared" si="0"/>
        <v>207</v>
      </c>
      <c r="P76" s="65"/>
    </row>
    <row r="77" spans="1:16" ht="15" customHeight="1" x14ac:dyDescent="0.25">
      <c r="A77" s="71">
        <v>12</v>
      </c>
      <c r="B77" s="81" t="s">
        <v>161</v>
      </c>
      <c r="C77" s="249">
        <v>21</v>
      </c>
      <c r="D77" s="45">
        <v>45</v>
      </c>
      <c r="E77" s="347">
        <v>53.13</v>
      </c>
      <c r="F77" s="200">
        <v>80</v>
      </c>
      <c r="G77" s="249">
        <v>24</v>
      </c>
      <c r="H77" s="45">
        <v>53.5</v>
      </c>
      <c r="I77" s="347">
        <v>57.5</v>
      </c>
      <c r="J77" s="200">
        <v>71</v>
      </c>
      <c r="K77" s="249">
        <v>22</v>
      </c>
      <c r="L77" s="45">
        <v>52.4</v>
      </c>
      <c r="M77" s="347">
        <v>56.63</v>
      </c>
      <c r="N77" s="200">
        <v>67</v>
      </c>
      <c r="O77" s="75">
        <f t="shared" ref="O77:O120" si="1">N77+J77+F77</f>
        <v>218</v>
      </c>
      <c r="P77" s="65"/>
    </row>
    <row r="78" spans="1:16" ht="15" customHeight="1" x14ac:dyDescent="0.25">
      <c r="A78" s="71">
        <v>13</v>
      </c>
      <c r="B78" s="81" t="s">
        <v>159</v>
      </c>
      <c r="C78" s="249">
        <v>10</v>
      </c>
      <c r="D78" s="45">
        <v>42.4</v>
      </c>
      <c r="E78" s="347">
        <v>53.13</v>
      </c>
      <c r="F78" s="200">
        <v>88</v>
      </c>
      <c r="G78" s="249">
        <v>18</v>
      </c>
      <c r="H78" s="45">
        <v>49</v>
      </c>
      <c r="I78" s="347">
        <v>57.5</v>
      </c>
      <c r="J78" s="200">
        <v>85</v>
      </c>
      <c r="K78" s="249">
        <v>17</v>
      </c>
      <c r="L78" s="45">
        <v>45</v>
      </c>
      <c r="M78" s="347">
        <v>56.63</v>
      </c>
      <c r="N78" s="200">
        <v>89</v>
      </c>
      <c r="O78" s="75">
        <f t="shared" si="1"/>
        <v>262</v>
      </c>
      <c r="P78" s="65"/>
    </row>
    <row r="79" spans="1:16" ht="15" customHeight="1" thickBot="1" x14ac:dyDescent="0.3">
      <c r="A79" s="79">
        <v>14</v>
      </c>
      <c r="B79" s="81" t="s">
        <v>162</v>
      </c>
      <c r="C79" s="249">
        <v>5</v>
      </c>
      <c r="D79" s="45">
        <v>41</v>
      </c>
      <c r="E79" s="347">
        <v>53.13</v>
      </c>
      <c r="F79" s="200">
        <v>91</v>
      </c>
      <c r="G79" s="249">
        <v>17</v>
      </c>
      <c r="H79" s="45">
        <v>37</v>
      </c>
      <c r="I79" s="347">
        <v>57.5</v>
      </c>
      <c r="J79" s="200">
        <v>101</v>
      </c>
      <c r="K79" s="249"/>
      <c r="L79" s="45"/>
      <c r="M79" s="347">
        <v>56.63</v>
      </c>
      <c r="N79" s="200">
        <v>100</v>
      </c>
      <c r="O79" s="163">
        <f t="shared" si="1"/>
        <v>292</v>
      </c>
      <c r="P79" s="65"/>
    </row>
    <row r="80" spans="1:16" ht="15" customHeight="1" thickBot="1" x14ac:dyDescent="0.3">
      <c r="A80" s="172"/>
      <c r="B80" s="173" t="s">
        <v>105</v>
      </c>
      <c r="C80" s="175">
        <f>SUM(C81:C110)</f>
        <v>890</v>
      </c>
      <c r="D80" s="176">
        <f>AVERAGE(D81:D110)</f>
        <v>50.453388515879034</v>
      </c>
      <c r="E80" s="355">
        <v>53.13</v>
      </c>
      <c r="F80" s="219"/>
      <c r="G80" s="175">
        <f>SUM(G81:G110)</f>
        <v>886</v>
      </c>
      <c r="H80" s="176">
        <f>AVERAGE(H81:H110)</f>
        <v>55.968965517241379</v>
      </c>
      <c r="I80" s="355">
        <v>57.5</v>
      </c>
      <c r="J80" s="219"/>
      <c r="K80" s="175">
        <f>SUM(K81:K110)</f>
        <v>942</v>
      </c>
      <c r="L80" s="176">
        <f>AVERAGE(L81:L110)</f>
        <v>53.758214285714281</v>
      </c>
      <c r="M80" s="355">
        <v>56.63</v>
      </c>
      <c r="N80" s="219"/>
      <c r="O80" s="167"/>
      <c r="P80" s="65"/>
    </row>
    <row r="81" spans="1:16" ht="15" customHeight="1" x14ac:dyDescent="0.25">
      <c r="A81" s="67">
        <v>1</v>
      </c>
      <c r="B81" s="85" t="s">
        <v>73</v>
      </c>
      <c r="C81" s="269">
        <v>31</v>
      </c>
      <c r="D81" s="48">
        <v>68.806451612903231</v>
      </c>
      <c r="E81" s="356">
        <v>53.13</v>
      </c>
      <c r="F81" s="202">
        <v>2</v>
      </c>
      <c r="G81" s="269">
        <v>31</v>
      </c>
      <c r="H81" s="48">
        <v>60.9</v>
      </c>
      <c r="I81" s="356">
        <v>57.5</v>
      </c>
      <c r="J81" s="202">
        <v>24</v>
      </c>
      <c r="K81" s="269">
        <v>30</v>
      </c>
      <c r="L81" s="48">
        <v>71</v>
      </c>
      <c r="M81" s="356">
        <v>56.63</v>
      </c>
      <c r="N81" s="202">
        <v>1</v>
      </c>
      <c r="O81" s="77">
        <f t="shared" si="1"/>
        <v>27</v>
      </c>
      <c r="P81" s="65"/>
    </row>
    <row r="82" spans="1:16" ht="15" customHeight="1" x14ac:dyDescent="0.25">
      <c r="A82" s="68">
        <v>2</v>
      </c>
      <c r="B82" s="81" t="s">
        <v>102</v>
      </c>
      <c r="C82" s="249">
        <v>52</v>
      </c>
      <c r="D82" s="45">
        <v>66.15384615384616</v>
      </c>
      <c r="E82" s="347">
        <v>53.13</v>
      </c>
      <c r="F82" s="200">
        <v>5</v>
      </c>
      <c r="G82" s="249">
        <v>58</v>
      </c>
      <c r="H82" s="45">
        <v>61</v>
      </c>
      <c r="I82" s="347">
        <v>57.5</v>
      </c>
      <c r="J82" s="200">
        <v>23</v>
      </c>
      <c r="K82" s="249">
        <v>68</v>
      </c>
      <c r="L82" s="45">
        <v>56</v>
      </c>
      <c r="M82" s="347">
        <v>56.63</v>
      </c>
      <c r="N82" s="200">
        <v>47</v>
      </c>
      <c r="O82" s="75">
        <f t="shared" si="1"/>
        <v>75</v>
      </c>
      <c r="P82" s="65"/>
    </row>
    <row r="83" spans="1:16" ht="15" customHeight="1" x14ac:dyDescent="0.25">
      <c r="A83" s="68">
        <v>3</v>
      </c>
      <c r="B83" s="85" t="s">
        <v>11</v>
      </c>
      <c r="C83" s="269">
        <v>6</v>
      </c>
      <c r="D83" s="48">
        <v>60.5</v>
      </c>
      <c r="E83" s="356">
        <v>53.13</v>
      </c>
      <c r="F83" s="202">
        <v>17</v>
      </c>
      <c r="G83" s="269">
        <v>14</v>
      </c>
      <c r="H83" s="48">
        <v>57.4</v>
      </c>
      <c r="I83" s="356">
        <v>57.5</v>
      </c>
      <c r="J83" s="202">
        <v>46</v>
      </c>
      <c r="K83" s="269">
        <v>9</v>
      </c>
      <c r="L83" s="48">
        <v>56</v>
      </c>
      <c r="M83" s="356">
        <v>56.63</v>
      </c>
      <c r="N83" s="202">
        <v>46</v>
      </c>
      <c r="O83" s="75">
        <f t="shared" si="1"/>
        <v>109</v>
      </c>
      <c r="P83" s="65"/>
    </row>
    <row r="84" spans="1:16" ht="15" customHeight="1" x14ac:dyDescent="0.25">
      <c r="A84" s="68">
        <v>4</v>
      </c>
      <c r="B84" s="144" t="s">
        <v>136</v>
      </c>
      <c r="C84" s="270">
        <v>45</v>
      </c>
      <c r="D84" s="271">
        <v>57.93333333333333</v>
      </c>
      <c r="E84" s="357">
        <v>53.13</v>
      </c>
      <c r="F84" s="203">
        <v>23</v>
      </c>
      <c r="G84" s="270">
        <v>44</v>
      </c>
      <c r="H84" s="271">
        <v>57</v>
      </c>
      <c r="I84" s="357">
        <v>57.5</v>
      </c>
      <c r="J84" s="203">
        <v>50</v>
      </c>
      <c r="K84" s="270">
        <v>46</v>
      </c>
      <c r="L84" s="271">
        <v>59</v>
      </c>
      <c r="M84" s="357">
        <v>56.63</v>
      </c>
      <c r="N84" s="203">
        <v>33</v>
      </c>
      <c r="O84" s="75">
        <f t="shared" si="1"/>
        <v>106</v>
      </c>
      <c r="P84" s="65"/>
    </row>
    <row r="85" spans="1:16" ht="15" customHeight="1" x14ac:dyDescent="0.25">
      <c r="A85" s="68">
        <v>5</v>
      </c>
      <c r="B85" s="85" t="s">
        <v>135</v>
      </c>
      <c r="C85" s="269">
        <v>32</v>
      </c>
      <c r="D85" s="48">
        <v>57.28125</v>
      </c>
      <c r="E85" s="356">
        <v>53.13</v>
      </c>
      <c r="F85" s="202">
        <v>26</v>
      </c>
      <c r="G85" s="269">
        <v>35</v>
      </c>
      <c r="H85" s="48">
        <v>58.4</v>
      </c>
      <c r="I85" s="356">
        <v>57.5</v>
      </c>
      <c r="J85" s="202">
        <v>34</v>
      </c>
      <c r="K85" s="269">
        <v>47</v>
      </c>
      <c r="L85" s="48">
        <v>61</v>
      </c>
      <c r="M85" s="356">
        <v>56.63</v>
      </c>
      <c r="N85" s="202">
        <v>25</v>
      </c>
      <c r="O85" s="75">
        <f t="shared" si="1"/>
        <v>85</v>
      </c>
      <c r="P85" s="65"/>
    </row>
    <row r="86" spans="1:16" ht="15" customHeight="1" x14ac:dyDescent="0.25">
      <c r="A86" s="68">
        <v>6</v>
      </c>
      <c r="B86" s="144" t="s">
        <v>10</v>
      </c>
      <c r="C86" s="270">
        <v>13</v>
      </c>
      <c r="D86" s="271">
        <v>56.53846153846154</v>
      </c>
      <c r="E86" s="357">
        <v>53.13</v>
      </c>
      <c r="F86" s="203">
        <v>30</v>
      </c>
      <c r="G86" s="270">
        <v>19</v>
      </c>
      <c r="H86" s="271">
        <v>61.7</v>
      </c>
      <c r="I86" s="357">
        <v>57.5</v>
      </c>
      <c r="J86" s="203">
        <v>18</v>
      </c>
      <c r="K86" s="270">
        <v>21</v>
      </c>
      <c r="L86" s="271">
        <v>60.5</v>
      </c>
      <c r="M86" s="357">
        <v>56.63</v>
      </c>
      <c r="N86" s="203">
        <v>28</v>
      </c>
      <c r="O86" s="75">
        <f t="shared" si="1"/>
        <v>76</v>
      </c>
      <c r="P86" s="65"/>
    </row>
    <row r="87" spans="1:16" ht="15" customHeight="1" x14ac:dyDescent="0.25">
      <c r="A87" s="68">
        <v>7</v>
      </c>
      <c r="B87" s="85" t="s">
        <v>5</v>
      </c>
      <c r="C87" s="269">
        <v>24</v>
      </c>
      <c r="D87" s="48">
        <v>55.75</v>
      </c>
      <c r="E87" s="356">
        <v>53.13</v>
      </c>
      <c r="F87" s="202">
        <v>34</v>
      </c>
      <c r="G87" s="269">
        <v>17</v>
      </c>
      <c r="H87" s="48">
        <v>61.4</v>
      </c>
      <c r="I87" s="356">
        <v>57.5</v>
      </c>
      <c r="J87" s="202">
        <v>20</v>
      </c>
      <c r="K87" s="269">
        <v>24</v>
      </c>
      <c r="L87" s="48">
        <v>58.7</v>
      </c>
      <c r="M87" s="356">
        <v>56.63</v>
      </c>
      <c r="N87" s="202">
        <v>35</v>
      </c>
      <c r="O87" s="75">
        <f t="shared" si="1"/>
        <v>89</v>
      </c>
      <c r="P87" s="65"/>
    </row>
    <row r="88" spans="1:16" ht="15" customHeight="1" x14ac:dyDescent="0.25">
      <c r="A88" s="68">
        <v>8</v>
      </c>
      <c r="B88" s="85" t="s">
        <v>8</v>
      </c>
      <c r="C88" s="269">
        <v>9</v>
      </c>
      <c r="D88" s="48">
        <v>54</v>
      </c>
      <c r="E88" s="356">
        <v>53.13</v>
      </c>
      <c r="F88" s="202">
        <v>38</v>
      </c>
      <c r="G88" s="269">
        <v>10</v>
      </c>
      <c r="H88" s="48">
        <v>44</v>
      </c>
      <c r="I88" s="356">
        <v>57.5</v>
      </c>
      <c r="J88" s="202">
        <v>96</v>
      </c>
      <c r="K88" s="269">
        <v>24</v>
      </c>
      <c r="L88" s="48">
        <v>44.3</v>
      </c>
      <c r="M88" s="356">
        <v>56.63</v>
      </c>
      <c r="N88" s="202">
        <v>92</v>
      </c>
      <c r="O88" s="75">
        <f t="shared" si="1"/>
        <v>226</v>
      </c>
      <c r="P88" s="65"/>
    </row>
    <row r="89" spans="1:16" ht="15" customHeight="1" x14ac:dyDescent="0.25">
      <c r="A89" s="68">
        <v>9</v>
      </c>
      <c r="B89" s="85" t="s">
        <v>143</v>
      </c>
      <c r="C89" s="269">
        <v>25</v>
      </c>
      <c r="D89" s="48">
        <v>53.92</v>
      </c>
      <c r="E89" s="356">
        <v>53.13</v>
      </c>
      <c r="F89" s="202">
        <v>39</v>
      </c>
      <c r="G89" s="269">
        <v>31</v>
      </c>
      <c r="H89" s="48">
        <v>61.5</v>
      </c>
      <c r="I89" s="356">
        <v>57.5</v>
      </c>
      <c r="J89" s="202">
        <v>19</v>
      </c>
      <c r="K89" s="269">
        <v>28</v>
      </c>
      <c r="L89" s="48">
        <v>58.3</v>
      </c>
      <c r="M89" s="356">
        <v>56.63</v>
      </c>
      <c r="N89" s="202">
        <v>36</v>
      </c>
      <c r="O89" s="75">
        <f t="shared" si="1"/>
        <v>94</v>
      </c>
      <c r="P89" s="65"/>
    </row>
    <row r="90" spans="1:16" ht="15" customHeight="1" x14ac:dyDescent="0.25">
      <c r="A90" s="68">
        <v>10</v>
      </c>
      <c r="B90" s="82" t="s">
        <v>120</v>
      </c>
      <c r="C90" s="260">
        <v>55</v>
      </c>
      <c r="D90" s="46">
        <v>53.781818181818181</v>
      </c>
      <c r="E90" s="349">
        <v>53.13</v>
      </c>
      <c r="F90" s="204">
        <v>40</v>
      </c>
      <c r="G90" s="260">
        <v>21</v>
      </c>
      <c r="H90" s="46">
        <v>58</v>
      </c>
      <c r="I90" s="349">
        <v>57.5</v>
      </c>
      <c r="J90" s="204">
        <v>40</v>
      </c>
      <c r="K90" s="260">
        <v>31</v>
      </c>
      <c r="L90" s="46">
        <v>56.5</v>
      </c>
      <c r="M90" s="349">
        <v>56.63</v>
      </c>
      <c r="N90" s="204">
        <v>45</v>
      </c>
      <c r="O90" s="75">
        <f t="shared" si="1"/>
        <v>125</v>
      </c>
      <c r="P90" s="65"/>
    </row>
    <row r="91" spans="1:16" ht="15" customHeight="1" x14ac:dyDescent="0.25">
      <c r="A91" s="68">
        <v>11</v>
      </c>
      <c r="B91" s="85" t="s">
        <v>168</v>
      </c>
      <c r="C91" s="269">
        <v>61</v>
      </c>
      <c r="D91" s="48">
        <v>52</v>
      </c>
      <c r="E91" s="356">
        <v>53.13</v>
      </c>
      <c r="F91" s="202">
        <v>44</v>
      </c>
      <c r="G91" s="269">
        <v>30</v>
      </c>
      <c r="H91" s="48">
        <v>58</v>
      </c>
      <c r="I91" s="356">
        <v>57.5</v>
      </c>
      <c r="J91" s="202">
        <v>41</v>
      </c>
      <c r="K91" s="269"/>
      <c r="L91" s="48"/>
      <c r="M91" s="356">
        <v>56.63</v>
      </c>
      <c r="N91" s="202">
        <v>100</v>
      </c>
      <c r="O91" s="75">
        <f t="shared" si="1"/>
        <v>185</v>
      </c>
      <c r="P91" s="65"/>
    </row>
    <row r="92" spans="1:16" ht="15" customHeight="1" x14ac:dyDescent="0.25">
      <c r="A92" s="68">
        <v>12</v>
      </c>
      <c r="B92" s="144" t="s">
        <v>9</v>
      </c>
      <c r="C92" s="270">
        <v>34</v>
      </c>
      <c r="D92" s="271">
        <v>51.823529411764703</v>
      </c>
      <c r="E92" s="357">
        <v>53.13</v>
      </c>
      <c r="F92" s="203">
        <v>45</v>
      </c>
      <c r="G92" s="270">
        <v>83</v>
      </c>
      <c r="H92" s="271">
        <v>57</v>
      </c>
      <c r="I92" s="357">
        <v>57.5</v>
      </c>
      <c r="J92" s="203">
        <v>51</v>
      </c>
      <c r="K92" s="270">
        <v>57</v>
      </c>
      <c r="L92" s="271">
        <v>52</v>
      </c>
      <c r="M92" s="357">
        <v>56.63</v>
      </c>
      <c r="N92" s="203">
        <v>71</v>
      </c>
      <c r="O92" s="75">
        <f t="shared" si="1"/>
        <v>167</v>
      </c>
      <c r="P92" s="65"/>
    </row>
    <row r="93" spans="1:16" ht="15" customHeight="1" x14ac:dyDescent="0.25">
      <c r="A93" s="68">
        <v>13</v>
      </c>
      <c r="B93" s="85" t="s">
        <v>144</v>
      </c>
      <c r="C93" s="269">
        <v>20</v>
      </c>
      <c r="D93" s="48">
        <v>51.526315789473685</v>
      </c>
      <c r="E93" s="356">
        <v>53.13</v>
      </c>
      <c r="F93" s="202">
        <v>49</v>
      </c>
      <c r="G93" s="269">
        <v>23</v>
      </c>
      <c r="H93" s="48">
        <v>57.1</v>
      </c>
      <c r="I93" s="356">
        <v>57.5</v>
      </c>
      <c r="J93" s="202">
        <v>47</v>
      </c>
      <c r="K93" s="269">
        <v>32</v>
      </c>
      <c r="L93" s="48">
        <v>63.7</v>
      </c>
      <c r="M93" s="356">
        <v>56.63</v>
      </c>
      <c r="N93" s="202">
        <v>18</v>
      </c>
      <c r="O93" s="75">
        <f t="shared" si="1"/>
        <v>114</v>
      </c>
      <c r="P93" s="65"/>
    </row>
    <row r="94" spans="1:16" ht="15" customHeight="1" x14ac:dyDescent="0.25">
      <c r="A94" s="68">
        <v>14</v>
      </c>
      <c r="B94" s="85" t="s">
        <v>103</v>
      </c>
      <c r="C94" s="269">
        <v>44</v>
      </c>
      <c r="D94" s="48">
        <v>51.090909090909093</v>
      </c>
      <c r="E94" s="356">
        <v>53.13</v>
      </c>
      <c r="F94" s="202">
        <v>51</v>
      </c>
      <c r="G94" s="269">
        <v>40</v>
      </c>
      <c r="H94" s="48">
        <v>58</v>
      </c>
      <c r="I94" s="356">
        <v>57.5</v>
      </c>
      <c r="J94" s="202">
        <v>38</v>
      </c>
      <c r="K94" s="269">
        <v>44</v>
      </c>
      <c r="L94" s="48">
        <v>60</v>
      </c>
      <c r="M94" s="356">
        <v>56.63</v>
      </c>
      <c r="N94" s="202">
        <v>31</v>
      </c>
      <c r="O94" s="75">
        <f t="shared" si="1"/>
        <v>120</v>
      </c>
      <c r="P94" s="65"/>
    </row>
    <row r="95" spans="1:16" ht="15" customHeight="1" x14ac:dyDescent="0.25">
      <c r="A95" s="68">
        <v>15</v>
      </c>
      <c r="B95" s="85" t="s">
        <v>166</v>
      </c>
      <c r="C95" s="269">
        <v>10</v>
      </c>
      <c r="D95" s="48">
        <v>50.8</v>
      </c>
      <c r="E95" s="356">
        <v>53.13</v>
      </c>
      <c r="F95" s="202">
        <v>54</v>
      </c>
      <c r="G95" s="269">
        <v>8</v>
      </c>
      <c r="H95" s="48">
        <v>49.8</v>
      </c>
      <c r="I95" s="356">
        <v>57.5</v>
      </c>
      <c r="J95" s="202">
        <v>83</v>
      </c>
      <c r="K95" s="269">
        <v>7</v>
      </c>
      <c r="L95" s="48">
        <v>50.43</v>
      </c>
      <c r="M95" s="356">
        <v>56.63</v>
      </c>
      <c r="N95" s="202">
        <v>73</v>
      </c>
      <c r="O95" s="75">
        <f t="shared" si="1"/>
        <v>210</v>
      </c>
      <c r="P95" s="65"/>
    </row>
    <row r="96" spans="1:16" ht="15" customHeight="1" x14ac:dyDescent="0.25">
      <c r="A96" s="68">
        <v>16</v>
      </c>
      <c r="B96" s="85" t="s">
        <v>104</v>
      </c>
      <c r="C96" s="269">
        <v>66</v>
      </c>
      <c r="D96" s="48">
        <v>50.439393939393938</v>
      </c>
      <c r="E96" s="356">
        <v>53.13</v>
      </c>
      <c r="F96" s="202">
        <v>55</v>
      </c>
      <c r="G96" s="269">
        <v>40</v>
      </c>
      <c r="H96" s="48">
        <v>59.4</v>
      </c>
      <c r="I96" s="356">
        <v>57.5</v>
      </c>
      <c r="J96" s="202">
        <v>30</v>
      </c>
      <c r="K96" s="269">
        <v>56</v>
      </c>
      <c r="L96" s="48">
        <v>54.6</v>
      </c>
      <c r="M96" s="356">
        <v>56.63</v>
      </c>
      <c r="N96" s="202">
        <v>52</v>
      </c>
      <c r="O96" s="75">
        <f t="shared" si="1"/>
        <v>137</v>
      </c>
      <c r="P96" s="65"/>
    </row>
    <row r="97" spans="1:16" ht="15" customHeight="1" x14ac:dyDescent="0.25">
      <c r="A97" s="68">
        <v>17</v>
      </c>
      <c r="B97" s="85" t="s">
        <v>3</v>
      </c>
      <c r="C97" s="269">
        <v>33</v>
      </c>
      <c r="D97" s="48">
        <v>50.15625</v>
      </c>
      <c r="E97" s="356">
        <v>53.13</v>
      </c>
      <c r="F97" s="202">
        <v>58</v>
      </c>
      <c r="G97" s="269">
        <v>28</v>
      </c>
      <c r="H97" s="48">
        <v>56.6</v>
      </c>
      <c r="I97" s="356">
        <v>57.5</v>
      </c>
      <c r="J97" s="202">
        <v>54</v>
      </c>
      <c r="K97" s="269">
        <v>27</v>
      </c>
      <c r="L97" s="48">
        <v>45</v>
      </c>
      <c r="M97" s="356">
        <v>56.63</v>
      </c>
      <c r="N97" s="202">
        <v>91</v>
      </c>
      <c r="O97" s="75">
        <f t="shared" si="1"/>
        <v>203</v>
      </c>
      <c r="P97" s="65"/>
    </row>
    <row r="98" spans="1:16" ht="15" customHeight="1" x14ac:dyDescent="0.25">
      <c r="A98" s="68">
        <v>18</v>
      </c>
      <c r="B98" s="85" t="s">
        <v>134</v>
      </c>
      <c r="C98" s="269">
        <v>32</v>
      </c>
      <c r="D98" s="48">
        <v>49.363636363636367</v>
      </c>
      <c r="E98" s="356">
        <v>53.13</v>
      </c>
      <c r="F98" s="202">
        <v>60</v>
      </c>
      <c r="G98" s="269">
        <v>20</v>
      </c>
      <c r="H98" s="48">
        <v>56</v>
      </c>
      <c r="I98" s="356">
        <v>57.5</v>
      </c>
      <c r="J98" s="202">
        <v>59</v>
      </c>
      <c r="K98" s="269">
        <v>20</v>
      </c>
      <c r="L98" s="48">
        <v>48</v>
      </c>
      <c r="M98" s="356">
        <v>56.63</v>
      </c>
      <c r="N98" s="202">
        <v>82</v>
      </c>
      <c r="O98" s="75">
        <f t="shared" si="1"/>
        <v>201</v>
      </c>
      <c r="P98" s="65"/>
    </row>
    <row r="99" spans="1:16" ht="15" customHeight="1" x14ac:dyDescent="0.25">
      <c r="A99" s="68">
        <v>19</v>
      </c>
      <c r="B99" s="85" t="s">
        <v>165</v>
      </c>
      <c r="C99" s="269">
        <v>23</v>
      </c>
      <c r="D99" s="48">
        <v>49.304347826086953</v>
      </c>
      <c r="E99" s="356">
        <v>53.13</v>
      </c>
      <c r="F99" s="202">
        <v>61</v>
      </c>
      <c r="G99" s="269">
        <v>27</v>
      </c>
      <c r="H99" s="48">
        <v>55</v>
      </c>
      <c r="I99" s="356">
        <v>57.5</v>
      </c>
      <c r="J99" s="202">
        <v>63</v>
      </c>
      <c r="K99" s="269">
        <v>42</v>
      </c>
      <c r="L99" s="48">
        <v>53</v>
      </c>
      <c r="M99" s="356">
        <v>56.63</v>
      </c>
      <c r="N99" s="202">
        <v>62</v>
      </c>
      <c r="O99" s="75">
        <f t="shared" si="1"/>
        <v>186</v>
      </c>
      <c r="P99" s="65"/>
    </row>
    <row r="100" spans="1:16" ht="15" customHeight="1" x14ac:dyDescent="0.25">
      <c r="A100" s="68">
        <v>20</v>
      </c>
      <c r="B100" s="85" t="s">
        <v>169</v>
      </c>
      <c r="C100" s="269">
        <v>36</v>
      </c>
      <c r="D100" s="48">
        <v>49.027777777777779</v>
      </c>
      <c r="E100" s="356">
        <v>53.13</v>
      </c>
      <c r="F100" s="202">
        <v>62</v>
      </c>
      <c r="G100" s="269">
        <v>32</v>
      </c>
      <c r="H100" s="48">
        <v>51.8</v>
      </c>
      <c r="I100" s="356">
        <v>57.5</v>
      </c>
      <c r="J100" s="202">
        <v>76</v>
      </c>
      <c r="K100" s="269">
        <v>33</v>
      </c>
      <c r="L100" s="48">
        <v>48.6</v>
      </c>
      <c r="M100" s="356">
        <v>56.63</v>
      </c>
      <c r="N100" s="202">
        <v>80</v>
      </c>
      <c r="O100" s="75">
        <f t="shared" si="1"/>
        <v>218</v>
      </c>
      <c r="P100" s="65"/>
    </row>
    <row r="101" spans="1:16" ht="15" customHeight="1" x14ac:dyDescent="0.25">
      <c r="A101" s="68">
        <v>21</v>
      </c>
      <c r="B101" s="85" t="s">
        <v>141</v>
      </c>
      <c r="C101" s="269">
        <v>6</v>
      </c>
      <c r="D101" s="48">
        <v>48</v>
      </c>
      <c r="E101" s="356">
        <v>53.13</v>
      </c>
      <c r="F101" s="202">
        <v>67</v>
      </c>
      <c r="G101" s="269">
        <v>23</v>
      </c>
      <c r="H101" s="48">
        <v>54.2</v>
      </c>
      <c r="I101" s="356">
        <v>57.5</v>
      </c>
      <c r="J101" s="202">
        <v>65</v>
      </c>
      <c r="K101" s="269">
        <v>21</v>
      </c>
      <c r="L101" s="48">
        <v>45</v>
      </c>
      <c r="M101" s="356">
        <v>56.63</v>
      </c>
      <c r="N101" s="202">
        <v>90</v>
      </c>
      <c r="O101" s="75">
        <f t="shared" si="1"/>
        <v>222</v>
      </c>
      <c r="P101" s="65"/>
    </row>
    <row r="102" spans="1:16" ht="15" customHeight="1" x14ac:dyDescent="0.25">
      <c r="A102" s="68">
        <v>22</v>
      </c>
      <c r="B102" s="85" t="s">
        <v>164</v>
      </c>
      <c r="C102" s="269">
        <v>38</v>
      </c>
      <c r="D102" s="48">
        <v>47.421052631578945</v>
      </c>
      <c r="E102" s="356">
        <v>53.13</v>
      </c>
      <c r="F102" s="202">
        <v>68</v>
      </c>
      <c r="G102" s="269">
        <v>26</v>
      </c>
      <c r="H102" s="48">
        <v>55</v>
      </c>
      <c r="I102" s="356">
        <v>57.5</v>
      </c>
      <c r="J102" s="202">
        <v>62</v>
      </c>
      <c r="K102" s="269">
        <v>35</v>
      </c>
      <c r="L102" s="48">
        <v>53</v>
      </c>
      <c r="M102" s="356">
        <v>56.63</v>
      </c>
      <c r="N102" s="202">
        <v>61</v>
      </c>
      <c r="O102" s="75">
        <f t="shared" si="1"/>
        <v>191</v>
      </c>
      <c r="P102" s="65"/>
    </row>
    <row r="103" spans="1:16" ht="15" customHeight="1" x14ac:dyDescent="0.25">
      <c r="A103" s="68">
        <v>23</v>
      </c>
      <c r="B103" s="85" t="s">
        <v>139</v>
      </c>
      <c r="C103" s="269">
        <v>19</v>
      </c>
      <c r="D103" s="48">
        <v>46.684210526315788</v>
      </c>
      <c r="E103" s="356">
        <v>53.13</v>
      </c>
      <c r="F103" s="202">
        <v>73</v>
      </c>
      <c r="G103" s="269">
        <v>18</v>
      </c>
      <c r="H103" s="48">
        <v>52.4</v>
      </c>
      <c r="I103" s="356">
        <v>57.5</v>
      </c>
      <c r="J103" s="202">
        <v>75</v>
      </c>
      <c r="K103" s="269">
        <v>25</v>
      </c>
      <c r="L103" s="48">
        <v>39.799999999999997</v>
      </c>
      <c r="M103" s="356">
        <v>56.63</v>
      </c>
      <c r="N103" s="202">
        <v>97</v>
      </c>
      <c r="O103" s="75">
        <f t="shared" si="1"/>
        <v>245</v>
      </c>
      <c r="P103" s="65"/>
    </row>
    <row r="104" spans="1:16" ht="15" customHeight="1" x14ac:dyDescent="0.25">
      <c r="A104" s="68">
        <v>24</v>
      </c>
      <c r="B104" s="85" t="s">
        <v>167</v>
      </c>
      <c r="C104" s="269">
        <v>14</v>
      </c>
      <c r="D104" s="48">
        <v>46.428571428571431</v>
      </c>
      <c r="E104" s="356">
        <v>53.13</v>
      </c>
      <c r="F104" s="202">
        <v>74</v>
      </c>
      <c r="G104" s="269">
        <v>12</v>
      </c>
      <c r="H104" s="48">
        <v>51</v>
      </c>
      <c r="I104" s="356">
        <v>57.5</v>
      </c>
      <c r="J104" s="202">
        <v>81</v>
      </c>
      <c r="K104" s="269">
        <v>17</v>
      </c>
      <c r="L104" s="48">
        <v>42.1</v>
      </c>
      <c r="M104" s="356">
        <v>56.63</v>
      </c>
      <c r="N104" s="202">
        <v>94</v>
      </c>
      <c r="O104" s="75">
        <f t="shared" si="1"/>
        <v>249</v>
      </c>
      <c r="P104" s="65"/>
    </row>
    <row r="105" spans="1:16" ht="15" customHeight="1" x14ac:dyDescent="0.25">
      <c r="A105" s="68">
        <v>25</v>
      </c>
      <c r="B105" s="85" t="s">
        <v>100</v>
      </c>
      <c r="C105" s="269">
        <v>88</v>
      </c>
      <c r="D105" s="48">
        <v>45.454545454545453</v>
      </c>
      <c r="E105" s="356">
        <v>53.13</v>
      </c>
      <c r="F105" s="202">
        <v>79</v>
      </c>
      <c r="G105" s="269">
        <v>91</v>
      </c>
      <c r="H105" s="48">
        <v>58</v>
      </c>
      <c r="I105" s="356">
        <v>57.5</v>
      </c>
      <c r="J105" s="202">
        <v>39</v>
      </c>
      <c r="K105" s="269">
        <v>99</v>
      </c>
      <c r="L105" s="48">
        <v>58</v>
      </c>
      <c r="M105" s="356">
        <v>56.63</v>
      </c>
      <c r="N105" s="202">
        <v>38</v>
      </c>
      <c r="O105" s="75">
        <f t="shared" si="1"/>
        <v>156</v>
      </c>
      <c r="P105" s="65"/>
    </row>
    <row r="106" spans="1:16" ht="15" customHeight="1" x14ac:dyDescent="0.25">
      <c r="A106" s="68">
        <v>26</v>
      </c>
      <c r="B106" s="85" t="s">
        <v>138</v>
      </c>
      <c r="C106" s="269">
        <v>27</v>
      </c>
      <c r="D106" s="48">
        <v>43.851851851851855</v>
      </c>
      <c r="E106" s="356">
        <v>53.13</v>
      </c>
      <c r="F106" s="202">
        <v>84</v>
      </c>
      <c r="G106" s="269">
        <v>43</v>
      </c>
      <c r="H106" s="48">
        <v>52.6</v>
      </c>
      <c r="I106" s="356">
        <v>57.5</v>
      </c>
      <c r="J106" s="202">
        <v>74</v>
      </c>
      <c r="K106" s="269">
        <v>49</v>
      </c>
      <c r="L106" s="48">
        <v>50.8</v>
      </c>
      <c r="M106" s="356">
        <v>56.63</v>
      </c>
      <c r="N106" s="202">
        <v>72</v>
      </c>
      <c r="O106" s="75">
        <f t="shared" si="1"/>
        <v>230</v>
      </c>
      <c r="P106" s="65"/>
    </row>
    <row r="107" spans="1:16" ht="15" customHeight="1" x14ac:dyDescent="0.25">
      <c r="A107" s="68">
        <v>27</v>
      </c>
      <c r="B107" s="85" t="s">
        <v>142</v>
      </c>
      <c r="C107" s="269">
        <v>14</v>
      </c>
      <c r="D107" s="48">
        <v>43.5</v>
      </c>
      <c r="E107" s="356">
        <v>53.13</v>
      </c>
      <c r="F107" s="202">
        <v>85</v>
      </c>
      <c r="G107" s="269">
        <v>18</v>
      </c>
      <c r="H107" s="48">
        <v>56</v>
      </c>
      <c r="I107" s="356">
        <v>57.5</v>
      </c>
      <c r="J107" s="202">
        <v>60</v>
      </c>
      <c r="K107" s="269">
        <v>13</v>
      </c>
      <c r="L107" s="48">
        <v>60.7</v>
      </c>
      <c r="M107" s="356">
        <v>56.63</v>
      </c>
      <c r="N107" s="202">
        <v>27</v>
      </c>
      <c r="O107" s="75">
        <f t="shared" si="1"/>
        <v>172</v>
      </c>
      <c r="P107" s="65"/>
    </row>
    <row r="108" spans="1:16" ht="15" customHeight="1" x14ac:dyDescent="0.25">
      <c r="A108" s="68">
        <v>28</v>
      </c>
      <c r="B108" s="85" t="s">
        <v>137</v>
      </c>
      <c r="C108" s="269">
        <v>13</v>
      </c>
      <c r="D108" s="48">
        <v>43.230769230769234</v>
      </c>
      <c r="E108" s="356">
        <v>53.13</v>
      </c>
      <c r="F108" s="202">
        <v>86</v>
      </c>
      <c r="G108" s="269">
        <v>20</v>
      </c>
      <c r="H108" s="48">
        <v>55.9</v>
      </c>
      <c r="I108" s="356">
        <v>57.5</v>
      </c>
      <c r="J108" s="202">
        <v>61</v>
      </c>
      <c r="K108" s="269">
        <v>22</v>
      </c>
      <c r="L108" s="48">
        <v>50.4</v>
      </c>
      <c r="M108" s="356">
        <v>56.63</v>
      </c>
      <c r="N108" s="202">
        <v>74</v>
      </c>
      <c r="O108" s="75">
        <f t="shared" si="1"/>
        <v>221</v>
      </c>
      <c r="P108" s="65"/>
    </row>
    <row r="109" spans="1:16" ht="15" customHeight="1" x14ac:dyDescent="0.25">
      <c r="A109" s="68">
        <v>29</v>
      </c>
      <c r="B109" s="85" t="s">
        <v>140</v>
      </c>
      <c r="C109" s="269">
        <v>8</v>
      </c>
      <c r="D109" s="48">
        <v>32.25</v>
      </c>
      <c r="E109" s="356">
        <v>53.13</v>
      </c>
      <c r="F109" s="202">
        <v>99</v>
      </c>
      <c r="G109" s="269">
        <v>24</v>
      </c>
      <c r="H109" s="48">
        <v>48</v>
      </c>
      <c r="I109" s="356">
        <v>57.5</v>
      </c>
      <c r="J109" s="202">
        <v>90</v>
      </c>
      <c r="K109" s="269">
        <v>15</v>
      </c>
      <c r="L109" s="48">
        <v>48.8</v>
      </c>
      <c r="M109" s="356">
        <v>56.63</v>
      </c>
      <c r="N109" s="202">
        <v>79</v>
      </c>
      <c r="O109" s="75">
        <f t="shared" si="1"/>
        <v>268</v>
      </c>
      <c r="P109" s="65"/>
    </row>
    <row r="110" spans="1:16" ht="15" customHeight="1" thickBot="1" x14ac:dyDescent="0.3">
      <c r="A110" s="68">
        <v>30</v>
      </c>
      <c r="B110" s="85" t="s">
        <v>163</v>
      </c>
      <c r="C110" s="269">
        <v>12</v>
      </c>
      <c r="D110" s="48">
        <v>26.583333333333332</v>
      </c>
      <c r="E110" s="356">
        <v>53.13</v>
      </c>
      <c r="F110" s="202">
        <v>100</v>
      </c>
      <c r="G110" s="269"/>
      <c r="H110" s="48"/>
      <c r="I110" s="356">
        <v>57.5</v>
      </c>
      <c r="J110" s="202">
        <v>102</v>
      </c>
      <c r="K110" s="269"/>
      <c r="L110" s="48"/>
      <c r="M110" s="356">
        <v>56.63</v>
      </c>
      <c r="N110" s="202">
        <v>100</v>
      </c>
      <c r="O110" s="75">
        <f t="shared" si="1"/>
        <v>302</v>
      </c>
      <c r="P110" s="65"/>
    </row>
    <row r="111" spans="1:16" ht="15" customHeight="1" thickBot="1" x14ac:dyDescent="0.3">
      <c r="A111" s="168"/>
      <c r="B111" s="177" t="s">
        <v>101</v>
      </c>
      <c r="C111" s="178">
        <f>SUM(C112:C120)</f>
        <v>269</v>
      </c>
      <c r="D111" s="179">
        <f>AVERAGE(D112:D120)</f>
        <v>52.183749999999996</v>
      </c>
      <c r="E111" s="358">
        <v>53.13</v>
      </c>
      <c r="F111" s="220"/>
      <c r="G111" s="178">
        <f>SUM(G112:G120)</f>
        <v>280</v>
      </c>
      <c r="H111" s="179">
        <f>AVERAGE(H112:H120)</f>
        <v>56.793448920911047</v>
      </c>
      <c r="I111" s="358">
        <v>57.5</v>
      </c>
      <c r="J111" s="220"/>
      <c r="K111" s="178">
        <f>SUM(K112:K120)</f>
        <v>243</v>
      </c>
      <c r="L111" s="179">
        <f>AVERAGE(L112:L120)</f>
        <v>59.040501188123471</v>
      </c>
      <c r="M111" s="358">
        <v>56.63</v>
      </c>
      <c r="N111" s="220"/>
      <c r="O111" s="167"/>
      <c r="P111" s="65"/>
    </row>
    <row r="112" spans="1:16" ht="15" customHeight="1" x14ac:dyDescent="0.25">
      <c r="A112" s="67">
        <v>1</v>
      </c>
      <c r="B112" s="80" t="s">
        <v>64</v>
      </c>
      <c r="C112" s="253">
        <v>43</v>
      </c>
      <c r="D112" s="52">
        <v>67.3</v>
      </c>
      <c r="E112" s="359">
        <v>53.13</v>
      </c>
      <c r="F112" s="199">
        <v>3</v>
      </c>
      <c r="G112" s="253">
        <v>48</v>
      </c>
      <c r="H112" s="52">
        <v>67.604166666666671</v>
      </c>
      <c r="I112" s="359">
        <v>57.5</v>
      </c>
      <c r="J112" s="199">
        <v>4</v>
      </c>
      <c r="K112" s="253">
        <v>40</v>
      </c>
      <c r="L112" s="52">
        <v>69.099999999999994</v>
      </c>
      <c r="M112" s="359">
        <v>56.63</v>
      </c>
      <c r="N112" s="199">
        <v>3</v>
      </c>
      <c r="O112" s="77">
        <f t="shared" si="1"/>
        <v>10</v>
      </c>
      <c r="P112" s="65"/>
    </row>
    <row r="113" spans="1:16" ht="15" customHeight="1" x14ac:dyDescent="0.25">
      <c r="A113" s="68">
        <v>2</v>
      </c>
      <c r="B113" s="81" t="s">
        <v>63</v>
      </c>
      <c r="C113" s="249">
        <v>23</v>
      </c>
      <c r="D113" s="45">
        <v>59.3</v>
      </c>
      <c r="E113" s="347">
        <v>53.13</v>
      </c>
      <c r="F113" s="200">
        <v>20</v>
      </c>
      <c r="G113" s="249">
        <v>36</v>
      </c>
      <c r="H113" s="45">
        <v>67.027777777777771</v>
      </c>
      <c r="I113" s="347">
        <v>57.5</v>
      </c>
      <c r="J113" s="200">
        <v>5</v>
      </c>
      <c r="K113" s="249">
        <v>23</v>
      </c>
      <c r="L113" s="45">
        <v>66.608695652173907</v>
      </c>
      <c r="M113" s="347">
        <v>56.63</v>
      </c>
      <c r="N113" s="200">
        <v>7</v>
      </c>
      <c r="O113" s="75">
        <f t="shared" si="1"/>
        <v>32</v>
      </c>
      <c r="P113" s="65"/>
    </row>
    <row r="114" spans="1:16" ht="15" customHeight="1" x14ac:dyDescent="0.25">
      <c r="A114" s="68">
        <v>3</v>
      </c>
      <c r="B114" s="143" t="s">
        <v>99</v>
      </c>
      <c r="C114" s="258">
        <v>40</v>
      </c>
      <c r="D114" s="259">
        <v>55.9</v>
      </c>
      <c r="E114" s="348">
        <v>53.13</v>
      </c>
      <c r="F114" s="201">
        <v>33</v>
      </c>
      <c r="G114" s="258">
        <v>23</v>
      </c>
      <c r="H114" s="259">
        <v>61.782608695652172</v>
      </c>
      <c r="I114" s="348">
        <v>57.5</v>
      </c>
      <c r="J114" s="201">
        <v>16</v>
      </c>
      <c r="K114" s="258">
        <v>40</v>
      </c>
      <c r="L114" s="259">
        <v>63.9</v>
      </c>
      <c r="M114" s="348">
        <v>56.63</v>
      </c>
      <c r="N114" s="201">
        <v>16</v>
      </c>
      <c r="O114" s="75">
        <f t="shared" si="1"/>
        <v>65</v>
      </c>
      <c r="P114" s="65"/>
    </row>
    <row r="115" spans="1:16" ht="15" customHeight="1" x14ac:dyDescent="0.25">
      <c r="A115" s="68">
        <v>4</v>
      </c>
      <c r="B115" s="82" t="s">
        <v>69</v>
      </c>
      <c r="C115" s="260">
        <v>36</v>
      </c>
      <c r="D115" s="46">
        <v>54.6</v>
      </c>
      <c r="E115" s="349">
        <v>53.13</v>
      </c>
      <c r="F115" s="204">
        <v>36</v>
      </c>
      <c r="G115" s="260">
        <v>42</v>
      </c>
      <c r="H115" s="46">
        <v>67.79069767441861</v>
      </c>
      <c r="I115" s="349">
        <v>57.5</v>
      </c>
      <c r="J115" s="204">
        <v>2</v>
      </c>
      <c r="K115" s="260">
        <v>44</v>
      </c>
      <c r="L115" s="46">
        <v>60.840909090909093</v>
      </c>
      <c r="M115" s="349">
        <v>56.63</v>
      </c>
      <c r="N115" s="204">
        <v>26</v>
      </c>
      <c r="O115" s="76">
        <f t="shared" si="1"/>
        <v>64</v>
      </c>
      <c r="P115" s="65"/>
    </row>
    <row r="116" spans="1:16" ht="15" customHeight="1" x14ac:dyDescent="0.25">
      <c r="A116" s="68">
        <v>5</v>
      </c>
      <c r="B116" s="81" t="s">
        <v>119</v>
      </c>
      <c r="C116" s="249">
        <v>74</v>
      </c>
      <c r="D116" s="45">
        <v>51.6</v>
      </c>
      <c r="E116" s="347">
        <v>53.13</v>
      </c>
      <c r="F116" s="200">
        <v>48</v>
      </c>
      <c r="G116" s="249">
        <v>66</v>
      </c>
      <c r="H116" s="45">
        <v>52.7</v>
      </c>
      <c r="I116" s="347">
        <v>57.5</v>
      </c>
      <c r="J116" s="200">
        <v>73</v>
      </c>
      <c r="K116" s="249">
        <v>48</v>
      </c>
      <c r="L116" s="45">
        <v>54.645833333333336</v>
      </c>
      <c r="M116" s="347">
        <v>56.63</v>
      </c>
      <c r="N116" s="200">
        <v>51</v>
      </c>
      <c r="O116" s="75">
        <f t="shared" si="1"/>
        <v>172</v>
      </c>
      <c r="P116" s="65"/>
    </row>
    <row r="117" spans="1:16" ht="15" customHeight="1" x14ac:dyDescent="0.25">
      <c r="A117" s="68">
        <v>6</v>
      </c>
      <c r="B117" s="82" t="s">
        <v>151</v>
      </c>
      <c r="C117" s="260">
        <v>34</v>
      </c>
      <c r="D117" s="46">
        <v>44.5</v>
      </c>
      <c r="E117" s="349">
        <v>53.13</v>
      </c>
      <c r="F117" s="204">
        <v>81</v>
      </c>
      <c r="G117" s="260">
        <v>19</v>
      </c>
      <c r="H117" s="46">
        <v>40.315789473684212</v>
      </c>
      <c r="I117" s="349">
        <v>57.5</v>
      </c>
      <c r="J117" s="204">
        <v>100</v>
      </c>
      <c r="K117" s="260">
        <v>28</v>
      </c>
      <c r="L117" s="46">
        <v>52.428571428571431</v>
      </c>
      <c r="M117" s="349">
        <v>56.63</v>
      </c>
      <c r="N117" s="204">
        <v>66</v>
      </c>
      <c r="O117" s="75">
        <f t="shared" si="1"/>
        <v>247</v>
      </c>
      <c r="P117" s="65"/>
    </row>
    <row r="118" spans="1:16" ht="15" customHeight="1" x14ac:dyDescent="0.25">
      <c r="A118" s="68">
        <v>7</v>
      </c>
      <c r="B118" s="81" t="s">
        <v>42</v>
      </c>
      <c r="C118" s="249">
        <v>8</v>
      </c>
      <c r="D118" s="45">
        <v>44</v>
      </c>
      <c r="E118" s="347">
        <v>53.13</v>
      </c>
      <c r="F118" s="200">
        <v>83</v>
      </c>
      <c r="G118" s="249">
        <v>10</v>
      </c>
      <c r="H118" s="45">
        <v>48.4</v>
      </c>
      <c r="I118" s="347">
        <v>57.5</v>
      </c>
      <c r="J118" s="200">
        <v>87</v>
      </c>
      <c r="K118" s="249">
        <v>14</v>
      </c>
      <c r="L118" s="45">
        <v>49.133333333333333</v>
      </c>
      <c r="M118" s="347">
        <v>56.63</v>
      </c>
      <c r="N118" s="200">
        <v>77</v>
      </c>
      <c r="O118" s="75">
        <f t="shared" si="1"/>
        <v>247</v>
      </c>
      <c r="P118" s="65"/>
    </row>
    <row r="119" spans="1:16" ht="15" customHeight="1" x14ac:dyDescent="0.25">
      <c r="A119" s="68">
        <v>8</v>
      </c>
      <c r="B119" s="82" t="s">
        <v>65</v>
      </c>
      <c r="C119" s="260">
        <v>11</v>
      </c>
      <c r="D119" s="46">
        <v>40.270000000000003</v>
      </c>
      <c r="E119" s="349">
        <v>53.13</v>
      </c>
      <c r="F119" s="204">
        <v>93</v>
      </c>
      <c r="G119" s="260">
        <v>25</v>
      </c>
      <c r="H119" s="46">
        <v>46.52</v>
      </c>
      <c r="I119" s="349">
        <v>57.5</v>
      </c>
      <c r="J119" s="204">
        <v>92</v>
      </c>
      <c r="K119" s="260">
        <v>6</v>
      </c>
      <c r="L119" s="46">
        <v>55.666666666666664</v>
      </c>
      <c r="M119" s="349">
        <v>56.63</v>
      </c>
      <c r="N119" s="204">
        <v>49</v>
      </c>
      <c r="O119" s="75">
        <f t="shared" si="1"/>
        <v>234</v>
      </c>
      <c r="P119" s="65"/>
    </row>
    <row r="120" spans="1:16" ht="15" customHeight="1" thickBot="1" x14ac:dyDescent="0.3">
      <c r="A120" s="69">
        <v>9</v>
      </c>
      <c r="B120" s="148" t="s">
        <v>41</v>
      </c>
      <c r="C120" s="272"/>
      <c r="D120" s="273"/>
      <c r="E120" s="361">
        <v>53.13</v>
      </c>
      <c r="F120" s="244">
        <v>101</v>
      </c>
      <c r="G120" s="272">
        <v>11</v>
      </c>
      <c r="H120" s="273">
        <v>59</v>
      </c>
      <c r="I120" s="361">
        <v>57.5</v>
      </c>
      <c r="J120" s="244">
        <v>32</v>
      </c>
      <c r="K120" s="272"/>
      <c r="L120" s="273"/>
      <c r="M120" s="361">
        <v>56.63</v>
      </c>
      <c r="N120" s="244">
        <v>100</v>
      </c>
      <c r="O120" s="78">
        <f t="shared" si="1"/>
        <v>233</v>
      </c>
      <c r="P120" s="65"/>
    </row>
    <row r="121" spans="1:16" ht="15" customHeight="1" x14ac:dyDescent="0.25">
      <c r="A121" s="159" t="s">
        <v>116</v>
      </c>
      <c r="B121" s="73"/>
      <c r="C121" s="73"/>
      <c r="D121" s="221">
        <f>AVERAGE(D6:D13,D15:D26,D28:D44,D46:D64,D66:D79,D81:D110,D112:D120)</f>
        <v>51.688125645672805</v>
      </c>
      <c r="E121" s="73"/>
      <c r="F121" s="73"/>
      <c r="G121" s="73"/>
      <c r="H121" s="221">
        <f>AVERAGE(H6:H13,H15:H26,H28:H44,H46:H64,H66:H79,H81:H110,H112:H120)</f>
        <v>55.914846339058712</v>
      </c>
      <c r="I121" s="73"/>
      <c r="J121" s="73"/>
      <c r="K121" s="73"/>
      <c r="L121" s="221">
        <f>AVERAGE(L6:L13,L15:L26,L28:L44,L46:L64,L66:L79,L81:L110,L112:L120)</f>
        <v>55.258384206693208</v>
      </c>
      <c r="M121" s="73"/>
      <c r="N121" s="73"/>
      <c r="O121" s="72"/>
    </row>
    <row r="122" spans="1:16" x14ac:dyDescent="0.25">
      <c r="A122" s="160" t="s">
        <v>117</v>
      </c>
      <c r="D122" s="344">
        <v>53.13</v>
      </c>
      <c r="H122" s="344">
        <v>57.5</v>
      </c>
      <c r="L122" s="344">
        <v>56.63</v>
      </c>
    </row>
  </sheetData>
  <mergeCells count="6">
    <mergeCell ref="O2:O3"/>
    <mergeCell ref="A2:A3"/>
    <mergeCell ref="B2:B3"/>
    <mergeCell ref="K2:N2"/>
    <mergeCell ref="C2:F2"/>
    <mergeCell ref="G2:J2"/>
  </mergeCells>
  <conditionalFormatting sqref="D4:D122">
    <cfRule type="containsBlanks" dxfId="67" priority="11">
      <formula>LEN(TRIM(D4))=0</formula>
    </cfRule>
    <cfRule type="cellIs" dxfId="66" priority="1284" operator="equal">
      <formula>$D$121</formula>
    </cfRule>
    <cfRule type="cellIs" dxfId="65" priority="1285" operator="lessThan">
      <formula>50</formula>
    </cfRule>
    <cfRule type="cellIs" dxfId="64" priority="1286" operator="between">
      <formula>$D$121</formula>
      <formula>50</formula>
    </cfRule>
    <cfRule type="cellIs" dxfId="63" priority="1287" operator="between">
      <formula>75</formula>
      <formula>$D$121</formula>
    </cfRule>
    <cfRule type="cellIs" dxfId="62" priority="1288" operator="greaterThanOrEqual">
      <formula>75</formula>
    </cfRule>
  </conditionalFormatting>
  <conditionalFormatting sqref="H4:H122">
    <cfRule type="containsBlanks" dxfId="61" priority="6">
      <formula>LEN(TRIM(H4))=0</formula>
    </cfRule>
    <cfRule type="cellIs" dxfId="60" priority="7" operator="equal">
      <formula>$H$121</formula>
    </cfRule>
    <cfRule type="cellIs" dxfId="59" priority="8" operator="lessThan">
      <formula>50</formula>
    </cfRule>
    <cfRule type="cellIs" dxfId="58" priority="9" operator="between">
      <formula>50</formula>
      <formula>$H$121</formula>
    </cfRule>
    <cfRule type="cellIs" dxfId="57" priority="10" operator="between">
      <formula>$H$121</formula>
      <formula>75</formula>
    </cfRule>
  </conditionalFormatting>
  <conditionalFormatting sqref="L4:L122">
    <cfRule type="cellIs" dxfId="56" priority="1" operator="equal">
      <formula>$L$121</formula>
    </cfRule>
    <cfRule type="containsBlanks" dxfId="55" priority="2">
      <formula>LEN(TRIM(L4))=0</formula>
    </cfRule>
    <cfRule type="cellIs" dxfId="54" priority="3" operator="lessThan">
      <formula>50</formula>
    </cfRule>
    <cfRule type="cellIs" dxfId="53" priority="4" operator="between">
      <formula>50</formula>
      <formula>$L$121</formula>
    </cfRule>
    <cfRule type="cellIs" dxfId="52" priority="5" operator="between">
      <formula>$L$121</formula>
      <formula>75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5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5" sqref="C5"/>
    </sheetView>
  </sheetViews>
  <sheetFormatPr defaultRowHeight="15" x14ac:dyDescent="0.25"/>
  <cols>
    <col min="1" max="1" width="4.7109375" customWidth="1"/>
    <col min="2" max="2" width="18.7109375" customWidth="1"/>
    <col min="3" max="3" width="31.7109375" customWidth="1"/>
    <col min="4" max="5" width="7.7109375" customWidth="1"/>
    <col min="6" max="6" width="18.7109375" customWidth="1"/>
    <col min="7" max="7" width="31.7109375" customWidth="1"/>
    <col min="8" max="9" width="7.7109375" customWidth="1"/>
    <col min="10" max="10" width="18.7109375" customWidth="1"/>
    <col min="11" max="11" width="31.7109375" customWidth="1"/>
    <col min="12" max="13" width="7.7109375" customWidth="1"/>
    <col min="14" max="14" width="6.7109375" customWidth="1"/>
  </cols>
  <sheetData>
    <row r="1" spans="1:16" x14ac:dyDescent="0.25">
      <c r="O1" s="137"/>
      <c r="P1" s="26" t="s">
        <v>81</v>
      </c>
    </row>
    <row r="2" spans="1:16" ht="15.75" x14ac:dyDescent="0.25">
      <c r="C2" s="92" t="s">
        <v>76</v>
      </c>
      <c r="K2" s="92"/>
      <c r="O2" s="91"/>
      <c r="P2" s="26" t="s">
        <v>82</v>
      </c>
    </row>
    <row r="3" spans="1:16" ht="15.75" thickBot="1" x14ac:dyDescent="0.3">
      <c r="O3" s="265"/>
      <c r="P3" s="26" t="s">
        <v>83</v>
      </c>
    </row>
    <row r="4" spans="1:16" s="2" customFormat="1" ht="16.899999999999999" customHeight="1" thickBot="1" x14ac:dyDescent="0.3">
      <c r="A4" s="509" t="s">
        <v>40</v>
      </c>
      <c r="B4" s="515">
        <v>2023</v>
      </c>
      <c r="C4" s="515"/>
      <c r="D4" s="515"/>
      <c r="E4" s="516"/>
      <c r="F4" s="515">
        <v>2022</v>
      </c>
      <c r="G4" s="515"/>
      <c r="H4" s="515"/>
      <c r="I4" s="516"/>
      <c r="J4" s="515">
        <v>2021</v>
      </c>
      <c r="K4" s="515"/>
      <c r="L4" s="515"/>
      <c r="M4" s="516"/>
      <c r="O4" s="27"/>
      <c r="P4" s="26" t="s">
        <v>84</v>
      </c>
    </row>
    <row r="5" spans="1:16" ht="42" customHeight="1" thickBot="1" x14ac:dyDescent="0.3">
      <c r="A5" s="510"/>
      <c r="B5" s="107" t="s">
        <v>39</v>
      </c>
      <c r="C5" s="107" t="s">
        <v>91</v>
      </c>
      <c r="D5" s="132" t="s">
        <v>92</v>
      </c>
      <c r="E5" s="133" t="s">
        <v>93</v>
      </c>
      <c r="F5" s="107" t="s">
        <v>39</v>
      </c>
      <c r="G5" s="107" t="s">
        <v>91</v>
      </c>
      <c r="H5" s="132" t="s">
        <v>92</v>
      </c>
      <c r="I5" s="133" t="s">
        <v>93</v>
      </c>
      <c r="J5" s="107" t="s">
        <v>39</v>
      </c>
      <c r="K5" s="107" t="s">
        <v>91</v>
      </c>
      <c r="L5" s="132" t="s">
        <v>92</v>
      </c>
      <c r="M5" s="133" t="s">
        <v>93</v>
      </c>
    </row>
    <row r="6" spans="1:16" ht="15" customHeight="1" x14ac:dyDescent="0.25">
      <c r="A6" s="51">
        <v>1</v>
      </c>
      <c r="B6" s="123" t="s">
        <v>23</v>
      </c>
      <c r="C6" s="377" t="s">
        <v>28</v>
      </c>
      <c r="D6" s="335">
        <v>53.13</v>
      </c>
      <c r="E6" s="35">
        <v>77.099999999999994</v>
      </c>
      <c r="F6" s="126" t="s">
        <v>16</v>
      </c>
      <c r="G6" s="126" t="s">
        <v>20</v>
      </c>
      <c r="H6" s="335">
        <v>57.5</v>
      </c>
      <c r="I6" s="231">
        <v>69.900000000000006</v>
      </c>
      <c r="J6" s="126" t="s">
        <v>1</v>
      </c>
      <c r="K6" s="126" t="s">
        <v>73</v>
      </c>
      <c r="L6" s="335">
        <v>56.63</v>
      </c>
      <c r="M6" s="231">
        <v>71</v>
      </c>
    </row>
    <row r="7" spans="1:16" ht="15" customHeight="1" x14ac:dyDescent="0.25">
      <c r="A7" s="7">
        <v>2</v>
      </c>
      <c r="B7" s="8" t="s">
        <v>1</v>
      </c>
      <c r="C7" s="16" t="s">
        <v>73</v>
      </c>
      <c r="D7" s="336">
        <v>53.13</v>
      </c>
      <c r="E7" s="10">
        <v>68.806451612903231</v>
      </c>
      <c r="F7" s="115" t="s">
        <v>0</v>
      </c>
      <c r="G7" s="115" t="s">
        <v>69</v>
      </c>
      <c r="H7" s="336">
        <v>57.5</v>
      </c>
      <c r="I7" s="232">
        <v>67.79069767441861</v>
      </c>
      <c r="J7" s="115" t="s">
        <v>37</v>
      </c>
      <c r="K7" s="115" t="s">
        <v>49</v>
      </c>
      <c r="L7" s="336">
        <v>56.63</v>
      </c>
      <c r="M7" s="232">
        <v>70.666666666666671</v>
      </c>
    </row>
    <row r="8" spans="1:16" ht="15" customHeight="1" x14ac:dyDescent="0.25">
      <c r="A8" s="7">
        <v>3</v>
      </c>
      <c r="B8" s="386" t="s">
        <v>0</v>
      </c>
      <c r="C8" s="16" t="s">
        <v>64</v>
      </c>
      <c r="D8" s="336">
        <v>53.13</v>
      </c>
      <c r="E8" s="10">
        <v>67.3</v>
      </c>
      <c r="F8" s="115" t="s">
        <v>37</v>
      </c>
      <c r="G8" s="115" t="s">
        <v>49</v>
      </c>
      <c r="H8" s="336">
        <v>57.5</v>
      </c>
      <c r="I8" s="232">
        <v>67.629629629629633</v>
      </c>
      <c r="J8" s="115" t="s">
        <v>0</v>
      </c>
      <c r="K8" s="115" t="s">
        <v>64</v>
      </c>
      <c r="L8" s="336">
        <v>56.63</v>
      </c>
      <c r="M8" s="232">
        <v>69.099999999999994</v>
      </c>
    </row>
    <row r="9" spans="1:16" ht="15" customHeight="1" x14ac:dyDescent="0.25">
      <c r="A9" s="7">
        <v>4</v>
      </c>
      <c r="B9" s="8" t="s">
        <v>13</v>
      </c>
      <c r="C9" s="11" t="s">
        <v>158</v>
      </c>
      <c r="D9" s="336">
        <v>53.13</v>
      </c>
      <c r="E9" s="40">
        <v>67.2</v>
      </c>
      <c r="F9" s="115" t="s">
        <v>0</v>
      </c>
      <c r="G9" s="115" t="s">
        <v>64</v>
      </c>
      <c r="H9" s="336">
        <v>57.5</v>
      </c>
      <c r="I9" s="232">
        <v>67.604166666666671</v>
      </c>
      <c r="J9" s="115" t="s">
        <v>16</v>
      </c>
      <c r="K9" s="115" t="s">
        <v>56</v>
      </c>
      <c r="L9" s="336">
        <v>56.63</v>
      </c>
      <c r="M9" s="232">
        <v>68.7</v>
      </c>
    </row>
    <row r="10" spans="1:16" ht="15" customHeight="1" x14ac:dyDescent="0.25">
      <c r="A10" s="7">
        <v>5</v>
      </c>
      <c r="B10" s="8" t="s">
        <v>1</v>
      </c>
      <c r="C10" s="9" t="s">
        <v>102</v>
      </c>
      <c r="D10" s="336">
        <v>53.13</v>
      </c>
      <c r="E10" s="10">
        <v>66.15384615384616</v>
      </c>
      <c r="F10" s="115" t="s">
        <v>0</v>
      </c>
      <c r="G10" s="115" t="s">
        <v>63</v>
      </c>
      <c r="H10" s="336">
        <v>57.5</v>
      </c>
      <c r="I10" s="232">
        <v>67.027777777777771</v>
      </c>
      <c r="J10" s="115" t="s">
        <v>23</v>
      </c>
      <c r="K10" s="115" t="s">
        <v>28</v>
      </c>
      <c r="L10" s="336">
        <v>56.63</v>
      </c>
      <c r="M10" s="232">
        <v>67.400000000000006</v>
      </c>
    </row>
    <row r="11" spans="1:16" ht="15" customHeight="1" x14ac:dyDescent="0.25">
      <c r="A11" s="7">
        <v>6</v>
      </c>
      <c r="B11" s="8" t="s">
        <v>16</v>
      </c>
      <c r="C11" s="240" t="s">
        <v>58</v>
      </c>
      <c r="D11" s="336">
        <v>53.13</v>
      </c>
      <c r="E11" s="10">
        <v>65.5</v>
      </c>
      <c r="F11" s="115" t="s">
        <v>16</v>
      </c>
      <c r="G11" s="115" t="s">
        <v>21</v>
      </c>
      <c r="H11" s="336">
        <v>57.5</v>
      </c>
      <c r="I11" s="232">
        <v>66.2</v>
      </c>
      <c r="J11" s="115" t="s">
        <v>16</v>
      </c>
      <c r="K11" s="115" t="s">
        <v>173</v>
      </c>
      <c r="L11" s="336">
        <v>56.63</v>
      </c>
      <c r="M11" s="232">
        <v>66.900000000000006</v>
      </c>
    </row>
    <row r="12" spans="1:16" ht="15" customHeight="1" x14ac:dyDescent="0.25">
      <c r="A12" s="7">
        <v>7</v>
      </c>
      <c r="B12" s="8" t="s">
        <v>37</v>
      </c>
      <c r="C12" s="9" t="s">
        <v>49</v>
      </c>
      <c r="D12" s="336">
        <v>53.13</v>
      </c>
      <c r="E12" s="10">
        <v>65.400000000000006</v>
      </c>
      <c r="F12" s="115" t="s">
        <v>23</v>
      </c>
      <c r="G12" s="115" t="s">
        <v>28</v>
      </c>
      <c r="H12" s="336">
        <v>57.5</v>
      </c>
      <c r="I12" s="232">
        <v>66.099999999999994</v>
      </c>
      <c r="J12" s="115" t="s">
        <v>0</v>
      </c>
      <c r="K12" s="115" t="s">
        <v>63</v>
      </c>
      <c r="L12" s="336">
        <v>56.63</v>
      </c>
      <c r="M12" s="232">
        <v>66.608695652173907</v>
      </c>
    </row>
    <row r="13" spans="1:16" ht="15" customHeight="1" x14ac:dyDescent="0.25">
      <c r="A13" s="7">
        <v>8</v>
      </c>
      <c r="B13" s="288" t="s">
        <v>13</v>
      </c>
      <c r="C13" s="99" t="s">
        <v>71</v>
      </c>
      <c r="D13" s="336">
        <v>53.13</v>
      </c>
      <c r="E13" s="10">
        <v>65</v>
      </c>
      <c r="F13" s="115" t="s">
        <v>30</v>
      </c>
      <c r="G13" s="115" t="s">
        <v>34</v>
      </c>
      <c r="H13" s="336">
        <v>57.5</v>
      </c>
      <c r="I13" s="232">
        <v>64.7</v>
      </c>
      <c r="J13" s="115" t="s">
        <v>30</v>
      </c>
      <c r="K13" s="115" t="s">
        <v>32</v>
      </c>
      <c r="L13" s="336">
        <v>56.63</v>
      </c>
      <c r="M13" s="232">
        <v>66.400000000000006</v>
      </c>
    </row>
    <row r="14" spans="1:16" ht="15" customHeight="1" x14ac:dyDescent="0.25">
      <c r="A14" s="7">
        <v>9</v>
      </c>
      <c r="B14" s="316" t="s">
        <v>23</v>
      </c>
      <c r="C14" s="9" t="s">
        <v>113</v>
      </c>
      <c r="D14" s="336">
        <v>53.13</v>
      </c>
      <c r="E14" s="40">
        <v>63.7</v>
      </c>
      <c r="F14" s="115" t="s">
        <v>16</v>
      </c>
      <c r="G14" s="115" t="s">
        <v>19</v>
      </c>
      <c r="H14" s="336">
        <v>57.5</v>
      </c>
      <c r="I14" s="232">
        <v>64.59</v>
      </c>
      <c r="J14" s="115" t="s">
        <v>16</v>
      </c>
      <c r="K14" s="115" t="s">
        <v>70</v>
      </c>
      <c r="L14" s="336">
        <v>56.63</v>
      </c>
      <c r="M14" s="232">
        <v>65.900000000000006</v>
      </c>
    </row>
    <row r="15" spans="1:16" ht="15" customHeight="1" thickBot="1" x14ac:dyDescent="0.3">
      <c r="A15" s="17">
        <v>10</v>
      </c>
      <c r="B15" s="387" t="s">
        <v>16</v>
      </c>
      <c r="C15" s="37" t="s">
        <v>18</v>
      </c>
      <c r="D15" s="337">
        <v>53.13</v>
      </c>
      <c r="E15" s="25">
        <v>63.2</v>
      </c>
      <c r="F15" s="127" t="s">
        <v>30</v>
      </c>
      <c r="G15" s="127" t="s">
        <v>35</v>
      </c>
      <c r="H15" s="337">
        <v>57.5</v>
      </c>
      <c r="I15" s="233">
        <v>64</v>
      </c>
      <c r="J15" s="127" t="s">
        <v>16</v>
      </c>
      <c r="K15" s="127" t="s">
        <v>18</v>
      </c>
      <c r="L15" s="337">
        <v>56.63</v>
      </c>
      <c r="M15" s="233">
        <v>65</v>
      </c>
    </row>
    <row r="16" spans="1:16" ht="15" customHeight="1" x14ac:dyDescent="0.25">
      <c r="A16" s="51">
        <v>11</v>
      </c>
      <c r="B16" s="33" t="s">
        <v>13</v>
      </c>
      <c r="C16" s="34" t="s">
        <v>132</v>
      </c>
      <c r="D16" s="335">
        <v>53.13</v>
      </c>
      <c r="E16" s="395">
        <v>62.7</v>
      </c>
      <c r="F16" s="126" t="s">
        <v>13</v>
      </c>
      <c r="G16" s="126" t="s">
        <v>75</v>
      </c>
      <c r="H16" s="335">
        <v>57.5</v>
      </c>
      <c r="I16" s="231">
        <v>63.5</v>
      </c>
      <c r="J16" s="126" t="s">
        <v>13</v>
      </c>
      <c r="K16" s="126" t="s">
        <v>75</v>
      </c>
      <c r="L16" s="335">
        <v>56.63</v>
      </c>
      <c r="M16" s="231">
        <v>65</v>
      </c>
    </row>
    <row r="17" spans="1:13" ht="15" customHeight="1" x14ac:dyDescent="0.25">
      <c r="A17" s="7">
        <v>12</v>
      </c>
      <c r="B17" s="8" t="s">
        <v>16</v>
      </c>
      <c r="C17" s="9" t="s">
        <v>20</v>
      </c>
      <c r="D17" s="336">
        <v>53.13</v>
      </c>
      <c r="E17" s="10">
        <v>62.5</v>
      </c>
      <c r="F17" s="115" t="s">
        <v>16</v>
      </c>
      <c r="G17" s="115" t="s">
        <v>18</v>
      </c>
      <c r="H17" s="336">
        <v>57.5</v>
      </c>
      <c r="I17" s="232">
        <v>62.9</v>
      </c>
      <c r="J17" s="115" t="s">
        <v>13</v>
      </c>
      <c r="K17" s="115" t="s">
        <v>72</v>
      </c>
      <c r="L17" s="336">
        <v>56.63</v>
      </c>
      <c r="M17" s="232">
        <v>64.7</v>
      </c>
    </row>
    <row r="18" spans="1:13" ht="15" customHeight="1" x14ac:dyDescent="0.25">
      <c r="A18" s="7">
        <v>13</v>
      </c>
      <c r="B18" s="8" t="s">
        <v>23</v>
      </c>
      <c r="C18" s="9" t="s">
        <v>156</v>
      </c>
      <c r="D18" s="336">
        <v>53.13</v>
      </c>
      <c r="E18" s="10">
        <v>62.3</v>
      </c>
      <c r="F18" s="115" t="s">
        <v>30</v>
      </c>
      <c r="G18" s="115" t="s">
        <v>32</v>
      </c>
      <c r="H18" s="336">
        <v>57.5</v>
      </c>
      <c r="I18" s="232">
        <v>62.8</v>
      </c>
      <c r="J18" s="115" t="s">
        <v>30</v>
      </c>
      <c r="K18" s="115" t="s">
        <v>35</v>
      </c>
      <c r="L18" s="336">
        <v>56.63</v>
      </c>
      <c r="M18" s="232">
        <v>64.5</v>
      </c>
    </row>
    <row r="19" spans="1:13" ht="15" customHeight="1" x14ac:dyDescent="0.25">
      <c r="A19" s="7">
        <v>14</v>
      </c>
      <c r="B19" s="8" t="s">
        <v>13</v>
      </c>
      <c r="C19" s="9" t="s">
        <v>75</v>
      </c>
      <c r="D19" s="336">
        <v>53.13</v>
      </c>
      <c r="E19" s="10">
        <v>62.2</v>
      </c>
      <c r="F19" s="115" t="s">
        <v>16</v>
      </c>
      <c r="G19" s="115" t="s">
        <v>57</v>
      </c>
      <c r="H19" s="336">
        <v>57.5</v>
      </c>
      <c r="I19" s="232">
        <v>62.3</v>
      </c>
      <c r="J19" s="115" t="s">
        <v>16</v>
      </c>
      <c r="K19" s="115" t="s">
        <v>121</v>
      </c>
      <c r="L19" s="336">
        <v>56.63</v>
      </c>
      <c r="M19" s="232">
        <v>64</v>
      </c>
    </row>
    <row r="20" spans="1:13" ht="15" customHeight="1" x14ac:dyDescent="0.25">
      <c r="A20" s="7">
        <v>15</v>
      </c>
      <c r="B20" s="8" t="s">
        <v>16</v>
      </c>
      <c r="C20" s="119" t="s">
        <v>121</v>
      </c>
      <c r="D20" s="336">
        <v>53.13</v>
      </c>
      <c r="E20" s="10">
        <v>62</v>
      </c>
      <c r="F20" s="115" t="s">
        <v>13</v>
      </c>
      <c r="G20" s="543" t="s">
        <v>150</v>
      </c>
      <c r="H20" s="336">
        <v>57.5</v>
      </c>
      <c r="I20" s="232">
        <v>62</v>
      </c>
      <c r="J20" s="115" t="s">
        <v>16</v>
      </c>
      <c r="K20" s="115" t="s">
        <v>57</v>
      </c>
      <c r="L20" s="336">
        <v>56.63</v>
      </c>
      <c r="M20" s="232">
        <v>64</v>
      </c>
    </row>
    <row r="21" spans="1:13" ht="15" customHeight="1" x14ac:dyDescent="0.25">
      <c r="A21" s="7">
        <v>16</v>
      </c>
      <c r="B21" s="8" t="s">
        <v>16</v>
      </c>
      <c r="C21" s="9" t="s">
        <v>70</v>
      </c>
      <c r="D21" s="336">
        <v>53.13</v>
      </c>
      <c r="E21" s="10">
        <v>61.1</v>
      </c>
      <c r="F21" s="115" t="s">
        <v>0</v>
      </c>
      <c r="G21" s="115" t="s">
        <v>99</v>
      </c>
      <c r="H21" s="336">
        <v>57.5</v>
      </c>
      <c r="I21" s="232">
        <v>61.782608695652172</v>
      </c>
      <c r="J21" s="115" t="s">
        <v>0</v>
      </c>
      <c r="K21" s="115" t="s">
        <v>99</v>
      </c>
      <c r="L21" s="336">
        <v>56.63</v>
      </c>
      <c r="M21" s="232">
        <v>63.9</v>
      </c>
    </row>
    <row r="22" spans="1:13" ht="15" customHeight="1" x14ac:dyDescent="0.25">
      <c r="A22" s="7">
        <v>17</v>
      </c>
      <c r="B22" s="8" t="s">
        <v>1</v>
      </c>
      <c r="C22" s="16" t="s">
        <v>11</v>
      </c>
      <c r="D22" s="336">
        <v>53.13</v>
      </c>
      <c r="E22" s="10">
        <v>60.5</v>
      </c>
      <c r="F22" s="115" t="s">
        <v>37</v>
      </c>
      <c r="G22" s="115" t="s">
        <v>123</v>
      </c>
      <c r="H22" s="336">
        <v>57.5</v>
      </c>
      <c r="I22" s="232">
        <v>61.714285714285715</v>
      </c>
      <c r="J22" s="115" t="s">
        <v>23</v>
      </c>
      <c r="K22" s="115" t="s">
        <v>53</v>
      </c>
      <c r="L22" s="336">
        <v>56.63</v>
      </c>
      <c r="M22" s="232">
        <v>63.8</v>
      </c>
    </row>
    <row r="23" spans="1:13" ht="15" customHeight="1" x14ac:dyDescent="0.25">
      <c r="A23" s="7">
        <v>18</v>
      </c>
      <c r="B23" s="8" t="s">
        <v>13</v>
      </c>
      <c r="C23" s="15" t="s">
        <v>131</v>
      </c>
      <c r="D23" s="336">
        <v>53.13</v>
      </c>
      <c r="E23" s="10">
        <v>60.4</v>
      </c>
      <c r="F23" s="115" t="s">
        <v>1</v>
      </c>
      <c r="G23" s="115" t="s">
        <v>10</v>
      </c>
      <c r="H23" s="336">
        <v>57.5</v>
      </c>
      <c r="I23" s="232">
        <v>61.7</v>
      </c>
      <c r="J23" s="115" t="s">
        <v>1</v>
      </c>
      <c r="K23" s="115" t="s">
        <v>144</v>
      </c>
      <c r="L23" s="336">
        <v>56.63</v>
      </c>
      <c r="M23" s="232">
        <v>63.7</v>
      </c>
    </row>
    <row r="24" spans="1:13" ht="15" customHeight="1" x14ac:dyDescent="0.25">
      <c r="A24" s="7">
        <v>19</v>
      </c>
      <c r="B24" s="8" t="s">
        <v>30</v>
      </c>
      <c r="C24" s="11" t="s">
        <v>35</v>
      </c>
      <c r="D24" s="336">
        <v>53.13</v>
      </c>
      <c r="E24" s="12">
        <v>60.2</v>
      </c>
      <c r="F24" s="115" t="s">
        <v>1</v>
      </c>
      <c r="G24" s="115" t="s">
        <v>143</v>
      </c>
      <c r="H24" s="336">
        <v>57.5</v>
      </c>
      <c r="I24" s="232">
        <v>61.5</v>
      </c>
      <c r="J24" s="115" t="s">
        <v>30</v>
      </c>
      <c r="K24" s="115" t="s">
        <v>34</v>
      </c>
      <c r="L24" s="336">
        <v>56.63</v>
      </c>
      <c r="M24" s="232">
        <v>63</v>
      </c>
    </row>
    <row r="25" spans="1:13" ht="15" customHeight="1" thickBot="1" x14ac:dyDescent="0.3">
      <c r="A25" s="17">
        <v>20</v>
      </c>
      <c r="B25" s="18" t="s">
        <v>0</v>
      </c>
      <c r="C25" s="390" t="s">
        <v>63</v>
      </c>
      <c r="D25" s="337">
        <v>53.13</v>
      </c>
      <c r="E25" s="19">
        <v>59.3</v>
      </c>
      <c r="F25" s="127" t="s">
        <v>1</v>
      </c>
      <c r="G25" s="127" t="s">
        <v>5</v>
      </c>
      <c r="H25" s="337">
        <v>57.5</v>
      </c>
      <c r="I25" s="233">
        <v>61.4</v>
      </c>
      <c r="J25" s="127" t="s">
        <v>16</v>
      </c>
      <c r="K25" s="127" t="s">
        <v>58</v>
      </c>
      <c r="L25" s="337">
        <v>56.63</v>
      </c>
      <c r="M25" s="233">
        <v>62.4</v>
      </c>
    </row>
    <row r="26" spans="1:13" ht="15" customHeight="1" x14ac:dyDescent="0.25">
      <c r="A26" s="51">
        <v>21</v>
      </c>
      <c r="B26" s="33" t="s">
        <v>23</v>
      </c>
      <c r="C26" s="34" t="s">
        <v>53</v>
      </c>
      <c r="D26" s="335">
        <v>53.13</v>
      </c>
      <c r="E26" s="35">
        <v>59</v>
      </c>
      <c r="F26" s="126" t="s">
        <v>16</v>
      </c>
      <c r="G26" s="126" t="s">
        <v>58</v>
      </c>
      <c r="H26" s="335">
        <v>57.5</v>
      </c>
      <c r="I26" s="231">
        <v>61.04</v>
      </c>
      <c r="J26" s="126" t="s">
        <v>16</v>
      </c>
      <c r="K26" s="126" t="s">
        <v>129</v>
      </c>
      <c r="L26" s="335">
        <v>56.63</v>
      </c>
      <c r="M26" s="231">
        <v>62</v>
      </c>
    </row>
    <row r="27" spans="1:13" ht="15" customHeight="1" x14ac:dyDescent="0.25">
      <c r="A27" s="7">
        <v>22</v>
      </c>
      <c r="B27" s="386" t="s">
        <v>16</v>
      </c>
      <c r="C27" s="9" t="s">
        <v>57</v>
      </c>
      <c r="D27" s="336">
        <v>53.13</v>
      </c>
      <c r="E27" s="10">
        <v>58.8</v>
      </c>
      <c r="F27" s="115" t="s">
        <v>16</v>
      </c>
      <c r="G27" s="115" t="s">
        <v>121</v>
      </c>
      <c r="H27" s="336">
        <v>57.5</v>
      </c>
      <c r="I27" s="232">
        <v>61</v>
      </c>
      <c r="J27" s="115" t="s">
        <v>16</v>
      </c>
      <c r="K27" s="115" t="s">
        <v>130</v>
      </c>
      <c r="L27" s="336">
        <v>56.63</v>
      </c>
      <c r="M27" s="232">
        <v>61.6</v>
      </c>
    </row>
    <row r="28" spans="1:13" ht="15" customHeight="1" x14ac:dyDescent="0.25">
      <c r="A28" s="7">
        <v>23</v>
      </c>
      <c r="B28" s="8" t="s">
        <v>1</v>
      </c>
      <c r="C28" s="16" t="s">
        <v>136</v>
      </c>
      <c r="D28" s="336">
        <v>53.13</v>
      </c>
      <c r="E28" s="10">
        <v>57.93333333333333</v>
      </c>
      <c r="F28" s="115" t="s">
        <v>1</v>
      </c>
      <c r="G28" s="115" t="s">
        <v>102</v>
      </c>
      <c r="H28" s="336">
        <v>57.5</v>
      </c>
      <c r="I28" s="232">
        <v>61</v>
      </c>
      <c r="J28" s="115" t="s">
        <v>30</v>
      </c>
      <c r="K28" s="115" t="s">
        <v>33</v>
      </c>
      <c r="L28" s="336">
        <v>56.63</v>
      </c>
      <c r="M28" s="232">
        <v>61.1</v>
      </c>
    </row>
    <row r="29" spans="1:13" ht="15" customHeight="1" x14ac:dyDescent="0.25">
      <c r="A29" s="7">
        <v>24</v>
      </c>
      <c r="B29" s="8" t="s">
        <v>37</v>
      </c>
      <c r="C29" s="9" t="s">
        <v>50</v>
      </c>
      <c r="D29" s="336">
        <v>53.13</v>
      </c>
      <c r="E29" s="121">
        <v>57.9</v>
      </c>
      <c r="F29" s="115" t="s">
        <v>1</v>
      </c>
      <c r="G29" s="115" t="s">
        <v>73</v>
      </c>
      <c r="H29" s="336">
        <v>57.5</v>
      </c>
      <c r="I29" s="232">
        <v>60.9</v>
      </c>
      <c r="J29" s="115" t="s">
        <v>16</v>
      </c>
      <c r="K29" s="115" t="s">
        <v>21</v>
      </c>
      <c r="L29" s="336">
        <v>56.63</v>
      </c>
      <c r="M29" s="232">
        <v>61</v>
      </c>
    </row>
    <row r="30" spans="1:13" ht="15" customHeight="1" x14ac:dyDescent="0.25">
      <c r="A30" s="7">
        <v>25</v>
      </c>
      <c r="B30" s="8" t="s">
        <v>16</v>
      </c>
      <c r="C30" s="9" t="s">
        <v>19</v>
      </c>
      <c r="D30" s="336">
        <v>53.13</v>
      </c>
      <c r="E30" s="394">
        <v>57.6</v>
      </c>
      <c r="F30" s="115" t="s">
        <v>13</v>
      </c>
      <c r="G30" s="115" t="s">
        <v>14</v>
      </c>
      <c r="H30" s="336">
        <v>57.5</v>
      </c>
      <c r="I30" s="232">
        <v>60.8</v>
      </c>
      <c r="J30" s="115" t="s">
        <v>1</v>
      </c>
      <c r="K30" s="115" t="s">
        <v>135</v>
      </c>
      <c r="L30" s="336">
        <v>56.63</v>
      </c>
      <c r="M30" s="232">
        <v>61</v>
      </c>
    </row>
    <row r="31" spans="1:13" ht="15" customHeight="1" x14ac:dyDescent="0.25">
      <c r="A31" s="7">
        <v>26</v>
      </c>
      <c r="B31" s="8" t="s">
        <v>1</v>
      </c>
      <c r="C31" s="9" t="s">
        <v>135</v>
      </c>
      <c r="D31" s="336">
        <v>53.13</v>
      </c>
      <c r="E31" s="13">
        <v>57.28125</v>
      </c>
      <c r="F31" s="115" t="s">
        <v>23</v>
      </c>
      <c r="G31" s="115" t="s">
        <v>113</v>
      </c>
      <c r="H31" s="336">
        <v>57.5</v>
      </c>
      <c r="I31" s="232">
        <v>60.7</v>
      </c>
      <c r="J31" s="115" t="s">
        <v>0</v>
      </c>
      <c r="K31" s="115" t="s">
        <v>69</v>
      </c>
      <c r="L31" s="336">
        <v>56.63</v>
      </c>
      <c r="M31" s="232">
        <v>60.840909090909093</v>
      </c>
    </row>
    <row r="32" spans="1:13" ht="15" customHeight="1" x14ac:dyDescent="0.25">
      <c r="A32" s="7">
        <v>27</v>
      </c>
      <c r="B32" s="8" t="s">
        <v>30</v>
      </c>
      <c r="C32" s="11" t="s">
        <v>34</v>
      </c>
      <c r="D32" s="336">
        <v>53.13</v>
      </c>
      <c r="E32" s="10">
        <v>57.25</v>
      </c>
      <c r="F32" s="115" t="s">
        <v>13</v>
      </c>
      <c r="G32" s="115" t="s">
        <v>131</v>
      </c>
      <c r="H32" s="336">
        <v>57.5</v>
      </c>
      <c r="I32" s="232">
        <v>60.4</v>
      </c>
      <c r="J32" s="115" t="s">
        <v>1</v>
      </c>
      <c r="K32" s="115" t="s">
        <v>142</v>
      </c>
      <c r="L32" s="336">
        <v>56.63</v>
      </c>
      <c r="M32" s="232">
        <v>60.7</v>
      </c>
    </row>
    <row r="33" spans="1:13" ht="15" customHeight="1" x14ac:dyDescent="0.25">
      <c r="A33" s="7">
        <v>28</v>
      </c>
      <c r="B33" s="316" t="s">
        <v>13</v>
      </c>
      <c r="C33" s="9" t="s">
        <v>72</v>
      </c>
      <c r="D33" s="336">
        <v>53.13</v>
      </c>
      <c r="E33" s="10">
        <v>57.1</v>
      </c>
      <c r="F33" s="115" t="s">
        <v>23</v>
      </c>
      <c r="G33" s="115" t="s">
        <v>53</v>
      </c>
      <c r="H33" s="336">
        <v>57.5</v>
      </c>
      <c r="I33" s="232">
        <v>60.3</v>
      </c>
      <c r="J33" s="115" t="s">
        <v>1</v>
      </c>
      <c r="K33" s="115" t="s">
        <v>10</v>
      </c>
      <c r="L33" s="336">
        <v>56.63</v>
      </c>
      <c r="M33" s="232">
        <v>60.5</v>
      </c>
    </row>
    <row r="34" spans="1:13" ht="15" customHeight="1" x14ac:dyDescent="0.25">
      <c r="A34" s="7">
        <v>29</v>
      </c>
      <c r="B34" s="8" t="s">
        <v>37</v>
      </c>
      <c r="C34" s="9" t="s">
        <v>122</v>
      </c>
      <c r="D34" s="336">
        <v>53.13</v>
      </c>
      <c r="E34" s="10">
        <v>57</v>
      </c>
      <c r="F34" s="115" t="s">
        <v>23</v>
      </c>
      <c r="G34" s="115" t="s">
        <v>48</v>
      </c>
      <c r="H34" s="336">
        <v>57.5</v>
      </c>
      <c r="I34" s="232">
        <v>59.8</v>
      </c>
      <c r="J34" s="115" t="s">
        <v>23</v>
      </c>
      <c r="K34" s="115" t="s">
        <v>170</v>
      </c>
      <c r="L34" s="336">
        <v>56.63</v>
      </c>
      <c r="M34" s="232">
        <v>60.4</v>
      </c>
    </row>
    <row r="35" spans="1:13" ht="15" customHeight="1" thickBot="1" x14ac:dyDescent="0.3">
      <c r="A35" s="17">
        <v>30</v>
      </c>
      <c r="B35" s="23" t="s">
        <v>1</v>
      </c>
      <c r="C35" s="37" t="s">
        <v>10</v>
      </c>
      <c r="D35" s="337">
        <v>53.13</v>
      </c>
      <c r="E35" s="25">
        <v>56.53846153846154</v>
      </c>
      <c r="F35" s="127" t="s">
        <v>1</v>
      </c>
      <c r="G35" s="127" t="s">
        <v>104</v>
      </c>
      <c r="H35" s="337">
        <v>57.5</v>
      </c>
      <c r="I35" s="233">
        <v>59.4</v>
      </c>
      <c r="J35" s="127" t="s">
        <v>23</v>
      </c>
      <c r="K35" s="127" t="s">
        <v>48</v>
      </c>
      <c r="L35" s="337">
        <v>56.63</v>
      </c>
      <c r="M35" s="233">
        <v>60.2</v>
      </c>
    </row>
    <row r="36" spans="1:13" ht="15" customHeight="1" x14ac:dyDescent="0.25">
      <c r="A36" s="51">
        <v>31</v>
      </c>
      <c r="B36" s="33" t="s">
        <v>30</v>
      </c>
      <c r="C36" s="34" t="s">
        <v>32</v>
      </c>
      <c r="D36" s="335">
        <v>53.13</v>
      </c>
      <c r="E36" s="35">
        <v>56</v>
      </c>
      <c r="F36" s="126" t="s">
        <v>13</v>
      </c>
      <c r="G36" s="126" t="s">
        <v>132</v>
      </c>
      <c r="H36" s="335">
        <v>57.5</v>
      </c>
      <c r="I36" s="231">
        <v>59</v>
      </c>
      <c r="J36" s="126" t="s">
        <v>1</v>
      </c>
      <c r="K36" s="126" t="s">
        <v>103</v>
      </c>
      <c r="L36" s="335">
        <v>56.63</v>
      </c>
      <c r="M36" s="231">
        <v>60</v>
      </c>
    </row>
    <row r="37" spans="1:13" ht="15" customHeight="1" x14ac:dyDescent="0.25">
      <c r="A37" s="7">
        <v>32</v>
      </c>
      <c r="B37" s="8" t="s">
        <v>30</v>
      </c>
      <c r="C37" s="11" t="s">
        <v>152</v>
      </c>
      <c r="D37" s="336">
        <v>53.13</v>
      </c>
      <c r="E37" s="10">
        <v>55.9</v>
      </c>
      <c r="F37" s="115" t="s">
        <v>0</v>
      </c>
      <c r="G37" s="115" t="s">
        <v>41</v>
      </c>
      <c r="H37" s="336">
        <v>57.5</v>
      </c>
      <c r="I37" s="232">
        <v>59</v>
      </c>
      <c r="J37" s="115" t="s">
        <v>13</v>
      </c>
      <c r="K37" s="115" t="s">
        <v>59</v>
      </c>
      <c r="L37" s="336">
        <v>56.63</v>
      </c>
      <c r="M37" s="232">
        <v>59</v>
      </c>
    </row>
    <row r="38" spans="1:13" ht="15" customHeight="1" x14ac:dyDescent="0.25">
      <c r="A38" s="7">
        <v>33</v>
      </c>
      <c r="B38" s="8" t="s">
        <v>0</v>
      </c>
      <c r="C38" s="16" t="s">
        <v>99</v>
      </c>
      <c r="D38" s="336">
        <v>53.13</v>
      </c>
      <c r="E38" s="10">
        <v>55.9</v>
      </c>
      <c r="F38" s="115" t="s">
        <v>30</v>
      </c>
      <c r="G38" s="115" t="s">
        <v>36</v>
      </c>
      <c r="H38" s="336">
        <v>57.5</v>
      </c>
      <c r="I38" s="232">
        <v>58.8</v>
      </c>
      <c r="J38" s="115" t="s">
        <v>1</v>
      </c>
      <c r="K38" s="115" t="s">
        <v>136</v>
      </c>
      <c r="L38" s="336">
        <v>56.63</v>
      </c>
      <c r="M38" s="232">
        <v>59</v>
      </c>
    </row>
    <row r="39" spans="1:13" ht="15" customHeight="1" x14ac:dyDescent="0.25">
      <c r="A39" s="7">
        <v>34</v>
      </c>
      <c r="B39" s="8" t="s">
        <v>1</v>
      </c>
      <c r="C39" s="16" t="s">
        <v>5</v>
      </c>
      <c r="D39" s="336">
        <v>53.13</v>
      </c>
      <c r="E39" s="10">
        <v>55.75</v>
      </c>
      <c r="F39" s="115" t="s">
        <v>1</v>
      </c>
      <c r="G39" s="115" t="s">
        <v>135</v>
      </c>
      <c r="H39" s="336">
        <v>57.5</v>
      </c>
      <c r="I39" s="232">
        <v>58.4</v>
      </c>
      <c r="J39" s="115" t="s">
        <v>37</v>
      </c>
      <c r="K39" s="115" t="s">
        <v>51</v>
      </c>
      <c r="L39" s="336">
        <v>56.63</v>
      </c>
      <c r="M39" s="232">
        <v>58.853658536585364</v>
      </c>
    </row>
    <row r="40" spans="1:13" ht="15" customHeight="1" x14ac:dyDescent="0.25">
      <c r="A40" s="7">
        <v>35</v>
      </c>
      <c r="B40" s="8" t="s">
        <v>30</v>
      </c>
      <c r="C40" s="119" t="s">
        <v>155</v>
      </c>
      <c r="D40" s="336">
        <v>53.13</v>
      </c>
      <c r="E40" s="10">
        <v>54.9</v>
      </c>
      <c r="F40" s="115" t="s">
        <v>30</v>
      </c>
      <c r="G40" s="115" t="s">
        <v>38</v>
      </c>
      <c r="H40" s="336">
        <v>57.5</v>
      </c>
      <c r="I40" s="232">
        <v>58.2</v>
      </c>
      <c r="J40" s="115" t="s">
        <v>1</v>
      </c>
      <c r="K40" s="115" t="s">
        <v>5</v>
      </c>
      <c r="L40" s="336">
        <v>56.63</v>
      </c>
      <c r="M40" s="232">
        <v>58.7</v>
      </c>
    </row>
    <row r="41" spans="1:13" ht="15" customHeight="1" x14ac:dyDescent="0.25">
      <c r="A41" s="7">
        <v>36</v>
      </c>
      <c r="B41" s="8" t="s">
        <v>0</v>
      </c>
      <c r="C41" s="16" t="s">
        <v>69</v>
      </c>
      <c r="D41" s="336">
        <v>53.13</v>
      </c>
      <c r="E41" s="10">
        <v>54.6</v>
      </c>
      <c r="F41" s="115" t="s">
        <v>16</v>
      </c>
      <c r="G41" s="115" t="s">
        <v>70</v>
      </c>
      <c r="H41" s="336">
        <v>57.5</v>
      </c>
      <c r="I41" s="232">
        <v>58.1</v>
      </c>
      <c r="J41" s="115" t="s">
        <v>1</v>
      </c>
      <c r="K41" s="115" t="s">
        <v>143</v>
      </c>
      <c r="L41" s="336">
        <v>56.63</v>
      </c>
      <c r="M41" s="232">
        <v>58.3</v>
      </c>
    </row>
    <row r="42" spans="1:13" ht="15" customHeight="1" x14ac:dyDescent="0.25">
      <c r="A42" s="7">
        <v>37</v>
      </c>
      <c r="B42" s="8" t="s">
        <v>13</v>
      </c>
      <c r="C42" s="9" t="s">
        <v>59</v>
      </c>
      <c r="D42" s="336">
        <v>53.13</v>
      </c>
      <c r="E42" s="10">
        <v>54</v>
      </c>
      <c r="F42" s="115" t="s">
        <v>30</v>
      </c>
      <c r="G42" s="115" t="s">
        <v>125</v>
      </c>
      <c r="H42" s="336">
        <v>57.5</v>
      </c>
      <c r="I42" s="232">
        <v>58</v>
      </c>
      <c r="J42" s="115" t="s">
        <v>30</v>
      </c>
      <c r="K42" s="115" t="s">
        <v>36</v>
      </c>
      <c r="L42" s="336">
        <v>56.63</v>
      </c>
      <c r="M42" s="232">
        <v>58.2</v>
      </c>
    </row>
    <row r="43" spans="1:13" ht="15" customHeight="1" x14ac:dyDescent="0.25">
      <c r="A43" s="7">
        <v>38</v>
      </c>
      <c r="B43" s="8" t="s">
        <v>1</v>
      </c>
      <c r="C43" s="9" t="s">
        <v>8</v>
      </c>
      <c r="D43" s="336">
        <v>53.13</v>
      </c>
      <c r="E43" s="13">
        <v>54</v>
      </c>
      <c r="F43" s="115" t="s">
        <v>1</v>
      </c>
      <c r="G43" s="115" t="s">
        <v>103</v>
      </c>
      <c r="H43" s="336">
        <v>57.5</v>
      </c>
      <c r="I43" s="232">
        <v>58</v>
      </c>
      <c r="J43" s="115" t="s">
        <v>1</v>
      </c>
      <c r="K43" s="115" t="s">
        <v>100</v>
      </c>
      <c r="L43" s="336">
        <v>56.63</v>
      </c>
      <c r="M43" s="232">
        <v>58</v>
      </c>
    </row>
    <row r="44" spans="1:13" ht="15" customHeight="1" x14ac:dyDescent="0.25">
      <c r="A44" s="7">
        <v>39</v>
      </c>
      <c r="B44" s="8" t="s">
        <v>1</v>
      </c>
      <c r="C44" s="9" t="s">
        <v>143</v>
      </c>
      <c r="D44" s="336">
        <v>53.13</v>
      </c>
      <c r="E44" s="10">
        <v>53.92</v>
      </c>
      <c r="F44" s="115" t="s">
        <v>1</v>
      </c>
      <c r="G44" s="115" t="s">
        <v>100</v>
      </c>
      <c r="H44" s="336">
        <v>57.5</v>
      </c>
      <c r="I44" s="232">
        <v>58</v>
      </c>
      <c r="J44" s="115" t="s">
        <v>30</v>
      </c>
      <c r="K44" s="115" t="s">
        <v>154</v>
      </c>
      <c r="L44" s="336">
        <v>56.63</v>
      </c>
      <c r="M44" s="232">
        <v>57.5</v>
      </c>
    </row>
    <row r="45" spans="1:13" ht="15" customHeight="1" thickBot="1" x14ac:dyDescent="0.3">
      <c r="A45" s="17">
        <v>40</v>
      </c>
      <c r="B45" s="18" t="s">
        <v>1</v>
      </c>
      <c r="C45" s="42" t="s">
        <v>120</v>
      </c>
      <c r="D45" s="337">
        <v>53.13</v>
      </c>
      <c r="E45" s="195">
        <v>53.781818181818181</v>
      </c>
      <c r="F45" s="127" t="s">
        <v>1</v>
      </c>
      <c r="G45" s="127" t="s">
        <v>120</v>
      </c>
      <c r="H45" s="337">
        <v>57.5</v>
      </c>
      <c r="I45" s="233">
        <v>58</v>
      </c>
      <c r="J45" s="127" t="s">
        <v>30</v>
      </c>
      <c r="K45" s="127" t="s">
        <v>38</v>
      </c>
      <c r="L45" s="337">
        <v>56.63</v>
      </c>
      <c r="M45" s="233">
        <v>57.4</v>
      </c>
    </row>
    <row r="46" spans="1:13" ht="15" customHeight="1" x14ac:dyDescent="0.25">
      <c r="A46" s="51">
        <v>41</v>
      </c>
      <c r="B46" s="38" t="s">
        <v>37</v>
      </c>
      <c r="C46" s="393" t="s">
        <v>146</v>
      </c>
      <c r="D46" s="335">
        <v>53.13</v>
      </c>
      <c r="E46" s="379">
        <v>53.3</v>
      </c>
      <c r="F46" s="126" t="s">
        <v>1</v>
      </c>
      <c r="G46" s="126" t="s">
        <v>149</v>
      </c>
      <c r="H46" s="335">
        <v>57.5</v>
      </c>
      <c r="I46" s="231">
        <v>58</v>
      </c>
      <c r="J46" s="126" t="s">
        <v>23</v>
      </c>
      <c r="K46" s="126" t="s">
        <v>113</v>
      </c>
      <c r="L46" s="335">
        <v>56.63</v>
      </c>
      <c r="M46" s="231">
        <v>57.3</v>
      </c>
    </row>
    <row r="47" spans="1:13" ht="15" customHeight="1" x14ac:dyDescent="0.25">
      <c r="A47" s="7">
        <v>42</v>
      </c>
      <c r="B47" s="8" t="s">
        <v>23</v>
      </c>
      <c r="C47" s="9" t="s">
        <v>45</v>
      </c>
      <c r="D47" s="336">
        <v>53.13</v>
      </c>
      <c r="E47" s="10">
        <v>53.3</v>
      </c>
      <c r="F47" s="115" t="s">
        <v>37</v>
      </c>
      <c r="G47" s="115" t="s">
        <v>50</v>
      </c>
      <c r="H47" s="336">
        <v>57.5</v>
      </c>
      <c r="I47" s="232">
        <v>57.875</v>
      </c>
      <c r="J47" s="115" t="s">
        <v>16</v>
      </c>
      <c r="K47" s="115" t="s">
        <v>172</v>
      </c>
      <c r="L47" s="336">
        <v>56.63</v>
      </c>
      <c r="M47" s="232">
        <v>57</v>
      </c>
    </row>
    <row r="48" spans="1:13" ht="15" customHeight="1" x14ac:dyDescent="0.25">
      <c r="A48" s="7">
        <v>43</v>
      </c>
      <c r="B48" s="8" t="s">
        <v>37</v>
      </c>
      <c r="C48" s="9" t="s">
        <v>51</v>
      </c>
      <c r="D48" s="336">
        <v>53.13</v>
      </c>
      <c r="E48" s="121">
        <v>53.090909090909093</v>
      </c>
      <c r="F48" s="115" t="s">
        <v>37</v>
      </c>
      <c r="G48" s="115" t="s">
        <v>122</v>
      </c>
      <c r="H48" s="336">
        <v>57.5</v>
      </c>
      <c r="I48" s="232">
        <v>57.871794871794869</v>
      </c>
      <c r="J48" s="115" t="s">
        <v>13</v>
      </c>
      <c r="K48" s="115" t="s">
        <v>14</v>
      </c>
      <c r="L48" s="336">
        <v>56.63</v>
      </c>
      <c r="M48" s="232">
        <v>56.7</v>
      </c>
    </row>
    <row r="49" spans="1:13" ht="15" customHeight="1" x14ac:dyDescent="0.25">
      <c r="A49" s="7">
        <v>44</v>
      </c>
      <c r="B49" s="8" t="s">
        <v>1</v>
      </c>
      <c r="C49" s="9" t="s">
        <v>168</v>
      </c>
      <c r="D49" s="336">
        <v>53.13</v>
      </c>
      <c r="E49" s="10">
        <v>52</v>
      </c>
      <c r="F49" s="115" t="s">
        <v>23</v>
      </c>
      <c r="G49" s="115" t="s">
        <v>46</v>
      </c>
      <c r="H49" s="336">
        <v>57.5</v>
      </c>
      <c r="I49" s="232">
        <v>57.7</v>
      </c>
      <c r="J49" s="115" t="s">
        <v>13</v>
      </c>
      <c r="K49" s="115" t="s">
        <v>131</v>
      </c>
      <c r="L49" s="336">
        <v>56.63</v>
      </c>
      <c r="M49" s="232">
        <v>56.5</v>
      </c>
    </row>
    <row r="50" spans="1:13" ht="15" customHeight="1" x14ac:dyDescent="0.25">
      <c r="A50" s="7">
        <v>45</v>
      </c>
      <c r="B50" s="8" t="s">
        <v>1</v>
      </c>
      <c r="C50" s="9" t="s">
        <v>9</v>
      </c>
      <c r="D50" s="336">
        <v>53.13</v>
      </c>
      <c r="E50" s="10">
        <v>51.823529411764703</v>
      </c>
      <c r="F50" s="115" t="s">
        <v>16</v>
      </c>
      <c r="G50" s="115" t="s">
        <v>54</v>
      </c>
      <c r="H50" s="336">
        <v>57.5</v>
      </c>
      <c r="I50" s="232">
        <v>57.6</v>
      </c>
      <c r="J50" s="115" t="s">
        <v>1</v>
      </c>
      <c r="K50" s="115" t="s">
        <v>120</v>
      </c>
      <c r="L50" s="336">
        <v>56.63</v>
      </c>
      <c r="M50" s="232">
        <v>56.5</v>
      </c>
    </row>
    <row r="51" spans="1:13" ht="15" customHeight="1" x14ac:dyDescent="0.25">
      <c r="A51" s="7">
        <v>46</v>
      </c>
      <c r="B51" s="8" t="s">
        <v>37</v>
      </c>
      <c r="C51" s="98" t="s">
        <v>52</v>
      </c>
      <c r="D51" s="336">
        <v>53.13</v>
      </c>
      <c r="E51" s="10">
        <v>51.8</v>
      </c>
      <c r="F51" s="115" t="s">
        <v>1</v>
      </c>
      <c r="G51" s="115" t="s">
        <v>11</v>
      </c>
      <c r="H51" s="336">
        <v>57.5</v>
      </c>
      <c r="I51" s="232">
        <v>57.4</v>
      </c>
      <c r="J51" s="115" t="s">
        <v>1</v>
      </c>
      <c r="K51" s="115" t="s">
        <v>11</v>
      </c>
      <c r="L51" s="336">
        <v>56.63</v>
      </c>
      <c r="M51" s="232">
        <v>56</v>
      </c>
    </row>
    <row r="52" spans="1:13" ht="15" customHeight="1" x14ac:dyDescent="0.25">
      <c r="A52" s="7">
        <v>47</v>
      </c>
      <c r="B52" s="8" t="s">
        <v>13</v>
      </c>
      <c r="C52" s="9" t="s">
        <v>150</v>
      </c>
      <c r="D52" s="336">
        <v>53.13</v>
      </c>
      <c r="E52" s="10">
        <v>51.6</v>
      </c>
      <c r="F52" s="115" t="s">
        <v>1</v>
      </c>
      <c r="G52" s="115" t="s">
        <v>144</v>
      </c>
      <c r="H52" s="336">
        <v>57.5</v>
      </c>
      <c r="I52" s="232">
        <v>57.1</v>
      </c>
      <c r="J52" s="115" t="s">
        <v>1</v>
      </c>
      <c r="K52" s="115" t="s">
        <v>102</v>
      </c>
      <c r="L52" s="336">
        <v>56.63</v>
      </c>
      <c r="M52" s="232">
        <v>56</v>
      </c>
    </row>
    <row r="53" spans="1:13" ht="15" customHeight="1" x14ac:dyDescent="0.25">
      <c r="A53" s="7">
        <v>48</v>
      </c>
      <c r="B53" s="288" t="s">
        <v>0</v>
      </c>
      <c r="C53" s="16" t="s">
        <v>119</v>
      </c>
      <c r="D53" s="336">
        <v>53.13</v>
      </c>
      <c r="E53" s="10">
        <v>51.6</v>
      </c>
      <c r="F53" s="115" t="s">
        <v>37</v>
      </c>
      <c r="G53" s="367" t="s">
        <v>146</v>
      </c>
      <c r="H53" s="336">
        <v>57.5</v>
      </c>
      <c r="I53" s="232">
        <v>57.071428571428569</v>
      </c>
      <c r="J53" s="115" t="s">
        <v>37</v>
      </c>
      <c r="K53" s="367" t="s">
        <v>50</v>
      </c>
      <c r="L53" s="336">
        <v>56.63</v>
      </c>
      <c r="M53" s="232">
        <v>55.94736842105263</v>
      </c>
    </row>
    <row r="54" spans="1:13" ht="15" customHeight="1" x14ac:dyDescent="0.25">
      <c r="A54" s="7">
        <v>49</v>
      </c>
      <c r="B54" s="8" t="s">
        <v>1</v>
      </c>
      <c r="C54" s="9" t="s">
        <v>144</v>
      </c>
      <c r="D54" s="336">
        <v>53.13</v>
      </c>
      <c r="E54" s="10">
        <v>51.526315789473685</v>
      </c>
      <c r="F54" s="115" t="s">
        <v>16</v>
      </c>
      <c r="G54" s="115" t="s">
        <v>129</v>
      </c>
      <c r="H54" s="336">
        <v>57.5</v>
      </c>
      <c r="I54" s="232">
        <v>57</v>
      </c>
      <c r="J54" s="115" t="s">
        <v>0</v>
      </c>
      <c r="K54" s="115" t="s">
        <v>65</v>
      </c>
      <c r="L54" s="336">
        <v>56.63</v>
      </c>
      <c r="M54" s="232">
        <v>55.666666666666664</v>
      </c>
    </row>
    <row r="55" spans="1:13" ht="15" customHeight="1" thickBot="1" x14ac:dyDescent="0.3">
      <c r="A55" s="17">
        <v>50</v>
      </c>
      <c r="B55" s="317" t="s">
        <v>16</v>
      </c>
      <c r="C55" s="378" t="s">
        <v>21</v>
      </c>
      <c r="D55" s="337">
        <v>53.13</v>
      </c>
      <c r="E55" s="134">
        <v>51.5</v>
      </c>
      <c r="F55" s="127" t="s">
        <v>1</v>
      </c>
      <c r="G55" s="127" t="s">
        <v>136</v>
      </c>
      <c r="H55" s="337">
        <v>57.5</v>
      </c>
      <c r="I55" s="233">
        <v>57</v>
      </c>
      <c r="J55" s="127" t="s">
        <v>37</v>
      </c>
      <c r="K55" s="127" t="s">
        <v>122</v>
      </c>
      <c r="L55" s="337">
        <v>56.63</v>
      </c>
      <c r="M55" s="233">
        <v>55.2</v>
      </c>
    </row>
    <row r="56" spans="1:13" ht="15" customHeight="1" x14ac:dyDescent="0.25">
      <c r="A56" s="51">
        <v>51</v>
      </c>
      <c r="B56" s="33" t="s">
        <v>1</v>
      </c>
      <c r="C56" s="41" t="s">
        <v>103</v>
      </c>
      <c r="D56" s="335">
        <v>53.13</v>
      </c>
      <c r="E56" s="35">
        <v>51.090909090909093</v>
      </c>
      <c r="F56" s="126" t="s">
        <v>1</v>
      </c>
      <c r="G56" s="126" t="s">
        <v>9</v>
      </c>
      <c r="H56" s="335">
        <v>57.5</v>
      </c>
      <c r="I56" s="231">
        <v>57</v>
      </c>
      <c r="J56" s="126" t="s">
        <v>0</v>
      </c>
      <c r="K56" s="126" t="s">
        <v>119</v>
      </c>
      <c r="L56" s="335">
        <v>56.63</v>
      </c>
      <c r="M56" s="231">
        <v>54.645833333333336</v>
      </c>
    </row>
    <row r="57" spans="1:13" ht="15" customHeight="1" x14ac:dyDescent="0.25">
      <c r="A57" s="7">
        <v>52</v>
      </c>
      <c r="B57" s="8" t="s">
        <v>37</v>
      </c>
      <c r="C57" s="9" t="s">
        <v>123</v>
      </c>
      <c r="D57" s="336">
        <v>53.13</v>
      </c>
      <c r="E57" s="10">
        <v>51</v>
      </c>
      <c r="F57" s="115" t="s">
        <v>23</v>
      </c>
      <c r="G57" s="115" t="s">
        <v>22</v>
      </c>
      <c r="H57" s="336">
        <v>57.5</v>
      </c>
      <c r="I57" s="232">
        <v>56.9</v>
      </c>
      <c r="J57" s="115" t="s">
        <v>1</v>
      </c>
      <c r="K57" s="115" t="s">
        <v>104</v>
      </c>
      <c r="L57" s="336">
        <v>56.63</v>
      </c>
      <c r="M57" s="232">
        <v>54.6</v>
      </c>
    </row>
    <row r="58" spans="1:13" ht="15" customHeight="1" x14ac:dyDescent="0.25">
      <c r="A58" s="7">
        <v>53</v>
      </c>
      <c r="B58" s="8" t="s">
        <v>16</v>
      </c>
      <c r="C58" s="9" t="s">
        <v>129</v>
      </c>
      <c r="D58" s="336">
        <v>53.13</v>
      </c>
      <c r="E58" s="10">
        <v>51</v>
      </c>
      <c r="F58" s="115" t="s">
        <v>16</v>
      </c>
      <c r="G58" s="115" t="s">
        <v>15</v>
      </c>
      <c r="H58" s="336">
        <v>57.5</v>
      </c>
      <c r="I58" s="232">
        <v>56.9</v>
      </c>
      <c r="J58" s="115" t="s">
        <v>16</v>
      </c>
      <c r="K58" s="115" t="s">
        <v>97</v>
      </c>
      <c r="L58" s="336">
        <v>56.63</v>
      </c>
      <c r="M58" s="232">
        <v>54.4</v>
      </c>
    </row>
    <row r="59" spans="1:13" ht="15" customHeight="1" x14ac:dyDescent="0.25">
      <c r="A59" s="7">
        <v>54</v>
      </c>
      <c r="B59" s="8" t="s">
        <v>1</v>
      </c>
      <c r="C59" s="16" t="s">
        <v>166</v>
      </c>
      <c r="D59" s="336">
        <v>53.13</v>
      </c>
      <c r="E59" s="10">
        <v>50.8</v>
      </c>
      <c r="F59" s="115" t="s">
        <v>1</v>
      </c>
      <c r="G59" s="115" t="s">
        <v>3</v>
      </c>
      <c r="H59" s="336">
        <v>57.5</v>
      </c>
      <c r="I59" s="232">
        <v>56.6</v>
      </c>
      <c r="J59" s="115" t="s">
        <v>13</v>
      </c>
      <c r="K59" s="115" t="s">
        <v>60</v>
      </c>
      <c r="L59" s="336">
        <v>56.63</v>
      </c>
      <c r="M59" s="232">
        <v>54</v>
      </c>
    </row>
    <row r="60" spans="1:13" ht="15" customHeight="1" x14ac:dyDescent="0.25">
      <c r="A60" s="7">
        <v>55</v>
      </c>
      <c r="B60" s="8" t="s">
        <v>1</v>
      </c>
      <c r="C60" s="16" t="s">
        <v>104</v>
      </c>
      <c r="D60" s="336">
        <v>53.13</v>
      </c>
      <c r="E60" s="10">
        <v>50.439393939393938</v>
      </c>
      <c r="F60" s="115" t="s">
        <v>16</v>
      </c>
      <c r="G60" s="115" t="s">
        <v>97</v>
      </c>
      <c r="H60" s="336">
        <v>57.5</v>
      </c>
      <c r="I60" s="232">
        <v>56.5</v>
      </c>
      <c r="J60" s="115" t="s">
        <v>23</v>
      </c>
      <c r="K60" s="115" t="s">
        <v>46</v>
      </c>
      <c r="L60" s="336">
        <v>56.63</v>
      </c>
      <c r="M60" s="232">
        <v>53.9</v>
      </c>
    </row>
    <row r="61" spans="1:13" ht="15" customHeight="1" x14ac:dyDescent="0.25">
      <c r="A61" s="7">
        <v>56</v>
      </c>
      <c r="B61" s="8" t="s">
        <v>30</v>
      </c>
      <c r="C61" s="9" t="s">
        <v>36</v>
      </c>
      <c r="D61" s="336">
        <v>53.13</v>
      </c>
      <c r="E61" s="13">
        <v>50.2</v>
      </c>
      <c r="F61" s="115" t="s">
        <v>30</v>
      </c>
      <c r="G61" s="115" t="s">
        <v>33</v>
      </c>
      <c r="H61" s="336">
        <v>57.5</v>
      </c>
      <c r="I61" s="232">
        <v>56.4</v>
      </c>
      <c r="J61" s="115" t="s">
        <v>23</v>
      </c>
      <c r="K61" s="115" t="s">
        <v>127</v>
      </c>
      <c r="L61" s="336">
        <v>56.63</v>
      </c>
      <c r="M61" s="232">
        <v>53.6</v>
      </c>
    </row>
    <row r="62" spans="1:13" ht="15" customHeight="1" x14ac:dyDescent="0.25">
      <c r="A62" s="7">
        <v>57</v>
      </c>
      <c r="B62" s="8" t="s">
        <v>30</v>
      </c>
      <c r="C62" s="11" t="s">
        <v>154</v>
      </c>
      <c r="D62" s="336">
        <v>53.13</v>
      </c>
      <c r="E62" s="10">
        <v>50.2</v>
      </c>
      <c r="F62" s="115" t="s">
        <v>37</v>
      </c>
      <c r="G62" s="115" t="s">
        <v>51</v>
      </c>
      <c r="H62" s="336">
        <v>57.5</v>
      </c>
      <c r="I62" s="232">
        <v>56.3125</v>
      </c>
      <c r="J62" s="115" t="s">
        <v>37</v>
      </c>
      <c r="K62" s="115" t="s">
        <v>146</v>
      </c>
      <c r="L62" s="336">
        <v>56.63</v>
      </c>
      <c r="M62" s="232">
        <v>53.35</v>
      </c>
    </row>
    <row r="63" spans="1:13" ht="15" customHeight="1" x14ac:dyDescent="0.25">
      <c r="A63" s="7">
        <v>58</v>
      </c>
      <c r="B63" s="8" t="s">
        <v>1</v>
      </c>
      <c r="C63" s="16" t="s">
        <v>3</v>
      </c>
      <c r="D63" s="336">
        <v>53.13</v>
      </c>
      <c r="E63" s="10">
        <v>50.15625</v>
      </c>
      <c r="F63" s="115" t="s">
        <v>13</v>
      </c>
      <c r="G63" s="115" t="s">
        <v>72</v>
      </c>
      <c r="H63" s="336">
        <v>57.5</v>
      </c>
      <c r="I63" s="232">
        <v>56.3</v>
      </c>
      <c r="J63" s="115" t="s">
        <v>37</v>
      </c>
      <c r="K63" s="115" t="s">
        <v>112</v>
      </c>
      <c r="L63" s="336">
        <v>56.63</v>
      </c>
      <c r="M63" s="232">
        <v>53.333333333333336</v>
      </c>
    </row>
    <row r="64" spans="1:13" ht="15" customHeight="1" x14ac:dyDescent="0.25">
      <c r="A64" s="7">
        <v>59</v>
      </c>
      <c r="B64" s="316" t="s">
        <v>23</v>
      </c>
      <c r="C64" s="11" t="s">
        <v>48</v>
      </c>
      <c r="D64" s="336">
        <v>53.13</v>
      </c>
      <c r="E64" s="10">
        <v>49.5</v>
      </c>
      <c r="F64" s="115" t="s">
        <v>1</v>
      </c>
      <c r="G64" s="115" t="s">
        <v>134</v>
      </c>
      <c r="H64" s="336">
        <v>57.5</v>
      </c>
      <c r="I64" s="232">
        <v>56</v>
      </c>
      <c r="J64" s="115" t="s">
        <v>30</v>
      </c>
      <c r="K64" s="115" t="s">
        <v>152</v>
      </c>
      <c r="L64" s="336">
        <v>56.63</v>
      </c>
      <c r="M64" s="232">
        <v>53.3</v>
      </c>
    </row>
    <row r="65" spans="1:13" ht="15" customHeight="1" thickBot="1" x14ac:dyDescent="0.3">
      <c r="A65" s="17">
        <v>60</v>
      </c>
      <c r="B65" s="18" t="s">
        <v>1</v>
      </c>
      <c r="C65" s="392" t="s">
        <v>134</v>
      </c>
      <c r="D65" s="337">
        <v>53.13</v>
      </c>
      <c r="E65" s="19">
        <v>49.363636363636367</v>
      </c>
      <c r="F65" s="127" t="s">
        <v>1</v>
      </c>
      <c r="G65" s="127" t="s">
        <v>142</v>
      </c>
      <c r="H65" s="337">
        <v>57.5</v>
      </c>
      <c r="I65" s="233">
        <v>56</v>
      </c>
      <c r="J65" s="127" t="s">
        <v>13</v>
      </c>
      <c r="K65" s="127" t="s">
        <v>133</v>
      </c>
      <c r="L65" s="337">
        <v>56.63</v>
      </c>
      <c r="M65" s="233">
        <v>53.3</v>
      </c>
    </row>
    <row r="66" spans="1:13" ht="15" customHeight="1" x14ac:dyDescent="0.25">
      <c r="A66" s="56">
        <v>61</v>
      </c>
      <c r="B66" s="38" t="s">
        <v>1</v>
      </c>
      <c r="C66" s="63" t="s">
        <v>165</v>
      </c>
      <c r="D66" s="338">
        <v>53.13</v>
      </c>
      <c r="E66" s="40">
        <v>49.304347826086953</v>
      </c>
      <c r="F66" s="130" t="s">
        <v>1</v>
      </c>
      <c r="G66" s="130" t="s">
        <v>137</v>
      </c>
      <c r="H66" s="338">
        <v>57.5</v>
      </c>
      <c r="I66" s="234">
        <v>55.9</v>
      </c>
      <c r="J66" s="130" t="s">
        <v>1</v>
      </c>
      <c r="K66" s="130" t="s">
        <v>6</v>
      </c>
      <c r="L66" s="338">
        <v>56.63</v>
      </c>
      <c r="M66" s="234">
        <v>53</v>
      </c>
    </row>
    <row r="67" spans="1:13" ht="15" customHeight="1" x14ac:dyDescent="0.25">
      <c r="A67" s="44">
        <v>62</v>
      </c>
      <c r="B67" s="8" t="s">
        <v>1</v>
      </c>
      <c r="C67" s="16" t="s">
        <v>169</v>
      </c>
      <c r="D67" s="339">
        <v>53.13</v>
      </c>
      <c r="E67" s="25">
        <v>49.027777777777779</v>
      </c>
      <c r="F67" s="128" t="s">
        <v>1</v>
      </c>
      <c r="G67" s="128" t="s">
        <v>6</v>
      </c>
      <c r="H67" s="339">
        <v>57.5</v>
      </c>
      <c r="I67" s="235">
        <v>55</v>
      </c>
      <c r="J67" s="128" t="s">
        <v>1</v>
      </c>
      <c r="K67" s="128" t="s">
        <v>7</v>
      </c>
      <c r="L67" s="339">
        <v>56.63</v>
      </c>
      <c r="M67" s="235">
        <v>53</v>
      </c>
    </row>
    <row r="68" spans="1:13" ht="15" customHeight="1" x14ac:dyDescent="0.25">
      <c r="A68" s="44">
        <v>63</v>
      </c>
      <c r="B68" s="8" t="s">
        <v>16</v>
      </c>
      <c r="C68" s="9" t="s">
        <v>130</v>
      </c>
      <c r="D68" s="339">
        <v>53.13</v>
      </c>
      <c r="E68" s="10">
        <v>49</v>
      </c>
      <c r="F68" s="128" t="s">
        <v>1</v>
      </c>
      <c r="G68" s="128" t="s">
        <v>7</v>
      </c>
      <c r="H68" s="339">
        <v>57.5</v>
      </c>
      <c r="I68" s="235">
        <v>55</v>
      </c>
      <c r="J68" s="128" t="s">
        <v>23</v>
      </c>
      <c r="K68" s="128" t="s">
        <v>128</v>
      </c>
      <c r="L68" s="339">
        <v>56.63</v>
      </c>
      <c r="M68" s="235">
        <v>52.9</v>
      </c>
    </row>
    <row r="69" spans="1:13" ht="15" customHeight="1" x14ac:dyDescent="0.25">
      <c r="A69" s="44">
        <v>64</v>
      </c>
      <c r="B69" s="8" t="s">
        <v>16</v>
      </c>
      <c r="C69" s="9" t="s">
        <v>54</v>
      </c>
      <c r="D69" s="339">
        <v>53.13</v>
      </c>
      <c r="E69" s="10">
        <v>49</v>
      </c>
      <c r="F69" s="128" t="s">
        <v>30</v>
      </c>
      <c r="G69" s="128" t="s">
        <v>126</v>
      </c>
      <c r="H69" s="339">
        <v>57.5</v>
      </c>
      <c r="I69" s="235">
        <v>54.8</v>
      </c>
      <c r="J69" s="128" t="s">
        <v>16</v>
      </c>
      <c r="K69" s="128" t="s">
        <v>19</v>
      </c>
      <c r="L69" s="339">
        <v>56.63</v>
      </c>
      <c r="M69" s="235">
        <v>52.9</v>
      </c>
    </row>
    <row r="70" spans="1:13" ht="15" customHeight="1" x14ac:dyDescent="0.25">
      <c r="A70" s="44">
        <v>65</v>
      </c>
      <c r="B70" s="8" t="s">
        <v>23</v>
      </c>
      <c r="C70" s="9" t="s">
        <v>46</v>
      </c>
      <c r="D70" s="339">
        <v>53.13</v>
      </c>
      <c r="E70" s="10">
        <v>48.8</v>
      </c>
      <c r="F70" s="128" t="s">
        <v>1</v>
      </c>
      <c r="G70" s="128" t="s">
        <v>141</v>
      </c>
      <c r="H70" s="339">
        <v>57.5</v>
      </c>
      <c r="I70" s="235">
        <v>54.2</v>
      </c>
      <c r="J70" s="128" t="s">
        <v>23</v>
      </c>
      <c r="K70" s="128" t="s">
        <v>22</v>
      </c>
      <c r="L70" s="339">
        <v>56.63</v>
      </c>
      <c r="M70" s="235">
        <v>52.7</v>
      </c>
    </row>
    <row r="71" spans="1:13" ht="15" customHeight="1" x14ac:dyDescent="0.25">
      <c r="A71" s="44">
        <v>66</v>
      </c>
      <c r="B71" s="386" t="s">
        <v>30</v>
      </c>
      <c r="C71" s="9" t="s">
        <v>33</v>
      </c>
      <c r="D71" s="339">
        <v>53.13</v>
      </c>
      <c r="E71" s="121">
        <v>48.2</v>
      </c>
      <c r="F71" s="128" t="s">
        <v>16</v>
      </c>
      <c r="G71" s="128" t="s">
        <v>130</v>
      </c>
      <c r="H71" s="339">
        <v>57.5</v>
      </c>
      <c r="I71" s="235">
        <v>53.9</v>
      </c>
      <c r="J71" s="128" t="s">
        <v>0</v>
      </c>
      <c r="K71" s="128" t="s">
        <v>124</v>
      </c>
      <c r="L71" s="339">
        <v>56.63</v>
      </c>
      <c r="M71" s="235">
        <v>52.428571428571431</v>
      </c>
    </row>
    <row r="72" spans="1:13" ht="15" customHeight="1" x14ac:dyDescent="0.25">
      <c r="A72" s="44">
        <v>67</v>
      </c>
      <c r="B72" s="8" t="s">
        <v>1</v>
      </c>
      <c r="C72" s="16" t="s">
        <v>141</v>
      </c>
      <c r="D72" s="339">
        <v>53.13</v>
      </c>
      <c r="E72" s="10">
        <v>48</v>
      </c>
      <c r="F72" s="128" t="s">
        <v>23</v>
      </c>
      <c r="G72" s="128" t="s">
        <v>127</v>
      </c>
      <c r="H72" s="339">
        <v>57.5</v>
      </c>
      <c r="I72" s="235">
        <v>53.8</v>
      </c>
      <c r="J72" s="128" t="s">
        <v>13</v>
      </c>
      <c r="K72" s="128" t="s">
        <v>61</v>
      </c>
      <c r="L72" s="339">
        <v>56.63</v>
      </c>
      <c r="M72" s="235">
        <v>52.4</v>
      </c>
    </row>
    <row r="73" spans="1:13" ht="15" customHeight="1" x14ac:dyDescent="0.25">
      <c r="A73" s="44">
        <v>68</v>
      </c>
      <c r="B73" s="8" t="s">
        <v>1</v>
      </c>
      <c r="C73" s="16" t="s">
        <v>164</v>
      </c>
      <c r="D73" s="339">
        <v>53.13</v>
      </c>
      <c r="E73" s="10">
        <v>47.421052631578945</v>
      </c>
      <c r="F73" s="128" t="s">
        <v>13</v>
      </c>
      <c r="G73" s="128" t="s">
        <v>71</v>
      </c>
      <c r="H73" s="339">
        <v>57.5</v>
      </c>
      <c r="I73" s="235">
        <v>53.8</v>
      </c>
      <c r="J73" s="128" t="s">
        <v>37</v>
      </c>
      <c r="K73" s="128" t="s">
        <v>52</v>
      </c>
      <c r="L73" s="339">
        <v>56.63</v>
      </c>
      <c r="M73" s="235">
        <v>52.375</v>
      </c>
    </row>
    <row r="74" spans="1:13" ht="15" customHeight="1" x14ac:dyDescent="0.25">
      <c r="A74" s="44">
        <v>69</v>
      </c>
      <c r="B74" s="8" t="s">
        <v>16</v>
      </c>
      <c r="C74" s="98" t="s">
        <v>15</v>
      </c>
      <c r="D74" s="339">
        <v>53.13</v>
      </c>
      <c r="E74" s="10">
        <v>47.2</v>
      </c>
      <c r="F74" s="128" t="s">
        <v>13</v>
      </c>
      <c r="G74" s="128" t="s">
        <v>133</v>
      </c>
      <c r="H74" s="339">
        <v>57.5</v>
      </c>
      <c r="I74" s="235">
        <v>53.7</v>
      </c>
      <c r="J74" s="128" t="s">
        <v>30</v>
      </c>
      <c r="K74" s="128" t="s">
        <v>126</v>
      </c>
      <c r="L74" s="339">
        <v>56.63</v>
      </c>
      <c r="M74" s="235">
        <v>52.2</v>
      </c>
    </row>
    <row r="75" spans="1:13" ht="15" customHeight="1" thickBot="1" x14ac:dyDescent="0.3">
      <c r="A75" s="57">
        <v>70</v>
      </c>
      <c r="B75" s="18" t="s">
        <v>13</v>
      </c>
      <c r="C75" s="42" t="s">
        <v>12</v>
      </c>
      <c r="D75" s="340">
        <v>53.13</v>
      </c>
      <c r="E75" s="19">
        <v>47.1</v>
      </c>
      <c r="F75" s="131" t="s">
        <v>30</v>
      </c>
      <c r="G75" s="131" t="s">
        <v>29</v>
      </c>
      <c r="H75" s="340">
        <v>57.5</v>
      </c>
      <c r="I75" s="236">
        <v>53.5</v>
      </c>
      <c r="J75" s="131" t="s">
        <v>37</v>
      </c>
      <c r="K75" s="131" t="s">
        <v>123</v>
      </c>
      <c r="L75" s="340">
        <v>56.63</v>
      </c>
      <c r="M75" s="236">
        <v>52</v>
      </c>
    </row>
    <row r="76" spans="1:13" ht="15" customHeight="1" x14ac:dyDescent="0.25">
      <c r="A76" s="56">
        <v>71</v>
      </c>
      <c r="B76" s="388" t="s">
        <v>13</v>
      </c>
      <c r="C76" s="391" t="s">
        <v>160</v>
      </c>
      <c r="D76" s="338">
        <v>53.13</v>
      </c>
      <c r="E76" s="40">
        <v>47</v>
      </c>
      <c r="F76" s="130" t="s">
        <v>13</v>
      </c>
      <c r="G76" s="130" t="s">
        <v>61</v>
      </c>
      <c r="H76" s="338">
        <v>57.5</v>
      </c>
      <c r="I76" s="234">
        <v>53.5</v>
      </c>
      <c r="J76" s="130" t="s">
        <v>1</v>
      </c>
      <c r="K76" s="130" t="s">
        <v>9</v>
      </c>
      <c r="L76" s="338">
        <v>56.63</v>
      </c>
      <c r="M76" s="234">
        <v>52</v>
      </c>
    </row>
    <row r="77" spans="1:13" ht="15" customHeight="1" x14ac:dyDescent="0.25">
      <c r="A77" s="44">
        <v>72</v>
      </c>
      <c r="B77" s="8" t="s">
        <v>23</v>
      </c>
      <c r="C77" s="9" t="s">
        <v>22</v>
      </c>
      <c r="D77" s="339">
        <v>53.13</v>
      </c>
      <c r="E77" s="10">
        <v>46.8</v>
      </c>
      <c r="F77" s="128" t="s">
        <v>13</v>
      </c>
      <c r="G77" s="128" t="s">
        <v>60</v>
      </c>
      <c r="H77" s="339">
        <v>57.5</v>
      </c>
      <c r="I77" s="235">
        <v>53</v>
      </c>
      <c r="J77" s="128" t="s">
        <v>1</v>
      </c>
      <c r="K77" s="128" t="s">
        <v>138</v>
      </c>
      <c r="L77" s="339">
        <v>56.63</v>
      </c>
      <c r="M77" s="235">
        <v>50.8</v>
      </c>
    </row>
    <row r="78" spans="1:13" ht="15" customHeight="1" x14ac:dyDescent="0.25">
      <c r="A78" s="44">
        <v>73</v>
      </c>
      <c r="B78" s="8" t="s">
        <v>1</v>
      </c>
      <c r="C78" s="16" t="s">
        <v>139</v>
      </c>
      <c r="D78" s="339">
        <v>53.13</v>
      </c>
      <c r="E78" s="10">
        <v>46.684210526315788</v>
      </c>
      <c r="F78" s="128" t="s">
        <v>0</v>
      </c>
      <c r="G78" s="128" t="s">
        <v>119</v>
      </c>
      <c r="H78" s="339">
        <v>57.5</v>
      </c>
      <c r="I78" s="235">
        <v>52.7</v>
      </c>
      <c r="J78" s="128" t="s">
        <v>1</v>
      </c>
      <c r="K78" s="128" t="s">
        <v>2</v>
      </c>
      <c r="L78" s="339">
        <v>56.63</v>
      </c>
      <c r="M78" s="235">
        <v>50.43</v>
      </c>
    </row>
    <row r="79" spans="1:13" ht="15" customHeight="1" x14ac:dyDescent="0.25">
      <c r="A79" s="44">
        <v>74</v>
      </c>
      <c r="B79" s="8" t="s">
        <v>1</v>
      </c>
      <c r="C79" s="9" t="s">
        <v>167</v>
      </c>
      <c r="D79" s="339">
        <v>53.13</v>
      </c>
      <c r="E79" s="10">
        <v>46.428571428571431</v>
      </c>
      <c r="F79" s="128" t="s">
        <v>1</v>
      </c>
      <c r="G79" s="128" t="s">
        <v>138</v>
      </c>
      <c r="H79" s="339">
        <v>57.5</v>
      </c>
      <c r="I79" s="235">
        <v>52.6</v>
      </c>
      <c r="J79" s="128" t="s">
        <v>1</v>
      </c>
      <c r="K79" s="128" t="s">
        <v>137</v>
      </c>
      <c r="L79" s="339">
        <v>56.63</v>
      </c>
      <c r="M79" s="235">
        <v>50.4</v>
      </c>
    </row>
    <row r="80" spans="1:13" ht="15" customHeight="1" x14ac:dyDescent="0.25">
      <c r="A80" s="44">
        <v>75</v>
      </c>
      <c r="B80" s="288" t="s">
        <v>30</v>
      </c>
      <c r="C80" s="9" t="s">
        <v>126</v>
      </c>
      <c r="D80" s="339">
        <v>53.13</v>
      </c>
      <c r="E80" s="10">
        <v>46.4</v>
      </c>
      <c r="F80" s="128" t="s">
        <v>1</v>
      </c>
      <c r="G80" s="128" t="s">
        <v>139</v>
      </c>
      <c r="H80" s="339">
        <v>57.5</v>
      </c>
      <c r="I80" s="235">
        <v>52.4</v>
      </c>
      <c r="J80" s="128" t="s">
        <v>23</v>
      </c>
      <c r="K80" s="128" t="s">
        <v>27</v>
      </c>
      <c r="L80" s="339">
        <v>56.63</v>
      </c>
      <c r="M80" s="235">
        <v>50.2</v>
      </c>
    </row>
    <row r="81" spans="1:13" ht="15" customHeight="1" x14ac:dyDescent="0.25">
      <c r="A81" s="44">
        <v>76</v>
      </c>
      <c r="B81" s="8" t="s">
        <v>23</v>
      </c>
      <c r="C81" s="9" t="s">
        <v>27</v>
      </c>
      <c r="D81" s="339">
        <v>53.13</v>
      </c>
      <c r="E81" s="10">
        <v>46.3</v>
      </c>
      <c r="F81" s="128" t="s">
        <v>1</v>
      </c>
      <c r="G81" s="128" t="s">
        <v>145</v>
      </c>
      <c r="H81" s="339">
        <v>57.5</v>
      </c>
      <c r="I81" s="235">
        <v>51.8</v>
      </c>
      <c r="J81" s="128" t="s">
        <v>23</v>
      </c>
      <c r="K81" s="128" t="s">
        <v>171</v>
      </c>
      <c r="L81" s="339">
        <v>56.63</v>
      </c>
      <c r="M81" s="235">
        <v>49.6</v>
      </c>
    </row>
    <row r="82" spans="1:13" ht="15" customHeight="1" x14ac:dyDescent="0.25">
      <c r="A82" s="44">
        <v>77</v>
      </c>
      <c r="B82" s="8" t="s">
        <v>23</v>
      </c>
      <c r="C82" s="366" t="s">
        <v>127</v>
      </c>
      <c r="D82" s="339">
        <v>53.13</v>
      </c>
      <c r="E82" s="12">
        <v>46.2</v>
      </c>
      <c r="F82" s="128" t="s">
        <v>23</v>
      </c>
      <c r="G82" s="128" t="s">
        <v>25</v>
      </c>
      <c r="H82" s="339">
        <v>57.5</v>
      </c>
      <c r="I82" s="235">
        <v>51.7</v>
      </c>
      <c r="J82" s="128" t="s">
        <v>0</v>
      </c>
      <c r="K82" s="128" t="s">
        <v>42</v>
      </c>
      <c r="L82" s="339">
        <v>56.63</v>
      </c>
      <c r="M82" s="235">
        <v>49.133333333333333</v>
      </c>
    </row>
    <row r="83" spans="1:13" ht="15" customHeight="1" x14ac:dyDescent="0.25">
      <c r="A83" s="44">
        <v>78</v>
      </c>
      <c r="B83" s="316" t="s">
        <v>13</v>
      </c>
      <c r="C83" s="16" t="s">
        <v>133</v>
      </c>
      <c r="D83" s="339">
        <v>53.13</v>
      </c>
      <c r="E83" s="10">
        <v>46</v>
      </c>
      <c r="F83" s="128" t="s">
        <v>37</v>
      </c>
      <c r="G83" s="128" t="s">
        <v>112</v>
      </c>
      <c r="H83" s="339">
        <v>57.5</v>
      </c>
      <c r="I83" s="235">
        <v>51.631578947368418</v>
      </c>
      <c r="J83" s="128" t="s">
        <v>23</v>
      </c>
      <c r="K83" s="128" t="s">
        <v>44</v>
      </c>
      <c r="L83" s="339">
        <v>56.63</v>
      </c>
      <c r="M83" s="235">
        <v>49</v>
      </c>
    </row>
    <row r="84" spans="1:13" ht="15" customHeight="1" x14ac:dyDescent="0.25">
      <c r="A84" s="55">
        <v>79</v>
      </c>
      <c r="B84" s="8" t="s">
        <v>1</v>
      </c>
      <c r="C84" s="9" t="s">
        <v>100</v>
      </c>
      <c r="D84" s="341">
        <v>53.13</v>
      </c>
      <c r="E84" s="10">
        <v>45.454545454545453</v>
      </c>
      <c r="F84" s="129" t="s">
        <v>16</v>
      </c>
      <c r="G84" s="129" t="s">
        <v>17</v>
      </c>
      <c r="H84" s="341">
        <v>57.5</v>
      </c>
      <c r="I84" s="237">
        <v>51.4</v>
      </c>
      <c r="J84" s="129" t="s">
        <v>1</v>
      </c>
      <c r="K84" s="129" t="s">
        <v>140</v>
      </c>
      <c r="L84" s="341">
        <v>56.63</v>
      </c>
      <c r="M84" s="237">
        <v>48.8</v>
      </c>
    </row>
    <row r="85" spans="1:13" ht="15" customHeight="1" thickBot="1" x14ac:dyDescent="0.3">
      <c r="A85" s="136">
        <v>80</v>
      </c>
      <c r="B85" s="18" t="s">
        <v>13</v>
      </c>
      <c r="C85" s="42" t="s">
        <v>161</v>
      </c>
      <c r="D85" s="342">
        <v>53.13</v>
      </c>
      <c r="E85" s="19">
        <v>45</v>
      </c>
      <c r="F85" s="197" t="s">
        <v>13</v>
      </c>
      <c r="G85" s="197" t="s">
        <v>59</v>
      </c>
      <c r="H85" s="342">
        <v>57.5</v>
      </c>
      <c r="I85" s="238">
        <v>51</v>
      </c>
      <c r="J85" s="197" t="s">
        <v>1</v>
      </c>
      <c r="K85" s="197" t="s">
        <v>145</v>
      </c>
      <c r="L85" s="342">
        <v>56.63</v>
      </c>
      <c r="M85" s="238">
        <v>48.6</v>
      </c>
    </row>
    <row r="86" spans="1:13" s="3" customFormat="1" ht="15" customHeight="1" x14ac:dyDescent="0.25">
      <c r="A86" s="56">
        <v>81</v>
      </c>
      <c r="B86" s="33" t="s">
        <v>0</v>
      </c>
      <c r="C86" s="41" t="s">
        <v>151</v>
      </c>
      <c r="D86" s="338">
        <v>53.13</v>
      </c>
      <c r="E86" s="35">
        <v>44.5</v>
      </c>
      <c r="F86" s="130" t="s">
        <v>1</v>
      </c>
      <c r="G86" s="130" t="s">
        <v>4</v>
      </c>
      <c r="H86" s="338">
        <v>57.5</v>
      </c>
      <c r="I86" s="234">
        <v>51</v>
      </c>
      <c r="J86" s="130" t="s">
        <v>23</v>
      </c>
      <c r="K86" s="130" t="s">
        <v>47</v>
      </c>
      <c r="L86" s="338">
        <v>56.63</v>
      </c>
      <c r="M86" s="234">
        <v>48.1</v>
      </c>
    </row>
    <row r="87" spans="1:13" s="3" customFormat="1" ht="15" customHeight="1" x14ac:dyDescent="0.25">
      <c r="A87" s="135">
        <v>82</v>
      </c>
      <c r="B87" s="8" t="s">
        <v>23</v>
      </c>
      <c r="C87" s="9" t="s">
        <v>25</v>
      </c>
      <c r="D87" s="343">
        <v>53.13</v>
      </c>
      <c r="E87" s="10">
        <v>44.1</v>
      </c>
      <c r="F87" s="198" t="s">
        <v>23</v>
      </c>
      <c r="G87" s="198" t="s">
        <v>47</v>
      </c>
      <c r="H87" s="343">
        <v>57.5</v>
      </c>
      <c r="I87" s="239">
        <v>50.9</v>
      </c>
      <c r="J87" s="198" t="s">
        <v>1</v>
      </c>
      <c r="K87" s="198" t="s">
        <v>134</v>
      </c>
      <c r="L87" s="343">
        <v>56.63</v>
      </c>
      <c r="M87" s="239">
        <v>48</v>
      </c>
    </row>
    <row r="88" spans="1:13" s="3" customFormat="1" ht="15" customHeight="1" x14ac:dyDescent="0.25">
      <c r="A88" s="135">
        <v>83</v>
      </c>
      <c r="B88" s="8" t="s">
        <v>0</v>
      </c>
      <c r="C88" s="16" t="s">
        <v>42</v>
      </c>
      <c r="D88" s="343">
        <v>53.13</v>
      </c>
      <c r="E88" s="10">
        <v>44</v>
      </c>
      <c r="F88" s="198" t="s">
        <v>1</v>
      </c>
      <c r="G88" s="198" t="s">
        <v>2</v>
      </c>
      <c r="H88" s="343">
        <v>57.5</v>
      </c>
      <c r="I88" s="239">
        <v>49.8</v>
      </c>
      <c r="J88" s="198" t="s">
        <v>13</v>
      </c>
      <c r="K88" s="198" t="s">
        <v>71</v>
      </c>
      <c r="L88" s="343">
        <v>56.63</v>
      </c>
      <c r="M88" s="239">
        <v>47.9</v>
      </c>
    </row>
    <row r="89" spans="1:13" s="3" customFormat="1" ht="15" customHeight="1" x14ac:dyDescent="0.25">
      <c r="A89" s="135">
        <v>84</v>
      </c>
      <c r="B89" s="8" t="s">
        <v>1</v>
      </c>
      <c r="C89" s="16" t="s">
        <v>138</v>
      </c>
      <c r="D89" s="343">
        <v>53.13</v>
      </c>
      <c r="E89" s="10">
        <v>43.851851851851855</v>
      </c>
      <c r="F89" s="198" t="s">
        <v>37</v>
      </c>
      <c r="G89" s="198" t="s">
        <v>52</v>
      </c>
      <c r="H89" s="343">
        <v>57.5</v>
      </c>
      <c r="I89" s="239">
        <v>49.222222222222221</v>
      </c>
      <c r="J89" s="198" t="s">
        <v>30</v>
      </c>
      <c r="K89" s="198" t="s">
        <v>29</v>
      </c>
      <c r="L89" s="343">
        <v>56.63</v>
      </c>
      <c r="M89" s="239">
        <v>47.5</v>
      </c>
    </row>
    <row r="90" spans="1:13" s="3" customFormat="1" ht="15" customHeight="1" x14ac:dyDescent="0.25">
      <c r="A90" s="135">
        <v>85</v>
      </c>
      <c r="B90" s="8" t="s">
        <v>1</v>
      </c>
      <c r="C90" s="16" t="s">
        <v>142</v>
      </c>
      <c r="D90" s="343">
        <v>53.13</v>
      </c>
      <c r="E90" s="10">
        <v>43.5</v>
      </c>
      <c r="F90" s="198" t="s">
        <v>13</v>
      </c>
      <c r="G90" s="198" t="s">
        <v>62</v>
      </c>
      <c r="H90" s="343">
        <v>57.5</v>
      </c>
      <c r="I90" s="239">
        <v>49</v>
      </c>
      <c r="J90" s="198" t="s">
        <v>23</v>
      </c>
      <c r="K90" s="198" t="s">
        <v>25</v>
      </c>
      <c r="L90" s="343">
        <v>56.63</v>
      </c>
      <c r="M90" s="239">
        <v>46.8</v>
      </c>
    </row>
    <row r="91" spans="1:13" s="3" customFormat="1" ht="15" customHeight="1" x14ac:dyDescent="0.25">
      <c r="A91" s="135">
        <v>86</v>
      </c>
      <c r="B91" s="288" t="s">
        <v>1</v>
      </c>
      <c r="C91" s="16" t="s">
        <v>137</v>
      </c>
      <c r="D91" s="343">
        <v>53.13</v>
      </c>
      <c r="E91" s="10">
        <v>43.230769230769234</v>
      </c>
      <c r="F91" s="198" t="s">
        <v>16</v>
      </c>
      <c r="G91" s="198" t="s">
        <v>55</v>
      </c>
      <c r="H91" s="343">
        <v>57.5</v>
      </c>
      <c r="I91" s="239">
        <v>48.8</v>
      </c>
      <c r="J91" s="198" t="s">
        <v>13</v>
      </c>
      <c r="K91" s="198" t="s">
        <v>132</v>
      </c>
      <c r="L91" s="343">
        <v>56.63</v>
      </c>
      <c r="M91" s="239">
        <v>45.4</v>
      </c>
    </row>
    <row r="92" spans="1:13" s="3" customFormat="1" ht="15" customHeight="1" x14ac:dyDescent="0.25">
      <c r="A92" s="7">
        <v>87</v>
      </c>
      <c r="B92" s="8" t="s">
        <v>16</v>
      </c>
      <c r="C92" s="14" t="s">
        <v>97</v>
      </c>
      <c r="D92" s="336">
        <v>53.13</v>
      </c>
      <c r="E92" s="10">
        <v>42.7</v>
      </c>
      <c r="F92" s="115" t="s">
        <v>0</v>
      </c>
      <c r="G92" s="115" t="s">
        <v>42</v>
      </c>
      <c r="H92" s="336">
        <v>57.5</v>
      </c>
      <c r="I92" s="232">
        <v>48.4</v>
      </c>
      <c r="J92" s="115" t="s">
        <v>23</v>
      </c>
      <c r="K92" s="115" t="s">
        <v>45</v>
      </c>
      <c r="L92" s="336">
        <v>56.63</v>
      </c>
      <c r="M92" s="232">
        <v>45.1</v>
      </c>
    </row>
    <row r="93" spans="1:13" s="3" customFormat="1" ht="15" customHeight="1" x14ac:dyDescent="0.25">
      <c r="A93" s="7">
        <v>88</v>
      </c>
      <c r="B93" s="8" t="s">
        <v>13</v>
      </c>
      <c r="C93" s="9" t="s">
        <v>159</v>
      </c>
      <c r="D93" s="336">
        <v>53.13</v>
      </c>
      <c r="E93" s="10">
        <v>42.4</v>
      </c>
      <c r="F93" s="115" t="s">
        <v>23</v>
      </c>
      <c r="G93" s="115" t="s">
        <v>27</v>
      </c>
      <c r="H93" s="336">
        <v>57.5</v>
      </c>
      <c r="I93" s="232">
        <v>48.2</v>
      </c>
      <c r="J93" s="115" t="s">
        <v>16</v>
      </c>
      <c r="K93" s="115" t="s">
        <v>15</v>
      </c>
      <c r="L93" s="336">
        <v>56.63</v>
      </c>
      <c r="M93" s="232">
        <v>45</v>
      </c>
    </row>
    <row r="94" spans="1:13" s="3" customFormat="1" ht="15" customHeight="1" x14ac:dyDescent="0.25">
      <c r="A94" s="7">
        <v>89</v>
      </c>
      <c r="B94" s="8" t="s">
        <v>16</v>
      </c>
      <c r="C94" s="9" t="s">
        <v>56</v>
      </c>
      <c r="D94" s="336">
        <v>53.13</v>
      </c>
      <c r="E94" s="10">
        <v>41.7</v>
      </c>
      <c r="F94" s="115" t="s">
        <v>23</v>
      </c>
      <c r="G94" s="115" t="s">
        <v>128</v>
      </c>
      <c r="H94" s="336">
        <v>57.5</v>
      </c>
      <c r="I94" s="232">
        <v>48</v>
      </c>
      <c r="J94" s="115" t="s">
        <v>13</v>
      </c>
      <c r="K94" s="115" t="s">
        <v>62</v>
      </c>
      <c r="L94" s="336">
        <v>56.63</v>
      </c>
      <c r="M94" s="232">
        <v>45</v>
      </c>
    </row>
    <row r="95" spans="1:13" s="3" customFormat="1" ht="15" customHeight="1" thickBot="1" x14ac:dyDescent="0.3">
      <c r="A95" s="17">
        <v>90</v>
      </c>
      <c r="B95" s="193" t="s">
        <v>30</v>
      </c>
      <c r="C95" s="389" t="s">
        <v>125</v>
      </c>
      <c r="D95" s="337">
        <v>53.13</v>
      </c>
      <c r="E95" s="19">
        <v>41</v>
      </c>
      <c r="F95" s="127" t="s">
        <v>1</v>
      </c>
      <c r="G95" s="127" t="s">
        <v>140</v>
      </c>
      <c r="H95" s="337">
        <v>57.5</v>
      </c>
      <c r="I95" s="233">
        <v>48</v>
      </c>
      <c r="J95" s="127" t="s">
        <v>1</v>
      </c>
      <c r="K95" s="127" t="s">
        <v>141</v>
      </c>
      <c r="L95" s="337">
        <v>56.63</v>
      </c>
      <c r="M95" s="233">
        <v>45</v>
      </c>
    </row>
    <row r="96" spans="1:13" s="3" customFormat="1" ht="15" customHeight="1" x14ac:dyDescent="0.25">
      <c r="A96" s="51">
        <v>91</v>
      </c>
      <c r="B96" s="33" t="s">
        <v>13</v>
      </c>
      <c r="C96" s="34" t="s">
        <v>162</v>
      </c>
      <c r="D96" s="335">
        <v>53.13</v>
      </c>
      <c r="E96" s="35">
        <v>41</v>
      </c>
      <c r="F96" s="126" t="s">
        <v>23</v>
      </c>
      <c r="G96" s="370" t="s">
        <v>45</v>
      </c>
      <c r="H96" s="335">
        <v>57.5</v>
      </c>
      <c r="I96" s="231">
        <v>47.1</v>
      </c>
      <c r="J96" s="126" t="s">
        <v>1</v>
      </c>
      <c r="K96" s="370" t="s">
        <v>3</v>
      </c>
      <c r="L96" s="335">
        <v>56.63</v>
      </c>
      <c r="M96" s="231">
        <v>45</v>
      </c>
    </row>
    <row r="97" spans="1:13" s="3" customFormat="1" ht="15" customHeight="1" x14ac:dyDescent="0.25">
      <c r="A97" s="7">
        <v>92</v>
      </c>
      <c r="B97" s="8" t="s">
        <v>30</v>
      </c>
      <c r="C97" s="11" t="s">
        <v>153</v>
      </c>
      <c r="D97" s="336">
        <v>53.13</v>
      </c>
      <c r="E97" s="10">
        <v>40.700000000000003</v>
      </c>
      <c r="F97" s="115" t="s">
        <v>0</v>
      </c>
      <c r="G97" s="115" t="s">
        <v>65</v>
      </c>
      <c r="H97" s="336">
        <v>57.5</v>
      </c>
      <c r="I97" s="232">
        <v>46.52</v>
      </c>
      <c r="J97" s="115" t="s">
        <v>1</v>
      </c>
      <c r="K97" s="115" t="s">
        <v>8</v>
      </c>
      <c r="L97" s="336">
        <v>56.63</v>
      </c>
      <c r="M97" s="232">
        <v>44.3</v>
      </c>
    </row>
    <row r="98" spans="1:13" s="3" customFormat="1" ht="15" customHeight="1" x14ac:dyDescent="0.25">
      <c r="A98" s="7">
        <v>93</v>
      </c>
      <c r="B98" s="288" t="s">
        <v>0</v>
      </c>
      <c r="C98" s="16" t="s">
        <v>65</v>
      </c>
      <c r="D98" s="336">
        <v>53.13</v>
      </c>
      <c r="E98" s="10">
        <v>40.270000000000003</v>
      </c>
      <c r="F98" s="115" t="s">
        <v>23</v>
      </c>
      <c r="G98" s="115" t="s">
        <v>24</v>
      </c>
      <c r="H98" s="336">
        <v>57.5</v>
      </c>
      <c r="I98" s="232">
        <v>45.9</v>
      </c>
      <c r="J98" s="115" t="s">
        <v>30</v>
      </c>
      <c r="K98" s="115" t="s">
        <v>125</v>
      </c>
      <c r="L98" s="336">
        <v>56.63</v>
      </c>
      <c r="M98" s="232">
        <v>43.8</v>
      </c>
    </row>
    <row r="99" spans="1:13" s="3" customFormat="1" ht="15" customHeight="1" x14ac:dyDescent="0.25">
      <c r="A99" s="7">
        <v>94</v>
      </c>
      <c r="B99" s="194" t="s">
        <v>16</v>
      </c>
      <c r="C99" s="9" t="s">
        <v>43</v>
      </c>
      <c r="D99" s="336">
        <v>53.13</v>
      </c>
      <c r="E99" s="10">
        <v>39</v>
      </c>
      <c r="F99" s="115" t="s">
        <v>16</v>
      </c>
      <c r="G99" s="115" t="s">
        <v>56</v>
      </c>
      <c r="H99" s="336">
        <v>57.5</v>
      </c>
      <c r="I99" s="232">
        <v>45.1</v>
      </c>
      <c r="J99" s="115" t="s">
        <v>1</v>
      </c>
      <c r="K99" s="115" t="s">
        <v>4</v>
      </c>
      <c r="L99" s="336">
        <v>56.63</v>
      </c>
      <c r="M99" s="232">
        <v>42.1</v>
      </c>
    </row>
    <row r="100" spans="1:13" s="3" customFormat="1" ht="15" customHeight="1" x14ac:dyDescent="0.25">
      <c r="A100" s="7">
        <v>95</v>
      </c>
      <c r="B100" s="8" t="s">
        <v>16</v>
      </c>
      <c r="C100" s="98" t="s">
        <v>17</v>
      </c>
      <c r="D100" s="336">
        <v>53.13</v>
      </c>
      <c r="E100" s="10">
        <v>37.4</v>
      </c>
      <c r="F100" s="115" t="s">
        <v>23</v>
      </c>
      <c r="G100" s="115" t="s">
        <v>44</v>
      </c>
      <c r="H100" s="336">
        <v>57.5</v>
      </c>
      <c r="I100" s="232">
        <v>44</v>
      </c>
      <c r="J100" s="115" t="s">
        <v>16</v>
      </c>
      <c r="K100" s="115" t="s">
        <v>20</v>
      </c>
      <c r="L100" s="336">
        <v>56.63</v>
      </c>
      <c r="M100" s="232">
        <v>42</v>
      </c>
    </row>
    <row r="101" spans="1:13" s="3" customFormat="1" ht="15" customHeight="1" x14ac:dyDescent="0.25">
      <c r="A101" s="7">
        <v>96</v>
      </c>
      <c r="B101" s="8" t="s">
        <v>23</v>
      </c>
      <c r="C101" s="9" t="s">
        <v>128</v>
      </c>
      <c r="D101" s="336">
        <v>53.13</v>
      </c>
      <c r="E101" s="10">
        <v>35.200000000000003</v>
      </c>
      <c r="F101" s="115" t="s">
        <v>1</v>
      </c>
      <c r="G101" s="115" t="s">
        <v>8</v>
      </c>
      <c r="H101" s="336">
        <v>57.5</v>
      </c>
      <c r="I101" s="232">
        <v>44</v>
      </c>
      <c r="J101" s="115" t="s">
        <v>16</v>
      </c>
      <c r="K101" s="115" t="s">
        <v>17</v>
      </c>
      <c r="L101" s="336">
        <v>56.63</v>
      </c>
      <c r="M101" s="232">
        <v>40.6</v>
      </c>
    </row>
    <row r="102" spans="1:13" ht="15" customHeight="1" x14ac:dyDescent="0.25">
      <c r="A102" s="7">
        <v>97</v>
      </c>
      <c r="B102" s="8" t="s">
        <v>23</v>
      </c>
      <c r="C102" s="11" t="s">
        <v>157</v>
      </c>
      <c r="D102" s="336">
        <v>53.13</v>
      </c>
      <c r="E102" s="10">
        <v>34.4</v>
      </c>
      <c r="F102" s="115" t="s">
        <v>16</v>
      </c>
      <c r="G102" s="115" t="s">
        <v>43</v>
      </c>
      <c r="H102" s="336">
        <v>57.5</v>
      </c>
      <c r="I102" s="232">
        <v>43.4</v>
      </c>
      <c r="J102" s="115" t="s">
        <v>1</v>
      </c>
      <c r="K102" s="115" t="s">
        <v>139</v>
      </c>
      <c r="L102" s="336">
        <v>56.63</v>
      </c>
      <c r="M102" s="232">
        <v>39.799999999999997</v>
      </c>
    </row>
    <row r="103" spans="1:13" ht="15" customHeight="1" x14ac:dyDescent="0.25">
      <c r="A103" s="7">
        <v>98</v>
      </c>
      <c r="B103" s="8" t="s">
        <v>23</v>
      </c>
      <c r="C103" s="9" t="s">
        <v>26</v>
      </c>
      <c r="D103" s="336">
        <v>53.13</v>
      </c>
      <c r="E103" s="10">
        <v>32.700000000000003</v>
      </c>
      <c r="F103" s="115" t="s">
        <v>13</v>
      </c>
      <c r="G103" s="115" t="s">
        <v>12</v>
      </c>
      <c r="H103" s="336">
        <v>57.5</v>
      </c>
      <c r="I103" s="232">
        <v>41.2</v>
      </c>
      <c r="J103" s="115" t="s">
        <v>30</v>
      </c>
      <c r="K103" s="115" t="s">
        <v>31</v>
      </c>
      <c r="L103" s="336">
        <v>56.63</v>
      </c>
      <c r="M103" s="232">
        <v>37</v>
      </c>
    </row>
    <row r="104" spans="1:13" ht="15" customHeight="1" x14ac:dyDescent="0.25">
      <c r="A104" s="7">
        <v>99</v>
      </c>
      <c r="B104" s="8" t="s">
        <v>1</v>
      </c>
      <c r="C104" s="99" t="s">
        <v>140</v>
      </c>
      <c r="D104" s="336">
        <v>53.13</v>
      </c>
      <c r="E104" s="10">
        <v>32.25</v>
      </c>
      <c r="F104" s="115" t="s">
        <v>30</v>
      </c>
      <c r="G104" s="115" t="s">
        <v>31</v>
      </c>
      <c r="H104" s="336">
        <v>57.5</v>
      </c>
      <c r="I104" s="232">
        <v>40.700000000000003</v>
      </c>
      <c r="J104" s="115" t="s">
        <v>23</v>
      </c>
      <c r="K104" s="115" t="s">
        <v>26</v>
      </c>
      <c r="L104" s="336">
        <v>56.63</v>
      </c>
      <c r="M104" s="232">
        <v>35.1</v>
      </c>
    </row>
    <row r="105" spans="1:13" ht="15" customHeight="1" thickBot="1" x14ac:dyDescent="0.3">
      <c r="A105" s="529">
        <v>100</v>
      </c>
      <c r="B105" s="530" t="s">
        <v>1</v>
      </c>
      <c r="C105" s="531" t="s">
        <v>163</v>
      </c>
      <c r="D105" s="532">
        <v>53.13</v>
      </c>
      <c r="E105" s="195">
        <v>26.583333333333332</v>
      </c>
      <c r="F105" s="127" t="s">
        <v>0</v>
      </c>
      <c r="G105" s="127" t="s">
        <v>124</v>
      </c>
      <c r="H105" s="337">
        <v>57.5</v>
      </c>
      <c r="I105" s="233">
        <v>40.315789473684212</v>
      </c>
      <c r="J105" s="127"/>
      <c r="K105" s="127"/>
      <c r="L105" s="337"/>
      <c r="M105" s="233"/>
    </row>
    <row r="106" spans="1:13" ht="15" customHeight="1" x14ac:dyDescent="0.25">
      <c r="A106" s="51">
        <v>101</v>
      </c>
      <c r="B106" s="126" t="s">
        <v>37</v>
      </c>
      <c r="C106" s="126" t="s">
        <v>112</v>
      </c>
      <c r="D106" s="335"/>
      <c r="E106" s="231"/>
      <c r="F106" s="126" t="s">
        <v>13</v>
      </c>
      <c r="G106" s="126" t="s">
        <v>115</v>
      </c>
      <c r="H106" s="335">
        <v>57.5</v>
      </c>
      <c r="I106" s="484">
        <v>37</v>
      </c>
      <c r="J106" s="51"/>
      <c r="K106" s="126"/>
      <c r="L106" s="335"/>
      <c r="M106" s="231"/>
    </row>
    <row r="107" spans="1:13" ht="15" customHeight="1" x14ac:dyDescent="0.25">
      <c r="A107" s="451">
        <v>102</v>
      </c>
      <c r="B107" s="452" t="s">
        <v>30</v>
      </c>
      <c r="C107" s="452" t="s">
        <v>174</v>
      </c>
      <c r="D107" s="453"/>
      <c r="E107" s="454"/>
      <c r="F107" s="452" t="s">
        <v>30</v>
      </c>
      <c r="G107" s="452" t="s">
        <v>154</v>
      </c>
      <c r="H107" s="453">
        <v>57.5</v>
      </c>
      <c r="I107" s="485"/>
      <c r="J107" s="451"/>
      <c r="K107" s="452"/>
      <c r="L107" s="453"/>
      <c r="M107" s="454"/>
    </row>
    <row r="108" spans="1:13" ht="15" customHeight="1" x14ac:dyDescent="0.25">
      <c r="A108" s="7">
        <v>103</v>
      </c>
      <c r="B108" s="455" t="s">
        <v>23</v>
      </c>
      <c r="C108" s="455" t="s">
        <v>175</v>
      </c>
      <c r="D108" s="456"/>
      <c r="E108" s="480"/>
      <c r="F108" s="115" t="s">
        <v>30</v>
      </c>
      <c r="G108" s="455" t="s">
        <v>152</v>
      </c>
      <c r="H108" s="456">
        <v>57.5</v>
      </c>
      <c r="I108" s="486"/>
      <c r="J108" s="7"/>
      <c r="K108" s="455"/>
      <c r="L108" s="456"/>
      <c r="M108" s="480"/>
    </row>
    <row r="109" spans="1:13" ht="15" customHeight="1" x14ac:dyDescent="0.25">
      <c r="A109" s="7">
        <v>104</v>
      </c>
      <c r="B109" s="455" t="s">
        <v>23</v>
      </c>
      <c r="C109" s="455" t="s">
        <v>24</v>
      </c>
      <c r="D109" s="456"/>
      <c r="E109" s="480"/>
      <c r="F109" s="115" t="s">
        <v>23</v>
      </c>
      <c r="G109" s="455" t="s">
        <v>26</v>
      </c>
      <c r="H109" s="456">
        <v>57.5</v>
      </c>
      <c r="I109" s="486"/>
      <c r="J109" s="7"/>
      <c r="K109" s="455"/>
      <c r="L109" s="456"/>
      <c r="M109" s="480"/>
    </row>
    <row r="110" spans="1:13" ht="15" customHeight="1" x14ac:dyDescent="0.25">
      <c r="A110" s="7">
        <v>105</v>
      </c>
      <c r="B110" s="455" t="s">
        <v>23</v>
      </c>
      <c r="C110" s="455" t="s">
        <v>176</v>
      </c>
      <c r="D110" s="456"/>
      <c r="E110" s="480"/>
      <c r="F110" s="115" t="s">
        <v>23</v>
      </c>
      <c r="G110" s="455" t="s">
        <v>170</v>
      </c>
      <c r="H110" s="456">
        <v>57.5</v>
      </c>
      <c r="I110" s="486"/>
      <c r="J110" s="7"/>
      <c r="K110" s="455"/>
      <c r="L110" s="456"/>
      <c r="M110" s="480"/>
    </row>
    <row r="111" spans="1:13" ht="15" customHeight="1" x14ac:dyDescent="0.25">
      <c r="A111" s="7">
        <v>106</v>
      </c>
      <c r="B111" s="455" t="s">
        <v>16</v>
      </c>
      <c r="C111" s="455" t="s">
        <v>172</v>
      </c>
      <c r="D111" s="456"/>
      <c r="E111" s="480"/>
      <c r="F111" s="115" t="s">
        <v>23</v>
      </c>
      <c r="G111" s="455" t="s">
        <v>171</v>
      </c>
      <c r="H111" s="456">
        <v>57.5</v>
      </c>
      <c r="I111" s="486"/>
      <c r="J111" s="7"/>
      <c r="K111" s="455"/>
      <c r="L111" s="456"/>
      <c r="M111" s="480"/>
    </row>
    <row r="112" spans="1:13" ht="15" customHeight="1" x14ac:dyDescent="0.25">
      <c r="A112" s="7">
        <v>107</v>
      </c>
      <c r="B112" s="455" t="s">
        <v>16</v>
      </c>
      <c r="C112" s="455" t="s">
        <v>173</v>
      </c>
      <c r="D112" s="456"/>
      <c r="E112" s="480"/>
      <c r="F112" s="115" t="s">
        <v>16</v>
      </c>
      <c r="G112" s="455" t="s">
        <v>172</v>
      </c>
      <c r="H112" s="456">
        <v>57.5</v>
      </c>
      <c r="I112" s="486"/>
      <c r="J112" s="7"/>
      <c r="K112" s="455"/>
      <c r="L112" s="456"/>
      <c r="M112" s="480"/>
    </row>
    <row r="113" spans="1:13" ht="15" customHeight="1" x14ac:dyDescent="0.25">
      <c r="A113" s="7">
        <v>108</v>
      </c>
      <c r="B113" s="455" t="s">
        <v>16</v>
      </c>
      <c r="C113" s="455" t="s">
        <v>55</v>
      </c>
      <c r="D113" s="456"/>
      <c r="E113" s="480"/>
      <c r="F113" s="115" t="s">
        <v>16</v>
      </c>
      <c r="G113" s="455" t="s">
        <v>173</v>
      </c>
      <c r="H113" s="456">
        <v>57.5</v>
      </c>
      <c r="I113" s="486"/>
      <c r="J113" s="7"/>
      <c r="K113" s="455"/>
      <c r="L113" s="456"/>
      <c r="M113" s="480"/>
    </row>
    <row r="114" spans="1:13" ht="15" customHeight="1" thickBot="1" x14ac:dyDescent="0.3">
      <c r="A114" s="17">
        <v>109</v>
      </c>
      <c r="B114" s="481" t="s">
        <v>0</v>
      </c>
      <c r="C114" s="481" t="s">
        <v>41</v>
      </c>
      <c r="D114" s="482"/>
      <c r="E114" s="483"/>
      <c r="F114" s="127" t="s">
        <v>1</v>
      </c>
      <c r="G114" s="481" t="s">
        <v>163</v>
      </c>
      <c r="H114" s="482">
        <v>57.5</v>
      </c>
      <c r="I114" s="487"/>
      <c r="J114" s="17"/>
      <c r="K114" s="481"/>
      <c r="L114" s="482"/>
      <c r="M114" s="483"/>
    </row>
    <row r="115" spans="1:13" ht="15" customHeight="1" x14ac:dyDescent="0.25">
      <c r="A115" s="20"/>
      <c r="B115" s="20"/>
      <c r="C115" s="289" t="s">
        <v>66</v>
      </c>
      <c r="D115" s="20"/>
      <c r="E115" s="371">
        <f>AVERAGE(E6:E107)</f>
        <v>51.688125645672791</v>
      </c>
      <c r="F115" s="20"/>
      <c r="G115" s="289"/>
      <c r="H115" s="20"/>
      <c r="I115" s="371">
        <f>AVERAGE(I6:I107)</f>
        <v>55.914846339058698</v>
      </c>
      <c r="J115" s="20"/>
      <c r="K115" s="289"/>
      <c r="L115" s="20"/>
      <c r="M115" s="371">
        <f>AVERAGE(M6:M107)</f>
        <v>55.258384206693215</v>
      </c>
    </row>
  </sheetData>
  <sortState ref="F121:G129">
    <sortCondition ref="F121"/>
  </sortState>
  <mergeCells count="4">
    <mergeCell ref="A4:A5"/>
    <mergeCell ref="J4:M4"/>
    <mergeCell ref="B4:E4"/>
    <mergeCell ref="F4:I4"/>
  </mergeCells>
  <conditionalFormatting sqref="M6:M114">
    <cfRule type="containsBlanks" dxfId="51" priority="6">
      <formula>LEN(TRIM(M6))=0</formula>
    </cfRule>
    <cfRule type="cellIs" dxfId="50" priority="7" operator="lessThan">
      <formula>50</formula>
    </cfRule>
    <cfRule type="cellIs" dxfId="49" priority="18" operator="between">
      <formula>$M$115</formula>
      <formula>50</formula>
    </cfRule>
    <cfRule type="cellIs" dxfId="48" priority="19" operator="between">
      <formula>74.99</formula>
      <formula>$M$115</formula>
    </cfRule>
  </conditionalFormatting>
  <conditionalFormatting sqref="E106:E114">
    <cfRule type="containsBlanks" dxfId="47" priority="8">
      <formula>LEN(TRIM(E106))=0</formula>
    </cfRule>
    <cfRule type="cellIs" dxfId="46" priority="9" operator="lessThan">
      <formula>50</formula>
    </cfRule>
    <cfRule type="cellIs" dxfId="45" priority="15" operator="between">
      <formula>$E$115</formula>
      <formula>50</formula>
    </cfRule>
    <cfRule type="cellIs" dxfId="44" priority="16" operator="between">
      <formula>74.99</formula>
      <formula>$E$115</formula>
    </cfRule>
  </conditionalFormatting>
  <conditionalFormatting sqref="I6:I114">
    <cfRule type="containsBlanks" dxfId="43" priority="10">
      <formula>LEN(TRIM(I6))=0</formula>
    </cfRule>
    <cfRule type="cellIs" dxfId="42" priority="11" operator="lessThan">
      <formula>50</formula>
    </cfRule>
    <cfRule type="cellIs" dxfId="41" priority="12" operator="between">
      <formula>$I$115</formula>
      <formula>50</formula>
    </cfRule>
    <cfRule type="cellIs" dxfId="40" priority="13" operator="between">
      <formula>74.99</formula>
      <formula>$I$115</formula>
    </cfRule>
    <cfRule type="cellIs" dxfId="39" priority="14" operator="greaterThanOrEqual">
      <formula>75</formula>
    </cfRule>
  </conditionalFormatting>
  <conditionalFormatting sqref="M6:M32">
    <cfRule type="cellIs" dxfId="38" priority="20" operator="greaterThanOrEqual">
      <formula>75</formula>
    </cfRule>
  </conditionalFormatting>
  <conditionalFormatting sqref="E6:E105">
    <cfRule type="cellIs" dxfId="37" priority="1" stopIfTrue="1" operator="equal">
      <formula>$E$116</formula>
    </cfRule>
    <cfRule type="cellIs" dxfId="36" priority="2" stopIfTrue="1" operator="lessThan">
      <formula>50</formula>
    </cfRule>
    <cfRule type="cellIs" dxfId="35" priority="3" stopIfTrue="1" operator="between">
      <formula>$E$115</formula>
      <formula>50</formula>
    </cfRule>
    <cfRule type="cellIs" dxfId="34" priority="4" stopIfTrue="1" operator="between">
      <formula>74.99</formula>
      <formula>$E$115</formula>
    </cfRule>
    <cfRule type="cellIs" dxfId="33" priority="5" stopIfTrue="1" operator="greaterThanOrEqual">
      <formula>75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18.7109375" customWidth="1"/>
    <col min="3" max="3" width="31.7109375" customWidth="1"/>
    <col min="4" max="12" width="7.7109375" customWidth="1"/>
    <col min="13" max="15" width="6.7109375" customWidth="1"/>
    <col min="16" max="17" width="7.7109375" customWidth="1"/>
  </cols>
  <sheetData>
    <row r="1" spans="1:19" ht="15.95" customHeight="1" x14ac:dyDescent="0.25">
      <c r="R1" s="137"/>
      <c r="S1" s="26" t="s">
        <v>81</v>
      </c>
    </row>
    <row r="2" spans="1:19" ht="15.95" customHeight="1" x14ac:dyDescent="0.25">
      <c r="B2" s="517" t="s">
        <v>76</v>
      </c>
      <c r="C2" s="517"/>
      <c r="D2" s="376"/>
      <c r="E2" s="376"/>
      <c r="F2" s="376"/>
      <c r="G2" s="376"/>
      <c r="H2" s="376"/>
      <c r="I2" s="376"/>
      <c r="J2" s="274"/>
      <c r="K2" s="274"/>
      <c r="L2" s="274"/>
      <c r="M2" s="376"/>
      <c r="N2" s="376"/>
      <c r="R2" s="91"/>
      <c r="S2" s="26" t="s">
        <v>82</v>
      </c>
    </row>
    <row r="3" spans="1:19" ht="15.95" customHeight="1" thickBot="1" x14ac:dyDescent="0.3">
      <c r="R3" s="265"/>
      <c r="S3" s="26" t="s">
        <v>83</v>
      </c>
    </row>
    <row r="4" spans="1:19" s="2" customFormat="1" ht="15.95" customHeight="1" thickBot="1" x14ac:dyDescent="0.3">
      <c r="A4" s="509" t="s">
        <v>40</v>
      </c>
      <c r="B4" s="511" t="s">
        <v>39</v>
      </c>
      <c r="C4" s="513" t="s">
        <v>74</v>
      </c>
      <c r="D4" s="506">
        <v>2023</v>
      </c>
      <c r="E4" s="507"/>
      <c r="F4" s="507"/>
      <c r="G4" s="506">
        <v>2022</v>
      </c>
      <c r="H4" s="507"/>
      <c r="I4" s="508"/>
      <c r="J4" s="506">
        <v>2021</v>
      </c>
      <c r="K4" s="507"/>
      <c r="L4" s="508"/>
      <c r="M4" s="520" t="s">
        <v>85</v>
      </c>
      <c r="N4" s="521"/>
      <c r="O4" s="522"/>
      <c r="P4" s="518" t="s">
        <v>86</v>
      </c>
      <c r="R4" s="27"/>
      <c r="S4" s="26" t="s">
        <v>84</v>
      </c>
    </row>
    <row r="5" spans="1:19" ht="30" customHeight="1" thickBot="1" x14ac:dyDescent="0.3">
      <c r="A5" s="510"/>
      <c r="B5" s="512"/>
      <c r="C5" s="514"/>
      <c r="D5" s="224" t="s">
        <v>87</v>
      </c>
      <c r="E5" s="225" t="s">
        <v>88</v>
      </c>
      <c r="F5" s="396" t="s">
        <v>89</v>
      </c>
      <c r="G5" s="224" t="s">
        <v>87</v>
      </c>
      <c r="H5" s="225" t="s">
        <v>88</v>
      </c>
      <c r="I5" s="226" t="s">
        <v>89</v>
      </c>
      <c r="J5" s="224" t="s">
        <v>87</v>
      </c>
      <c r="K5" s="225" t="s">
        <v>88</v>
      </c>
      <c r="L5" s="226" t="s">
        <v>89</v>
      </c>
      <c r="M5" s="442">
        <v>2023</v>
      </c>
      <c r="N5" s="443">
        <v>2022</v>
      </c>
      <c r="O5" s="421">
        <v>2021</v>
      </c>
      <c r="P5" s="519"/>
    </row>
    <row r="6" spans="1:19" ht="15" customHeight="1" x14ac:dyDescent="0.25">
      <c r="A6" s="139">
        <v>1</v>
      </c>
      <c r="B6" s="33" t="s">
        <v>0</v>
      </c>
      <c r="C6" s="207" t="s">
        <v>64</v>
      </c>
      <c r="D6" s="291">
        <v>43</v>
      </c>
      <c r="E6" s="310">
        <v>67.3</v>
      </c>
      <c r="F6" s="318">
        <v>53.13</v>
      </c>
      <c r="G6" s="397">
        <v>48</v>
      </c>
      <c r="H6" s="310">
        <v>67.604166666666671</v>
      </c>
      <c r="I6" s="398">
        <v>57.5</v>
      </c>
      <c r="J6" s="397">
        <v>40</v>
      </c>
      <c r="K6" s="310">
        <v>69.099999999999994</v>
      </c>
      <c r="L6" s="398">
        <v>56.63</v>
      </c>
      <c r="M6" s="422">
        <v>3</v>
      </c>
      <c r="N6" s="427">
        <v>4</v>
      </c>
      <c r="O6" s="432">
        <v>3</v>
      </c>
      <c r="P6" s="61">
        <f>SUM(M6:O6)</f>
        <v>10</v>
      </c>
    </row>
    <row r="7" spans="1:19" ht="15" customHeight="1" x14ac:dyDescent="0.25">
      <c r="A7" s="140">
        <v>2</v>
      </c>
      <c r="B7" s="8" t="s">
        <v>37</v>
      </c>
      <c r="C7" s="208" t="s">
        <v>49</v>
      </c>
      <c r="D7" s="292">
        <v>28</v>
      </c>
      <c r="E7" s="45">
        <v>65.400000000000006</v>
      </c>
      <c r="F7" s="320">
        <v>53.13</v>
      </c>
      <c r="G7" s="249">
        <v>24</v>
      </c>
      <c r="H7" s="45">
        <v>67.629629629629633</v>
      </c>
      <c r="I7" s="401">
        <v>57.5</v>
      </c>
      <c r="J7" s="249">
        <v>29</v>
      </c>
      <c r="K7" s="45">
        <v>70.666666666666671</v>
      </c>
      <c r="L7" s="401">
        <v>56.63</v>
      </c>
      <c r="M7" s="423">
        <v>7</v>
      </c>
      <c r="N7" s="428">
        <v>3</v>
      </c>
      <c r="O7" s="433">
        <v>2</v>
      </c>
      <c r="P7" s="60">
        <f>SUM(M7:O7)</f>
        <v>12</v>
      </c>
    </row>
    <row r="8" spans="1:19" ht="15" customHeight="1" x14ac:dyDescent="0.25">
      <c r="A8" s="140">
        <v>3</v>
      </c>
      <c r="B8" s="8" t="s">
        <v>23</v>
      </c>
      <c r="C8" s="208" t="s">
        <v>28</v>
      </c>
      <c r="D8" s="292">
        <v>10</v>
      </c>
      <c r="E8" s="45">
        <v>77.099999999999994</v>
      </c>
      <c r="F8" s="320">
        <v>53.13</v>
      </c>
      <c r="G8" s="249">
        <v>22</v>
      </c>
      <c r="H8" s="45">
        <v>66.099999999999994</v>
      </c>
      <c r="I8" s="401">
        <v>57.5</v>
      </c>
      <c r="J8" s="249">
        <v>16</v>
      </c>
      <c r="K8" s="45">
        <v>67.400000000000006</v>
      </c>
      <c r="L8" s="401">
        <v>56.63</v>
      </c>
      <c r="M8" s="423">
        <v>1</v>
      </c>
      <c r="N8" s="428">
        <v>7</v>
      </c>
      <c r="O8" s="433">
        <v>5</v>
      </c>
      <c r="P8" s="60">
        <f>SUM(M8:O8)</f>
        <v>13</v>
      </c>
    </row>
    <row r="9" spans="1:19" ht="15" customHeight="1" x14ac:dyDescent="0.25">
      <c r="A9" s="140">
        <v>4</v>
      </c>
      <c r="B9" s="50" t="s">
        <v>1</v>
      </c>
      <c r="C9" s="212" t="s">
        <v>73</v>
      </c>
      <c r="D9" s="472">
        <v>31</v>
      </c>
      <c r="E9" s="477">
        <v>68.806451612903231</v>
      </c>
      <c r="F9" s="327">
        <v>53.13</v>
      </c>
      <c r="G9" s="409">
        <v>31</v>
      </c>
      <c r="H9" s="313">
        <v>60.9</v>
      </c>
      <c r="I9" s="410">
        <v>57.5</v>
      </c>
      <c r="J9" s="409">
        <v>30</v>
      </c>
      <c r="K9" s="313">
        <v>71</v>
      </c>
      <c r="L9" s="410">
        <v>56.63</v>
      </c>
      <c r="M9" s="423">
        <v>2</v>
      </c>
      <c r="N9" s="428">
        <v>24</v>
      </c>
      <c r="O9" s="433">
        <v>1</v>
      </c>
      <c r="P9" s="60">
        <f>SUM(M9:O9)</f>
        <v>27</v>
      </c>
    </row>
    <row r="10" spans="1:19" ht="15" customHeight="1" x14ac:dyDescent="0.25">
      <c r="A10" s="140">
        <v>5</v>
      </c>
      <c r="B10" s="8" t="s">
        <v>0</v>
      </c>
      <c r="C10" s="208" t="s">
        <v>63</v>
      </c>
      <c r="D10" s="292">
        <v>23</v>
      </c>
      <c r="E10" s="45">
        <v>59.3</v>
      </c>
      <c r="F10" s="320">
        <v>53.13</v>
      </c>
      <c r="G10" s="249">
        <v>36</v>
      </c>
      <c r="H10" s="45">
        <v>67.027777777777771</v>
      </c>
      <c r="I10" s="401">
        <v>57.5</v>
      </c>
      <c r="J10" s="249">
        <v>23</v>
      </c>
      <c r="K10" s="45">
        <v>66.608695652173907</v>
      </c>
      <c r="L10" s="401">
        <v>56.63</v>
      </c>
      <c r="M10" s="423">
        <v>20</v>
      </c>
      <c r="N10" s="428">
        <v>5</v>
      </c>
      <c r="O10" s="433">
        <v>7</v>
      </c>
      <c r="P10" s="60">
        <f>SUM(M10:O10)</f>
        <v>32</v>
      </c>
    </row>
    <row r="11" spans="1:19" ht="15" customHeight="1" x14ac:dyDescent="0.25">
      <c r="A11" s="140">
        <v>6</v>
      </c>
      <c r="B11" s="8" t="s">
        <v>16</v>
      </c>
      <c r="C11" s="211" t="s">
        <v>18</v>
      </c>
      <c r="D11" s="296">
        <v>17</v>
      </c>
      <c r="E11" s="46">
        <v>63.2</v>
      </c>
      <c r="F11" s="323">
        <v>53.13</v>
      </c>
      <c r="G11" s="260">
        <v>20</v>
      </c>
      <c r="H11" s="46">
        <v>62.9</v>
      </c>
      <c r="I11" s="404">
        <v>57.5</v>
      </c>
      <c r="J11" s="260">
        <v>20</v>
      </c>
      <c r="K11" s="46">
        <v>65</v>
      </c>
      <c r="L11" s="404">
        <v>56.63</v>
      </c>
      <c r="M11" s="423">
        <v>10</v>
      </c>
      <c r="N11" s="428">
        <v>12</v>
      </c>
      <c r="O11" s="433">
        <v>10</v>
      </c>
      <c r="P11" s="60">
        <f>SUM(M11:O11)</f>
        <v>32</v>
      </c>
    </row>
    <row r="12" spans="1:19" ht="15" customHeight="1" x14ac:dyDescent="0.25">
      <c r="A12" s="140">
        <v>7</v>
      </c>
      <c r="B12" s="8" t="s">
        <v>13</v>
      </c>
      <c r="C12" s="208" t="s">
        <v>75</v>
      </c>
      <c r="D12" s="292">
        <v>26</v>
      </c>
      <c r="E12" s="45">
        <v>62.2</v>
      </c>
      <c r="F12" s="320">
        <v>53.13</v>
      </c>
      <c r="G12" s="249">
        <v>39</v>
      </c>
      <c r="H12" s="45">
        <v>63.5</v>
      </c>
      <c r="I12" s="401">
        <v>57.5</v>
      </c>
      <c r="J12" s="249">
        <v>33</v>
      </c>
      <c r="K12" s="45">
        <v>65</v>
      </c>
      <c r="L12" s="401">
        <v>56.63</v>
      </c>
      <c r="M12" s="423">
        <v>14</v>
      </c>
      <c r="N12" s="428">
        <v>11</v>
      </c>
      <c r="O12" s="433">
        <v>11</v>
      </c>
      <c r="P12" s="60">
        <f>SUM(M12:O12)</f>
        <v>36</v>
      </c>
    </row>
    <row r="13" spans="1:19" ht="15" customHeight="1" x14ac:dyDescent="0.25">
      <c r="A13" s="140">
        <v>8</v>
      </c>
      <c r="B13" s="8" t="s">
        <v>30</v>
      </c>
      <c r="C13" s="209" t="s">
        <v>35</v>
      </c>
      <c r="D13" s="293">
        <v>30</v>
      </c>
      <c r="E13" s="259">
        <v>60.2</v>
      </c>
      <c r="F13" s="333">
        <v>53.13</v>
      </c>
      <c r="G13" s="258">
        <v>30</v>
      </c>
      <c r="H13" s="259">
        <v>64</v>
      </c>
      <c r="I13" s="420">
        <v>57.5</v>
      </c>
      <c r="J13" s="258">
        <v>36</v>
      </c>
      <c r="K13" s="259">
        <v>64.5</v>
      </c>
      <c r="L13" s="420">
        <v>56.63</v>
      </c>
      <c r="M13" s="423">
        <v>19</v>
      </c>
      <c r="N13" s="428">
        <v>10</v>
      </c>
      <c r="O13" s="433">
        <v>13</v>
      </c>
      <c r="P13" s="60">
        <f>SUM(M13:O13)</f>
        <v>42</v>
      </c>
    </row>
    <row r="14" spans="1:19" ht="15" customHeight="1" x14ac:dyDescent="0.25">
      <c r="A14" s="140">
        <v>9</v>
      </c>
      <c r="B14" s="8" t="s">
        <v>16</v>
      </c>
      <c r="C14" s="208" t="s">
        <v>58</v>
      </c>
      <c r="D14" s="292">
        <v>30</v>
      </c>
      <c r="E14" s="45">
        <v>65.5</v>
      </c>
      <c r="F14" s="320">
        <v>53.13</v>
      </c>
      <c r="G14" s="249">
        <v>40</v>
      </c>
      <c r="H14" s="45">
        <v>61.04</v>
      </c>
      <c r="I14" s="401">
        <v>57.5</v>
      </c>
      <c r="J14" s="249">
        <v>36</v>
      </c>
      <c r="K14" s="45">
        <v>62.4</v>
      </c>
      <c r="L14" s="401">
        <v>56.63</v>
      </c>
      <c r="M14" s="423">
        <v>6</v>
      </c>
      <c r="N14" s="428">
        <v>21</v>
      </c>
      <c r="O14" s="433">
        <v>20</v>
      </c>
      <c r="P14" s="60">
        <f>SUM(M14:O14)</f>
        <v>47</v>
      </c>
    </row>
    <row r="15" spans="1:19" ht="15" customHeight="1" thickBot="1" x14ac:dyDescent="0.3">
      <c r="A15" s="141">
        <v>10</v>
      </c>
      <c r="B15" s="53" t="s">
        <v>16</v>
      </c>
      <c r="C15" s="489" t="s">
        <v>121</v>
      </c>
      <c r="D15" s="294">
        <v>20</v>
      </c>
      <c r="E15" s="280">
        <v>62</v>
      </c>
      <c r="F15" s="330">
        <v>53.13</v>
      </c>
      <c r="G15" s="413">
        <v>30</v>
      </c>
      <c r="H15" s="280">
        <v>61</v>
      </c>
      <c r="I15" s="414">
        <v>57.5</v>
      </c>
      <c r="J15" s="413">
        <v>19</v>
      </c>
      <c r="K15" s="280">
        <v>64</v>
      </c>
      <c r="L15" s="414">
        <v>56.63</v>
      </c>
      <c r="M15" s="424">
        <v>15</v>
      </c>
      <c r="N15" s="429">
        <v>22</v>
      </c>
      <c r="O15" s="434">
        <v>14</v>
      </c>
      <c r="P15" s="62">
        <f>SUM(M15:O15)</f>
        <v>51</v>
      </c>
    </row>
    <row r="16" spans="1:19" ht="15" customHeight="1" x14ac:dyDescent="0.25">
      <c r="A16" s="139">
        <v>11</v>
      </c>
      <c r="B16" s="33" t="s">
        <v>16</v>
      </c>
      <c r="C16" s="207" t="s">
        <v>57</v>
      </c>
      <c r="D16" s="295">
        <v>99</v>
      </c>
      <c r="E16" s="52">
        <v>58.8</v>
      </c>
      <c r="F16" s="322">
        <v>53.13</v>
      </c>
      <c r="G16" s="253">
        <v>88</v>
      </c>
      <c r="H16" s="52">
        <v>62.3</v>
      </c>
      <c r="I16" s="403">
        <v>57.5</v>
      </c>
      <c r="J16" s="253">
        <v>89</v>
      </c>
      <c r="K16" s="52">
        <v>64</v>
      </c>
      <c r="L16" s="403">
        <v>56.63</v>
      </c>
      <c r="M16" s="422">
        <v>22</v>
      </c>
      <c r="N16" s="427">
        <v>14</v>
      </c>
      <c r="O16" s="432">
        <v>15</v>
      </c>
      <c r="P16" s="61">
        <f>SUM(M16:O16)</f>
        <v>51</v>
      </c>
    </row>
    <row r="17" spans="1:16" ht="15" customHeight="1" x14ac:dyDescent="0.25">
      <c r="A17" s="140">
        <v>12</v>
      </c>
      <c r="B17" s="8" t="s">
        <v>30</v>
      </c>
      <c r="C17" s="308" t="s">
        <v>32</v>
      </c>
      <c r="D17" s="301">
        <v>22</v>
      </c>
      <c r="E17" s="48">
        <v>56</v>
      </c>
      <c r="F17" s="324">
        <v>53.13</v>
      </c>
      <c r="G17" s="269">
        <v>31</v>
      </c>
      <c r="H17" s="48">
        <v>62.8</v>
      </c>
      <c r="I17" s="405">
        <v>57.5</v>
      </c>
      <c r="J17" s="269">
        <v>27</v>
      </c>
      <c r="K17" s="48">
        <v>66.400000000000006</v>
      </c>
      <c r="L17" s="405">
        <v>56.63</v>
      </c>
      <c r="M17" s="423">
        <v>31</v>
      </c>
      <c r="N17" s="428">
        <v>13</v>
      </c>
      <c r="O17" s="433">
        <v>8</v>
      </c>
      <c r="P17" s="60">
        <f>SUM(M17:O17)</f>
        <v>52</v>
      </c>
    </row>
    <row r="18" spans="1:16" ht="15" customHeight="1" x14ac:dyDescent="0.25">
      <c r="A18" s="140">
        <v>13</v>
      </c>
      <c r="B18" s="8" t="s">
        <v>30</v>
      </c>
      <c r="C18" s="208" t="s">
        <v>34</v>
      </c>
      <c r="D18" s="292">
        <v>20</v>
      </c>
      <c r="E18" s="45">
        <v>57.25</v>
      </c>
      <c r="F18" s="320">
        <v>53.13</v>
      </c>
      <c r="G18" s="249">
        <v>33</v>
      </c>
      <c r="H18" s="45">
        <v>64.7</v>
      </c>
      <c r="I18" s="401">
        <v>57.5</v>
      </c>
      <c r="J18" s="249">
        <v>30</v>
      </c>
      <c r="K18" s="45">
        <v>63</v>
      </c>
      <c r="L18" s="401">
        <v>56.63</v>
      </c>
      <c r="M18" s="423">
        <v>27</v>
      </c>
      <c r="N18" s="428">
        <v>8</v>
      </c>
      <c r="O18" s="433">
        <v>19</v>
      </c>
      <c r="P18" s="60">
        <f>SUM(M18:O18)</f>
        <v>54</v>
      </c>
    </row>
    <row r="19" spans="1:16" ht="15" customHeight="1" x14ac:dyDescent="0.25">
      <c r="A19" s="140">
        <v>14</v>
      </c>
      <c r="B19" s="50" t="s">
        <v>16</v>
      </c>
      <c r="C19" s="208" t="s">
        <v>70</v>
      </c>
      <c r="D19" s="292">
        <v>52</v>
      </c>
      <c r="E19" s="45">
        <v>61.1</v>
      </c>
      <c r="F19" s="320">
        <v>53.13</v>
      </c>
      <c r="G19" s="249">
        <v>65</v>
      </c>
      <c r="H19" s="45">
        <v>58.1</v>
      </c>
      <c r="I19" s="401">
        <v>57.5</v>
      </c>
      <c r="J19" s="249">
        <v>47</v>
      </c>
      <c r="K19" s="45">
        <v>65.900000000000006</v>
      </c>
      <c r="L19" s="401">
        <v>56.63</v>
      </c>
      <c r="M19" s="423">
        <v>16</v>
      </c>
      <c r="N19" s="428">
        <v>36</v>
      </c>
      <c r="O19" s="433">
        <v>9</v>
      </c>
      <c r="P19" s="60">
        <f>SUM(M19:O19)</f>
        <v>61</v>
      </c>
    </row>
    <row r="20" spans="1:16" ht="15" customHeight="1" x14ac:dyDescent="0.25">
      <c r="A20" s="140">
        <v>15</v>
      </c>
      <c r="B20" s="8" t="s">
        <v>0</v>
      </c>
      <c r="C20" s="247" t="s">
        <v>69</v>
      </c>
      <c r="D20" s="299">
        <v>36</v>
      </c>
      <c r="E20" s="312">
        <v>54.6</v>
      </c>
      <c r="F20" s="319">
        <v>53.13</v>
      </c>
      <c r="G20" s="399">
        <v>42</v>
      </c>
      <c r="H20" s="312">
        <v>67.79069767441861</v>
      </c>
      <c r="I20" s="400">
        <v>57.5</v>
      </c>
      <c r="J20" s="399">
        <v>44</v>
      </c>
      <c r="K20" s="312">
        <v>60.840909090909093</v>
      </c>
      <c r="L20" s="400">
        <v>56.63</v>
      </c>
      <c r="M20" s="423">
        <v>36</v>
      </c>
      <c r="N20" s="428">
        <v>2</v>
      </c>
      <c r="O20" s="433">
        <v>26</v>
      </c>
      <c r="P20" s="60">
        <f>SUM(M20:O20)</f>
        <v>64</v>
      </c>
    </row>
    <row r="21" spans="1:16" ht="15" customHeight="1" x14ac:dyDescent="0.25">
      <c r="A21" s="140">
        <v>16</v>
      </c>
      <c r="B21" s="8" t="s">
        <v>0</v>
      </c>
      <c r="C21" s="208" t="s">
        <v>99</v>
      </c>
      <c r="D21" s="292">
        <v>40</v>
      </c>
      <c r="E21" s="45">
        <v>55.9</v>
      </c>
      <c r="F21" s="320">
        <v>53.13</v>
      </c>
      <c r="G21" s="249">
        <v>23</v>
      </c>
      <c r="H21" s="45">
        <v>61.782608695652172</v>
      </c>
      <c r="I21" s="401">
        <v>57.5</v>
      </c>
      <c r="J21" s="249">
        <v>40</v>
      </c>
      <c r="K21" s="45">
        <v>63.9</v>
      </c>
      <c r="L21" s="401">
        <v>56.63</v>
      </c>
      <c r="M21" s="423">
        <v>33</v>
      </c>
      <c r="N21" s="428">
        <v>16</v>
      </c>
      <c r="O21" s="433">
        <v>16</v>
      </c>
      <c r="P21" s="60">
        <f>SUM(M21:O21)</f>
        <v>65</v>
      </c>
    </row>
    <row r="22" spans="1:16" ht="15" customHeight="1" x14ac:dyDescent="0.25">
      <c r="A22" s="140">
        <v>17</v>
      </c>
      <c r="B22" s="8" t="s">
        <v>23</v>
      </c>
      <c r="C22" s="214" t="s">
        <v>53</v>
      </c>
      <c r="D22" s="302">
        <v>34</v>
      </c>
      <c r="E22" s="271">
        <v>59</v>
      </c>
      <c r="F22" s="328">
        <v>53.13</v>
      </c>
      <c r="G22" s="270">
        <v>32</v>
      </c>
      <c r="H22" s="271">
        <v>60.3</v>
      </c>
      <c r="I22" s="411">
        <v>57.5</v>
      </c>
      <c r="J22" s="270">
        <v>45</v>
      </c>
      <c r="K22" s="271">
        <v>63.8</v>
      </c>
      <c r="L22" s="411">
        <v>56.63</v>
      </c>
      <c r="M22" s="423">
        <v>21</v>
      </c>
      <c r="N22" s="428">
        <v>28</v>
      </c>
      <c r="O22" s="433">
        <v>17</v>
      </c>
      <c r="P22" s="60">
        <f>SUM(M22:O22)</f>
        <v>66</v>
      </c>
    </row>
    <row r="23" spans="1:16" ht="15" customHeight="1" x14ac:dyDescent="0.25">
      <c r="A23" s="140">
        <v>18</v>
      </c>
      <c r="B23" s="8" t="s">
        <v>13</v>
      </c>
      <c r="C23" s="457" t="s">
        <v>158</v>
      </c>
      <c r="D23" s="302">
        <v>27</v>
      </c>
      <c r="E23" s="271">
        <v>67.2</v>
      </c>
      <c r="F23" s="328">
        <v>53.13</v>
      </c>
      <c r="G23" s="270">
        <v>23</v>
      </c>
      <c r="H23" s="271">
        <v>60.8</v>
      </c>
      <c r="I23" s="411">
        <v>57.5</v>
      </c>
      <c r="J23" s="270">
        <v>35</v>
      </c>
      <c r="K23" s="271">
        <v>56.7</v>
      </c>
      <c r="L23" s="411">
        <v>56.63</v>
      </c>
      <c r="M23" s="423">
        <v>4</v>
      </c>
      <c r="N23" s="428">
        <v>25</v>
      </c>
      <c r="O23" s="433">
        <v>43</v>
      </c>
      <c r="P23" s="60">
        <f>SUM(M23:O23)</f>
        <v>72</v>
      </c>
    </row>
    <row r="24" spans="1:16" ht="15" customHeight="1" x14ac:dyDescent="0.25">
      <c r="A24" s="140">
        <v>19</v>
      </c>
      <c r="B24" s="8" t="s">
        <v>1</v>
      </c>
      <c r="C24" s="208" t="s">
        <v>102</v>
      </c>
      <c r="D24" s="472">
        <v>52</v>
      </c>
      <c r="E24" s="477">
        <v>66.15384615384616</v>
      </c>
      <c r="F24" s="320">
        <v>53.13</v>
      </c>
      <c r="G24" s="249">
        <v>58</v>
      </c>
      <c r="H24" s="45">
        <v>61</v>
      </c>
      <c r="I24" s="401">
        <v>57.5</v>
      </c>
      <c r="J24" s="249">
        <v>68</v>
      </c>
      <c r="K24" s="45">
        <v>56</v>
      </c>
      <c r="L24" s="401">
        <v>56.63</v>
      </c>
      <c r="M24" s="423">
        <v>5</v>
      </c>
      <c r="N24" s="428">
        <v>23</v>
      </c>
      <c r="O24" s="433">
        <v>47</v>
      </c>
      <c r="P24" s="60">
        <f>SUM(M24:O24)</f>
        <v>75</v>
      </c>
    </row>
    <row r="25" spans="1:16" ht="15" customHeight="1" thickBot="1" x14ac:dyDescent="0.3">
      <c r="A25" s="141">
        <v>20</v>
      </c>
      <c r="B25" s="53" t="s">
        <v>1</v>
      </c>
      <c r="C25" s="210" t="s">
        <v>10</v>
      </c>
      <c r="D25" s="300">
        <v>13</v>
      </c>
      <c r="E25" s="138">
        <v>56.53846153846154</v>
      </c>
      <c r="F25" s="325">
        <v>53.13</v>
      </c>
      <c r="G25" s="406">
        <v>19</v>
      </c>
      <c r="H25" s="138">
        <v>61.7</v>
      </c>
      <c r="I25" s="407">
        <v>57.5</v>
      </c>
      <c r="J25" s="406">
        <v>21</v>
      </c>
      <c r="K25" s="138">
        <v>60.5</v>
      </c>
      <c r="L25" s="407">
        <v>56.63</v>
      </c>
      <c r="M25" s="425">
        <v>30</v>
      </c>
      <c r="N25" s="430">
        <v>18</v>
      </c>
      <c r="O25" s="435">
        <v>28</v>
      </c>
      <c r="P25" s="60">
        <f>SUM(M25:O25)</f>
        <v>76</v>
      </c>
    </row>
    <row r="26" spans="1:16" ht="15" customHeight="1" x14ac:dyDescent="0.25">
      <c r="A26" s="217">
        <v>21</v>
      </c>
      <c r="B26" s="38" t="s">
        <v>23</v>
      </c>
      <c r="C26" s="241" t="s">
        <v>113</v>
      </c>
      <c r="D26" s="298">
        <v>23</v>
      </c>
      <c r="E26" s="277">
        <v>63.7</v>
      </c>
      <c r="F26" s="326">
        <v>53.13</v>
      </c>
      <c r="G26" s="275">
        <v>26</v>
      </c>
      <c r="H26" s="277">
        <v>60.7</v>
      </c>
      <c r="I26" s="408">
        <v>57.5</v>
      </c>
      <c r="J26" s="275">
        <v>27</v>
      </c>
      <c r="K26" s="277">
        <v>57.3</v>
      </c>
      <c r="L26" s="408">
        <v>56.63</v>
      </c>
      <c r="M26" s="422">
        <v>9</v>
      </c>
      <c r="N26" s="427">
        <v>26</v>
      </c>
      <c r="O26" s="432">
        <v>41</v>
      </c>
      <c r="P26" s="61">
        <f>SUM(M26:O26)</f>
        <v>76</v>
      </c>
    </row>
    <row r="27" spans="1:16" ht="15" customHeight="1" x14ac:dyDescent="0.25">
      <c r="A27" s="140">
        <v>22</v>
      </c>
      <c r="B27" s="38" t="s">
        <v>16</v>
      </c>
      <c r="C27" s="241" t="s">
        <v>21</v>
      </c>
      <c r="D27" s="298">
        <v>11</v>
      </c>
      <c r="E27" s="277">
        <v>51.5</v>
      </c>
      <c r="F27" s="326">
        <v>53.13</v>
      </c>
      <c r="G27" s="275">
        <v>6</v>
      </c>
      <c r="H27" s="277">
        <v>66.2</v>
      </c>
      <c r="I27" s="408">
        <v>57.5</v>
      </c>
      <c r="J27" s="275">
        <v>11</v>
      </c>
      <c r="K27" s="277">
        <v>61</v>
      </c>
      <c r="L27" s="408">
        <v>56.63</v>
      </c>
      <c r="M27" s="426">
        <v>50</v>
      </c>
      <c r="N27" s="431">
        <v>6</v>
      </c>
      <c r="O27" s="436">
        <v>24</v>
      </c>
      <c r="P27" s="59">
        <f>SUM(M27:O27)</f>
        <v>80</v>
      </c>
    </row>
    <row r="28" spans="1:16" ht="15" customHeight="1" x14ac:dyDescent="0.25">
      <c r="A28" s="140">
        <v>23</v>
      </c>
      <c r="B28" s="50" t="s">
        <v>1</v>
      </c>
      <c r="C28" s="208" t="s">
        <v>135</v>
      </c>
      <c r="D28" s="292">
        <v>32</v>
      </c>
      <c r="E28" s="45">
        <v>57.28125</v>
      </c>
      <c r="F28" s="320">
        <v>53.13</v>
      </c>
      <c r="G28" s="249">
        <v>35</v>
      </c>
      <c r="H28" s="45">
        <v>58.4</v>
      </c>
      <c r="I28" s="401">
        <v>57.5</v>
      </c>
      <c r="J28" s="249">
        <v>47</v>
      </c>
      <c r="K28" s="45">
        <v>61</v>
      </c>
      <c r="L28" s="401">
        <v>56.63</v>
      </c>
      <c r="M28" s="423">
        <v>26</v>
      </c>
      <c r="N28" s="428">
        <v>34</v>
      </c>
      <c r="O28" s="433">
        <v>25</v>
      </c>
      <c r="P28" s="60">
        <f>SUM(M28:O28)</f>
        <v>85</v>
      </c>
    </row>
    <row r="29" spans="1:16" ht="15" customHeight="1" x14ac:dyDescent="0.25">
      <c r="A29" s="140">
        <v>24</v>
      </c>
      <c r="B29" s="50" t="s">
        <v>1</v>
      </c>
      <c r="C29" s="208" t="s">
        <v>5</v>
      </c>
      <c r="D29" s="292">
        <v>24</v>
      </c>
      <c r="E29" s="45">
        <v>55.75</v>
      </c>
      <c r="F29" s="320">
        <v>53.13</v>
      </c>
      <c r="G29" s="249">
        <v>17</v>
      </c>
      <c r="H29" s="45">
        <v>61.4</v>
      </c>
      <c r="I29" s="401">
        <v>57.5</v>
      </c>
      <c r="J29" s="249">
        <v>24</v>
      </c>
      <c r="K29" s="45">
        <v>58.7</v>
      </c>
      <c r="L29" s="401">
        <v>56.63</v>
      </c>
      <c r="M29" s="423">
        <v>34</v>
      </c>
      <c r="N29" s="428">
        <v>20</v>
      </c>
      <c r="O29" s="433">
        <v>35</v>
      </c>
      <c r="P29" s="60">
        <f>SUM(M29:O29)</f>
        <v>89</v>
      </c>
    </row>
    <row r="30" spans="1:16" ht="15" customHeight="1" x14ac:dyDescent="0.25">
      <c r="A30" s="140">
        <v>25</v>
      </c>
      <c r="B30" s="8" t="s">
        <v>13</v>
      </c>
      <c r="C30" s="214" t="s">
        <v>131</v>
      </c>
      <c r="D30" s="302">
        <v>29</v>
      </c>
      <c r="E30" s="271">
        <v>60.4</v>
      </c>
      <c r="F30" s="328">
        <v>53.13</v>
      </c>
      <c r="G30" s="270">
        <v>30</v>
      </c>
      <c r="H30" s="271">
        <v>60.4</v>
      </c>
      <c r="I30" s="411">
        <v>57.5</v>
      </c>
      <c r="J30" s="270">
        <v>48</v>
      </c>
      <c r="K30" s="271">
        <v>56.5</v>
      </c>
      <c r="L30" s="411">
        <v>56.63</v>
      </c>
      <c r="M30" s="423">
        <v>18</v>
      </c>
      <c r="N30" s="428">
        <v>27</v>
      </c>
      <c r="O30" s="433">
        <v>44</v>
      </c>
      <c r="P30" s="60">
        <f>SUM(M30:O30)</f>
        <v>89</v>
      </c>
    </row>
    <row r="31" spans="1:16" ht="15" customHeight="1" x14ac:dyDescent="0.25">
      <c r="A31" s="140">
        <v>26</v>
      </c>
      <c r="B31" s="8" t="s">
        <v>1</v>
      </c>
      <c r="C31" s="211" t="s">
        <v>143</v>
      </c>
      <c r="D31" s="472">
        <v>25</v>
      </c>
      <c r="E31" s="477">
        <v>53.92</v>
      </c>
      <c r="F31" s="323">
        <v>53.13</v>
      </c>
      <c r="G31" s="260">
        <v>31</v>
      </c>
      <c r="H31" s="46">
        <v>61.5</v>
      </c>
      <c r="I31" s="404">
        <v>57.5</v>
      </c>
      <c r="J31" s="260">
        <v>28</v>
      </c>
      <c r="K31" s="46">
        <v>58.3</v>
      </c>
      <c r="L31" s="404">
        <v>56.63</v>
      </c>
      <c r="M31" s="423">
        <v>39</v>
      </c>
      <c r="N31" s="428">
        <v>19</v>
      </c>
      <c r="O31" s="433">
        <v>36</v>
      </c>
      <c r="P31" s="60">
        <f>SUM(M31:O31)</f>
        <v>94</v>
      </c>
    </row>
    <row r="32" spans="1:16" ht="15" customHeight="1" x14ac:dyDescent="0.25">
      <c r="A32" s="140">
        <v>27</v>
      </c>
      <c r="B32" s="8" t="s">
        <v>13</v>
      </c>
      <c r="C32" s="208" t="s">
        <v>72</v>
      </c>
      <c r="D32" s="292">
        <v>22</v>
      </c>
      <c r="E32" s="45">
        <v>57.1</v>
      </c>
      <c r="F32" s="320">
        <v>53.13</v>
      </c>
      <c r="G32" s="249">
        <v>29</v>
      </c>
      <c r="H32" s="45">
        <v>56.3</v>
      </c>
      <c r="I32" s="401">
        <v>57.5</v>
      </c>
      <c r="J32" s="249">
        <v>36</v>
      </c>
      <c r="K32" s="45">
        <v>64.7</v>
      </c>
      <c r="L32" s="401">
        <v>56.63</v>
      </c>
      <c r="M32" s="423">
        <v>28</v>
      </c>
      <c r="N32" s="428">
        <v>58</v>
      </c>
      <c r="O32" s="433">
        <v>12</v>
      </c>
      <c r="P32" s="60">
        <f>SUM(M32:O32)</f>
        <v>98</v>
      </c>
    </row>
    <row r="33" spans="1:16" ht="15" customHeight="1" x14ac:dyDescent="0.25">
      <c r="A33" s="140">
        <v>28</v>
      </c>
      <c r="B33" s="50" t="s">
        <v>16</v>
      </c>
      <c r="C33" s="208" t="s">
        <v>19</v>
      </c>
      <c r="D33" s="292">
        <v>23</v>
      </c>
      <c r="E33" s="45">
        <v>57.6</v>
      </c>
      <c r="F33" s="320">
        <v>53.13</v>
      </c>
      <c r="G33" s="249">
        <v>32</v>
      </c>
      <c r="H33" s="45">
        <v>64.59</v>
      </c>
      <c r="I33" s="401">
        <v>57.5</v>
      </c>
      <c r="J33" s="249">
        <v>21</v>
      </c>
      <c r="K33" s="45">
        <v>52.9</v>
      </c>
      <c r="L33" s="401">
        <v>56.63</v>
      </c>
      <c r="M33" s="423">
        <v>25</v>
      </c>
      <c r="N33" s="428">
        <v>9</v>
      </c>
      <c r="O33" s="433">
        <v>64</v>
      </c>
      <c r="P33" s="60">
        <f>SUM(M33:O33)</f>
        <v>98</v>
      </c>
    </row>
    <row r="34" spans="1:16" ht="15" customHeight="1" x14ac:dyDescent="0.25">
      <c r="A34" s="140">
        <v>29</v>
      </c>
      <c r="B34" s="8" t="s">
        <v>13</v>
      </c>
      <c r="C34" s="458" t="s">
        <v>162</v>
      </c>
      <c r="D34" s="296">
        <v>5</v>
      </c>
      <c r="E34" s="46">
        <v>41</v>
      </c>
      <c r="F34" s="323">
        <v>53.13</v>
      </c>
      <c r="G34" s="260">
        <v>17</v>
      </c>
      <c r="H34" s="46">
        <v>37</v>
      </c>
      <c r="I34" s="404">
        <v>57.5</v>
      </c>
      <c r="J34" s="260"/>
      <c r="K34" s="46"/>
      <c r="L34" s="404">
        <v>56.63</v>
      </c>
      <c r="M34" s="423">
        <v>91</v>
      </c>
      <c r="N34" s="428">
        <v>101</v>
      </c>
      <c r="O34" s="433">
        <v>100</v>
      </c>
      <c r="P34" s="60">
        <v>101</v>
      </c>
    </row>
    <row r="35" spans="1:16" ht="15" customHeight="1" thickBot="1" x14ac:dyDescent="0.3">
      <c r="A35" s="142">
        <v>30</v>
      </c>
      <c r="B35" s="23" t="s">
        <v>23</v>
      </c>
      <c r="C35" s="449" t="s">
        <v>26</v>
      </c>
      <c r="D35" s="309">
        <v>12</v>
      </c>
      <c r="E35" s="254">
        <v>32.700000000000003</v>
      </c>
      <c r="F35" s="331">
        <v>53.13</v>
      </c>
      <c r="G35" s="417"/>
      <c r="H35" s="254"/>
      <c r="I35" s="418">
        <v>57.5</v>
      </c>
      <c r="J35" s="417">
        <v>7</v>
      </c>
      <c r="K35" s="254">
        <v>35.1</v>
      </c>
      <c r="L35" s="418">
        <v>56.63</v>
      </c>
      <c r="M35" s="425">
        <v>98</v>
      </c>
      <c r="N35" s="430">
        <v>102</v>
      </c>
      <c r="O35" s="435">
        <v>99</v>
      </c>
      <c r="P35" s="60">
        <v>102</v>
      </c>
    </row>
    <row r="36" spans="1:16" ht="15" customHeight="1" x14ac:dyDescent="0.25">
      <c r="A36" s="139">
        <v>31</v>
      </c>
      <c r="B36" s="33" t="s">
        <v>1</v>
      </c>
      <c r="C36" s="207" t="s">
        <v>136</v>
      </c>
      <c r="D36" s="295">
        <v>45</v>
      </c>
      <c r="E36" s="52">
        <v>57.93333333333333</v>
      </c>
      <c r="F36" s="322">
        <v>53.13</v>
      </c>
      <c r="G36" s="253">
        <v>44</v>
      </c>
      <c r="H36" s="52">
        <v>57</v>
      </c>
      <c r="I36" s="403">
        <v>57.5</v>
      </c>
      <c r="J36" s="253">
        <v>46</v>
      </c>
      <c r="K36" s="52">
        <v>59</v>
      </c>
      <c r="L36" s="403">
        <v>56.63</v>
      </c>
      <c r="M36" s="422">
        <v>23</v>
      </c>
      <c r="N36" s="427">
        <v>50</v>
      </c>
      <c r="O36" s="432">
        <v>33</v>
      </c>
      <c r="P36" s="61">
        <f>SUM(M36:O36)</f>
        <v>106</v>
      </c>
    </row>
    <row r="37" spans="1:16" ht="15" customHeight="1" x14ac:dyDescent="0.25">
      <c r="A37" s="140">
        <v>32</v>
      </c>
      <c r="B37" s="8" t="s">
        <v>16</v>
      </c>
      <c r="C37" s="208" t="s">
        <v>20</v>
      </c>
      <c r="D37" s="298">
        <v>22</v>
      </c>
      <c r="E37" s="277">
        <v>62.5</v>
      </c>
      <c r="F37" s="326">
        <v>53.13</v>
      </c>
      <c r="G37" s="275">
        <v>19</v>
      </c>
      <c r="H37" s="277">
        <v>69.900000000000006</v>
      </c>
      <c r="I37" s="408">
        <v>57.5</v>
      </c>
      <c r="J37" s="275">
        <v>11</v>
      </c>
      <c r="K37" s="277">
        <v>42</v>
      </c>
      <c r="L37" s="408">
        <v>56.63</v>
      </c>
      <c r="M37" s="423">
        <v>12</v>
      </c>
      <c r="N37" s="428">
        <v>1</v>
      </c>
      <c r="O37" s="433">
        <v>95</v>
      </c>
      <c r="P37" s="187">
        <f>SUM(M37:O37)</f>
        <v>108</v>
      </c>
    </row>
    <row r="38" spans="1:16" ht="15" customHeight="1" x14ac:dyDescent="0.25">
      <c r="A38" s="140">
        <v>33</v>
      </c>
      <c r="B38" s="8" t="s">
        <v>1</v>
      </c>
      <c r="C38" s="308" t="s">
        <v>11</v>
      </c>
      <c r="D38" s="301">
        <v>6</v>
      </c>
      <c r="E38" s="48">
        <v>60.5</v>
      </c>
      <c r="F38" s="324">
        <v>53.13</v>
      </c>
      <c r="G38" s="269">
        <v>14</v>
      </c>
      <c r="H38" s="48">
        <v>57.4</v>
      </c>
      <c r="I38" s="405">
        <v>57.5</v>
      </c>
      <c r="J38" s="269">
        <v>9</v>
      </c>
      <c r="K38" s="48">
        <v>56</v>
      </c>
      <c r="L38" s="405">
        <v>56.63</v>
      </c>
      <c r="M38" s="423">
        <v>17</v>
      </c>
      <c r="N38" s="428">
        <v>46</v>
      </c>
      <c r="O38" s="433">
        <v>46</v>
      </c>
      <c r="P38" s="60">
        <f>SUM(M38:O38)</f>
        <v>109</v>
      </c>
    </row>
    <row r="39" spans="1:16" ht="15" customHeight="1" x14ac:dyDescent="0.25">
      <c r="A39" s="140">
        <v>34</v>
      </c>
      <c r="B39" s="8" t="s">
        <v>30</v>
      </c>
      <c r="C39" s="448" t="s">
        <v>155</v>
      </c>
      <c r="D39" s="292">
        <v>12</v>
      </c>
      <c r="E39" s="45">
        <v>54.9</v>
      </c>
      <c r="F39" s="320">
        <v>53.13</v>
      </c>
      <c r="G39" s="249">
        <v>17</v>
      </c>
      <c r="H39" s="45">
        <v>58.2</v>
      </c>
      <c r="I39" s="401">
        <v>57.5</v>
      </c>
      <c r="J39" s="249">
        <v>29</v>
      </c>
      <c r="K39" s="45">
        <v>57.4</v>
      </c>
      <c r="L39" s="401">
        <v>56.63</v>
      </c>
      <c r="M39" s="423">
        <v>35</v>
      </c>
      <c r="N39" s="428">
        <v>35</v>
      </c>
      <c r="O39" s="433">
        <v>40</v>
      </c>
      <c r="P39" s="60">
        <f>SUM(M39:O39)</f>
        <v>110</v>
      </c>
    </row>
    <row r="40" spans="1:16" ht="15" customHeight="1" x14ac:dyDescent="0.25">
      <c r="A40" s="140">
        <v>35</v>
      </c>
      <c r="B40" s="50" t="s">
        <v>1</v>
      </c>
      <c r="C40" s="306" t="s">
        <v>144</v>
      </c>
      <c r="D40" s="472">
        <v>20</v>
      </c>
      <c r="E40" s="477">
        <v>51.526315789473685</v>
      </c>
      <c r="F40" s="320">
        <v>53.13</v>
      </c>
      <c r="G40" s="249">
        <v>23</v>
      </c>
      <c r="H40" s="45">
        <v>57.1</v>
      </c>
      <c r="I40" s="401">
        <v>57.5</v>
      </c>
      <c r="J40" s="249">
        <v>32</v>
      </c>
      <c r="K40" s="45">
        <v>63.7</v>
      </c>
      <c r="L40" s="401">
        <v>56.63</v>
      </c>
      <c r="M40" s="423">
        <v>49</v>
      </c>
      <c r="N40" s="428">
        <v>47</v>
      </c>
      <c r="O40" s="433">
        <v>18</v>
      </c>
      <c r="P40" s="60">
        <f>SUM(M40:O40)</f>
        <v>114</v>
      </c>
    </row>
    <row r="41" spans="1:16" ht="15" customHeight="1" x14ac:dyDescent="0.25">
      <c r="A41" s="140">
        <v>36</v>
      </c>
      <c r="B41" s="8" t="s">
        <v>37</v>
      </c>
      <c r="C41" s="213" t="s">
        <v>50</v>
      </c>
      <c r="D41" s="301">
        <v>21</v>
      </c>
      <c r="E41" s="48">
        <v>57.9</v>
      </c>
      <c r="F41" s="324">
        <v>53.13</v>
      </c>
      <c r="G41" s="269">
        <v>24</v>
      </c>
      <c r="H41" s="48">
        <v>57.875</v>
      </c>
      <c r="I41" s="405">
        <v>57.5</v>
      </c>
      <c r="J41" s="269">
        <v>19</v>
      </c>
      <c r="K41" s="48">
        <v>55.94736842105263</v>
      </c>
      <c r="L41" s="405">
        <v>56.63</v>
      </c>
      <c r="M41" s="423">
        <v>24</v>
      </c>
      <c r="N41" s="428">
        <v>42</v>
      </c>
      <c r="O41" s="433">
        <v>48</v>
      </c>
      <c r="P41" s="60">
        <f>SUM(M41:O41)</f>
        <v>114</v>
      </c>
    </row>
    <row r="42" spans="1:16" ht="15" customHeight="1" x14ac:dyDescent="0.25">
      <c r="A42" s="140">
        <v>37</v>
      </c>
      <c r="B42" s="50" t="s">
        <v>23</v>
      </c>
      <c r="C42" s="308" t="s">
        <v>48</v>
      </c>
      <c r="D42" s="301">
        <v>17</v>
      </c>
      <c r="E42" s="48">
        <v>49.5</v>
      </c>
      <c r="F42" s="324">
        <v>53.13</v>
      </c>
      <c r="G42" s="269">
        <v>21</v>
      </c>
      <c r="H42" s="48">
        <v>59.8</v>
      </c>
      <c r="I42" s="405">
        <v>57.5</v>
      </c>
      <c r="J42" s="269">
        <v>29</v>
      </c>
      <c r="K42" s="48">
        <v>60.2</v>
      </c>
      <c r="L42" s="405">
        <v>56.63</v>
      </c>
      <c r="M42" s="423">
        <v>59</v>
      </c>
      <c r="N42" s="428">
        <v>29</v>
      </c>
      <c r="O42" s="433">
        <v>30</v>
      </c>
      <c r="P42" s="60">
        <f>SUM(M42:O42)</f>
        <v>118</v>
      </c>
    </row>
    <row r="43" spans="1:16" ht="15" customHeight="1" x14ac:dyDescent="0.25">
      <c r="A43" s="140">
        <v>38</v>
      </c>
      <c r="B43" s="8" t="s">
        <v>1</v>
      </c>
      <c r="C43" s="208" t="s">
        <v>103</v>
      </c>
      <c r="D43" s="472">
        <v>44</v>
      </c>
      <c r="E43" s="477">
        <v>51.090909090909093</v>
      </c>
      <c r="F43" s="320">
        <v>53.13</v>
      </c>
      <c r="G43" s="249">
        <v>40</v>
      </c>
      <c r="H43" s="45">
        <v>58</v>
      </c>
      <c r="I43" s="401">
        <v>57.5</v>
      </c>
      <c r="J43" s="249">
        <v>44</v>
      </c>
      <c r="K43" s="45">
        <v>60</v>
      </c>
      <c r="L43" s="401">
        <v>56.63</v>
      </c>
      <c r="M43" s="423">
        <v>51</v>
      </c>
      <c r="N43" s="428">
        <v>38</v>
      </c>
      <c r="O43" s="433">
        <v>31</v>
      </c>
      <c r="P43" s="60">
        <f>SUM(M43:O43)</f>
        <v>120</v>
      </c>
    </row>
    <row r="44" spans="1:16" ht="15" customHeight="1" x14ac:dyDescent="0.25">
      <c r="A44" s="140">
        <v>39</v>
      </c>
      <c r="B44" s="8" t="s">
        <v>37</v>
      </c>
      <c r="C44" s="208" t="s">
        <v>122</v>
      </c>
      <c r="D44" s="292">
        <v>37</v>
      </c>
      <c r="E44" s="45">
        <v>57</v>
      </c>
      <c r="F44" s="320">
        <v>53.13</v>
      </c>
      <c r="G44" s="249">
        <v>39</v>
      </c>
      <c r="H44" s="45">
        <v>57.871794871794869</v>
      </c>
      <c r="I44" s="401">
        <v>57.5</v>
      </c>
      <c r="J44" s="249">
        <v>45</v>
      </c>
      <c r="K44" s="45">
        <v>55.2</v>
      </c>
      <c r="L44" s="401">
        <v>56.63</v>
      </c>
      <c r="M44" s="423">
        <v>29</v>
      </c>
      <c r="N44" s="428">
        <v>43</v>
      </c>
      <c r="O44" s="433">
        <v>50</v>
      </c>
      <c r="P44" s="60">
        <f>SUM(M44:O44)</f>
        <v>122</v>
      </c>
    </row>
    <row r="45" spans="1:16" ht="15" customHeight="1" thickBot="1" x14ac:dyDescent="0.3">
      <c r="A45" s="142">
        <v>40</v>
      </c>
      <c r="B45" s="23" t="s">
        <v>16</v>
      </c>
      <c r="C45" s="216" t="s">
        <v>129</v>
      </c>
      <c r="D45" s="294">
        <v>15</v>
      </c>
      <c r="E45" s="280">
        <v>51</v>
      </c>
      <c r="F45" s="330">
        <v>53.13</v>
      </c>
      <c r="G45" s="413">
        <v>13</v>
      </c>
      <c r="H45" s="280">
        <v>57</v>
      </c>
      <c r="I45" s="414">
        <v>57.5</v>
      </c>
      <c r="J45" s="413">
        <v>10</v>
      </c>
      <c r="K45" s="280">
        <v>62</v>
      </c>
      <c r="L45" s="414">
        <v>56.63</v>
      </c>
      <c r="M45" s="424">
        <v>53</v>
      </c>
      <c r="N45" s="429">
        <v>49</v>
      </c>
      <c r="O45" s="434">
        <v>21</v>
      </c>
      <c r="P45" s="62">
        <f>SUM(M45:O45)</f>
        <v>123</v>
      </c>
    </row>
    <row r="46" spans="1:16" ht="15" customHeight="1" x14ac:dyDescent="0.25">
      <c r="A46" s="139">
        <v>41</v>
      </c>
      <c r="B46" s="33" t="s">
        <v>1</v>
      </c>
      <c r="C46" s="207" t="s">
        <v>120</v>
      </c>
      <c r="D46" s="491">
        <v>55</v>
      </c>
      <c r="E46" s="493">
        <v>53.781818181818181</v>
      </c>
      <c r="F46" s="322">
        <v>53.13</v>
      </c>
      <c r="G46" s="253">
        <v>21</v>
      </c>
      <c r="H46" s="52">
        <v>58</v>
      </c>
      <c r="I46" s="403">
        <v>57.5</v>
      </c>
      <c r="J46" s="253">
        <v>31</v>
      </c>
      <c r="K46" s="52">
        <v>56.5</v>
      </c>
      <c r="L46" s="403">
        <v>56.63</v>
      </c>
      <c r="M46" s="422">
        <v>40</v>
      </c>
      <c r="N46" s="427">
        <v>40</v>
      </c>
      <c r="O46" s="432">
        <v>45</v>
      </c>
      <c r="P46" s="61">
        <f>SUM(M46:O46)</f>
        <v>125</v>
      </c>
    </row>
    <row r="47" spans="1:16" ht="15" customHeight="1" x14ac:dyDescent="0.25">
      <c r="A47" s="140">
        <v>42</v>
      </c>
      <c r="B47" s="8" t="s">
        <v>30</v>
      </c>
      <c r="C47" s="208" t="s">
        <v>36</v>
      </c>
      <c r="D47" s="292">
        <v>27</v>
      </c>
      <c r="E47" s="45">
        <v>50.2</v>
      </c>
      <c r="F47" s="320">
        <v>53.13</v>
      </c>
      <c r="G47" s="249">
        <v>24</v>
      </c>
      <c r="H47" s="45">
        <v>58.8</v>
      </c>
      <c r="I47" s="401">
        <v>57.5</v>
      </c>
      <c r="J47" s="249">
        <v>29</v>
      </c>
      <c r="K47" s="45">
        <v>58.2</v>
      </c>
      <c r="L47" s="401">
        <v>56.63</v>
      </c>
      <c r="M47" s="423">
        <v>56</v>
      </c>
      <c r="N47" s="428">
        <v>33</v>
      </c>
      <c r="O47" s="433">
        <v>37</v>
      </c>
      <c r="P47" s="60">
        <f>SUM(M47:O47)</f>
        <v>126</v>
      </c>
    </row>
    <row r="48" spans="1:16" ht="15" customHeight="1" x14ac:dyDescent="0.25">
      <c r="A48" s="140">
        <v>43</v>
      </c>
      <c r="B48" s="8" t="s">
        <v>13</v>
      </c>
      <c r="C48" s="213" t="s">
        <v>132</v>
      </c>
      <c r="D48" s="304">
        <v>12</v>
      </c>
      <c r="E48" s="256">
        <v>62.7</v>
      </c>
      <c r="F48" s="329">
        <v>53.13</v>
      </c>
      <c r="G48" s="283">
        <v>10</v>
      </c>
      <c r="H48" s="256">
        <v>59</v>
      </c>
      <c r="I48" s="412">
        <v>57.5</v>
      </c>
      <c r="J48" s="283">
        <v>20</v>
      </c>
      <c r="K48" s="256">
        <v>45.4</v>
      </c>
      <c r="L48" s="412">
        <v>56.63</v>
      </c>
      <c r="M48" s="423">
        <v>11</v>
      </c>
      <c r="N48" s="428">
        <v>31</v>
      </c>
      <c r="O48" s="433">
        <v>86</v>
      </c>
      <c r="P48" s="60">
        <f>SUM(M48:O48)</f>
        <v>128</v>
      </c>
    </row>
    <row r="49" spans="1:16" ht="15" customHeight="1" x14ac:dyDescent="0.25">
      <c r="A49" s="140">
        <v>44</v>
      </c>
      <c r="B49" s="8" t="s">
        <v>37</v>
      </c>
      <c r="C49" s="306" t="s">
        <v>51</v>
      </c>
      <c r="D49" s="292">
        <v>33</v>
      </c>
      <c r="E49" s="45">
        <v>53.090909090909093</v>
      </c>
      <c r="F49" s="320">
        <v>53.13</v>
      </c>
      <c r="G49" s="249">
        <v>32</v>
      </c>
      <c r="H49" s="45">
        <v>56.3125</v>
      </c>
      <c r="I49" s="401">
        <v>57.5</v>
      </c>
      <c r="J49" s="249">
        <v>41</v>
      </c>
      <c r="K49" s="45">
        <v>58.853658536585364</v>
      </c>
      <c r="L49" s="401">
        <v>56.63</v>
      </c>
      <c r="M49" s="423">
        <v>43</v>
      </c>
      <c r="N49" s="428">
        <v>57</v>
      </c>
      <c r="O49" s="433">
        <v>34</v>
      </c>
      <c r="P49" s="60">
        <f>SUM(M49:O49)</f>
        <v>134</v>
      </c>
    </row>
    <row r="50" spans="1:16" ht="15" customHeight="1" x14ac:dyDescent="0.25">
      <c r="A50" s="140">
        <v>45</v>
      </c>
      <c r="B50" s="8" t="s">
        <v>1</v>
      </c>
      <c r="C50" s="306" t="s">
        <v>104</v>
      </c>
      <c r="D50" s="472">
        <v>66</v>
      </c>
      <c r="E50" s="477">
        <v>50.439393939393938</v>
      </c>
      <c r="F50" s="333">
        <v>53.13</v>
      </c>
      <c r="G50" s="258">
        <v>40</v>
      </c>
      <c r="H50" s="259">
        <v>59.4</v>
      </c>
      <c r="I50" s="420">
        <v>57.5</v>
      </c>
      <c r="J50" s="258">
        <v>56</v>
      </c>
      <c r="K50" s="259">
        <v>54.6</v>
      </c>
      <c r="L50" s="420">
        <v>56.63</v>
      </c>
      <c r="M50" s="423">
        <v>55</v>
      </c>
      <c r="N50" s="428">
        <v>30</v>
      </c>
      <c r="O50" s="433">
        <v>52</v>
      </c>
      <c r="P50" s="60">
        <f>SUM(M50:O50)</f>
        <v>137</v>
      </c>
    </row>
    <row r="51" spans="1:16" ht="15" customHeight="1" x14ac:dyDescent="0.25">
      <c r="A51" s="140">
        <v>46</v>
      </c>
      <c r="B51" s="8" t="s">
        <v>37</v>
      </c>
      <c r="C51" s="208" t="s">
        <v>123</v>
      </c>
      <c r="D51" s="292">
        <v>27</v>
      </c>
      <c r="E51" s="45">
        <v>51</v>
      </c>
      <c r="F51" s="320">
        <v>53.13</v>
      </c>
      <c r="G51" s="249">
        <v>21</v>
      </c>
      <c r="H51" s="45">
        <v>61.714285714285715</v>
      </c>
      <c r="I51" s="401">
        <v>57.5</v>
      </c>
      <c r="J51" s="249">
        <v>18</v>
      </c>
      <c r="K51" s="45">
        <v>52</v>
      </c>
      <c r="L51" s="401">
        <v>56.63</v>
      </c>
      <c r="M51" s="423">
        <v>52</v>
      </c>
      <c r="N51" s="428">
        <v>17</v>
      </c>
      <c r="O51" s="433">
        <v>70</v>
      </c>
      <c r="P51" s="60">
        <f>SUM(M51:O51)</f>
        <v>139</v>
      </c>
    </row>
    <row r="52" spans="1:16" ht="15" customHeight="1" x14ac:dyDescent="0.25">
      <c r="A52" s="140">
        <v>47</v>
      </c>
      <c r="B52" s="8" t="s">
        <v>30</v>
      </c>
      <c r="C52" s="308" t="s">
        <v>33</v>
      </c>
      <c r="D52" s="301">
        <v>46</v>
      </c>
      <c r="E52" s="48">
        <v>48.2</v>
      </c>
      <c r="F52" s="324">
        <v>53.13</v>
      </c>
      <c r="G52" s="269">
        <v>45</v>
      </c>
      <c r="H52" s="48">
        <v>56.4</v>
      </c>
      <c r="I52" s="405">
        <v>57.5</v>
      </c>
      <c r="J52" s="269">
        <v>36</v>
      </c>
      <c r="K52" s="48">
        <v>61.1</v>
      </c>
      <c r="L52" s="405">
        <v>56.63</v>
      </c>
      <c r="M52" s="423">
        <v>66</v>
      </c>
      <c r="N52" s="428">
        <v>56</v>
      </c>
      <c r="O52" s="433">
        <v>23</v>
      </c>
      <c r="P52" s="60">
        <f>SUM(M52:O52)</f>
        <v>145</v>
      </c>
    </row>
    <row r="53" spans="1:16" ht="15" customHeight="1" x14ac:dyDescent="0.25">
      <c r="A53" s="140">
        <v>48</v>
      </c>
      <c r="B53" s="8" t="s">
        <v>37</v>
      </c>
      <c r="C53" s="368" t="s">
        <v>146</v>
      </c>
      <c r="D53" s="292">
        <v>15</v>
      </c>
      <c r="E53" s="45">
        <v>53.3</v>
      </c>
      <c r="F53" s="320">
        <v>53.13</v>
      </c>
      <c r="G53" s="249">
        <v>14</v>
      </c>
      <c r="H53" s="45">
        <v>57.071428571428569</v>
      </c>
      <c r="I53" s="401">
        <v>57.5</v>
      </c>
      <c r="J53" s="249">
        <v>20</v>
      </c>
      <c r="K53" s="45">
        <v>53.35</v>
      </c>
      <c r="L53" s="401">
        <v>56.63</v>
      </c>
      <c r="M53" s="423">
        <v>41</v>
      </c>
      <c r="N53" s="428">
        <v>48</v>
      </c>
      <c r="O53" s="433">
        <v>57</v>
      </c>
      <c r="P53" s="60">
        <f>SUM(M53:O53)</f>
        <v>146</v>
      </c>
    </row>
    <row r="54" spans="1:16" ht="15" customHeight="1" x14ac:dyDescent="0.25">
      <c r="A54" s="140">
        <v>49</v>
      </c>
      <c r="B54" s="444" t="s">
        <v>13</v>
      </c>
      <c r="C54" s="211" t="s">
        <v>59</v>
      </c>
      <c r="D54" s="296">
        <v>23</v>
      </c>
      <c r="E54" s="46">
        <v>54</v>
      </c>
      <c r="F54" s="323">
        <v>53.13</v>
      </c>
      <c r="G54" s="260">
        <v>31</v>
      </c>
      <c r="H54" s="46">
        <v>51</v>
      </c>
      <c r="I54" s="404">
        <v>57.5</v>
      </c>
      <c r="J54" s="260">
        <v>35</v>
      </c>
      <c r="K54" s="46">
        <v>59</v>
      </c>
      <c r="L54" s="404">
        <v>56.63</v>
      </c>
      <c r="M54" s="423">
        <v>37</v>
      </c>
      <c r="N54" s="428">
        <v>80</v>
      </c>
      <c r="O54" s="433">
        <v>32</v>
      </c>
      <c r="P54" s="60">
        <f>SUM(M54:O54)</f>
        <v>149</v>
      </c>
    </row>
    <row r="55" spans="1:16" ht="15" customHeight="1" thickBot="1" x14ac:dyDescent="0.3">
      <c r="A55" s="141">
        <v>50</v>
      </c>
      <c r="B55" s="18" t="s">
        <v>16</v>
      </c>
      <c r="C55" s="210" t="s">
        <v>130</v>
      </c>
      <c r="D55" s="300">
        <v>7</v>
      </c>
      <c r="E55" s="138">
        <v>49</v>
      </c>
      <c r="F55" s="325">
        <v>53.13</v>
      </c>
      <c r="G55" s="406">
        <v>14</v>
      </c>
      <c r="H55" s="138">
        <v>53.9</v>
      </c>
      <c r="I55" s="407">
        <v>57.5</v>
      </c>
      <c r="J55" s="406">
        <v>14</v>
      </c>
      <c r="K55" s="138">
        <v>61.6</v>
      </c>
      <c r="L55" s="407">
        <v>56.63</v>
      </c>
      <c r="M55" s="424">
        <v>63</v>
      </c>
      <c r="N55" s="429">
        <v>66</v>
      </c>
      <c r="O55" s="434">
        <v>22</v>
      </c>
      <c r="P55" s="62">
        <f>SUM(M55:O55)</f>
        <v>151</v>
      </c>
    </row>
    <row r="56" spans="1:16" ht="15" customHeight="1" x14ac:dyDescent="0.25">
      <c r="A56" s="217">
        <v>51</v>
      </c>
      <c r="B56" s="58" t="s">
        <v>1</v>
      </c>
      <c r="C56" s="241" t="s">
        <v>100</v>
      </c>
      <c r="D56" s="475">
        <v>88</v>
      </c>
      <c r="E56" s="478">
        <v>45.454545454545453</v>
      </c>
      <c r="F56" s="326">
        <v>53.13</v>
      </c>
      <c r="G56" s="275">
        <v>91</v>
      </c>
      <c r="H56" s="277">
        <v>58</v>
      </c>
      <c r="I56" s="408">
        <v>57.5</v>
      </c>
      <c r="J56" s="275">
        <v>99</v>
      </c>
      <c r="K56" s="277">
        <v>58</v>
      </c>
      <c r="L56" s="408">
        <v>56.63</v>
      </c>
      <c r="M56" s="422">
        <v>79</v>
      </c>
      <c r="N56" s="427">
        <v>39</v>
      </c>
      <c r="O56" s="432">
        <v>38</v>
      </c>
      <c r="P56" s="61">
        <f>SUM(M56:O56)</f>
        <v>156</v>
      </c>
    </row>
    <row r="57" spans="1:16" ht="15" customHeight="1" x14ac:dyDescent="0.25">
      <c r="A57" s="140">
        <v>52</v>
      </c>
      <c r="B57" s="50" t="s">
        <v>13</v>
      </c>
      <c r="C57" s="308" t="s">
        <v>71</v>
      </c>
      <c r="D57" s="301">
        <v>20</v>
      </c>
      <c r="E57" s="48">
        <v>65</v>
      </c>
      <c r="F57" s="324">
        <v>53.13</v>
      </c>
      <c r="G57" s="269">
        <v>14</v>
      </c>
      <c r="H57" s="48">
        <v>53.8</v>
      </c>
      <c r="I57" s="405">
        <v>57.5</v>
      </c>
      <c r="J57" s="269">
        <v>31</v>
      </c>
      <c r="K57" s="48">
        <v>47.9</v>
      </c>
      <c r="L57" s="405">
        <v>56.63</v>
      </c>
      <c r="M57" s="423">
        <v>8</v>
      </c>
      <c r="N57" s="428">
        <v>68</v>
      </c>
      <c r="O57" s="433">
        <v>83</v>
      </c>
      <c r="P57" s="60">
        <f>SUM(M57:O57)</f>
        <v>159</v>
      </c>
    </row>
    <row r="58" spans="1:16" ht="15" customHeight="1" x14ac:dyDescent="0.25">
      <c r="A58" s="140">
        <v>53</v>
      </c>
      <c r="B58" s="8" t="s">
        <v>13</v>
      </c>
      <c r="C58" s="448" t="s">
        <v>150</v>
      </c>
      <c r="D58" s="292">
        <v>44</v>
      </c>
      <c r="E58" s="45">
        <v>51.6</v>
      </c>
      <c r="F58" s="320">
        <v>53.13</v>
      </c>
      <c r="G58" s="249">
        <v>36</v>
      </c>
      <c r="H58" s="45">
        <v>62</v>
      </c>
      <c r="I58" s="401">
        <v>57.5</v>
      </c>
      <c r="J58" s="249"/>
      <c r="K58" s="45"/>
      <c r="L58" s="401">
        <v>56.63</v>
      </c>
      <c r="M58" s="423">
        <v>47</v>
      </c>
      <c r="N58" s="428">
        <v>15</v>
      </c>
      <c r="O58" s="433">
        <v>100</v>
      </c>
      <c r="P58" s="60">
        <f>SUM(M58:O58)</f>
        <v>162</v>
      </c>
    </row>
    <row r="59" spans="1:16" ht="15" customHeight="1" x14ac:dyDescent="0.25">
      <c r="A59" s="140">
        <v>54</v>
      </c>
      <c r="B59" s="8" t="s">
        <v>23</v>
      </c>
      <c r="C59" s="208" t="s">
        <v>46</v>
      </c>
      <c r="D59" s="298">
        <v>32</v>
      </c>
      <c r="E59" s="277">
        <v>48.8</v>
      </c>
      <c r="F59" s="326">
        <v>53.13</v>
      </c>
      <c r="G59" s="275">
        <v>22</v>
      </c>
      <c r="H59" s="277">
        <v>57.7</v>
      </c>
      <c r="I59" s="408">
        <v>57.5</v>
      </c>
      <c r="J59" s="275">
        <v>17</v>
      </c>
      <c r="K59" s="277">
        <v>53.9</v>
      </c>
      <c r="L59" s="408">
        <v>56.63</v>
      </c>
      <c r="M59" s="423">
        <v>65</v>
      </c>
      <c r="N59" s="428">
        <v>44</v>
      </c>
      <c r="O59" s="433">
        <v>55</v>
      </c>
      <c r="P59" s="60">
        <f>SUM(M59:O59)</f>
        <v>164</v>
      </c>
    </row>
    <row r="60" spans="1:16" ht="15" customHeight="1" x14ac:dyDescent="0.25">
      <c r="A60" s="140">
        <v>55</v>
      </c>
      <c r="B60" s="8" t="s">
        <v>1</v>
      </c>
      <c r="C60" s="208" t="s">
        <v>9</v>
      </c>
      <c r="D60" s="472">
        <v>34</v>
      </c>
      <c r="E60" s="477">
        <v>51.823529411764703</v>
      </c>
      <c r="F60" s="320">
        <v>53.13</v>
      </c>
      <c r="G60" s="249">
        <v>83</v>
      </c>
      <c r="H60" s="45">
        <v>57</v>
      </c>
      <c r="I60" s="401">
        <v>57.5</v>
      </c>
      <c r="J60" s="249">
        <v>57</v>
      </c>
      <c r="K60" s="45">
        <v>52</v>
      </c>
      <c r="L60" s="401">
        <v>56.63</v>
      </c>
      <c r="M60" s="423">
        <v>45</v>
      </c>
      <c r="N60" s="428">
        <v>51</v>
      </c>
      <c r="O60" s="433">
        <v>71</v>
      </c>
      <c r="P60" s="60">
        <f>SUM(M60:O60)</f>
        <v>167</v>
      </c>
    </row>
    <row r="61" spans="1:16" ht="15" customHeight="1" x14ac:dyDescent="0.25">
      <c r="A61" s="140">
        <v>56</v>
      </c>
      <c r="B61" s="50" t="s">
        <v>1</v>
      </c>
      <c r="C61" s="213" t="s">
        <v>142</v>
      </c>
      <c r="D61" s="472">
        <v>14</v>
      </c>
      <c r="E61" s="477">
        <v>43.5</v>
      </c>
      <c r="F61" s="324">
        <v>53.13</v>
      </c>
      <c r="G61" s="269">
        <v>18</v>
      </c>
      <c r="H61" s="48">
        <v>56</v>
      </c>
      <c r="I61" s="405">
        <v>57.5</v>
      </c>
      <c r="J61" s="269">
        <v>13</v>
      </c>
      <c r="K61" s="48">
        <v>60.7</v>
      </c>
      <c r="L61" s="405">
        <v>56.63</v>
      </c>
      <c r="M61" s="423">
        <v>85</v>
      </c>
      <c r="N61" s="428">
        <v>60</v>
      </c>
      <c r="O61" s="433">
        <v>27</v>
      </c>
      <c r="P61" s="60">
        <f>SUM(M61:O61)</f>
        <v>172</v>
      </c>
    </row>
    <row r="62" spans="1:16" ht="15" customHeight="1" x14ac:dyDescent="0.25">
      <c r="A62" s="140">
        <v>57</v>
      </c>
      <c r="B62" s="8" t="s">
        <v>0</v>
      </c>
      <c r="C62" s="208" t="s">
        <v>119</v>
      </c>
      <c r="D62" s="292">
        <v>74</v>
      </c>
      <c r="E62" s="45">
        <v>51.6</v>
      </c>
      <c r="F62" s="320">
        <v>53.13</v>
      </c>
      <c r="G62" s="249">
        <v>66</v>
      </c>
      <c r="H62" s="45">
        <v>52.7</v>
      </c>
      <c r="I62" s="401">
        <v>57.5</v>
      </c>
      <c r="J62" s="249">
        <v>48</v>
      </c>
      <c r="K62" s="45">
        <v>54.645833333333336</v>
      </c>
      <c r="L62" s="401">
        <v>56.63</v>
      </c>
      <c r="M62" s="423">
        <v>48</v>
      </c>
      <c r="N62" s="428">
        <v>73</v>
      </c>
      <c r="O62" s="433">
        <v>51</v>
      </c>
      <c r="P62" s="60">
        <f>SUM(M62:O62)</f>
        <v>172</v>
      </c>
    </row>
    <row r="63" spans="1:16" ht="15" customHeight="1" x14ac:dyDescent="0.25">
      <c r="A63" s="140">
        <v>58</v>
      </c>
      <c r="B63" s="50" t="s">
        <v>23</v>
      </c>
      <c r="C63" s="457" t="s">
        <v>156</v>
      </c>
      <c r="D63" s="301">
        <v>15</v>
      </c>
      <c r="E63" s="48">
        <v>62.3</v>
      </c>
      <c r="F63" s="324">
        <v>53.13</v>
      </c>
      <c r="G63" s="269">
        <v>11</v>
      </c>
      <c r="H63" s="48">
        <v>50.9</v>
      </c>
      <c r="I63" s="405">
        <v>57.5</v>
      </c>
      <c r="J63" s="269">
        <v>19</v>
      </c>
      <c r="K63" s="48">
        <v>48.1</v>
      </c>
      <c r="L63" s="405">
        <v>56.63</v>
      </c>
      <c r="M63" s="423">
        <v>13</v>
      </c>
      <c r="N63" s="428">
        <v>82</v>
      </c>
      <c r="O63" s="433">
        <v>81</v>
      </c>
      <c r="P63" s="60">
        <f>SUM(M63:O63)</f>
        <v>176</v>
      </c>
    </row>
    <row r="64" spans="1:16" ht="15" customHeight="1" x14ac:dyDescent="0.25">
      <c r="A64" s="140">
        <v>59</v>
      </c>
      <c r="B64" s="8" t="s">
        <v>1</v>
      </c>
      <c r="C64" s="457" t="s">
        <v>168</v>
      </c>
      <c r="D64" s="472">
        <v>61</v>
      </c>
      <c r="E64" s="477">
        <v>52</v>
      </c>
      <c r="F64" s="324">
        <v>53.13</v>
      </c>
      <c r="G64" s="269">
        <v>30</v>
      </c>
      <c r="H64" s="48">
        <v>58</v>
      </c>
      <c r="I64" s="405">
        <v>57.5</v>
      </c>
      <c r="J64" s="269"/>
      <c r="K64" s="48"/>
      <c r="L64" s="405">
        <v>56.63</v>
      </c>
      <c r="M64" s="423">
        <v>44</v>
      </c>
      <c r="N64" s="428">
        <v>41</v>
      </c>
      <c r="O64" s="433">
        <v>100</v>
      </c>
      <c r="P64" s="60">
        <f>SUM(M64:O64)</f>
        <v>185</v>
      </c>
    </row>
    <row r="65" spans="1:16" ht="15" customHeight="1" thickBot="1" x14ac:dyDescent="0.3">
      <c r="A65" s="141">
        <v>60</v>
      </c>
      <c r="B65" s="18" t="s">
        <v>1</v>
      </c>
      <c r="C65" s="488" t="s">
        <v>165</v>
      </c>
      <c r="D65" s="490">
        <v>23</v>
      </c>
      <c r="E65" s="492">
        <v>49.304347826086953</v>
      </c>
      <c r="F65" s="494">
        <v>53.13</v>
      </c>
      <c r="G65" s="495">
        <v>27</v>
      </c>
      <c r="H65" s="492">
        <v>55</v>
      </c>
      <c r="I65" s="496">
        <v>57.5</v>
      </c>
      <c r="J65" s="495">
        <v>42</v>
      </c>
      <c r="K65" s="492">
        <v>53</v>
      </c>
      <c r="L65" s="496">
        <v>56.63</v>
      </c>
      <c r="M65" s="424">
        <v>61</v>
      </c>
      <c r="N65" s="429">
        <v>63</v>
      </c>
      <c r="O65" s="434">
        <v>62</v>
      </c>
      <c r="P65" s="62">
        <f>SUM(M65:O65)</f>
        <v>186</v>
      </c>
    </row>
    <row r="66" spans="1:16" ht="15" customHeight="1" x14ac:dyDescent="0.25">
      <c r="A66" s="217">
        <v>61</v>
      </c>
      <c r="B66" s="38" t="s">
        <v>16</v>
      </c>
      <c r="C66" s="450" t="s">
        <v>56</v>
      </c>
      <c r="D66" s="304">
        <v>8</v>
      </c>
      <c r="E66" s="256">
        <v>41.7</v>
      </c>
      <c r="F66" s="329">
        <v>53.13</v>
      </c>
      <c r="G66" s="283">
        <v>15</v>
      </c>
      <c r="H66" s="256">
        <v>45.1</v>
      </c>
      <c r="I66" s="412">
        <v>57.5</v>
      </c>
      <c r="J66" s="283">
        <v>29</v>
      </c>
      <c r="K66" s="256">
        <v>68.7</v>
      </c>
      <c r="L66" s="412">
        <v>56.63</v>
      </c>
      <c r="M66" s="422">
        <v>89</v>
      </c>
      <c r="N66" s="427">
        <v>94</v>
      </c>
      <c r="O66" s="432">
        <v>4</v>
      </c>
      <c r="P66" s="61">
        <f>SUM(M66:O66)</f>
        <v>187</v>
      </c>
    </row>
    <row r="67" spans="1:16" ht="15" customHeight="1" x14ac:dyDescent="0.25">
      <c r="A67" s="140">
        <v>62</v>
      </c>
      <c r="B67" s="8" t="s">
        <v>23</v>
      </c>
      <c r="C67" s="306" t="s">
        <v>22</v>
      </c>
      <c r="D67" s="292">
        <v>41</v>
      </c>
      <c r="E67" s="45">
        <v>46.8</v>
      </c>
      <c r="F67" s="320">
        <v>53.13</v>
      </c>
      <c r="G67" s="249">
        <v>23</v>
      </c>
      <c r="H67" s="45">
        <v>56.9</v>
      </c>
      <c r="I67" s="401">
        <v>57.5</v>
      </c>
      <c r="J67" s="249">
        <v>33</v>
      </c>
      <c r="K67" s="45">
        <v>52.7</v>
      </c>
      <c r="L67" s="401">
        <v>56.63</v>
      </c>
      <c r="M67" s="423">
        <v>72</v>
      </c>
      <c r="N67" s="428">
        <v>52</v>
      </c>
      <c r="O67" s="433">
        <v>65</v>
      </c>
      <c r="P67" s="60">
        <f>SUM(M67:O67)</f>
        <v>189</v>
      </c>
    </row>
    <row r="68" spans="1:16" ht="15" customHeight="1" x14ac:dyDescent="0.25">
      <c r="A68" s="140">
        <v>63</v>
      </c>
      <c r="B68" s="8" t="s">
        <v>1</v>
      </c>
      <c r="C68" s="448" t="s">
        <v>164</v>
      </c>
      <c r="D68" s="292">
        <v>38</v>
      </c>
      <c r="E68" s="45">
        <v>47.421052631578945</v>
      </c>
      <c r="F68" s="320">
        <v>53.13</v>
      </c>
      <c r="G68" s="249">
        <v>26</v>
      </c>
      <c r="H68" s="45">
        <v>55</v>
      </c>
      <c r="I68" s="401">
        <v>57.5</v>
      </c>
      <c r="J68" s="249">
        <v>35</v>
      </c>
      <c r="K68" s="45">
        <v>53</v>
      </c>
      <c r="L68" s="401">
        <v>56.63</v>
      </c>
      <c r="M68" s="423">
        <v>68</v>
      </c>
      <c r="N68" s="428">
        <v>62</v>
      </c>
      <c r="O68" s="433">
        <v>61</v>
      </c>
      <c r="P68" s="60">
        <f>SUM(M68:O68)</f>
        <v>191</v>
      </c>
    </row>
    <row r="69" spans="1:16" ht="15" customHeight="1" x14ac:dyDescent="0.25">
      <c r="A69" s="140">
        <v>64</v>
      </c>
      <c r="B69" s="8" t="s">
        <v>30</v>
      </c>
      <c r="C69" s="307" t="s">
        <v>152</v>
      </c>
      <c r="D69" s="296">
        <v>11</v>
      </c>
      <c r="E69" s="46">
        <v>55.9</v>
      </c>
      <c r="F69" s="323">
        <v>53.13</v>
      </c>
      <c r="G69" s="260"/>
      <c r="H69" s="46"/>
      <c r="I69" s="404">
        <v>57.5</v>
      </c>
      <c r="J69" s="260">
        <v>11</v>
      </c>
      <c r="K69" s="46">
        <v>53.3</v>
      </c>
      <c r="L69" s="404">
        <v>56.63</v>
      </c>
      <c r="M69" s="423">
        <v>32</v>
      </c>
      <c r="N69" s="428">
        <v>102</v>
      </c>
      <c r="O69" s="433">
        <v>59</v>
      </c>
      <c r="P69" s="60">
        <f>SUM(M69:O69)</f>
        <v>193</v>
      </c>
    </row>
    <row r="70" spans="1:16" ht="15" customHeight="1" x14ac:dyDescent="0.25">
      <c r="A70" s="140">
        <v>65</v>
      </c>
      <c r="B70" s="8" t="s">
        <v>16</v>
      </c>
      <c r="C70" s="213" t="s">
        <v>97</v>
      </c>
      <c r="D70" s="304">
        <v>23</v>
      </c>
      <c r="E70" s="256">
        <v>42.7</v>
      </c>
      <c r="F70" s="329">
        <v>53.13</v>
      </c>
      <c r="G70" s="283">
        <v>28</v>
      </c>
      <c r="H70" s="256">
        <v>56.5</v>
      </c>
      <c r="I70" s="412">
        <v>57.5</v>
      </c>
      <c r="J70" s="283">
        <v>25</v>
      </c>
      <c r="K70" s="256">
        <v>54.4</v>
      </c>
      <c r="L70" s="412">
        <v>56.63</v>
      </c>
      <c r="M70" s="423">
        <v>87</v>
      </c>
      <c r="N70" s="428">
        <v>55</v>
      </c>
      <c r="O70" s="433">
        <v>53</v>
      </c>
      <c r="P70" s="60">
        <f>SUM(M70:O70)</f>
        <v>195</v>
      </c>
    </row>
    <row r="71" spans="1:16" ht="15" customHeight="1" x14ac:dyDescent="0.25">
      <c r="A71" s="140">
        <v>66</v>
      </c>
      <c r="B71" s="8" t="s">
        <v>13</v>
      </c>
      <c r="C71" s="457" t="s">
        <v>160</v>
      </c>
      <c r="D71" s="301">
        <v>12</v>
      </c>
      <c r="E71" s="48">
        <v>47</v>
      </c>
      <c r="F71" s="324">
        <v>53.13</v>
      </c>
      <c r="G71" s="269">
        <v>30</v>
      </c>
      <c r="H71" s="48">
        <v>53</v>
      </c>
      <c r="I71" s="405">
        <v>57.5</v>
      </c>
      <c r="J71" s="269">
        <v>21</v>
      </c>
      <c r="K71" s="48">
        <v>54</v>
      </c>
      <c r="L71" s="405">
        <v>56.63</v>
      </c>
      <c r="M71" s="423">
        <v>71</v>
      </c>
      <c r="N71" s="428">
        <v>72</v>
      </c>
      <c r="O71" s="433">
        <v>54</v>
      </c>
      <c r="P71" s="60">
        <f>SUM(M71:O71)</f>
        <v>197</v>
      </c>
    </row>
    <row r="72" spans="1:16" ht="15" customHeight="1" x14ac:dyDescent="0.25">
      <c r="A72" s="140">
        <v>67</v>
      </c>
      <c r="B72" s="8" t="s">
        <v>30</v>
      </c>
      <c r="C72" s="307" t="s">
        <v>154</v>
      </c>
      <c r="D72" s="296">
        <v>9</v>
      </c>
      <c r="E72" s="46">
        <v>50.2</v>
      </c>
      <c r="F72" s="323">
        <v>53.13</v>
      </c>
      <c r="G72" s="260"/>
      <c r="H72" s="46"/>
      <c r="I72" s="404">
        <v>57.5</v>
      </c>
      <c r="J72" s="260">
        <v>11</v>
      </c>
      <c r="K72" s="46">
        <v>57.5</v>
      </c>
      <c r="L72" s="404">
        <v>56.63</v>
      </c>
      <c r="M72" s="423">
        <v>57</v>
      </c>
      <c r="N72" s="428">
        <v>102</v>
      </c>
      <c r="O72" s="433">
        <v>39</v>
      </c>
      <c r="P72" s="60">
        <f>SUM(M72:O72)</f>
        <v>198</v>
      </c>
    </row>
    <row r="73" spans="1:16" ht="15" customHeight="1" x14ac:dyDescent="0.25">
      <c r="A73" s="140">
        <v>68</v>
      </c>
      <c r="B73" s="8" t="s">
        <v>37</v>
      </c>
      <c r="C73" s="211" t="s">
        <v>52</v>
      </c>
      <c r="D73" s="296">
        <v>16</v>
      </c>
      <c r="E73" s="46">
        <v>51.8</v>
      </c>
      <c r="F73" s="323">
        <v>53.13</v>
      </c>
      <c r="G73" s="260">
        <v>9</v>
      </c>
      <c r="H73" s="46">
        <v>49.222222222222221</v>
      </c>
      <c r="I73" s="404">
        <v>57.5</v>
      </c>
      <c r="J73" s="260">
        <v>14</v>
      </c>
      <c r="K73" s="46">
        <v>52.375</v>
      </c>
      <c r="L73" s="404">
        <v>56.63</v>
      </c>
      <c r="M73" s="423">
        <v>46</v>
      </c>
      <c r="N73" s="428">
        <v>84</v>
      </c>
      <c r="O73" s="433">
        <v>68</v>
      </c>
      <c r="P73" s="60">
        <f>SUM(M73:O73)</f>
        <v>198</v>
      </c>
    </row>
    <row r="74" spans="1:16" ht="15" customHeight="1" x14ac:dyDescent="0.25">
      <c r="A74" s="140">
        <v>69</v>
      </c>
      <c r="B74" s="8" t="s">
        <v>23</v>
      </c>
      <c r="C74" s="308" t="s">
        <v>127</v>
      </c>
      <c r="D74" s="301">
        <v>12</v>
      </c>
      <c r="E74" s="48">
        <v>46.2</v>
      </c>
      <c r="F74" s="324">
        <v>53.13</v>
      </c>
      <c r="G74" s="269">
        <v>10</v>
      </c>
      <c r="H74" s="48">
        <v>53.8</v>
      </c>
      <c r="I74" s="405">
        <v>57.5</v>
      </c>
      <c r="J74" s="269">
        <v>21</v>
      </c>
      <c r="K74" s="48">
        <v>53.6</v>
      </c>
      <c r="L74" s="405">
        <v>56.63</v>
      </c>
      <c r="M74" s="423">
        <v>77</v>
      </c>
      <c r="N74" s="428">
        <v>67</v>
      </c>
      <c r="O74" s="433">
        <v>56</v>
      </c>
      <c r="P74" s="60">
        <f>SUM(M74:O74)</f>
        <v>200</v>
      </c>
    </row>
    <row r="75" spans="1:16" ht="15" customHeight="1" thickBot="1" x14ac:dyDescent="0.3">
      <c r="A75" s="142">
        <v>70</v>
      </c>
      <c r="B75" s="23" t="s">
        <v>1</v>
      </c>
      <c r="C75" s="216" t="s">
        <v>134</v>
      </c>
      <c r="D75" s="476">
        <v>32</v>
      </c>
      <c r="E75" s="479">
        <v>49.363636363636367</v>
      </c>
      <c r="F75" s="330">
        <v>53.13</v>
      </c>
      <c r="G75" s="413">
        <v>20</v>
      </c>
      <c r="H75" s="280">
        <v>56</v>
      </c>
      <c r="I75" s="414">
        <v>57.5</v>
      </c>
      <c r="J75" s="413">
        <v>20</v>
      </c>
      <c r="K75" s="280">
        <v>48</v>
      </c>
      <c r="L75" s="414">
        <v>56.63</v>
      </c>
      <c r="M75" s="424">
        <v>60</v>
      </c>
      <c r="N75" s="429">
        <v>59</v>
      </c>
      <c r="O75" s="434">
        <v>82</v>
      </c>
      <c r="P75" s="62">
        <f>SUM(M75:O75)</f>
        <v>201</v>
      </c>
    </row>
    <row r="76" spans="1:16" ht="15" customHeight="1" x14ac:dyDescent="0.25">
      <c r="A76" s="139">
        <v>71</v>
      </c>
      <c r="B76" s="33" t="s">
        <v>1</v>
      </c>
      <c r="C76" s="207" t="s">
        <v>3</v>
      </c>
      <c r="D76" s="550">
        <v>33</v>
      </c>
      <c r="E76" s="52">
        <v>50.15625</v>
      </c>
      <c r="F76" s="403">
        <v>53.13</v>
      </c>
      <c r="G76" s="253">
        <v>28</v>
      </c>
      <c r="H76" s="52">
        <v>56.6</v>
      </c>
      <c r="I76" s="403">
        <v>57.5</v>
      </c>
      <c r="J76" s="253">
        <v>27</v>
      </c>
      <c r="K76" s="52">
        <v>45</v>
      </c>
      <c r="L76" s="403">
        <v>56.63</v>
      </c>
      <c r="M76" s="422">
        <v>58</v>
      </c>
      <c r="N76" s="427">
        <v>54</v>
      </c>
      <c r="O76" s="432">
        <v>91</v>
      </c>
      <c r="P76" s="61">
        <f>SUM(M76:O76)</f>
        <v>203</v>
      </c>
    </row>
    <row r="77" spans="1:16" ht="15" customHeight="1" x14ac:dyDescent="0.25">
      <c r="A77" s="140">
        <v>72</v>
      </c>
      <c r="B77" s="8" t="s">
        <v>13</v>
      </c>
      <c r="C77" s="211" t="s">
        <v>133</v>
      </c>
      <c r="D77" s="474">
        <v>7</v>
      </c>
      <c r="E77" s="46">
        <v>46</v>
      </c>
      <c r="F77" s="404">
        <v>53.13</v>
      </c>
      <c r="G77" s="260">
        <v>10</v>
      </c>
      <c r="H77" s="46">
        <v>53.7</v>
      </c>
      <c r="I77" s="404">
        <v>57.5</v>
      </c>
      <c r="J77" s="260">
        <v>13</v>
      </c>
      <c r="K77" s="46">
        <v>53.3</v>
      </c>
      <c r="L77" s="404">
        <v>56.63</v>
      </c>
      <c r="M77" s="423">
        <v>78</v>
      </c>
      <c r="N77" s="428">
        <v>69</v>
      </c>
      <c r="O77" s="433">
        <v>60</v>
      </c>
      <c r="P77" s="60">
        <f>SUM(M77:O77)</f>
        <v>207</v>
      </c>
    </row>
    <row r="78" spans="1:16" ht="15" customHeight="1" x14ac:dyDescent="0.25">
      <c r="A78" s="140">
        <v>73</v>
      </c>
      <c r="B78" s="8" t="s">
        <v>30</v>
      </c>
      <c r="C78" s="308" t="s">
        <v>126</v>
      </c>
      <c r="D78" s="473">
        <v>25</v>
      </c>
      <c r="E78" s="48">
        <v>46.4</v>
      </c>
      <c r="F78" s="405">
        <v>53.13</v>
      </c>
      <c r="G78" s="269">
        <v>21</v>
      </c>
      <c r="H78" s="48">
        <v>54.8</v>
      </c>
      <c r="I78" s="405">
        <v>57.5</v>
      </c>
      <c r="J78" s="269">
        <v>27</v>
      </c>
      <c r="K78" s="48">
        <v>52.2</v>
      </c>
      <c r="L78" s="405">
        <v>56.63</v>
      </c>
      <c r="M78" s="423">
        <v>75</v>
      </c>
      <c r="N78" s="428">
        <v>64</v>
      </c>
      <c r="O78" s="433">
        <v>69</v>
      </c>
      <c r="P78" s="60">
        <f>SUM(M78:O78)</f>
        <v>208</v>
      </c>
    </row>
    <row r="79" spans="1:16" ht="15" customHeight="1" x14ac:dyDescent="0.25">
      <c r="A79" s="140">
        <v>74</v>
      </c>
      <c r="B79" s="50" t="s">
        <v>16</v>
      </c>
      <c r="C79" s="208" t="s">
        <v>173</v>
      </c>
      <c r="D79" s="447"/>
      <c r="E79" s="45"/>
      <c r="F79" s="401">
        <v>53.13</v>
      </c>
      <c r="G79" s="249"/>
      <c r="H79" s="45"/>
      <c r="I79" s="401">
        <v>57.5</v>
      </c>
      <c r="J79" s="249">
        <v>8</v>
      </c>
      <c r="K79" s="45">
        <v>66.900000000000006</v>
      </c>
      <c r="L79" s="401">
        <v>56.63</v>
      </c>
      <c r="M79" s="423">
        <v>101</v>
      </c>
      <c r="N79" s="428">
        <v>102</v>
      </c>
      <c r="O79" s="433">
        <v>6</v>
      </c>
      <c r="P79" s="60">
        <f>SUM(M79:O79)</f>
        <v>209</v>
      </c>
    </row>
    <row r="80" spans="1:16" ht="15" customHeight="1" x14ac:dyDescent="0.25">
      <c r="A80" s="140">
        <v>75</v>
      </c>
      <c r="B80" s="50" t="s">
        <v>16</v>
      </c>
      <c r="C80" s="208" t="s">
        <v>54</v>
      </c>
      <c r="D80" s="447">
        <v>8</v>
      </c>
      <c r="E80" s="45">
        <v>49</v>
      </c>
      <c r="F80" s="401">
        <v>53.13</v>
      </c>
      <c r="G80" s="249">
        <v>8</v>
      </c>
      <c r="H80" s="45">
        <v>57.6</v>
      </c>
      <c r="I80" s="401">
        <v>57.5</v>
      </c>
      <c r="J80" s="249"/>
      <c r="K80" s="45"/>
      <c r="L80" s="401">
        <v>56.63</v>
      </c>
      <c r="M80" s="423">
        <v>64</v>
      </c>
      <c r="N80" s="428">
        <v>45</v>
      </c>
      <c r="O80" s="433">
        <v>100</v>
      </c>
      <c r="P80" s="60">
        <f>SUM(M80:O80)</f>
        <v>209</v>
      </c>
    </row>
    <row r="81" spans="1:16" ht="15" customHeight="1" x14ac:dyDescent="0.25">
      <c r="A81" s="140">
        <v>76</v>
      </c>
      <c r="B81" s="8" t="s">
        <v>1</v>
      </c>
      <c r="C81" s="458" t="s">
        <v>166</v>
      </c>
      <c r="D81" s="474">
        <v>10</v>
      </c>
      <c r="E81" s="46">
        <v>50.8</v>
      </c>
      <c r="F81" s="404">
        <v>53.13</v>
      </c>
      <c r="G81" s="260">
        <v>8</v>
      </c>
      <c r="H81" s="46">
        <v>49.8</v>
      </c>
      <c r="I81" s="404">
        <v>57.5</v>
      </c>
      <c r="J81" s="260">
        <v>7</v>
      </c>
      <c r="K81" s="46">
        <v>50.43</v>
      </c>
      <c r="L81" s="404">
        <v>56.63</v>
      </c>
      <c r="M81" s="423">
        <v>54</v>
      </c>
      <c r="N81" s="428">
        <v>83</v>
      </c>
      <c r="O81" s="433">
        <v>73</v>
      </c>
      <c r="P81" s="60">
        <f>SUM(M81:O81)</f>
        <v>210</v>
      </c>
    </row>
    <row r="82" spans="1:16" ht="15" customHeight="1" x14ac:dyDescent="0.25">
      <c r="A82" s="140">
        <v>77</v>
      </c>
      <c r="B82" s="50" t="s">
        <v>16</v>
      </c>
      <c r="C82" s="208" t="s">
        <v>15</v>
      </c>
      <c r="D82" s="447">
        <v>27</v>
      </c>
      <c r="E82" s="45">
        <v>47.2</v>
      </c>
      <c r="F82" s="401">
        <v>53.13</v>
      </c>
      <c r="G82" s="249">
        <v>15</v>
      </c>
      <c r="H82" s="45">
        <v>56.9</v>
      </c>
      <c r="I82" s="401">
        <v>57.5</v>
      </c>
      <c r="J82" s="249">
        <v>10</v>
      </c>
      <c r="K82" s="45">
        <v>45</v>
      </c>
      <c r="L82" s="401">
        <v>56.63</v>
      </c>
      <c r="M82" s="423">
        <v>69</v>
      </c>
      <c r="N82" s="428">
        <v>53</v>
      </c>
      <c r="O82" s="433">
        <v>88</v>
      </c>
      <c r="P82" s="60">
        <f>SUM(M82:O82)</f>
        <v>210</v>
      </c>
    </row>
    <row r="83" spans="1:16" ht="15" customHeight="1" x14ac:dyDescent="0.25">
      <c r="A83" s="140">
        <v>78</v>
      </c>
      <c r="B83" s="8" t="s">
        <v>13</v>
      </c>
      <c r="C83" s="448" t="s">
        <v>161</v>
      </c>
      <c r="D83" s="469">
        <v>21</v>
      </c>
      <c r="E83" s="45">
        <v>45</v>
      </c>
      <c r="F83" s="401">
        <v>53.13</v>
      </c>
      <c r="G83" s="249">
        <v>24</v>
      </c>
      <c r="H83" s="45">
        <v>53.5</v>
      </c>
      <c r="I83" s="401">
        <v>57.5</v>
      </c>
      <c r="J83" s="249">
        <v>22</v>
      </c>
      <c r="K83" s="45">
        <v>52.4</v>
      </c>
      <c r="L83" s="401">
        <v>56.63</v>
      </c>
      <c r="M83" s="423">
        <v>80</v>
      </c>
      <c r="N83" s="428">
        <v>71</v>
      </c>
      <c r="O83" s="433">
        <v>67</v>
      </c>
      <c r="P83" s="60">
        <f>SUM(M83:O83)</f>
        <v>218</v>
      </c>
    </row>
    <row r="84" spans="1:16" ht="15" customHeight="1" x14ac:dyDescent="0.25">
      <c r="A84" s="140">
        <v>79</v>
      </c>
      <c r="B84" s="50" t="s">
        <v>1</v>
      </c>
      <c r="C84" s="448" t="s">
        <v>169</v>
      </c>
      <c r="D84" s="38">
        <v>36</v>
      </c>
      <c r="E84" s="478">
        <v>49.027777777777779</v>
      </c>
      <c r="F84" s="401">
        <v>53.13</v>
      </c>
      <c r="G84" s="249">
        <v>32</v>
      </c>
      <c r="H84" s="45">
        <v>51.8</v>
      </c>
      <c r="I84" s="401">
        <v>57.5</v>
      </c>
      <c r="J84" s="249">
        <v>33</v>
      </c>
      <c r="K84" s="45">
        <v>48.6</v>
      </c>
      <c r="L84" s="401">
        <v>56.63</v>
      </c>
      <c r="M84" s="423">
        <v>62</v>
      </c>
      <c r="N84" s="428">
        <v>76</v>
      </c>
      <c r="O84" s="433">
        <v>80</v>
      </c>
      <c r="P84" s="60">
        <f>SUM(M84:O84)</f>
        <v>218</v>
      </c>
    </row>
    <row r="85" spans="1:16" ht="15" customHeight="1" thickBot="1" x14ac:dyDescent="0.3">
      <c r="A85" s="141">
        <v>80</v>
      </c>
      <c r="B85" s="53" t="s">
        <v>23</v>
      </c>
      <c r="C85" s="551" t="s">
        <v>45</v>
      </c>
      <c r="D85" s="535">
        <v>12</v>
      </c>
      <c r="E85" s="138">
        <v>53.3</v>
      </c>
      <c r="F85" s="407">
        <v>53.13</v>
      </c>
      <c r="G85" s="413">
        <v>17</v>
      </c>
      <c r="H85" s="280">
        <v>47.1</v>
      </c>
      <c r="I85" s="414">
        <v>57.5</v>
      </c>
      <c r="J85" s="413">
        <v>30</v>
      </c>
      <c r="K85" s="280">
        <v>45.1</v>
      </c>
      <c r="L85" s="414">
        <v>56.63</v>
      </c>
      <c r="M85" s="424">
        <v>42</v>
      </c>
      <c r="N85" s="429">
        <v>91</v>
      </c>
      <c r="O85" s="434">
        <v>87</v>
      </c>
      <c r="P85" s="62">
        <f>SUM(M85:O85)</f>
        <v>220</v>
      </c>
    </row>
    <row r="86" spans="1:16" s="3" customFormat="1" ht="15" customHeight="1" x14ac:dyDescent="0.25">
      <c r="A86" s="139">
        <v>81</v>
      </c>
      <c r="B86" s="33" t="s">
        <v>30</v>
      </c>
      <c r="C86" s="207" t="s">
        <v>125</v>
      </c>
      <c r="D86" s="550">
        <v>24</v>
      </c>
      <c r="E86" s="52">
        <v>41</v>
      </c>
      <c r="F86" s="403">
        <v>53.13</v>
      </c>
      <c r="G86" s="253">
        <v>3</v>
      </c>
      <c r="H86" s="52">
        <v>58</v>
      </c>
      <c r="I86" s="403">
        <v>57.5</v>
      </c>
      <c r="J86" s="253">
        <v>28</v>
      </c>
      <c r="K86" s="52">
        <v>43.8</v>
      </c>
      <c r="L86" s="403">
        <v>56.63</v>
      </c>
      <c r="M86" s="422">
        <v>90</v>
      </c>
      <c r="N86" s="427">
        <v>37</v>
      </c>
      <c r="O86" s="432">
        <v>93</v>
      </c>
      <c r="P86" s="61">
        <f>SUM(M86:O86)</f>
        <v>220</v>
      </c>
    </row>
    <row r="87" spans="1:16" s="3" customFormat="1" ht="15" customHeight="1" x14ac:dyDescent="0.25">
      <c r="A87" s="140">
        <v>82</v>
      </c>
      <c r="B87" s="8" t="s">
        <v>1</v>
      </c>
      <c r="C87" s="208" t="s">
        <v>137</v>
      </c>
      <c r="D87" s="447">
        <v>13</v>
      </c>
      <c r="E87" s="45">
        <v>43.230769230769234</v>
      </c>
      <c r="F87" s="401">
        <v>53.13</v>
      </c>
      <c r="G87" s="249">
        <v>20</v>
      </c>
      <c r="H87" s="45">
        <v>55.9</v>
      </c>
      <c r="I87" s="401">
        <v>57.5</v>
      </c>
      <c r="J87" s="249">
        <v>22</v>
      </c>
      <c r="K87" s="45">
        <v>50.4</v>
      </c>
      <c r="L87" s="401">
        <v>56.63</v>
      </c>
      <c r="M87" s="423">
        <v>86</v>
      </c>
      <c r="N87" s="428">
        <v>61</v>
      </c>
      <c r="O87" s="433">
        <v>74</v>
      </c>
      <c r="P87" s="60">
        <f>SUM(M87:O87)</f>
        <v>221</v>
      </c>
    </row>
    <row r="88" spans="1:16" s="3" customFormat="1" ht="15" customHeight="1" x14ac:dyDescent="0.25">
      <c r="A88" s="140">
        <v>83</v>
      </c>
      <c r="B88" s="8" t="s">
        <v>1</v>
      </c>
      <c r="C88" s="209" t="s">
        <v>141</v>
      </c>
      <c r="D88" s="8">
        <v>6</v>
      </c>
      <c r="E88" s="477">
        <v>48</v>
      </c>
      <c r="F88" s="420">
        <v>53.13</v>
      </c>
      <c r="G88" s="258">
        <v>23</v>
      </c>
      <c r="H88" s="259">
        <v>54.2</v>
      </c>
      <c r="I88" s="420">
        <v>57.5</v>
      </c>
      <c r="J88" s="258">
        <v>21</v>
      </c>
      <c r="K88" s="259">
        <v>45</v>
      </c>
      <c r="L88" s="420">
        <v>56.63</v>
      </c>
      <c r="M88" s="423">
        <v>67</v>
      </c>
      <c r="N88" s="428">
        <v>65</v>
      </c>
      <c r="O88" s="433">
        <v>90</v>
      </c>
      <c r="P88" s="60">
        <f>SUM(M88:O88)</f>
        <v>222</v>
      </c>
    </row>
    <row r="89" spans="1:16" s="3" customFormat="1" ht="15" customHeight="1" x14ac:dyDescent="0.25">
      <c r="A89" s="140">
        <v>84</v>
      </c>
      <c r="B89" s="8" t="s">
        <v>1</v>
      </c>
      <c r="C89" s="208" t="s">
        <v>8</v>
      </c>
      <c r="D89" s="447">
        <v>9</v>
      </c>
      <c r="E89" s="45">
        <v>54</v>
      </c>
      <c r="F89" s="401">
        <v>53.13</v>
      </c>
      <c r="G89" s="249">
        <v>10</v>
      </c>
      <c r="H89" s="45">
        <v>44</v>
      </c>
      <c r="I89" s="401">
        <v>57.5</v>
      </c>
      <c r="J89" s="249">
        <v>24</v>
      </c>
      <c r="K89" s="45">
        <v>44.3</v>
      </c>
      <c r="L89" s="401">
        <v>56.63</v>
      </c>
      <c r="M89" s="423">
        <v>38</v>
      </c>
      <c r="N89" s="428">
        <v>96</v>
      </c>
      <c r="O89" s="433">
        <v>92</v>
      </c>
      <c r="P89" s="60">
        <f>SUM(M89:O89)</f>
        <v>226</v>
      </c>
    </row>
    <row r="90" spans="1:16" s="3" customFormat="1" ht="15" customHeight="1" x14ac:dyDescent="0.25">
      <c r="A90" s="140">
        <v>85</v>
      </c>
      <c r="B90" s="8" t="s">
        <v>1</v>
      </c>
      <c r="C90" s="208" t="s">
        <v>138</v>
      </c>
      <c r="D90" s="8">
        <v>27</v>
      </c>
      <c r="E90" s="477">
        <v>43.851851851851855</v>
      </c>
      <c r="F90" s="401">
        <v>53.13</v>
      </c>
      <c r="G90" s="249">
        <v>43</v>
      </c>
      <c r="H90" s="45">
        <v>52.6</v>
      </c>
      <c r="I90" s="401">
        <v>57.5</v>
      </c>
      <c r="J90" s="249">
        <v>49</v>
      </c>
      <c r="K90" s="45">
        <v>50.8</v>
      </c>
      <c r="L90" s="401">
        <v>56.63</v>
      </c>
      <c r="M90" s="423">
        <v>84</v>
      </c>
      <c r="N90" s="428">
        <v>74</v>
      </c>
      <c r="O90" s="433">
        <v>72</v>
      </c>
      <c r="P90" s="60">
        <f>SUM(M90:O90)</f>
        <v>230</v>
      </c>
    </row>
    <row r="91" spans="1:16" s="3" customFormat="1" ht="15" customHeight="1" x14ac:dyDescent="0.25">
      <c r="A91" s="140">
        <v>86</v>
      </c>
      <c r="B91" s="8" t="s">
        <v>23</v>
      </c>
      <c r="C91" s="458" t="s">
        <v>175</v>
      </c>
      <c r="D91" s="474"/>
      <c r="E91" s="46"/>
      <c r="F91" s="404">
        <v>53.13</v>
      </c>
      <c r="G91" s="260"/>
      <c r="H91" s="46"/>
      <c r="I91" s="404">
        <v>57.5</v>
      </c>
      <c r="J91" s="260">
        <v>7</v>
      </c>
      <c r="K91" s="46">
        <v>60.4</v>
      </c>
      <c r="L91" s="404">
        <v>56.63</v>
      </c>
      <c r="M91" s="423">
        <v>101</v>
      </c>
      <c r="N91" s="428">
        <v>102</v>
      </c>
      <c r="O91" s="433">
        <v>29</v>
      </c>
      <c r="P91" s="60">
        <f>SUM(M91:O91)</f>
        <v>232</v>
      </c>
    </row>
    <row r="92" spans="1:16" s="3" customFormat="1" ht="15" customHeight="1" x14ac:dyDescent="0.25">
      <c r="A92" s="140">
        <v>87</v>
      </c>
      <c r="B92" s="50" t="s">
        <v>0</v>
      </c>
      <c r="C92" s="308" t="s">
        <v>41</v>
      </c>
      <c r="D92" s="473"/>
      <c r="E92" s="48"/>
      <c r="F92" s="405">
        <v>53.13</v>
      </c>
      <c r="G92" s="269">
        <v>11</v>
      </c>
      <c r="H92" s="48">
        <v>59</v>
      </c>
      <c r="I92" s="405">
        <v>57.5</v>
      </c>
      <c r="J92" s="269"/>
      <c r="K92" s="48"/>
      <c r="L92" s="405">
        <v>56.63</v>
      </c>
      <c r="M92" s="423">
        <v>101</v>
      </c>
      <c r="N92" s="428">
        <v>32</v>
      </c>
      <c r="O92" s="433">
        <v>100</v>
      </c>
      <c r="P92" s="60">
        <f>SUM(M92:O92)</f>
        <v>233</v>
      </c>
    </row>
    <row r="93" spans="1:16" s="3" customFormat="1" ht="15" customHeight="1" x14ac:dyDescent="0.25">
      <c r="A93" s="140">
        <v>88</v>
      </c>
      <c r="B93" s="8" t="s">
        <v>0</v>
      </c>
      <c r="C93" s="307" t="s">
        <v>65</v>
      </c>
      <c r="D93" s="296">
        <v>11</v>
      </c>
      <c r="E93" s="46">
        <v>40.270000000000003</v>
      </c>
      <c r="F93" s="404">
        <v>53.13</v>
      </c>
      <c r="G93" s="260">
        <v>25</v>
      </c>
      <c r="H93" s="46">
        <v>46.52</v>
      </c>
      <c r="I93" s="404">
        <v>57.5</v>
      </c>
      <c r="J93" s="260">
        <v>6</v>
      </c>
      <c r="K93" s="46">
        <v>55.666666666666664</v>
      </c>
      <c r="L93" s="404">
        <v>56.63</v>
      </c>
      <c r="M93" s="423">
        <v>93</v>
      </c>
      <c r="N93" s="428">
        <v>92</v>
      </c>
      <c r="O93" s="433">
        <v>49</v>
      </c>
      <c r="P93" s="60">
        <f>SUM(M93:O93)</f>
        <v>234</v>
      </c>
    </row>
    <row r="94" spans="1:16" s="3" customFormat="1" ht="15" customHeight="1" x14ac:dyDescent="0.25">
      <c r="A94" s="140">
        <v>89</v>
      </c>
      <c r="B94" s="50" t="s">
        <v>37</v>
      </c>
      <c r="C94" s="213" t="s">
        <v>112</v>
      </c>
      <c r="D94" s="301"/>
      <c r="E94" s="48"/>
      <c r="F94" s="405">
        <v>53.13</v>
      </c>
      <c r="G94" s="269">
        <v>19</v>
      </c>
      <c r="H94" s="48">
        <v>51.631578947368418</v>
      </c>
      <c r="I94" s="405">
        <v>57.5</v>
      </c>
      <c r="J94" s="269">
        <v>18</v>
      </c>
      <c r="K94" s="48">
        <v>53.333333333333336</v>
      </c>
      <c r="L94" s="405">
        <v>56.63</v>
      </c>
      <c r="M94" s="423">
        <v>101</v>
      </c>
      <c r="N94" s="428">
        <v>78</v>
      </c>
      <c r="O94" s="433">
        <v>58</v>
      </c>
      <c r="P94" s="60">
        <f>SUM(M94:O94)</f>
        <v>237</v>
      </c>
    </row>
    <row r="95" spans="1:16" s="3" customFormat="1" ht="15" customHeight="1" thickBot="1" x14ac:dyDescent="0.3">
      <c r="A95" s="141">
        <v>90</v>
      </c>
      <c r="B95" s="53" t="s">
        <v>23</v>
      </c>
      <c r="C95" s="215" t="s">
        <v>27</v>
      </c>
      <c r="D95" s="303">
        <v>24</v>
      </c>
      <c r="E95" s="54">
        <v>46.3</v>
      </c>
      <c r="F95" s="416">
        <v>53.13</v>
      </c>
      <c r="G95" s="415">
        <v>19</v>
      </c>
      <c r="H95" s="54">
        <v>48.2</v>
      </c>
      <c r="I95" s="416">
        <v>57.5</v>
      </c>
      <c r="J95" s="415">
        <v>31</v>
      </c>
      <c r="K95" s="54">
        <v>50.2</v>
      </c>
      <c r="L95" s="416">
        <v>56.63</v>
      </c>
      <c r="M95" s="424">
        <v>76</v>
      </c>
      <c r="N95" s="429">
        <v>88</v>
      </c>
      <c r="O95" s="434">
        <v>75</v>
      </c>
      <c r="P95" s="62">
        <f>SUM(M95:O95)</f>
        <v>239</v>
      </c>
    </row>
    <row r="96" spans="1:16" s="3" customFormat="1" ht="15" customHeight="1" x14ac:dyDescent="0.25">
      <c r="A96" s="217">
        <v>91</v>
      </c>
      <c r="B96" s="38" t="s">
        <v>23</v>
      </c>
      <c r="C96" s="450" t="s">
        <v>25</v>
      </c>
      <c r="D96" s="304">
        <v>10</v>
      </c>
      <c r="E96" s="256">
        <v>44.1</v>
      </c>
      <c r="F96" s="329">
        <v>53.13</v>
      </c>
      <c r="G96" s="283">
        <v>14</v>
      </c>
      <c r="H96" s="256">
        <v>51.7</v>
      </c>
      <c r="I96" s="412">
        <v>57.5</v>
      </c>
      <c r="J96" s="283">
        <v>18</v>
      </c>
      <c r="K96" s="256">
        <v>46.8</v>
      </c>
      <c r="L96" s="412">
        <v>56.63</v>
      </c>
      <c r="M96" s="422">
        <v>82</v>
      </c>
      <c r="N96" s="427">
        <v>77</v>
      </c>
      <c r="O96" s="432">
        <v>85</v>
      </c>
      <c r="P96" s="61">
        <f>SUM(M96:O96)</f>
        <v>244</v>
      </c>
    </row>
    <row r="97" spans="1:16" s="3" customFormat="1" ht="15" customHeight="1" x14ac:dyDescent="0.25">
      <c r="A97" s="140">
        <v>92</v>
      </c>
      <c r="B97" s="8" t="s">
        <v>16</v>
      </c>
      <c r="C97" s="208" t="s">
        <v>172</v>
      </c>
      <c r="D97" s="292"/>
      <c r="E97" s="45"/>
      <c r="F97" s="320">
        <v>53.13</v>
      </c>
      <c r="G97" s="249"/>
      <c r="H97" s="45"/>
      <c r="I97" s="401">
        <v>57.5</v>
      </c>
      <c r="J97" s="249">
        <v>7</v>
      </c>
      <c r="K97" s="45">
        <v>57</v>
      </c>
      <c r="L97" s="401">
        <v>56.63</v>
      </c>
      <c r="M97" s="423">
        <v>101</v>
      </c>
      <c r="N97" s="428">
        <v>102</v>
      </c>
      <c r="O97" s="433">
        <v>42</v>
      </c>
      <c r="P97" s="60">
        <f>SUM(M97:O97)</f>
        <v>245</v>
      </c>
    </row>
    <row r="98" spans="1:16" s="3" customFormat="1" ht="15" customHeight="1" x14ac:dyDescent="0.25">
      <c r="A98" s="140">
        <v>93</v>
      </c>
      <c r="B98" s="8" t="s">
        <v>1</v>
      </c>
      <c r="C98" s="306" t="s">
        <v>139</v>
      </c>
      <c r="D98" s="472">
        <v>19</v>
      </c>
      <c r="E98" s="477">
        <v>46.684210526315788</v>
      </c>
      <c r="F98" s="320">
        <v>53.13</v>
      </c>
      <c r="G98" s="249">
        <v>18</v>
      </c>
      <c r="H98" s="45">
        <v>52.4</v>
      </c>
      <c r="I98" s="401">
        <v>57.5</v>
      </c>
      <c r="J98" s="249">
        <v>25</v>
      </c>
      <c r="K98" s="45">
        <v>39.799999999999997</v>
      </c>
      <c r="L98" s="401">
        <v>56.63</v>
      </c>
      <c r="M98" s="423">
        <v>73</v>
      </c>
      <c r="N98" s="428">
        <v>75</v>
      </c>
      <c r="O98" s="433">
        <v>97</v>
      </c>
      <c r="P98" s="60">
        <f>SUM(M98:O98)</f>
        <v>245</v>
      </c>
    </row>
    <row r="99" spans="1:16" s="3" customFormat="1" ht="15" customHeight="1" x14ac:dyDescent="0.25">
      <c r="A99" s="140">
        <v>94</v>
      </c>
      <c r="B99" s="8" t="s">
        <v>30</v>
      </c>
      <c r="C99" s="448" t="s">
        <v>153</v>
      </c>
      <c r="D99" s="293">
        <v>13</v>
      </c>
      <c r="E99" s="259">
        <v>40.700000000000003</v>
      </c>
      <c r="F99" s="333">
        <v>53.13</v>
      </c>
      <c r="G99" s="258">
        <v>15</v>
      </c>
      <c r="H99" s="259">
        <v>53.5</v>
      </c>
      <c r="I99" s="420">
        <v>57.5</v>
      </c>
      <c r="J99" s="258">
        <v>15</v>
      </c>
      <c r="K99" s="259">
        <v>47.5</v>
      </c>
      <c r="L99" s="420">
        <v>56.63</v>
      </c>
      <c r="M99" s="423">
        <v>92</v>
      </c>
      <c r="N99" s="428">
        <v>70</v>
      </c>
      <c r="O99" s="433">
        <v>84</v>
      </c>
      <c r="P99" s="60">
        <f>SUM(M99:O99)</f>
        <v>246</v>
      </c>
    </row>
    <row r="100" spans="1:16" s="3" customFormat="1" ht="15" customHeight="1" x14ac:dyDescent="0.25">
      <c r="A100" s="140">
        <v>95</v>
      </c>
      <c r="B100" s="8" t="s">
        <v>0</v>
      </c>
      <c r="C100" s="458" t="s">
        <v>151</v>
      </c>
      <c r="D100" s="296">
        <v>34</v>
      </c>
      <c r="E100" s="46">
        <v>44.5</v>
      </c>
      <c r="F100" s="323">
        <v>53.13</v>
      </c>
      <c r="G100" s="260">
        <v>19</v>
      </c>
      <c r="H100" s="46">
        <v>40.315789473684212</v>
      </c>
      <c r="I100" s="404">
        <v>57.5</v>
      </c>
      <c r="J100" s="260">
        <v>28</v>
      </c>
      <c r="K100" s="46">
        <v>52.428571428571431</v>
      </c>
      <c r="L100" s="404">
        <v>56.63</v>
      </c>
      <c r="M100" s="423">
        <v>81</v>
      </c>
      <c r="N100" s="428">
        <v>100</v>
      </c>
      <c r="O100" s="433">
        <v>66</v>
      </c>
      <c r="P100" s="60">
        <f>SUM(M100:O100)</f>
        <v>247</v>
      </c>
    </row>
    <row r="101" spans="1:16" s="3" customFormat="1" ht="15" customHeight="1" x14ac:dyDescent="0.25">
      <c r="A101" s="140">
        <v>96</v>
      </c>
      <c r="B101" s="50" t="s">
        <v>0</v>
      </c>
      <c r="C101" s="213" t="s">
        <v>42</v>
      </c>
      <c r="D101" s="301">
        <v>8</v>
      </c>
      <c r="E101" s="48">
        <v>44</v>
      </c>
      <c r="F101" s="324">
        <v>53.13</v>
      </c>
      <c r="G101" s="269">
        <v>10</v>
      </c>
      <c r="H101" s="48">
        <v>48.4</v>
      </c>
      <c r="I101" s="405">
        <v>57.5</v>
      </c>
      <c r="J101" s="269">
        <v>14</v>
      </c>
      <c r="K101" s="48">
        <v>49.133333333333333</v>
      </c>
      <c r="L101" s="405">
        <v>56.63</v>
      </c>
      <c r="M101" s="423">
        <v>83</v>
      </c>
      <c r="N101" s="428">
        <v>87</v>
      </c>
      <c r="O101" s="433">
        <v>77</v>
      </c>
      <c r="P101" s="60">
        <f>SUM(M101:O101)</f>
        <v>247</v>
      </c>
    </row>
    <row r="102" spans="1:16" ht="15" customHeight="1" x14ac:dyDescent="0.25">
      <c r="A102" s="140">
        <v>97</v>
      </c>
      <c r="B102" s="8" t="s">
        <v>23</v>
      </c>
      <c r="C102" s="242" t="s">
        <v>128</v>
      </c>
      <c r="D102" s="297">
        <v>20</v>
      </c>
      <c r="E102" s="264">
        <v>35.200000000000003</v>
      </c>
      <c r="F102" s="332">
        <v>53.13</v>
      </c>
      <c r="G102" s="262">
        <v>26</v>
      </c>
      <c r="H102" s="264">
        <v>48</v>
      </c>
      <c r="I102" s="419">
        <v>57.5</v>
      </c>
      <c r="J102" s="262">
        <v>21</v>
      </c>
      <c r="K102" s="264">
        <v>52.9</v>
      </c>
      <c r="L102" s="419">
        <v>56.63</v>
      </c>
      <c r="M102" s="423">
        <v>96</v>
      </c>
      <c r="N102" s="428">
        <v>89</v>
      </c>
      <c r="O102" s="433">
        <v>63</v>
      </c>
      <c r="P102" s="60">
        <f>SUM(M102:O102)</f>
        <v>248</v>
      </c>
    </row>
    <row r="103" spans="1:16" ht="15" customHeight="1" x14ac:dyDescent="0.25">
      <c r="A103" s="140">
        <v>98</v>
      </c>
      <c r="B103" s="8" t="s">
        <v>1</v>
      </c>
      <c r="C103" s="457" t="s">
        <v>167</v>
      </c>
      <c r="D103" s="301">
        <v>14</v>
      </c>
      <c r="E103" s="48">
        <v>46.428571428571431</v>
      </c>
      <c r="F103" s="324">
        <v>53.13</v>
      </c>
      <c r="G103" s="269">
        <v>12</v>
      </c>
      <c r="H103" s="48">
        <v>51</v>
      </c>
      <c r="I103" s="405">
        <v>57.5</v>
      </c>
      <c r="J103" s="269">
        <v>17</v>
      </c>
      <c r="K103" s="48">
        <v>42.1</v>
      </c>
      <c r="L103" s="405">
        <v>56.63</v>
      </c>
      <c r="M103" s="423">
        <v>74</v>
      </c>
      <c r="N103" s="428">
        <v>81</v>
      </c>
      <c r="O103" s="433">
        <v>94</v>
      </c>
      <c r="P103" s="60">
        <f>SUM(M103:O103)</f>
        <v>249</v>
      </c>
    </row>
    <row r="104" spans="1:16" ht="15" customHeight="1" x14ac:dyDescent="0.25">
      <c r="A104" s="140">
        <v>99</v>
      </c>
      <c r="B104" s="8" t="s">
        <v>13</v>
      </c>
      <c r="C104" s="457" t="s">
        <v>159</v>
      </c>
      <c r="D104" s="301">
        <v>10</v>
      </c>
      <c r="E104" s="48">
        <v>42.4</v>
      </c>
      <c r="F104" s="324">
        <v>53.13</v>
      </c>
      <c r="G104" s="269">
        <v>18</v>
      </c>
      <c r="H104" s="48">
        <v>49</v>
      </c>
      <c r="I104" s="405">
        <v>57.5</v>
      </c>
      <c r="J104" s="269">
        <v>17</v>
      </c>
      <c r="K104" s="48">
        <v>45</v>
      </c>
      <c r="L104" s="405">
        <v>56.63</v>
      </c>
      <c r="M104" s="423">
        <v>88</v>
      </c>
      <c r="N104" s="428">
        <v>85</v>
      </c>
      <c r="O104" s="433">
        <v>89</v>
      </c>
      <c r="P104" s="60">
        <f>SUM(M104:O104)</f>
        <v>262</v>
      </c>
    </row>
    <row r="105" spans="1:16" ht="15" customHeight="1" thickBot="1" x14ac:dyDescent="0.3">
      <c r="A105" s="141">
        <v>100</v>
      </c>
      <c r="B105" s="18" t="s">
        <v>1</v>
      </c>
      <c r="C105" s="210" t="s">
        <v>140</v>
      </c>
      <c r="D105" s="534">
        <v>8</v>
      </c>
      <c r="E105" s="537">
        <v>32.25</v>
      </c>
      <c r="F105" s="325">
        <v>53.13</v>
      </c>
      <c r="G105" s="406">
        <v>24</v>
      </c>
      <c r="H105" s="138">
        <v>48</v>
      </c>
      <c r="I105" s="407">
        <v>57.5</v>
      </c>
      <c r="J105" s="406">
        <v>15</v>
      </c>
      <c r="K105" s="138">
        <v>48.8</v>
      </c>
      <c r="L105" s="407">
        <v>56.63</v>
      </c>
      <c r="M105" s="424">
        <v>99</v>
      </c>
      <c r="N105" s="429">
        <v>90</v>
      </c>
      <c r="O105" s="434">
        <v>79</v>
      </c>
      <c r="P105" s="62">
        <f>SUM(M105:O105)</f>
        <v>268</v>
      </c>
    </row>
    <row r="106" spans="1:16" ht="15" customHeight="1" x14ac:dyDescent="0.25">
      <c r="A106" s="461">
        <v>101</v>
      </c>
      <c r="B106" s="123" t="s">
        <v>13</v>
      </c>
      <c r="C106" s="544" t="s">
        <v>12</v>
      </c>
      <c r="D106" s="545">
        <v>8</v>
      </c>
      <c r="E106" s="546">
        <v>47.1</v>
      </c>
      <c r="F106" s="547">
        <v>53.13</v>
      </c>
      <c r="G106" s="548">
        <v>25</v>
      </c>
      <c r="H106" s="546">
        <v>41.2</v>
      </c>
      <c r="I106" s="549">
        <v>57.5</v>
      </c>
      <c r="J106" s="545"/>
      <c r="K106" s="546"/>
      <c r="L106" s="547">
        <v>56.63</v>
      </c>
      <c r="M106" s="462">
        <v>70</v>
      </c>
      <c r="N106" s="463">
        <v>98</v>
      </c>
      <c r="O106" s="464">
        <v>100</v>
      </c>
      <c r="P106" s="465">
        <f>SUM(M106:O106)</f>
        <v>268</v>
      </c>
    </row>
    <row r="107" spans="1:16" ht="15" customHeight="1" x14ac:dyDescent="0.25">
      <c r="A107" s="140">
        <v>102</v>
      </c>
      <c r="B107" s="8" t="s">
        <v>23</v>
      </c>
      <c r="C107" s="542" t="s">
        <v>157</v>
      </c>
      <c r="D107" s="301">
        <v>15</v>
      </c>
      <c r="E107" s="48">
        <v>34.4</v>
      </c>
      <c r="F107" s="324">
        <v>53.13</v>
      </c>
      <c r="G107" s="269">
        <v>10</v>
      </c>
      <c r="H107" s="48">
        <v>44</v>
      </c>
      <c r="I107" s="405">
        <v>57.5</v>
      </c>
      <c r="J107" s="301">
        <v>14</v>
      </c>
      <c r="K107" s="48">
        <v>49</v>
      </c>
      <c r="L107" s="324">
        <v>56.63</v>
      </c>
      <c r="M107" s="423">
        <v>97</v>
      </c>
      <c r="N107" s="428">
        <v>95</v>
      </c>
      <c r="O107" s="433">
        <v>78</v>
      </c>
      <c r="P107" s="60">
        <f>SUM(M107:O107)</f>
        <v>270</v>
      </c>
    </row>
    <row r="108" spans="1:16" ht="15" customHeight="1" x14ac:dyDescent="0.25">
      <c r="A108" s="217">
        <v>103</v>
      </c>
      <c r="B108" s="38" t="s">
        <v>16</v>
      </c>
      <c r="C108" s="533" t="s">
        <v>17</v>
      </c>
      <c r="D108" s="536">
        <v>10</v>
      </c>
      <c r="E108" s="538">
        <v>37.4</v>
      </c>
      <c r="F108" s="539">
        <v>53.13</v>
      </c>
      <c r="G108" s="540">
        <v>11</v>
      </c>
      <c r="H108" s="538">
        <v>51.4</v>
      </c>
      <c r="I108" s="541">
        <v>57.5</v>
      </c>
      <c r="J108" s="536">
        <v>15</v>
      </c>
      <c r="K108" s="538">
        <v>40.6</v>
      </c>
      <c r="L108" s="539">
        <v>56.63</v>
      </c>
      <c r="M108" s="426">
        <v>95</v>
      </c>
      <c r="N108" s="431">
        <v>79</v>
      </c>
      <c r="O108" s="436">
        <v>96</v>
      </c>
      <c r="P108" s="59">
        <f>SUM(M108:O108)</f>
        <v>270</v>
      </c>
    </row>
    <row r="109" spans="1:16" ht="15" customHeight="1" x14ac:dyDescent="0.25">
      <c r="A109" s="217">
        <v>104</v>
      </c>
      <c r="B109" s="38" t="s">
        <v>23</v>
      </c>
      <c r="C109" s="459" t="s">
        <v>176</v>
      </c>
      <c r="D109" s="437"/>
      <c r="E109" s="438"/>
      <c r="F109" s="439">
        <v>53.13</v>
      </c>
      <c r="G109" s="440"/>
      <c r="H109" s="438"/>
      <c r="I109" s="441">
        <v>57.5</v>
      </c>
      <c r="J109" s="437">
        <v>12</v>
      </c>
      <c r="K109" s="438">
        <v>49.6</v>
      </c>
      <c r="L109" s="439">
        <v>56.63</v>
      </c>
      <c r="M109" s="426">
        <v>101</v>
      </c>
      <c r="N109" s="431">
        <v>102</v>
      </c>
      <c r="O109" s="436">
        <v>76</v>
      </c>
      <c r="P109" s="59">
        <f>SUM(M109:O109)</f>
        <v>279</v>
      </c>
    </row>
    <row r="110" spans="1:16" ht="15" customHeight="1" x14ac:dyDescent="0.25">
      <c r="A110" s="217">
        <v>105</v>
      </c>
      <c r="B110" s="38" t="s">
        <v>16</v>
      </c>
      <c r="C110" s="445" t="s">
        <v>55</v>
      </c>
      <c r="D110" s="437"/>
      <c r="E110" s="438"/>
      <c r="F110" s="439">
        <v>53.13</v>
      </c>
      <c r="G110" s="440">
        <v>6</v>
      </c>
      <c r="H110" s="438">
        <v>48.8</v>
      </c>
      <c r="I110" s="441">
        <v>57.5</v>
      </c>
      <c r="J110" s="437"/>
      <c r="K110" s="438"/>
      <c r="L110" s="439">
        <v>56.63</v>
      </c>
      <c r="M110" s="426">
        <v>101</v>
      </c>
      <c r="N110" s="431">
        <v>86</v>
      </c>
      <c r="O110" s="436">
        <v>100</v>
      </c>
      <c r="P110" s="59">
        <f>SUM(M110:O110)</f>
        <v>287</v>
      </c>
    </row>
    <row r="111" spans="1:16" ht="15" customHeight="1" x14ac:dyDescent="0.25">
      <c r="A111" s="217">
        <v>106</v>
      </c>
      <c r="B111" s="38" t="s">
        <v>16</v>
      </c>
      <c r="C111" s="241" t="s">
        <v>43</v>
      </c>
      <c r="D111" s="298">
        <v>8</v>
      </c>
      <c r="E111" s="277">
        <v>39</v>
      </c>
      <c r="F111" s="326">
        <v>53.13</v>
      </c>
      <c r="G111" s="275">
        <v>14</v>
      </c>
      <c r="H111" s="277">
        <v>43.4</v>
      </c>
      <c r="I111" s="408">
        <v>57.5</v>
      </c>
      <c r="J111" s="298"/>
      <c r="K111" s="277"/>
      <c r="L111" s="326">
        <v>56.63</v>
      </c>
      <c r="M111" s="426">
        <v>94</v>
      </c>
      <c r="N111" s="431">
        <v>97</v>
      </c>
      <c r="O111" s="436">
        <v>100</v>
      </c>
      <c r="P111" s="59">
        <f>SUM(M111:O111)</f>
        <v>291</v>
      </c>
    </row>
    <row r="112" spans="1:16" ht="15" customHeight="1" x14ac:dyDescent="0.25">
      <c r="A112" s="217">
        <v>107</v>
      </c>
      <c r="B112" s="38" t="s">
        <v>23</v>
      </c>
      <c r="C112" s="241" t="s">
        <v>24</v>
      </c>
      <c r="D112" s="298"/>
      <c r="E112" s="277"/>
      <c r="F112" s="326">
        <v>53.13</v>
      </c>
      <c r="G112" s="275">
        <v>12</v>
      </c>
      <c r="H112" s="277">
        <v>45.9</v>
      </c>
      <c r="I112" s="408">
        <v>57.5</v>
      </c>
      <c r="J112" s="298"/>
      <c r="K112" s="277"/>
      <c r="L112" s="326">
        <v>56.63</v>
      </c>
      <c r="M112" s="426">
        <v>101</v>
      </c>
      <c r="N112" s="431">
        <v>93</v>
      </c>
      <c r="O112" s="436">
        <v>100</v>
      </c>
      <c r="P112" s="59">
        <f>SUM(M112:O112)</f>
        <v>294</v>
      </c>
    </row>
    <row r="113" spans="1:16" ht="15" customHeight="1" x14ac:dyDescent="0.25">
      <c r="A113" s="142">
        <v>108</v>
      </c>
      <c r="B113" s="23" t="s">
        <v>30</v>
      </c>
      <c r="C113" s="460" t="s">
        <v>174</v>
      </c>
      <c r="D113" s="305"/>
      <c r="E113" s="278"/>
      <c r="F113" s="321">
        <v>53.13</v>
      </c>
      <c r="G113" s="276">
        <v>14</v>
      </c>
      <c r="H113" s="278">
        <v>40.700000000000003</v>
      </c>
      <c r="I113" s="402">
        <v>57.5</v>
      </c>
      <c r="J113" s="305">
        <v>10</v>
      </c>
      <c r="K113" s="278">
        <v>37</v>
      </c>
      <c r="L113" s="321">
        <v>56.63</v>
      </c>
      <c r="M113" s="425">
        <v>101</v>
      </c>
      <c r="N113" s="430">
        <v>99</v>
      </c>
      <c r="O113" s="435">
        <v>98</v>
      </c>
      <c r="P113" s="446">
        <f>SUM(M113:O113)</f>
        <v>298</v>
      </c>
    </row>
    <row r="114" spans="1:16" ht="15" customHeight="1" thickBot="1" x14ac:dyDescent="0.3">
      <c r="A114" s="141">
        <v>109</v>
      </c>
      <c r="B114" s="53" t="s">
        <v>1</v>
      </c>
      <c r="C114" s="210" t="s">
        <v>163</v>
      </c>
      <c r="D114" s="468">
        <v>12</v>
      </c>
      <c r="E114" s="138">
        <v>26.583333333333332</v>
      </c>
      <c r="F114" s="467">
        <v>53.13</v>
      </c>
      <c r="G114" s="470"/>
      <c r="H114" s="138"/>
      <c r="I114" s="471">
        <v>57.5</v>
      </c>
      <c r="J114" s="468"/>
      <c r="K114" s="138"/>
      <c r="L114" s="467">
        <v>56.63</v>
      </c>
      <c r="M114" s="424">
        <v>100</v>
      </c>
      <c r="N114" s="466">
        <v>102</v>
      </c>
      <c r="O114" s="434">
        <v>100</v>
      </c>
      <c r="P114" s="62">
        <f>SUM(M114:O114)</f>
        <v>302</v>
      </c>
    </row>
    <row r="115" spans="1:16" ht="15" customHeight="1" x14ac:dyDescent="0.25">
      <c r="A115" s="20"/>
      <c r="C115" s="86" t="s">
        <v>66</v>
      </c>
      <c r="D115" s="86"/>
      <c r="E115" s="206">
        <f>AVERAGE(E6:E114)</f>
        <v>51.688125645672798</v>
      </c>
      <c r="F115" s="86"/>
      <c r="G115" s="86"/>
      <c r="H115" s="206">
        <f>AVERAGE(H6:H114)</f>
        <v>55.914846339058691</v>
      </c>
      <c r="I115" s="86"/>
      <c r="J115" s="86"/>
      <c r="K115" s="206">
        <f>AVERAGE(K6:K114)</f>
        <v>55.258384206693201</v>
      </c>
      <c r="L115" s="86"/>
      <c r="M115" s="86"/>
      <c r="N115" s="86"/>
      <c r="O115" s="24"/>
    </row>
    <row r="116" spans="1:16" x14ac:dyDescent="0.25">
      <c r="B116" s="1"/>
      <c r="C116" s="49" t="s">
        <v>90</v>
      </c>
      <c r="D116" s="49"/>
      <c r="E116" s="334">
        <v>53.13</v>
      </c>
      <c r="F116" s="49"/>
      <c r="G116" s="49"/>
      <c r="H116" s="334">
        <v>57.5</v>
      </c>
      <c r="I116" s="49"/>
      <c r="J116" s="49"/>
      <c r="K116" s="334">
        <v>56.63</v>
      </c>
      <c r="L116" s="49"/>
      <c r="M116" s="49"/>
      <c r="N116" s="49"/>
      <c r="O116" s="1"/>
    </row>
    <row r="118" spans="1:16" x14ac:dyDescent="0.25"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</sheetData>
  <mergeCells count="9">
    <mergeCell ref="B2:C2"/>
    <mergeCell ref="A4:A5"/>
    <mergeCell ref="B4:B5"/>
    <mergeCell ref="C4:C5"/>
    <mergeCell ref="P4:P5"/>
    <mergeCell ref="J4:L4"/>
    <mergeCell ref="D4:F4"/>
    <mergeCell ref="G4:I4"/>
    <mergeCell ref="M4:O4"/>
  </mergeCells>
  <conditionalFormatting sqref="E76:E92">
    <cfRule type="cellIs" dxfId="32" priority="1" stopIfTrue="1" operator="equal">
      <formula>$E$108</formula>
    </cfRule>
    <cfRule type="cellIs" dxfId="31" priority="2" stopIfTrue="1" operator="lessThan">
      <formula>50</formula>
    </cfRule>
    <cfRule type="cellIs" dxfId="30" priority="3" stopIfTrue="1" operator="between">
      <formula>$E$108</formula>
      <formula>50</formula>
    </cfRule>
    <cfRule type="cellIs" dxfId="29" priority="4" stopIfTrue="1" operator="between">
      <formula>74.99</formula>
      <formula>$E$108</formula>
    </cfRule>
    <cfRule type="cellIs" dxfId="28" priority="5" stopIfTrue="1" operator="greaterThanOrEqual">
      <formula>75</formula>
    </cfRule>
  </conditionalFormatting>
  <conditionalFormatting sqref="K6:K116">
    <cfRule type="containsBlanks" dxfId="27" priority="1075">
      <formula>LEN(TRIM(K6))=0</formula>
    </cfRule>
    <cfRule type="cellIs" dxfId="26" priority="1076" operator="equal">
      <formula>$K$115</formula>
    </cfRule>
    <cfRule type="cellIs" dxfId="25" priority="1077" operator="lessThan">
      <formula>50</formula>
    </cfRule>
    <cfRule type="cellIs" dxfId="24" priority="1078" operator="between">
      <formula>$K$115</formula>
      <formula>50</formula>
    </cfRule>
    <cfRule type="cellIs" dxfId="23" priority="1079" operator="between">
      <formula>74.99</formula>
      <formula>$K$115</formula>
    </cfRule>
    <cfRule type="cellIs" dxfId="22" priority="1080" operator="greaterThanOrEqual">
      <formula>75</formula>
    </cfRule>
  </conditionalFormatting>
  <conditionalFormatting sqref="H6:H116">
    <cfRule type="containsBlanks" dxfId="21" priority="1087">
      <formula>LEN(TRIM(H6))=0</formula>
    </cfRule>
    <cfRule type="cellIs" dxfId="20" priority="1088" operator="equal">
      <formula>$H$115</formula>
    </cfRule>
    <cfRule type="cellIs" dxfId="19" priority="1089" operator="lessThan">
      <formula>50</formula>
    </cfRule>
    <cfRule type="cellIs" dxfId="18" priority="1090" operator="between">
      <formula>$H$115</formula>
      <formula>50</formula>
    </cfRule>
    <cfRule type="cellIs" dxfId="17" priority="1091" operator="between">
      <formula>74.99</formula>
      <formula>$H$115</formula>
    </cfRule>
    <cfRule type="cellIs" dxfId="16" priority="1092" operator="greaterThanOrEqual">
      <formula>75</formula>
    </cfRule>
  </conditionalFormatting>
  <conditionalFormatting sqref="E6:E116">
    <cfRule type="containsBlanks" dxfId="15" priority="8">
      <formula>LEN(TRIM(E6))=0</formula>
    </cfRule>
    <cfRule type="cellIs" dxfId="14" priority="14" operator="equal">
      <formula>$E$115</formula>
    </cfRule>
    <cfRule type="cellIs" dxfId="13" priority="15" operator="lessThan">
      <formula>50</formula>
    </cfRule>
    <cfRule type="cellIs" dxfId="12" priority="16" operator="between">
      <formula>$E$115</formula>
      <formula>50</formula>
    </cfRule>
    <cfRule type="cellIs" dxfId="11" priority="17" operator="between">
      <formula>74.99</formula>
      <formula>$E$115</formula>
    </cfRule>
    <cfRule type="cellIs" dxfId="10" priority="18" operator="greaterThanOrEqual">
      <formula>75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C5" sqref="C5"/>
    </sheetView>
  </sheetViews>
  <sheetFormatPr defaultRowHeight="15" x14ac:dyDescent="0.25"/>
  <cols>
    <col min="1" max="1" width="5.7109375" customWidth="1"/>
    <col min="2" max="2" width="18.7109375" customWidth="1"/>
    <col min="3" max="3" width="31.7109375" customWidth="1"/>
    <col min="4" max="5" width="9.7109375" customWidth="1"/>
    <col min="6" max="6" width="0" hidden="1" customWidth="1"/>
    <col min="7" max="7" width="7.7109375" customWidth="1"/>
  </cols>
  <sheetData>
    <row r="1" spans="1:9" x14ac:dyDescent="0.25">
      <c r="H1" s="90"/>
      <c r="I1" s="26" t="s">
        <v>81</v>
      </c>
    </row>
    <row r="2" spans="1:9" ht="15.75" x14ac:dyDescent="0.25">
      <c r="B2" s="517" t="s">
        <v>76</v>
      </c>
      <c r="C2" s="517"/>
      <c r="D2" s="517"/>
      <c r="E2" s="6">
        <v>2023</v>
      </c>
      <c r="H2" s="91"/>
      <c r="I2" s="26" t="s">
        <v>82</v>
      </c>
    </row>
    <row r="3" spans="1:9" x14ac:dyDescent="0.25">
      <c r="H3" s="265"/>
      <c r="I3" s="26" t="s">
        <v>83</v>
      </c>
    </row>
    <row r="4" spans="1:9" ht="15" customHeight="1" thickBot="1" x14ac:dyDescent="0.3">
      <c r="H4" s="27"/>
      <c r="I4" s="26" t="s">
        <v>84</v>
      </c>
    </row>
    <row r="5" spans="1:9" ht="30" customHeight="1" thickBot="1" x14ac:dyDescent="0.3">
      <c r="A5" s="108" t="s">
        <v>40</v>
      </c>
      <c r="B5" s="109" t="s">
        <v>39</v>
      </c>
      <c r="C5" s="109" t="s">
        <v>74</v>
      </c>
      <c r="D5" s="110" t="s">
        <v>67</v>
      </c>
      <c r="E5" s="111" t="s">
        <v>114</v>
      </c>
    </row>
    <row r="6" spans="1:9" ht="15" customHeight="1" thickBot="1" x14ac:dyDescent="0.3">
      <c r="A6" s="89"/>
      <c r="B6" s="88"/>
      <c r="C6" s="112" t="s">
        <v>111</v>
      </c>
      <c r="D6" s="113">
        <f>SUM(D7:D106)</f>
        <v>2498</v>
      </c>
      <c r="E6" s="124">
        <f>AVERAGE(E7:E106)</f>
        <v>51.688125645672791</v>
      </c>
    </row>
    <row r="7" spans="1:9" ht="15" customHeight="1" x14ac:dyDescent="0.25">
      <c r="A7" s="125">
        <v>1</v>
      </c>
      <c r="B7" s="123" t="s">
        <v>23</v>
      </c>
      <c r="C7" s="377" t="s">
        <v>28</v>
      </c>
      <c r="D7" s="123">
        <v>10</v>
      </c>
      <c r="E7" s="35">
        <v>77.099999999999994</v>
      </c>
    </row>
    <row r="8" spans="1:9" ht="15" customHeight="1" x14ac:dyDescent="0.25">
      <c r="A8" s="250">
        <v>2</v>
      </c>
      <c r="B8" s="8" t="s">
        <v>1</v>
      </c>
      <c r="C8" s="16" t="s">
        <v>73</v>
      </c>
      <c r="D8" s="8">
        <v>31</v>
      </c>
      <c r="E8" s="10">
        <v>68.806451612903231</v>
      </c>
    </row>
    <row r="9" spans="1:9" ht="15" customHeight="1" x14ac:dyDescent="0.25">
      <c r="A9" s="28">
        <v>3</v>
      </c>
      <c r="B9" s="386" t="s">
        <v>0</v>
      </c>
      <c r="C9" s="16" t="s">
        <v>64</v>
      </c>
      <c r="D9" s="8">
        <v>43</v>
      </c>
      <c r="E9" s="10">
        <v>67.3</v>
      </c>
      <c r="F9">
        <f>E11*D11</f>
        <v>3440.0000000000005</v>
      </c>
    </row>
    <row r="10" spans="1:9" ht="15" customHeight="1" x14ac:dyDescent="0.25">
      <c r="A10" s="28">
        <v>4</v>
      </c>
      <c r="B10" s="8" t="s">
        <v>13</v>
      </c>
      <c r="C10" s="11" t="s">
        <v>158</v>
      </c>
      <c r="D10" s="8">
        <v>27</v>
      </c>
      <c r="E10" s="40">
        <v>67.2</v>
      </c>
      <c r="F10">
        <f>E10*D10</f>
        <v>1814.4</v>
      </c>
    </row>
    <row r="11" spans="1:9" ht="15" customHeight="1" x14ac:dyDescent="0.25">
      <c r="A11" s="28">
        <v>5</v>
      </c>
      <c r="B11" s="8" t="s">
        <v>1</v>
      </c>
      <c r="C11" s="9" t="s">
        <v>102</v>
      </c>
      <c r="D11" s="8">
        <v>52</v>
      </c>
      <c r="E11" s="10">
        <v>66.15384615384616</v>
      </c>
      <c r="F11">
        <f>E8*D8</f>
        <v>2133</v>
      </c>
    </row>
    <row r="12" spans="1:9" ht="15" customHeight="1" x14ac:dyDescent="0.25">
      <c r="A12" s="28">
        <v>6</v>
      </c>
      <c r="B12" s="8" t="s">
        <v>16</v>
      </c>
      <c r="C12" s="240" t="s">
        <v>58</v>
      </c>
      <c r="D12" s="8">
        <v>30</v>
      </c>
      <c r="E12" s="10">
        <v>65.5</v>
      </c>
      <c r="F12">
        <f>E12*D12</f>
        <v>1965</v>
      </c>
    </row>
    <row r="13" spans="1:9" ht="15" customHeight="1" x14ac:dyDescent="0.25">
      <c r="A13" s="28">
        <v>7</v>
      </c>
      <c r="B13" s="8" t="s">
        <v>37</v>
      </c>
      <c r="C13" s="9" t="s">
        <v>49</v>
      </c>
      <c r="D13" s="8">
        <v>28</v>
      </c>
      <c r="E13" s="10">
        <v>65.400000000000006</v>
      </c>
      <c r="F13">
        <f>E13*D13</f>
        <v>1831.2000000000003</v>
      </c>
    </row>
    <row r="14" spans="1:9" ht="15" customHeight="1" x14ac:dyDescent="0.25">
      <c r="A14" s="28">
        <v>8</v>
      </c>
      <c r="B14" s="288" t="s">
        <v>13</v>
      </c>
      <c r="C14" s="99" t="s">
        <v>71</v>
      </c>
      <c r="D14" s="8">
        <v>20</v>
      </c>
      <c r="E14" s="10">
        <v>65</v>
      </c>
      <c r="F14">
        <f>E14*D14</f>
        <v>1300</v>
      </c>
    </row>
    <row r="15" spans="1:9" ht="15" customHeight="1" x14ac:dyDescent="0.25">
      <c r="A15" s="28">
        <v>9</v>
      </c>
      <c r="B15" s="316" t="s">
        <v>23</v>
      </c>
      <c r="C15" s="9" t="s">
        <v>113</v>
      </c>
      <c r="D15" s="8">
        <v>23</v>
      </c>
      <c r="E15" s="40">
        <v>63.7</v>
      </c>
      <c r="F15">
        <f>E15*D15</f>
        <v>1465.1000000000001</v>
      </c>
    </row>
    <row r="16" spans="1:9" ht="15" customHeight="1" thickBot="1" x14ac:dyDescent="0.3">
      <c r="A16" s="196">
        <v>10</v>
      </c>
      <c r="B16" s="387" t="s">
        <v>16</v>
      </c>
      <c r="C16" s="37" t="s">
        <v>18</v>
      </c>
      <c r="D16" s="23">
        <v>17</v>
      </c>
      <c r="E16" s="25">
        <v>63.2</v>
      </c>
      <c r="F16">
        <f>E16*D16</f>
        <v>1074.4000000000001</v>
      </c>
    </row>
    <row r="17" spans="1:6" ht="15" customHeight="1" x14ac:dyDescent="0.25">
      <c r="A17" s="32">
        <v>11</v>
      </c>
      <c r="B17" s="33" t="s">
        <v>13</v>
      </c>
      <c r="C17" s="34" t="s">
        <v>132</v>
      </c>
      <c r="D17" s="33">
        <v>12</v>
      </c>
      <c r="E17" s="395">
        <v>62.7</v>
      </c>
    </row>
    <row r="18" spans="1:6" ht="15" customHeight="1" x14ac:dyDescent="0.25">
      <c r="A18" s="28">
        <v>12</v>
      </c>
      <c r="B18" s="8" t="s">
        <v>16</v>
      </c>
      <c r="C18" s="9" t="s">
        <v>20</v>
      </c>
      <c r="D18" s="8">
        <v>22</v>
      </c>
      <c r="E18" s="10">
        <v>62.5</v>
      </c>
    </row>
    <row r="19" spans="1:6" ht="15" customHeight="1" x14ac:dyDescent="0.25">
      <c r="A19" s="28">
        <v>13</v>
      </c>
      <c r="B19" s="8" t="s">
        <v>23</v>
      </c>
      <c r="C19" s="9" t="s">
        <v>156</v>
      </c>
      <c r="D19" s="8">
        <v>15</v>
      </c>
      <c r="E19" s="10">
        <v>62.3</v>
      </c>
      <c r="F19">
        <f>E19*D19</f>
        <v>934.5</v>
      </c>
    </row>
    <row r="20" spans="1:6" ht="15" customHeight="1" x14ac:dyDescent="0.25">
      <c r="A20" s="28">
        <v>14</v>
      </c>
      <c r="B20" s="8" t="s">
        <v>13</v>
      </c>
      <c r="C20" s="9" t="s">
        <v>75</v>
      </c>
      <c r="D20" s="8">
        <v>26</v>
      </c>
      <c r="E20" s="10">
        <v>62.2</v>
      </c>
      <c r="F20">
        <f>E17*D17</f>
        <v>752.40000000000009</v>
      </c>
    </row>
    <row r="21" spans="1:6" ht="15" customHeight="1" x14ac:dyDescent="0.25">
      <c r="A21" s="28">
        <v>15</v>
      </c>
      <c r="B21" s="8" t="s">
        <v>16</v>
      </c>
      <c r="C21" s="119" t="s">
        <v>121</v>
      </c>
      <c r="D21" s="8">
        <v>20</v>
      </c>
      <c r="E21" s="10">
        <v>62</v>
      </c>
      <c r="F21">
        <f t="shared" ref="F21:F26" si="0">E21*D21</f>
        <v>1240</v>
      </c>
    </row>
    <row r="22" spans="1:6" ht="15" customHeight="1" x14ac:dyDescent="0.25">
      <c r="A22" s="28">
        <v>16</v>
      </c>
      <c r="B22" s="8" t="s">
        <v>16</v>
      </c>
      <c r="C22" s="9" t="s">
        <v>70</v>
      </c>
      <c r="D22" s="8">
        <v>52</v>
      </c>
      <c r="E22" s="10">
        <v>61.1</v>
      </c>
      <c r="F22">
        <f t="shared" si="0"/>
        <v>3177.2000000000003</v>
      </c>
    </row>
    <row r="23" spans="1:6" ht="15" customHeight="1" x14ac:dyDescent="0.25">
      <c r="A23" s="28">
        <v>17</v>
      </c>
      <c r="B23" s="8" t="s">
        <v>1</v>
      </c>
      <c r="C23" s="16" t="s">
        <v>11</v>
      </c>
      <c r="D23" s="8">
        <v>6</v>
      </c>
      <c r="E23" s="10">
        <v>60.5</v>
      </c>
      <c r="F23">
        <f t="shared" si="0"/>
        <v>363</v>
      </c>
    </row>
    <row r="24" spans="1:6" ht="15" customHeight="1" x14ac:dyDescent="0.25">
      <c r="A24" s="28">
        <v>18</v>
      </c>
      <c r="B24" s="8" t="s">
        <v>13</v>
      </c>
      <c r="C24" s="15" t="s">
        <v>131</v>
      </c>
      <c r="D24" s="8">
        <v>29</v>
      </c>
      <c r="E24" s="10">
        <v>60.4</v>
      </c>
      <c r="F24">
        <f t="shared" si="0"/>
        <v>1751.6</v>
      </c>
    </row>
    <row r="25" spans="1:6" ht="15" customHeight="1" x14ac:dyDescent="0.25">
      <c r="A25" s="28">
        <v>19</v>
      </c>
      <c r="B25" s="8" t="s">
        <v>30</v>
      </c>
      <c r="C25" s="11" t="s">
        <v>35</v>
      </c>
      <c r="D25" s="8">
        <v>30</v>
      </c>
      <c r="E25" s="12">
        <v>60.2</v>
      </c>
      <c r="F25">
        <f t="shared" si="0"/>
        <v>1806</v>
      </c>
    </row>
    <row r="26" spans="1:6" ht="15" customHeight="1" thickBot="1" x14ac:dyDescent="0.3">
      <c r="A26" s="36">
        <v>20</v>
      </c>
      <c r="B26" s="18" t="s">
        <v>0</v>
      </c>
      <c r="C26" s="390" t="s">
        <v>63</v>
      </c>
      <c r="D26" s="18">
        <v>23</v>
      </c>
      <c r="E26" s="19">
        <v>59.3</v>
      </c>
      <c r="F26">
        <f t="shared" si="0"/>
        <v>1363.8999999999999</v>
      </c>
    </row>
    <row r="27" spans="1:6" ht="15" customHeight="1" x14ac:dyDescent="0.25">
      <c r="A27" s="32">
        <v>21</v>
      </c>
      <c r="B27" s="33" t="s">
        <v>23</v>
      </c>
      <c r="C27" s="34" t="s">
        <v>53</v>
      </c>
      <c r="D27" s="33">
        <v>34</v>
      </c>
      <c r="E27" s="35">
        <v>59</v>
      </c>
    </row>
    <row r="28" spans="1:6" ht="15" customHeight="1" x14ac:dyDescent="0.25">
      <c r="A28" s="28">
        <v>22</v>
      </c>
      <c r="B28" s="386" t="s">
        <v>16</v>
      </c>
      <c r="C28" s="9" t="s">
        <v>57</v>
      </c>
      <c r="D28" s="8">
        <v>99</v>
      </c>
      <c r="E28" s="10">
        <v>58.8</v>
      </c>
    </row>
    <row r="29" spans="1:6" ht="15" customHeight="1" x14ac:dyDescent="0.25">
      <c r="A29" s="28">
        <v>23</v>
      </c>
      <c r="B29" s="8" t="s">
        <v>1</v>
      </c>
      <c r="C29" s="16" t="s">
        <v>136</v>
      </c>
      <c r="D29" s="8">
        <v>45</v>
      </c>
      <c r="E29" s="10">
        <v>57.93333333333333</v>
      </c>
      <c r="F29">
        <f>E29*D29</f>
        <v>2607</v>
      </c>
    </row>
    <row r="30" spans="1:6" ht="15" customHeight="1" x14ac:dyDescent="0.25">
      <c r="A30" s="28">
        <v>24</v>
      </c>
      <c r="B30" s="8" t="s">
        <v>37</v>
      </c>
      <c r="C30" s="9" t="s">
        <v>50</v>
      </c>
      <c r="D30" s="8">
        <v>21</v>
      </c>
      <c r="E30" s="121">
        <v>57.9</v>
      </c>
    </row>
    <row r="31" spans="1:6" ht="15" customHeight="1" x14ac:dyDescent="0.25">
      <c r="A31" s="28">
        <v>25</v>
      </c>
      <c r="B31" s="8" t="s">
        <v>16</v>
      </c>
      <c r="C31" s="9" t="s">
        <v>19</v>
      </c>
      <c r="D31" s="8">
        <v>23</v>
      </c>
      <c r="E31" s="394">
        <v>57.6</v>
      </c>
    </row>
    <row r="32" spans="1:6" ht="15" customHeight="1" x14ac:dyDescent="0.25">
      <c r="A32" s="28">
        <v>26</v>
      </c>
      <c r="B32" s="8" t="s">
        <v>1</v>
      </c>
      <c r="C32" s="9" t="s">
        <v>135</v>
      </c>
      <c r="D32" s="8">
        <v>32</v>
      </c>
      <c r="E32" s="13">
        <v>57.28125</v>
      </c>
      <c r="F32">
        <f>E32*D32</f>
        <v>1833</v>
      </c>
    </row>
    <row r="33" spans="1:6" ht="15" customHeight="1" x14ac:dyDescent="0.25">
      <c r="A33" s="28">
        <v>27</v>
      </c>
      <c r="B33" s="8" t="s">
        <v>30</v>
      </c>
      <c r="C33" s="11" t="s">
        <v>34</v>
      </c>
      <c r="D33" s="8">
        <v>20</v>
      </c>
      <c r="E33" s="10">
        <v>57.25</v>
      </c>
    </row>
    <row r="34" spans="1:6" ht="15" customHeight="1" x14ac:dyDescent="0.25">
      <c r="A34" s="28">
        <v>28</v>
      </c>
      <c r="B34" s="316" t="s">
        <v>13</v>
      </c>
      <c r="C34" s="9" t="s">
        <v>72</v>
      </c>
      <c r="D34" s="8">
        <v>22</v>
      </c>
      <c r="E34" s="10">
        <v>57.1</v>
      </c>
      <c r="F34">
        <f>E33*D33</f>
        <v>1145</v>
      </c>
    </row>
    <row r="35" spans="1:6" ht="15" customHeight="1" x14ac:dyDescent="0.25">
      <c r="A35" s="28">
        <v>29</v>
      </c>
      <c r="B35" s="8" t="s">
        <v>37</v>
      </c>
      <c r="C35" s="9" t="s">
        <v>122</v>
      </c>
      <c r="D35" s="8">
        <v>37</v>
      </c>
      <c r="E35" s="10">
        <v>57</v>
      </c>
      <c r="F35">
        <f>E36*D36</f>
        <v>735</v>
      </c>
    </row>
    <row r="36" spans="1:6" ht="15" customHeight="1" thickBot="1" x14ac:dyDescent="0.3">
      <c r="A36" s="196">
        <v>30</v>
      </c>
      <c r="B36" s="23" t="s">
        <v>1</v>
      </c>
      <c r="C36" s="37" t="s">
        <v>10</v>
      </c>
      <c r="D36" s="23">
        <v>13</v>
      </c>
      <c r="E36" s="25">
        <v>56.53846153846154</v>
      </c>
      <c r="F36">
        <f>E35*D35</f>
        <v>2109</v>
      </c>
    </row>
    <row r="37" spans="1:6" ht="15" customHeight="1" x14ac:dyDescent="0.25">
      <c r="A37" s="32">
        <v>31</v>
      </c>
      <c r="B37" s="33" t="s">
        <v>30</v>
      </c>
      <c r="C37" s="34" t="s">
        <v>32</v>
      </c>
      <c r="D37" s="33">
        <v>22</v>
      </c>
      <c r="E37" s="35">
        <v>56</v>
      </c>
      <c r="F37">
        <f>E37*D37</f>
        <v>1232</v>
      </c>
    </row>
    <row r="38" spans="1:6" ht="15" customHeight="1" x14ac:dyDescent="0.25">
      <c r="A38" s="28">
        <v>32</v>
      </c>
      <c r="B38" s="8" t="s">
        <v>30</v>
      </c>
      <c r="C38" s="11" t="s">
        <v>152</v>
      </c>
      <c r="D38" s="8">
        <v>11</v>
      </c>
      <c r="E38" s="10">
        <v>55.9</v>
      </c>
      <c r="F38">
        <f>E38*D38</f>
        <v>614.9</v>
      </c>
    </row>
    <row r="39" spans="1:6" ht="15" customHeight="1" x14ac:dyDescent="0.25">
      <c r="A39" s="28">
        <v>33</v>
      </c>
      <c r="B39" s="8" t="s">
        <v>0</v>
      </c>
      <c r="C39" s="16" t="s">
        <v>99</v>
      </c>
      <c r="D39" s="8">
        <v>40</v>
      </c>
      <c r="E39" s="10">
        <v>55.9</v>
      </c>
      <c r="F39">
        <f>E39*D39</f>
        <v>2236</v>
      </c>
    </row>
    <row r="40" spans="1:6" ht="15" customHeight="1" x14ac:dyDescent="0.25">
      <c r="A40" s="28">
        <v>34</v>
      </c>
      <c r="B40" s="8" t="s">
        <v>1</v>
      </c>
      <c r="C40" s="16" t="s">
        <v>5</v>
      </c>
      <c r="D40" s="8">
        <v>24</v>
      </c>
      <c r="E40" s="10">
        <v>55.75</v>
      </c>
      <c r="F40">
        <f>E40*D40</f>
        <v>1338</v>
      </c>
    </row>
    <row r="41" spans="1:6" ht="15" customHeight="1" x14ac:dyDescent="0.25">
      <c r="A41" s="28">
        <v>35</v>
      </c>
      <c r="B41" s="8" t="s">
        <v>30</v>
      </c>
      <c r="C41" s="119" t="s">
        <v>155</v>
      </c>
      <c r="D41" s="8">
        <v>12</v>
      </c>
      <c r="E41" s="10">
        <v>54.9</v>
      </c>
    </row>
    <row r="42" spans="1:6" ht="15" customHeight="1" x14ac:dyDescent="0.25">
      <c r="A42" s="28">
        <v>36</v>
      </c>
      <c r="B42" s="8" t="s">
        <v>0</v>
      </c>
      <c r="C42" s="16" t="s">
        <v>69</v>
      </c>
      <c r="D42" s="8">
        <v>36</v>
      </c>
      <c r="E42" s="10">
        <v>54.6</v>
      </c>
    </row>
    <row r="43" spans="1:6" ht="15" customHeight="1" x14ac:dyDescent="0.25">
      <c r="A43" s="28">
        <v>37</v>
      </c>
      <c r="B43" s="8" t="s">
        <v>13</v>
      </c>
      <c r="C43" s="9" t="s">
        <v>59</v>
      </c>
      <c r="D43" s="8">
        <v>23</v>
      </c>
      <c r="E43" s="10">
        <v>54</v>
      </c>
      <c r="F43">
        <f>E43*D43</f>
        <v>1242</v>
      </c>
    </row>
    <row r="44" spans="1:6" ht="15" customHeight="1" x14ac:dyDescent="0.25">
      <c r="A44" s="28">
        <v>38</v>
      </c>
      <c r="B44" s="8" t="s">
        <v>1</v>
      </c>
      <c r="C44" s="9" t="s">
        <v>8</v>
      </c>
      <c r="D44" s="8">
        <v>9</v>
      </c>
      <c r="E44" s="13">
        <v>54</v>
      </c>
      <c r="F44">
        <f>E44*D44</f>
        <v>486</v>
      </c>
    </row>
    <row r="45" spans="1:6" ht="15" customHeight="1" x14ac:dyDescent="0.25">
      <c r="A45" s="28">
        <v>39</v>
      </c>
      <c r="B45" s="8" t="s">
        <v>1</v>
      </c>
      <c r="C45" s="9" t="s">
        <v>143</v>
      </c>
      <c r="D45" s="8">
        <v>25</v>
      </c>
      <c r="E45" s="10">
        <v>53.92</v>
      </c>
      <c r="F45">
        <f>E45*D45</f>
        <v>1348</v>
      </c>
    </row>
    <row r="46" spans="1:6" ht="15" customHeight="1" thickBot="1" x14ac:dyDescent="0.3">
      <c r="A46" s="36">
        <v>40</v>
      </c>
      <c r="B46" s="18" t="s">
        <v>1</v>
      </c>
      <c r="C46" s="42" t="s">
        <v>120</v>
      </c>
      <c r="D46" s="18">
        <v>55</v>
      </c>
      <c r="E46" s="195">
        <v>53.781818181818181</v>
      </c>
    </row>
    <row r="47" spans="1:6" ht="15" customHeight="1" x14ac:dyDescent="0.25">
      <c r="A47" s="29">
        <v>41</v>
      </c>
      <c r="B47" s="38" t="s">
        <v>37</v>
      </c>
      <c r="C47" s="393" t="s">
        <v>146</v>
      </c>
      <c r="D47" s="38">
        <v>15</v>
      </c>
      <c r="E47" s="379">
        <v>53.3</v>
      </c>
    </row>
    <row r="48" spans="1:6" ht="15" customHeight="1" x14ac:dyDescent="0.25">
      <c r="A48" s="28">
        <v>42</v>
      </c>
      <c r="B48" s="8" t="s">
        <v>23</v>
      </c>
      <c r="C48" s="9" t="s">
        <v>45</v>
      </c>
      <c r="D48" s="8">
        <v>12</v>
      </c>
      <c r="E48" s="10">
        <v>53.3</v>
      </c>
      <c r="F48">
        <f>E48*D48</f>
        <v>639.59999999999991</v>
      </c>
    </row>
    <row r="49" spans="1:6" ht="15" customHeight="1" x14ac:dyDescent="0.25">
      <c r="A49" s="28">
        <v>43</v>
      </c>
      <c r="B49" s="8" t="s">
        <v>37</v>
      </c>
      <c r="C49" s="9" t="s">
        <v>51</v>
      </c>
      <c r="D49" s="8">
        <v>33</v>
      </c>
      <c r="E49" s="121">
        <v>53.090909090909093</v>
      </c>
    </row>
    <row r="50" spans="1:6" ht="15" customHeight="1" x14ac:dyDescent="0.25">
      <c r="A50" s="28">
        <v>44</v>
      </c>
      <c r="B50" s="8" t="s">
        <v>1</v>
      </c>
      <c r="C50" s="9" t="s">
        <v>168</v>
      </c>
      <c r="D50" s="8">
        <v>61</v>
      </c>
      <c r="E50" s="10">
        <v>52</v>
      </c>
    </row>
    <row r="51" spans="1:6" ht="15" customHeight="1" x14ac:dyDescent="0.25">
      <c r="A51" s="28">
        <v>45</v>
      </c>
      <c r="B51" s="8" t="s">
        <v>1</v>
      </c>
      <c r="C51" s="9" t="s">
        <v>9</v>
      </c>
      <c r="D51" s="8">
        <v>34</v>
      </c>
      <c r="E51" s="10">
        <v>51.823529411764703</v>
      </c>
      <c r="F51">
        <f>E46*D46</f>
        <v>2958</v>
      </c>
    </row>
    <row r="52" spans="1:6" ht="15" customHeight="1" x14ac:dyDescent="0.25">
      <c r="A52" s="28">
        <v>46</v>
      </c>
      <c r="B52" s="8" t="s">
        <v>37</v>
      </c>
      <c r="C52" s="98" t="s">
        <v>52</v>
      </c>
      <c r="D52" s="8">
        <v>16</v>
      </c>
      <c r="E52" s="10">
        <v>51.8</v>
      </c>
      <c r="F52">
        <f>E52*D52</f>
        <v>828.8</v>
      </c>
    </row>
    <row r="53" spans="1:6" ht="15" customHeight="1" x14ac:dyDescent="0.25">
      <c r="A53" s="28">
        <v>47</v>
      </c>
      <c r="B53" s="8" t="s">
        <v>13</v>
      </c>
      <c r="C53" s="9" t="s">
        <v>150</v>
      </c>
      <c r="D53" s="8">
        <v>44</v>
      </c>
      <c r="E53" s="10">
        <v>51.6</v>
      </c>
      <c r="F53">
        <f>E50*D50</f>
        <v>3172</v>
      </c>
    </row>
    <row r="54" spans="1:6" ht="15" customHeight="1" x14ac:dyDescent="0.25">
      <c r="A54" s="28">
        <v>48</v>
      </c>
      <c r="B54" s="288" t="s">
        <v>0</v>
      </c>
      <c r="C54" s="16" t="s">
        <v>119</v>
      </c>
      <c r="D54" s="8">
        <v>74</v>
      </c>
      <c r="E54" s="10">
        <v>51.6</v>
      </c>
      <c r="F54">
        <f>E49*D49</f>
        <v>1752</v>
      </c>
    </row>
    <row r="55" spans="1:6" ht="15" customHeight="1" x14ac:dyDescent="0.25">
      <c r="A55" s="28">
        <v>49</v>
      </c>
      <c r="B55" s="8" t="s">
        <v>1</v>
      </c>
      <c r="C55" s="9" t="s">
        <v>144</v>
      </c>
      <c r="D55" s="8">
        <v>20</v>
      </c>
      <c r="E55" s="10">
        <v>51.526315789473685</v>
      </c>
      <c r="F55">
        <f>E63*D63</f>
        <v>451.8</v>
      </c>
    </row>
    <row r="56" spans="1:6" ht="15" customHeight="1" thickBot="1" x14ac:dyDescent="0.3">
      <c r="A56" s="36">
        <v>50</v>
      </c>
      <c r="B56" s="317" t="s">
        <v>16</v>
      </c>
      <c r="C56" s="378" t="s">
        <v>21</v>
      </c>
      <c r="D56" s="18">
        <v>11</v>
      </c>
      <c r="E56" s="134">
        <v>51.5</v>
      </c>
      <c r="F56">
        <f>E53*D53</f>
        <v>2270.4</v>
      </c>
    </row>
    <row r="57" spans="1:6" ht="15" customHeight="1" x14ac:dyDescent="0.25">
      <c r="A57" s="32">
        <v>51</v>
      </c>
      <c r="B57" s="33" t="s">
        <v>1</v>
      </c>
      <c r="C57" s="41" t="s">
        <v>103</v>
      </c>
      <c r="D57" s="33">
        <v>44</v>
      </c>
      <c r="E57" s="35">
        <v>51.090909090909093</v>
      </c>
      <c r="F57">
        <f>E54*D54</f>
        <v>3818.4</v>
      </c>
    </row>
    <row r="58" spans="1:6" ht="15" customHeight="1" x14ac:dyDescent="0.25">
      <c r="A58" s="28">
        <v>52</v>
      </c>
      <c r="B58" s="8" t="s">
        <v>37</v>
      </c>
      <c r="C58" s="9" t="s">
        <v>123</v>
      </c>
      <c r="D58" s="8">
        <v>27</v>
      </c>
      <c r="E58" s="10">
        <v>51</v>
      </c>
      <c r="F58">
        <f>E55*D55</f>
        <v>1030.5263157894738</v>
      </c>
    </row>
    <row r="59" spans="1:6" ht="15" customHeight="1" x14ac:dyDescent="0.25">
      <c r="A59" s="28">
        <v>53</v>
      </c>
      <c r="B59" s="8" t="s">
        <v>16</v>
      </c>
      <c r="C59" s="9" t="s">
        <v>129</v>
      </c>
      <c r="D59" s="8">
        <v>15</v>
      </c>
      <c r="E59" s="10">
        <v>51</v>
      </c>
    </row>
    <row r="60" spans="1:6" ht="15" customHeight="1" x14ac:dyDescent="0.25">
      <c r="A60" s="28">
        <v>54</v>
      </c>
      <c r="B60" s="8" t="s">
        <v>1</v>
      </c>
      <c r="C60" s="16" t="s">
        <v>166</v>
      </c>
      <c r="D60" s="8">
        <v>10</v>
      </c>
      <c r="E60" s="10">
        <v>50.8</v>
      </c>
      <c r="F60">
        <f>E47*D47</f>
        <v>799.5</v>
      </c>
    </row>
    <row r="61" spans="1:6" ht="15" customHeight="1" x14ac:dyDescent="0.25">
      <c r="A61" s="28">
        <v>55</v>
      </c>
      <c r="B61" s="8" t="s">
        <v>1</v>
      </c>
      <c r="C61" s="16" t="s">
        <v>104</v>
      </c>
      <c r="D61" s="8">
        <v>66</v>
      </c>
      <c r="E61" s="10">
        <v>50.439393939393938</v>
      </c>
      <c r="F61">
        <f>E57*D57</f>
        <v>2248</v>
      </c>
    </row>
    <row r="62" spans="1:6" ht="15" customHeight="1" x14ac:dyDescent="0.25">
      <c r="A62" s="28">
        <v>56</v>
      </c>
      <c r="B62" s="8" t="s">
        <v>30</v>
      </c>
      <c r="C62" s="9" t="s">
        <v>36</v>
      </c>
      <c r="D62" s="8">
        <v>27</v>
      </c>
      <c r="E62" s="13">
        <v>50.2</v>
      </c>
      <c r="F62">
        <f>E58*D58</f>
        <v>1377</v>
      </c>
    </row>
    <row r="63" spans="1:6" ht="15" customHeight="1" x14ac:dyDescent="0.25">
      <c r="A63" s="28">
        <v>57</v>
      </c>
      <c r="B63" s="8" t="s">
        <v>30</v>
      </c>
      <c r="C63" s="11" t="s">
        <v>154</v>
      </c>
      <c r="D63" s="8">
        <v>9</v>
      </c>
      <c r="E63" s="10">
        <v>50.2</v>
      </c>
      <c r="F63">
        <f>E59*D59</f>
        <v>765</v>
      </c>
    </row>
    <row r="64" spans="1:6" ht="15" customHeight="1" x14ac:dyDescent="0.25">
      <c r="A64" s="28">
        <v>58</v>
      </c>
      <c r="B64" s="8" t="s">
        <v>1</v>
      </c>
      <c r="C64" s="16" t="s">
        <v>3</v>
      </c>
      <c r="D64" s="8">
        <v>33</v>
      </c>
      <c r="E64" s="10">
        <v>50.15625</v>
      </c>
      <c r="F64">
        <f>E74*D74</f>
        <v>1802</v>
      </c>
    </row>
    <row r="65" spans="1:6" ht="15" customHeight="1" x14ac:dyDescent="0.25">
      <c r="A65" s="28">
        <v>59</v>
      </c>
      <c r="B65" s="316" t="s">
        <v>23</v>
      </c>
      <c r="C65" s="11" t="s">
        <v>48</v>
      </c>
      <c r="D65" s="8">
        <v>17</v>
      </c>
      <c r="E65" s="10">
        <v>49.5</v>
      </c>
    </row>
    <row r="66" spans="1:6" ht="15" customHeight="1" thickBot="1" x14ac:dyDescent="0.3">
      <c r="A66" s="36">
        <v>60</v>
      </c>
      <c r="B66" s="18" t="s">
        <v>1</v>
      </c>
      <c r="C66" s="392" t="s">
        <v>134</v>
      </c>
      <c r="D66" s="18">
        <v>32</v>
      </c>
      <c r="E66" s="19">
        <v>49.363636363636367</v>
      </c>
      <c r="F66">
        <f t="shared" ref="F66:F73" si="1">E66*D66</f>
        <v>1579.6363636363637</v>
      </c>
    </row>
    <row r="67" spans="1:6" ht="15" customHeight="1" x14ac:dyDescent="0.25">
      <c r="A67" s="29">
        <v>61</v>
      </c>
      <c r="B67" s="38" t="s">
        <v>1</v>
      </c>
      <c r="C67" s="63" t="s">
        <v>165</v>
      </c>
      <c r="D67" s="38">
        <v>23</v>
      </c>
      <c r="E67" s="40">
        <v>49.304347826086953</v>
      </c>
      <c r="F67">
        <f t="shared" si="1"/>
        <v>1134</v>
      </c>
    </row>
    <row r="68" spans="1:6" ht="15" customHeight="1" x14ac:dyDescent="0.25">
      <c r="A68" s="28">
        <v>62</v>
      </c>
      <c r="B68" s="8" t="s">
        <v>1</v>
      </c>
      <c r="C68" s="16" t="s">
        <v>169</v>
      </c>
      <c r="D68" s="8">
        <v>36</v>
      </c>
      <c r="E68" s="25">
        <v>49.027777777777779</v>
      </c>
      <c r="F68">
        <f t="shared" si="1"/>
        <v>1765</v>
      </c>
    </row>
    <row r="69" spans="1:6" ht="15" customHeight="1" x14ac:dyDescent="0.25">
      <c r="A69" s="28">
        <v>63</v>
      </c>
      <c r="B69" s="8" t="s">
        <v>16</v>
      </c>
      <c r="C69" s="9" t="s">
        <v>130</v>
      </c>
      <c r="D69" s="8">
        <v>7</v>
      </c>
      <c r="E69" s="10">
        <v>49</v>
      </c>
      <c r="F69">
        <f t="shared" si="1"/>
        <v>343</v>
      </c>
    </row>
    <row r="70" spans="1:6" ht="15" customHeight="1" x14ac:dyDescent="0.25">
      <c r="A70" s="28">
        <v>64</v>
      </c>
      <c r="B70" s="8" t="s">
        <v>16</v>
      </c>
      <c r="C70" s="9" t="s">
        <v>54</v>
      </c>
      <c r="D70" s="8">
        <v>8</v>
      </c>
      <c r="E70" s="10">
        <v>49</v>
      </c>
      <c r="F70">
        <f t="shared" si="1"/>
        <v>392</v>
      </c>
    </row>
    <row r="71" spans="1:6" ht="15" customHeight="1" x14ac:dyDescent="0.25">
      <c r="A71" s="28">
        <v>65</v>
      </c>
      <c r="B71" s="8" t="s">
        <v>23</v>
      </c>
      <c r="C71" s="9" t="s">
        <v>46</v>
      </c>
      <c r="D71" s="8">
        <v>32</v>
      </c>
      <c r="E71" s="10">
        <v>48.8</v>
      </c>
      <c r="F71">
        <f t="shared" si="1"/>
        <v>1561.6</v>
      </c>
    </row>
    <row r="72" spans="1:6" ht="15" customHeight="1" x14ac:dyDescent="0.25">
      <c r="A72" s="28">
        <v>66</v>
      </c>
      <c r="B72" s="386" t="s">
        <v>30</v>
      </c>
      <c r="C72" s="9" t="s">
        <v>33</v>
      </c>
      <c r="D72" s="8">
        <v>46</v>
      </c>
      <c r="E72" s="121">
        <v>48.2</v>
      </c>
      <c r="F72">
        <f t="shared" si="1"/>
        <v>2217.2000000000003</v>
      </c>
    </row>
    <row r="73" spans="1:6" ht="15" customHeight="1" x14ac:dyDescent="0.25">
      <c r="A73" s="28">
        <v>67</v>
      </c>
      <c r="B73" s="8" t="s">
        <v>1</v>
      </c>
      <c r="C73" s="16" t="s">
        <v>141</v>
      </c>
      <c r="D73" s="8">
        <v>6</v>
      </c>
      <c r="E73" s="10">
        <v>48</v>
      </c>
      <c r="F73">
        <f t="shared" si="1"/>
        <v>288</v>
      </c>
    </row>
    <row r="74" spans="1:6" ht="15" customHeight="1" x14ac:dyDescent="0.25">
      <c r="A74" s="28">
        <v>68</v>
      </c>
      <c r="B74" s="8" t="s">
        <v>1</v>
      </c>
      <c r="C74" s="16" t="s">
        <v>164</v>
      </c>
      <c r="D74" s="8">
        <v>38</v>
      </c>
      <c r="E74" s="10">
        <v>47.421052631578945</v>
      </c>
    </row>
    <row r="75" spans="1:6" ht="15" customHeight="1" x14ac:dyDescent="0.25">
      <c r="A75" s="28">
        <v>69</v>
      </c>
      <c r="B75" s="8" t="s">
        <v>16</v>
      </c>
      <c r="C75" s="98" t="s">
        <v>15</v>
      </c>
      <c r="D75" s="8">
        <v>27</v>
      </c>
      <c r="E75" s="10">
        <v>47.2</v>
      </c>
      <c r="F75">
        <f t="shared" ref="F75:F86" si="2">E75*D75</f>
        <v>1274.4000000000001</v>
      </c>
    </row>
    <row r="76" spans="1:6" ht="15" customHeight="1" thickBot="1" x14ac:dyDescent="0.3">
      <c r="A76" s="36">
        <v>70</v>
      </c>
      <c r="B76" s="18" t="s">
        <v>13</v>
      </c>
      <c r="C76" s="42" t="s">
        <v>12</v>
      </c>
      <c r="D76" s="18">
        <v>8</v>
      </c>
      <c r="E76" s="19">
        <v>47.1</v>
      </c>
      <c r="F76">
        <f t="shared" si="2"/>
        <v>376.8</v>
      </c>
    </row>
    <row r="77" spans="1:6" ht="15" customHeight="1" x14ac:dyDescent="0.25">
      <c r="A77" s="29">
        <v>71</v>
      </c>
      <c r="B77" s="388" t="s">
        <v>13</v>
      </c>
      <c r="C77" s="391" t="s">
        <v>160</v>
      </c>
      <c r="D77" s="38">
        <v>12</v>
      </c>
      <c r="E77" s="40">
        <v>47</v>
      </c>
      <c r="F77">
        <f t="shared" si="2"/>
        <v>564</v>
      </c>
    </row>
    <row r="78" spans="1:6" ht="15" customHeight="1" x14ac:dyDescent="0.25">
      <c r="A78" s="28">
        <v>72</v>
      </c>
      <c r="B78" s="8" t="s">
        <v>23</v>
      </c>
      <c r="C78" s="9" t="s">
        <v>22</v>
      </c>
      <c r="D78" s="8">
        <v>41</v>
      </c>
      <c r="E78" s="10">
        <v>46.8</v>
      </c>
      <c r="F78">
        <f t="shared" si="2"/>
        <v>1918.8</v>
      </c>
    </row>
    <row r="79" spans="1:6" ht="15" customHeight="1" x14ac:dyDescent="0.25">
      <c r="A79" s="28">
        <v>73</v>
      </c>
      <c r="B79" s="8" t="s">
        <v>1</v>
      </c>
      <c r="C79" s="16" t="s">
        <v>139</v>
      </c>
      <c r="D79" s="8">
        <v>19</v>
      </c>
      <c r="E79" s="10">
        <v>46.684210526315788</v>
      </c>
      <c r="F79">
        <f t="shared" si="2"/>
        <v>887</v>
      </c>
    </row>
    <row r="80" spans="1:6" ht="15" customHeight="1" x14ac:dyDescent="0.25">
      <c r="A80" s="28">
        <v>74</v>
      </c>
      <c r="B80" s="8" t="s">
        <v>1</v>
      </c>
      <c r="C80" s="9" t="s">
        <v>167</v>
      </c>
      <c r="D80" s="8">
        <v>14</v>
      </c>
      <c r="E80" s="10">
        <v>46.428571428571431</v>
      </c>
      <c r="F80">
        <f t="shared" si="2"/>
        <v>650</v>
      </c>
    </row>
    <row r="81" spans="1:6" ht="15" customHeight="1" x14ac:dyDescent="0.25">
      <c r="A81" s="28">
        <v>75</v>
      </c>
      <c r="B81" s="288" t="s">
        <v>30</v>
      </c>
      <c r="C81" s="9" t="s">
        <v>126</v>
      </c>
      <c r="D81" s="8">
        <v>25</v>
      </c>
      <c r="E81" s="10">
        <v>46.4</v>
      </c>
      <c r="F81">
        <f t="shared" si="2"/>
        <v>1160</v>
      </c>
    </row>
    <row r="82" spans="1:6" ht="15" customHeight="1" x14ac:dyDescent="0.25">
      <c r="A82" s="28">
        <v>76</v>
      </c>
      <c r="B82" s="8" t="s">
        <v>23</v>
      </c>
      <c r="C82" s="9" t="s">
        <v>27</v>
      </c>
      <c r="D82" s="8">
        <v>24</v>
      </c>
      <c r="E82" s="10">
        <v>46.3</v>
      </c>
      <c r="F82">
        <f t="shared" si="2"/>
        <v>1111.1999999999998</v>
      </c>
    </row>
    <row r="83" spans="1:6" ht="15" customHeight="1" x14ac:dyDescent="0.25">
      <c r="A83" s="28">
        <v>77</v>
      </c>
      <c r="B83" s="8" t="s">
        <v>23</v>
      </c>
      <c r="C83" s="366" t="s">
        <v>127</v>
      </c>
      <c r="D83" s="8">
        <v>12</v>
      </c>
      <c r="E83" s="12">
        <v>46.2</v>
      </c>
      <c r="F83">
        <f t="shared" si="2"/>
        <v>554.40000000000009</v>
      </c>
    </row>
    <row r="84" spans="1:6" ht="15" customHeight="1" x14ac:dyDescent="0.25">
      <c r="A84" s="28">
        <v>78</v>
      </c>
      <c r="B84" s="316" t="s">
        <v>13</v>
      </c>
      <c r="C84" s="16" t="s">
        <v>133</v>
      </c>
      <c r="D84" s="8">
        <v>7</v>
      </c>
      <c r="E84" s="10">
        <v>46</v>
      </c>
      <c r="F84">
        <f t="shared" si="2"/>
        <v>322</v>
      </c>
    </row>
    <row r="85" spans="1:6" ht="15" customHeight="1" x14ac:dyDescent="0.25">
      <c r="A85" s="28">
        <v>79</v>
      </c>
      <c r="B85" s="8" t="s">
        <v>1</v>
      </c>
      <c r="C85" s="9" t="s">
        <v>100</v>
      </c>
      <c r="D85" s="8">
        <v>88</v>
      </c>
      <c r="E85" s="10">
        <v>45.454545454545453</v>
      </c>
      <c r="F85">
        <f t="shared" si="2"/>
        <v>4000</v>
      </c>
    </row>
    <row r="86" spans="1:6" ht="15" customHeight="1" thickBot="1" x14ac:dyDescent="0.3">
      <c r="A86" s="36">
        <v>80</v>
      </c>
      <c r="B86" s="18" t="s">
        <v>13</v>
      </c>
      <c r="C86" s="42" t="s">
        <v>161</v>
      </c>
      <c r="D86" s="18">
        <v>21</v>
      </c>
      <c r="E86" s="19">
        <v>45</v>
      </c>
      <c r="F86">
        <f t="shared" si="2"/>
        <v>945</v>
      </c>
    </row>
    <row r="87" spans="1:6" ht="15" customHeight="1" x14ac:dyDescent="0.25">
      <c r="A87" s="32">
        <v>81</v>
      </c>
      <c r="B87" s="33" t="s">
        <v>0</v>
      </c>
      <c r="C87" s="41" t="s">
        <v>151</v>
      </c>
      <c r="D87" s="33">
        <v>34</v>
      </c>
      <c r="E87" s="35">
        <v>44.5</v>
      </c>
    </row>
    <row r="88" spans="1:6" ht="15" customHeight="1" x14ac:dyDescent="0.25">
      <c r="A88" s="28">
        <v>82</v>
      </c>
      <c r="B88" s="8" t="s">
        <v>23</v>
      </c>
      <c r="C88" s="9" t="s">
        <v>25</v>
      </c>
      <c r="D88" s="8">
        <v>10</v>
      </c>
      <c r="E88" s="10">
        <v>44.1</v>
      </c>
    </row>
    <row r="89" spans="1:6" ht="15" customHeight="1" x14ac:dyDescent="0.25">
      <c r="A89" s="28">
        <v>83</v>
      </c>
      <c r="B89" s="8" t="s">
        <v>0</v>
      </c>
      <c r="C89" s="16" t="s">
        <v>42</v>
      </c>
      <c r="D89" s="8">
        <v>8</v>
      </c>
      <c r="E89" s="10">
        <v>44</v>
      </c>
      <c r="F89">
        <f t="shared" ref="F89:F102" si="3">E89*D89</f>
        <v>352</v>
      </c>
    </row>
    <row r="90" spans="1:6" ht="15" customHeight="1" x14ac:dyDescent="0.25">
      <c r="A90" s="28">
        <v>84</v>
      </c>
      <c r="B90" s="8" t="s">
        <v>1</v>
      </c>
      <c r="C90" s="16" t="s">
        <v>138</v>
      </c>
      <c r="D90" s="8">
        <v>27</v>
      </c>
      <c r="E90" s="10">
        <v>43.851851851851855</v>
      </c>
      <c r="F90">
        <f t="shared" si="3"/>
        <v>1184</v>
      </c>
    </row>
    <row r="91" spans="1:6" ht="15" customHeight="1" x14ac:dyDescent="0.25">
      <c r="A91" s="28">
        <v>85</v>
      </c>
      <c r="B91" s="8" t="s">
        <v>1</v>
      </c>
      <c r="C91" s="16" t="s">
        <v>142</v>
      </c>
      <c r="D91" s="8">
        <v>14</v>
      </c>
      <c r="E91" s="10">
        <v>43.5</v>
      </c>
      <c r="F91">
        <f t="shared" si="3"/>
        <v>609</v>
      </c>
    </row>
    <row r="92" spans="1:6" ht="15" customHeight="1" x14ac:dyDescent="0.25">
      <c r="A92" s="28">
        <v>86</v>
      </c>
      <c r="B92" s="288" t="s">
        <v>1</v>
      </c>
      <c r="C92" s="16" t="s">
        <v>137</v>
      </c>
      <c r="D92" s="8">
        <v>13</v>
      </c>
      <c r="E92" s="10">
        <v>43.230769230769234</v>
      </c>
      <c r="F92">
        <f t="shared" si="3"/>
        <v>562</v>
      </c>
    </row>
    <row r="93" spans="1:6" ht="15" customHeight="1" x14ac:dyDescent="0.25">
      <c r="A93" s="28">
        <v>87</v>
      </c>
      <c r="B93" s="8" t="s">
        <v>16</v>
      </c>
      <c r="C93" s="14" t="s">
        <v>97</v>
      </c>
      <c r="D93" s="8">
        <v>23</v>
      </c>
      <c r="E93" s="10">
        <v>42.7</v>
      </c>
      <c r="F93">
        <f t="shared" si="3"/>
        <v>982.1</v>
      </c>
    </row>
    <row r="94" spans="1:6" ht="15" customHeight="1" x14ac:dyDescent="0.25">
      <c r="A94" s="28">
        <v>88</v>
      </c>
      <c r="B94" s="8" t="s">
        <v>13</v>
      </c>
      <c r="C94" s="9" t="s">
        <v>159</v>
      </c>
      <c r="D94" s="8">
        <v>10</v>
      </c>
      <c r="E94" s="10">
        <v>42.4</v>
      </c>
      <c r="F94">
        <f t="shared" si="3"/>
        <v>424</v>
      </c>
    </row>
    <row r="95" spans="1:6" ht="15" customHeight="1" x14ac:dyDescent="0.25">
      <c r="A95" s="28">
        <v>89</v>
      </c>
      <c r="B95" s="8" t="s">
        <v>16</v>
      </c>
      <c r="C95" s="9" t="s">
        <v>56</v>
      </c>
      <c r="D95" s="8">
        <v>8</v>
      </c>
      <c r="E95" s="10">
        <v>41.7</v>
      </c>
      <c r="F95">
        <f t="shared" si="3"/>
        <v>333.6</v>
      </c>
    </row>
    <row r="96" spans="1:6" ht="15" customHeight="1" thickBot="1" x14ac:dyDescent="0.3">
      <c r="A96" s="36">
        <v>90</v>
      </c>
      <c r="B96" s="193" t="s">
        <v>30</v>
      </c>
      <c r="C96" s="389" t="s">
        <v>125</v>
      </c>
      <c r="D96" s="18">
        <v>24</v>
      </c>
      <c r="E96" s="19">
        <v>41</v>
      </c>
      <c r="F96">
        <f t="shared" si="3"/>
        <v>984</v>
      </c>
    </row>
    <row r="97" spans="1:6" ht="15" customHeight="1" x14ac:dyDescent="0.25">
      <c r="A97" s="32">
        <v>91</v>
      </c>
      <c r="B97" s="33" t="s">
        <v>13</v>
      </c>
      <c r="C97" s="34" t="s">
        <v>162</v>
      </c>
      <c r="D97" s="33">
        <v>5</v>
      </c>
      <c r="E97" s="35">
        <v>41</v>
      </c>
      <c r="F97">
        <f t="shared" si="3"/>
        <v>205</v>
      </c>
    </row>
    <row r="98" spans="1:6" ht="15" customHeight="1" x14ac:dyDescent="0.25">
      <c r="A98" s="28">
        <v>92</v>
      </c>
      <c r="B98" s="8" t="s">
        <v>30</v>
      </c>
      <c r="C98" s="11" t="s">
        <v>153</v>
      </c>
      <c r="D98" s="8">
        <v>13</v>
      </c>
      <c r="E98" s="10">
        <v>40.700000000000003</v>
      </c>
      <c r="F98">
        <f t="shared" si="3"/>
        <v>529.1</v>
      </c>
    </row>
    <row r="99" spans="1:6" ht="15" customHeight="1" x14ac:dyDescent="0.25">
      <c r="A99" s="28">
        <v>93</v>
      </c>
      <c r="B99" s="288" t="s">
        <v>0</v>
      </c>
      <c r="C99" s="16" t="s">
        <v>65</v>
      </c>
      <c r="D99" s="8">
        <v>11</v>
      </c>
      <c r="E99" s="10">
        <v>40.270000000000003</v>
      </c>
      <c r="F99">
        <f t="shared" si="3"/>
        <v>442.97</v>
      </c>
    </row>
    <row r="100" spans="1:6" ht="15" customHeight="1" x14ac:dyDescent="0.25">
      <c r="A100" s="28">
        <v>94</v>
      </c>
      <c r="B100" s="194" t="s">
        <v>16</v>
      </c>
      <c r="C100" s="9" t="s">
        <v>43</v>
      </c>
      <c r="D100" s="8">
        <v>8</v>
      </c>
      <c r="E100" s="10">
        <v>39</v>
      </c>
      <c r="F100">
        <f t="shared" si="3"/>
        <v>312</v>
      </c>
    </row>
    <row r="101" spans="1:6" ht="15" customHeight="1" x14ac:dyDescent="0.25">
      <c r="A101" s="28">
        <v>95</v>
      </c>
      <c r="B101" s="8" t="s">
        <v>16</v>
      </c>
      <c r="C101" s="98" t="s">
        <v>17</v>
      </c>
      <c r="D101" s="8">
        <v>10</v>
      </c>
      <c r="E101" s="10">
        <v>37.4</v>
      </c>
      <c r="F101">
        <f t="shared" si="3"/>
        <v>374</v>
      </c>
    </row>
    <row r="102" spans="1:6" ht="15" customHeight="1" x14ac:dyDescent="0.25">
      <c r="A102" s="28">
        <v>96</v>
      </c>
      <c r="B102" s="8" t="s">
        <v>23</v>
      </c>
      <c r="C102" s="9" t="s">
        <v>128</v>
      </c>
      <c r="D102" s="8">
        <v>20</v>
      </c>
      <c r="E102" s="10">
        <v>35.200000000000003</v>
      </c>
      <c r="F102">
        <f t="shared" si="3"/>
        <v>704</v>
      </c>
    </row>
    <row r="103" spans="1:6" ht="15" customHeight="1" x14ac:dyDescent="0.25">
      <c r="A103" s="28">
        <v>97</v>
      </c>
      <c r="B103" s="8" t="s">
        <v>23</v>
      </c>
      <c r="C103" s="11" t="s">
        <v>157</v>
      </c>
      <c r="D103" s="8">
        <v>15</v>
      </c>
      <c r="E103" s="10">
        <v>34.4</v>
      </c>
    </row>
    <row r="104" spans="1:6" ht="15" customHeight="1" x14ac:dyDescent="0.25">
      <c r="A104" s="28">
        <v>98</v>
      </c>
      <c r="B104" s="8" t="s">
        <v>23</v>
      </c>
      <c r="C104" s="9" t="s">
        <v>26</v>
      </c>
      <c r="D104" s="8">
        <v>12</v>
      </c>
      <c r="E104" s="10">
        <v>32.700000000000003</v>
      </c>
    </row>
    <row r="105" spans="1:6" ht="15" customHeight="1" x14ac:dyDescent="0.25">
      <c r="A105" s="28">
        <v>99</v>
      </c>
      <c r="B105" s="8" t="s">
        <v>1</v>
      </c>
      <c r="C105" s="99" t="s">
        <v>140</v>
      </c>
      <c r="D105" s="8">
        <v>8</v>
      </c>
      <c r="E105" s="10">
        <v>32.25</v>
      </c>
    </row>
    <row r="106" spans="1:6" ht="15" customHeight="1" thickBot="1" x14ac:dyDescent="0.3">
      <c r="A106" s="36">
        <v>100</v>
      </c>
      <c r="B106" s="18" t="s">
        <v>1</v>
      </c>
      <c r="C106" s="42" t="s">
        <v>163</v>
      </c>
      <c r="D106" s="18">
        <v>12</v>
      </c>
      <c r="E106" s="19">
        <v>26.583333333333332</v>
      </c>
    </row>
    <row r="107" spans="1:6" ht="15" customHeight="1" x14ac:dyDescent="0.25">
      <c r="A107" s="31"/>
      <c r="B107" s="5"/>
      <c r="D107" s="122" t="s">
        <v>66</v>
      </c>
      <c r="E107" s="43">
        <f>AVERAGE(E7:E106)</f>
        <v>51.688125645672791</v>
      </c>
    </row>
    <row r="108" spans="1:6" x14ac:dyDescent="0.25">
      <c r="A108" s="31"/>
      <c r="D108" s="87" t="s">
        <v>80</v>
      </c>
      <c r="E108" s="315">
        <v>53.13</v>
      </c>
    </row>
    <row r="109" spans="1:6" x14ac:dyDescent="0.25">
      <c r="A109" s="31"/>
      <c r="D109" s="87"/>
    </row>
    <row r="110" spans="1:6" x14ac:dyDescent="0.25">
      <c r="A110" s="31"/>
    </row>
  </sheetData>
  <mergeCells count="1">
    <mergeCell ref="B2:D2"/>
  </mergeCells>
  <conditionalFormatting sqref="E6:E108">
    <cfRule type="cellIs" dxfId="9" priority="662" stopIfTrue="1" operator="equal">
      <formula>$E$107</formula>
    </cfRule>
    <cfRule type="cellIs" dxfId="8" priority="663" stopIfTrue="1" operator="lessThan">
      <formula>50</formula>
    </cfRule>
    <cfRule type="cellIs" dxfId="7" priority="664" stopIfTrue="1" operator="between">
      <formula>$E$107</formula>
      <formula>50</formula>
    </cfRule>
    <cfRule type="cellIs" dxfId="6" priority="665" stopIfTrue="1" operator="between">
      <formula>74.99</formula>
      <formula>$E$107</formula>
    </cfRule>
    <cfRule type="cellIs" dxfId="5" priority="666" stopIfTrue="1" operator="greaterThanOrEqual">
      <formula>75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9" width="7.28515625" customWidth="1"/>
    <col min="10" max="11" width="8.7109375" customWidth="1"/>
    <col min="12" max="12" width="9.140625" customWidth="1"/>
    <col min="13" max="14" width="7.7109375" customWidth="1"/>
  </cols>
  <sheetData>
    <row r="1" spans="1:13" ht="16.5" customHeight="1" x14ac:dyDescent="0.25">
      <c r="L1" s="90"/>
      <c r="M1" s="26" t="s">
        <v>81</v>
      </c>
    </row>
    <row r="2" spans="1:13" ht="16.5" customHeight="1" x14ac:dyDescent="0.25">
      <c r="C2" s="517" t="s">
        <v>76</v>
      </c>
      <c r="D2" s="517"/>
      <c r="E2" s="92"/>
      <c r="F2" s="92"/>
      <c r="G2" s="92"/>
      <c r="J2" s="6">
        <v>2023</v>
      </c>
      <c r="L2" s="91"/>
      <c r="M2" s="26" t="s">
        <v>82</v>
      </c>
    </row>
    <row r="3" spans="1:13" ht="16.5" customHeight="1" thickBot="1" x14ac:dyDescent="0.3">
      <c r="L3" s="265"/>
      <c r="M3" s="26" t="s">
        <v>83</v>
      </c>
    </row>
    <row r="4" spans="1:13" ht="16.5" customHeight="1" x14ac:dyDescent="0.25">
      <c r="A4" s="509" t="s">
        <v>40</v>
      </c>
      <c r="B4" s="523" t="s">
        <v>77</v>
      </c>
      <c r="C4" s="523" t="s">
        <v>74</v>
      </c>
      <c r="D4" s="511" t="s">
        <v>67</v>
      </c>
      <c r="E4" s="526" t="s">
        <v>118</v>
      </c>
      <c r="F4" s="527"/>
      <c r="G4" s="527"/>
      <c r="H4" s="527"/>
      <c r="I4" s="528"/>
      <c r="J4" s="513" t="s">
        <v>98</v>
      </c>
      <c r="L4" s="27"/>
      <c r="M4" s="26" t="s">
        <v>84</v>
      </c>
    </row>
    <row r="5" spans="1:13" ht="26.25" customHeight="1" thickBot="1" x14ac:dyDescent="0.3">
      <c r="A5" s="510"/>
      <c r="B5" s="524"/>
      <c r="C5" s="524"/>
      <c r="D5" s="512"/>
      <c r="E5" s="192" t="s">
        <v>78</v>
      </c>
      <c r="F5" s="191" t="s">
        <v>147</v>
      </c>
      <c r="G5" s="191" t="s">
        <v>148</v>
      </c>
      <c r="H5" s="107" t="s">
        <v>68</v>
      </c>
      <c r="I5" s="107">
        <v>100</v>
      </c>
      <c r="J5" s="514"/>
    </row>
    <row r="6" spans="1:13" ht="15" customHeight="1" thickBot="1" x14ac:dyDescent="0.3">
      <c r="A6" s="89"/>
      <c r="B6" s="88"/>
      <c r="C6" s="112" t="s">
        <v>111</v>
      </c>
      <c r="D6" s="113">
        <f t="shared" ref="D6:I6" si="0">D7+D15+D27+D42+D59+D74+D105</f>
        <v>2498</v>
      </c>
      <c r="E6" s="112">
        <f t="shared" si="0"/>
        <v>677</v>
      </c>
      <c r="F6" s="113">
        <f t="shared" si="0"/>
        <v>1286</v>
      </c>
      <c r="G6" s="113">
        <f t="shared" si="0"/>
        <v>345</v>
      </c>
      <c r="H6" s="114">
        <f t="shared" si="0"/>
        <v>189</v>
      </c>
      <c r="I6" s="114">
        <f t="shared" si="0"/>
        <v>1</v>
      </c>
      <c r="J6" s="124">
        <v>53.13</v>
      </c>
    </row>
    <row r="7" spans="1:13" ht="15" customHeight="1" thickBot="1" x14ac:dyDescent="0.3">
      <c r="A7" s="105"/>
      <c r="B7" s="116"/>
      <c r="C7" s="116" t="s">
        <v>110</v>
      </c>
      <c r="D7" s="117">
        <f t="shared" ref="D7:I7" si="1">SUM(D8:D14)</f>
        <v>177</v>
      </c>
      <c r="E7" s="117">
        <f t="shared" si="1"/>
        <v>40</v>
      </c>
      <c r="F7" s="117">
        <f t="shared" si="1"/>
        <v>89</v>
      </c>
      <c r="G7" s="117">
        <f t="shared" si="1"/>
        <v>31</v>
      </c>
      <c r="H7" s="117">
        <f t="shared" si="1"/>
        <v>17</v>
      </c>
      <c r="I7" s="117">
        <f t="shared" si="1"/>
        <v>0</v>
      </c>
      <c r="J7" s="118">
        <f>AVERAGE(J8:J14)</f>
        <v>55.641558441558445</v>
      </c>
    </row>
    <row r="8" spans="1:13" ht="15" customHeight="1" x14ac:dyDescent="0.25">
      <c r="A8" s="29">
        <v>1</v>
      </c>
      <c r="B8" s="97">
        <v>10002</v>
      </c>
      <c r="C8" s="284" t="s">
        <v>122</v>
      </c>
      <c r="D8" s="38">
        <v>37</v>
      </c>
      <c r="E8" s="38">
        <v>8</v>
      </c>
      <c r="F8" s="38">
        <v>16</v>
      </c>
      <c r="G8" s="38">
        <v>10</v>
      </c>
      <c r="H8" s="38">
        <v>3</v>
      </c>
      <c r="I8" s="38"/>
      <c r="J8" s="40">
        <v>57</v>
      </c>
    </row>
    <row r="9" spans="1:13" ht="15" customHeight="1" x14ac:dyDescent="0.25">
      <c r="A9" s="29">
        <v>2</v>
      </c>
      <c r="B9" s="94">
        <v>10090</v>
      </c>
      <c r="C9" s="9" t="s">
        <v>51</v>
      </c>
      <c r="D9" s="8">
        <v>33</v>
      </c>
      <c r="E9" s="8">
        <v>9</v>
      </c>
      <c r="F9" s="8">
        <v>13</v>
      </c>
      <c r="G9" s="8">
        <v>9</v>
      </c>
      <c r="H9" s="8">
        <v>2</v>
      </c>
      <c r="I9" s="8"/>
      <c r="J9" s="121">
        <v>53.090909090909093</v>
      </c>
    </row>
    <row r="10" spans="1:13" ht="15" customHeight="1" x14ac:dyDescent="0.25">
      <c r="A10" s="29">
        <v>3</v>
      </c>
      <c r="B10" s="94">
        <v>10004</v>
      </c>
      <c r="C10" s="9" t="s">
        <v>49</v>
      </c>
      <c r="D10" s="8">
        <v>28</v>
      </c>
      <c r="E10" s="8">
        <v>4</v>
      </c>
      <c r="F10" s="8">
        <v>14</v>
      </c>
      <c r="G10" s="8">
        <v>2</v>
      </c>
      <c r="H10" s="8">
        <v>8</v>
      </c>
      <c r="I10" s="8"/>
      <c r="J10" s="10">
        <v>65.400000000000006</v>
      </c>
    </row>
    <row r="11" spans="1:13" ht="15" customHeight="1" x14ac:dyDescent="0.25">
      <c r="A11" s="29">
        <v>4</v>
      </c>
      <c r="B11" s="97">
        <v>10001</v>
      </c>
      <c r="C11" s="39" t="s">
        <v>50</v>
      </c>
      <c r="D11" s="38">
        <v>21</v>
      </c>
      <c r="E11" s="38">
        <v>3</v>
      </c>
      <c r="F11" s="38">
        <v>13</v>
      </c>
      <c r="G11" s="38">
        <v>4</v>
      </c>
      <c r="H11" s="38">
        <v>1</v>
      </c>
      <c r="I11" s="38"/>
      <c r="J11" s="40">
        <v>57.9</v>
      </c>
    </row>
    <row r="12" spans="1:13" ht="15" customHeight="1" x14ac:dyDescent="0.25">
      <c r="A12" s="29">
        <v>5</v>
      </c>
      <c r="B12" s="94">
        <v>10120</v>
      </c>
      <c r="C12" s="366" t="s">
        <v>146</v>
      </c>
      <c r="D12" s="8">
        <v>15</v>
      </c>
      <c r="E12" s="8">
        <v>4</v>
      </c>
      <c r="F12" s="8">
        <v>7</v>
      </c>
      <c r="G12" s="8">
        <v>3</v>
      </c>
      <c r="H12" s="8">
        <v>1</v>
      </c>
      <c r="I12" s="8"/>
      <c r="J12" s="121">
        <v>53.3</v>
      </c>
    </row>
    <row r="13" spans="1:13" ht="15" customHeight="1" x14ac:dyDescent="0.25">
      <c r="A13" s="29">
        <v>6</v>
      </c>
      <c r="B13" s="94">
        <v>10190</v>
      </c>
      <c r="C13" s="285" t="s">
        <v>123</v>
      </c>
      <c r="D13" s="8">
        <v>27</v>
      </c>
      <c r="E13" s="8">
        <v>8</v>
      </c>
      <c r="F13" s="8">
        <v>17</v>
      </c>
      <c r="G13" s="8"/>
      <c r="H13" s="8">
        <v>2</v>
      </c>
      <c r="I13" s="8"/>
      <c r="J13" s="121">
        <v>51</v>
      </c>
    </row>
    <row r="14" spans="1:13" ht="15" customHeight="1" thickBot="1" x14ac:dyDescent="0.3">
      <c r="A14" s="29">
        <v>7</v>
      </c>
      <c r="B14" s="94">
        <v>10320</v>
      </c>
      <c r="C14" s="9" t="s">
        <v>52</v>
      </c>
      <c r="D14" s="8">
        <v>16</v>
      </c>
      <c r="E14" s="8">
        <v>4</v>
      </c>
      <c r="F14" s="8">
        <v>9</v>
      </c>
      <c r="G14" s="8">
        <v>3</v>
      </c>
      <c r="H14" s="8"/>
      <c r="I14" s="8"/>
      <c r="J14" s="121">
        <v>51.8</v>
      </c>
    </row>
    <row r="15" spans="1:13" ht="15" customHeight="1" thickBot="1" x14ac:dyDescent="0.3">
      <c r="A15" s="105"/>
      <c r="B15" s="103"/>
      <c r="C15" s="106" t="s">
        <v>109</v>
      </c>
      <c r="D15" s="103">
        <f t="shared" ref="D15:I15" si="2">SUM(D16:D26)</f>
        <v>239</v>
      </c>
      <c r="E15" s="103">
        <f t="shared" si="2"/>
        <v>63</v>
      </c>
      <c r="F15" s="103">
        <f t="shared" si="2"/>
        <v>140</v>
      </c>
      <c r="G15" s="103">
        <f t="shared" si="2"/>
        <v>26</v>
      </c>
      <c r="H15" s="103">
        <f t="shared" si="2"/>
        <v>10</v>
      </c>
      <c r="I15" s="103">
        <f t="shared" si="2"/>
        <v>0</v>
      </c>
      <c r="J15" s="104">
        <f>AVERAGE(J16:J26)</f>
        <v>50.995454545454542</v>
      </c>
    </row>
    <row r="16" spans="1:13" ht="15" customHeight="1" x14ac:dyDescent="0.25">
      <c r="A16" s="32">
        <v>1</v>
      </c>
      <c r="B16" s="93">
        <v>20040</v>
      </c>
      <c r="C16" s="34" t="s">
        <v>33</v>
      </c>
      <c r="D16" s="33">
        <v>46</v>
      </c>
      <c r="E16" s="33">
        <v>18</v>
      </c>
      <c r="F16" s="33">
        <v>23</v>
      </c>
      <c r="G16" s="33">
        <v>2</v>
      </c>
      <c r="H16" s="33">
        <v>3</v>
      </c>
      <c r="I16" s="33"/>
      <c r="J16" s="35">
        <v>48.2</v>
      </c>
    </row>
    <row r="17" spans="1:10" ht="15" customHeight="1" x14ac:dyDescent="0.25">
      <c r="A17" s="29">
        <v>2</v>
      </c>
      <c r="B17" s="94">
        <v>20061</v>
      </c>
      <c r="C17" s="9" t="s">
        <v>32</v>
      </c>
      <c r="D17" s="8">
        <v>22</v>
      </c>
      <c r="E17" s="8">
        <v>1</v>
      </c>
      <c r="F17" s="8">
        <v>17</v>
      </c>
      <c r="G17" s="8">
        <v>4</v>
      </c>
      <c r="H17" s="8"/>
      <c r="I17" s="8"/>
      <c r="J17" s="10">
        <v>56</v>
      </c>
    </row>
    <row r="18" spans="1:10" ht="15" customHeight="1" x14ac:dyDescent="0.25">
      <c r="A18" s="29">
        <v>3</v>
      </c>
      <c r="B18" s="94">
        <v>21020</v>
      </c>
      <c r="C18" s="9" t="s">
        <v>34</v>
      </c>
      <c r="D18" s="8">
        <v>20</v>
      </c>
      <c r="E18" s="8">
        <v>2</v>
      </c>
      <c r="F18" s="8">
        <v>15</v>
      </c>
      <c r="G18" s="8">
        <v>3</v>
      </c>
      <c r="H18" s="8"/>
      <c r="I18" s="8"/>
      <c r="J18" s="13">
        <v>57.25</v>
      </c>
    </row>
    <row r="19" spans="1:10" ht="15" customHeight="1" x14ac:dyDescent="0.25">
      <c r="A19" s="29">
        <v>4</v>
      </c>
      <c r="B19" s="94">
        <v>20060</v>
      </c>
      <c r="C19" s="11" t="s">
        <v>35</v>
      </c>
      <c r="D19" s="8">
        <v>30</v>
      </c>
      <c r="E19" s="8">
        <v>1</v>
      </c>
      <c r="F19" s="8">
        <v>19</v>
      </c>
      <c r="G19" s="8">
        <v>7</v>
      </c>
      <c r="H19" s="8">
        <v>3</v>
      </c>
      <c r="I19" s="8"/>
      <c r="J19" s="10">
        <v>60.2</v>
      </c>
    </row>
    <row r="20" spans="1:10" ht="15" customHeight="1" x14ac:dyDescent="0.25">
      <c r="A20" s="29">
        <v>5</v>
      </c>
      <c r="B20" s="94">
        <v>20400</v>
      </c>
      <c r="C20" s="11" t="s">
        <v>36</v>
      </c>
      <c r="D20" s="8">
        <v>27</v>
      </c>
      <c r="E20" s="8">
        <v>4</v>
      </c>
      <c r="F20" s="8">
        <v>20</v>
      </c>
      <c r="G20" s="8">
        <v>3</v>
      </c>
      <c r="H20" s="8"/>
      <c r="I20" s="8"/>
      <c r="J20" s="10">
        <v>50.2</v>
      </c>
    </row>
    <row r="21" spans="1:10" ht="15" customHeight="1" x14ac:dyDescent="0.25">
      <c r="A21" s="29">
        <v>6</v>
      </c>
      <c r="B21" s="94">
        <v>20080</v>
      </c>
      <c r="C21" s="286" t="s">
        <v>125</v>
      </c>
      <c r="D21" s="8">
        <v>24</v>
      </c>
      <c r="E21" s="8">
        <v>14</v>
      </c>
      <c r="F21" s="8">
        <v>9</v>
      </c>
      <c r="G21" s="8">
        <v>1</v>
      </c>
      <c r="H21" s="8"/>
      <c r="I21" s="8"/>
      <c r="J21" s="10">
        <v>41</v>
      </c>
    </row>
    <row r="22" spans="1:10" ht="15" customHeight="1" x14ac:dyDescent="0.25">
      <c r="A22" s="29">
        <v>7</v>
      </c>
      <c r="B22" s="94">
        <v>20460</v>
      </c>
      <c r="C22" s="381" t="s">
        <v>155</v>
      </c>
      <c r="D22" s="8">
        <v>12</v>
      </c>
      <c r="E22" s="8">
        <v>3</v>
      </c>
      <c r="F22" s="8">
        <v>6</v>
      </c>
      <c r="G22" s="8">
        <v>2</v>
      </c>
      <c r="H22" s="8">
        <v>1</v>
      </c>
      <c r="I22" s="8"/>
      <c r="J22" s="12">
        <v>54.9</v>
      </c>
    </row>
    <row r="23" spans="1:10" ht="15" customHeight="1" x14ac:dyDescent="0.25">
      <c r="A23" s="29">
        <v>8</v>
      </c>
      <c r="B23" s="94">
        <v>20550</v>
      </c>
      <c r="C23" s="381" t="s">
        <v>154</v>
      </c>
      <c r="D23" s="8">
        <v>9</v>
      </c>
      <c r="E23" s="8">
        <v>2</v>
      </c>
      <c r="F23" s="8">
        <v>6</v>
      </c>
      <c r="G23" s="8"/>
      <c r="H23" s="8">
        <v>1</v>
      </c>
      <c r="I23" s="8"/>
      <c r="J23" s="12">
        <v>50.2</v>
      </c>
    </row>
    <row r="24" spans="1:10" ht="15" customHeight="1" x14ac:dyDescent="0.25">
      <c r="A24" s="29">
        <v>9</v>
      </c>
      <c r="B24" s="94">
        <v>20630</v>
      </c>
      <c r="C24" s="381" t="s">
        <v>152</v>
      </c>
      <c r="D24" s="8">
        <v>11</v>
      </c>
      <c r="E24" s="8">
        <v>2</v>
      </c>
      <c r="F24" s="8">
        <v>6</v>
      </c>
      <c r="G24" s="8">
        <v>3</v>
      </c>
      <c r="H24" s="8"/>
      <c r="I24" s="8"/>
      <c r="J24" s="12">
        <v>55.9</v>
      </c>
    </row>
    <row r="25" spans="1:10" ht="15" customHeight="1" x14ac:dyDescent="0.25">
      <c r="A25" s="29">
        <v>10</v>
      </c>
      <c r="B25" s="94">
        <v>20900</v>
      </c>
      <c r="C25" s="11" t="s">
        <v>126</v>
      </c>
      <c r="D25" s="8">
        <v>25</v>
      </c>
      <c r="E25" s="8">
        <v>10</v>
      </c>
      <c r="F25" s="8">
        <v>12</v>
      </c>
      <c r="G25" s="8">
        <v>1</v>
      </c>
      <c r="H25" s="8">
        <v>2</v>
      </c>
      <c r="I25" s="8"/>
      <c r="J25" s="10">
        <v>46.4</v>
      </c>
    </row>
    <row r="26" spans="1:10" ht="15" customHeight="1" thickBot="1" x14ac:dyDescent="0.3">
      <c r="A26" s="29">
        <v>11</v>
      </c>
      <c r="B26" s="94">
        <v>21350</v>
      </c>
      <c r="C26" s="381" t="s">
        <v>153</v>
      </c>
      <c r="D26" s="8">
        <v>13</v>
      </c>
      <c r="E26" s="8">
        <v>6</v>
      </c>
      <c r="F26" s="8">
        <v>7</v>
      </c>
      <c r="G26" s="8"/>
      <c r="H26" s="8"/>
      <c r="I26" s="8"/>
      <c r="J26" s="10">
        <v>40.700000000000003</v>
      </c>
    </row>
    <row r="27" spans="1:10" ht="15" customHeight="1" thickBot="1" x14ac:dyDescent="0.3">
      <c r="A27" s="105"/>
      <c r="B27" s="103"/>
      <c r="C27" s="106" t="s">
        <v>108</v>
      </c>
      <c r="D27" s="103">
        <f t="shared" ref="D27:I27" si="3">SUM(D28:D41)</f>
        <v>277</v>
      </c>
      <c r="E27" s="103">
        <f t="shared" si="3"/>
        <v>105</v>
      </c>
      <c r="F27" s="103">
        <f t="shared" si="3"/>
        <v>115</v>
      </c>
      <c r="G27" s="103">
        <f t="shared" si="3"/>
        <v>36</v>
      </c>
      <c r="H27" s="103">
        <f t="shared" si="3"/>
        <v>21</v>
      </c>
      <c r="I27" s="103">
        <f t="shared" si="3"/>
        <v>0</v>
      </c>
      <c r="J27" s="104">
        <f>AVERAGE(J28:J41)</f>
        <v>49.957142857142848</v>
      </c>
    </row>
    <row r="28" spans="1:10" ht="15" customHeight="1" x14ac:dyDescent="0.25">
      <c r="A28" s="29">
        <v>1</v>
      </c>
      <c r="B28" s="94">
        <v>30070</v>
      </c>
      <c r="C28" s="9" t="s">
        <v>53</v>
      </c>
      <c r="D28" s="8">
        <v>34</v>
      </c>
      <c r="E28" s="8">
        <v>4</v>
      </c>
      <c r="F28" s="8">
        <v>19</v>
      </c>
      <c r="G28" s="8">
        <v>10</v>
      </c>
      <c r="H28" s="8">
        <v>1</v>
      </c>
      <c r="I28" s="8"/>
      <c r="J28" s="10">
        <v>59</v>
      </c>
    </row>
    <row r="29" spans="1:10" ht="15" customHeight="1" x14ac:dyDescent="0.25">
      <c r="A29" s="29">
        <v>2</v>
      </c>
      <c r="B29" s="94">
        <v>30480</v>
      </c>
      <c r="C29" s="98" t="s">
        <v>113</v>
      </c>
      <c r="D29" s="8">
        <v>23</v>
      </c>
      <c r="E29" s="8">
        <v>1</v>
      </c>
      <c r="F29" s="8">
        <v>14</v>
      </c>
      <c r="G29" s="8">
        <v>6</v>
      </c>
      <c r="H29" s="8">
        <v>2</v>
      </c>
      <c r="I29" s="8"/>
      <c r="J29" s="10">
        <v>63.7</v>
      </c>
    </row>
    <row r="30" spans="1:10" ht="15" customHeight="1" x14ac:dyDescent="0.25">
      <c r="A30" s="29">
        <v>3</v>
      </c>
      <c r="B30" s="94">
        <v>30460</v>
      </c>
      <c r="C30" s="9" t="s">
        <v>48</v>
      </c>
      <c r="D30" s="8">
        <v>17</v>
      </c>
      <c r="E30" s="8">
        <v>7</v>
      </c>
      <c r="F30" s="8">
        <v>6</v>
      </c>
      <c r="G30" s="8">
        <v>2</v>
      </c>
      <c r="H30" s="8">
        <v>2</v>
      </c>
      <c r="I30" s="8"/>
      <c r="J30" s="10">
        <v>49.5</v>
      </c>
    </row>
    <row r="31" spans="1:10" ht="15" customHeight="1" x14ac:dyDescent="0.25">
      <c r="A31" s="29">
        <v>4</v>
      </c>
      <c r="B31" s="97">
        <v>30030</v>
      </c>
      <c r="C31" s="382" t="s">
        <v>156</v>
      </c>
      <c r="D31" s="38">
        <v>15</v>
      </c>
      <c r="E31" s="38">
        <v>1</v>
      </c>
      <c r="F31" s="38">
        <v>9</v>
      </c>
      <c r="G31" s="38">
        <v>4</v>
      </c>
      <c r="H31" s="38">
        <v>1</v>
      </c>
      <c r="I31" s="38"/>
      <c r="J31" s="40">
        <v>62.3</v>
      </c>
    </row>
    <row r="32" spans="1:10" ht="15" customHeight="1" x14ac:dyDescent="0.25">
      <c r="A32" s="29">
        <v>5</v>
      </c>
      <c r="B32" s="94">
        <v>31000</v>
      </c>
      <c r="C32" s="9" t="s">
        <v>46</v>
      </c>
      <c r="D32" s="8">
        <v>32</v>
      </c>
      <c r="E32" s="8">
        <v>15</v>
      </c>
      <c r="F32" s="8">
        <v>11</v>
      </c>
      <c r="G32" s="8">
        <v>3</v>
      </c>
      <c r="H32" s="8">
        <v>3</v>
      </c>
      <c r="I32" s="8"/>
      <c r="J32" s="10">
        <v>48.8</v>
      </c>
    </row>
    <row r="33" spans="1:10" ht="15" customHeight="1" x14ac:dyDescent="0.25">
      <c r="A33" s="29">
        <v>6</v>
      </c>
      <c r="B33" s="94">
        <v>30130</v>
      </c>
      <c r="C33" s="314" t="s">
        <v>26</v>
      </c>
      <c r="D33" s="8">
        <v>12</v>
      </c>
      <c r="E33" s="8">
        <v>9</v>
      </c>
      <c r="F33" s="8">
        <v>3</v>
      </c>
      <c r="G33" s="8"/>
      <c r="H33" s="8"/>
      <c r="I33" s="8"/>
      <c r="J33" s="10">
        <v>32.700000000000003</v>
      </c>
    </row>
    <row r="34" spans="1:10" ht="15" customHeight="1" x14ac:dyDescent="0.25">
      <c r="A34" s="29">
        <v>7</v>
      </c>
      <c r="B34" s="94">
        <v>30440</v>
      </c>
      <c r="C34" s="285" t="s">
        <v>25</v>
      </c>
      <c r="D34" s="8">
        <v>10</v>
      </c>
      <c r="E34" s="8">
        <v>4</v>
      </c>
      <c r="F34" s="8">
        <v>5</v>
      </c>
      <c r="G34" s="8">
        <v>1</v>
      </c>
      <c r="H34" s="8"/>
      <c r="I34" s="8"/>
      <c r="J34" s="10">
        <v>44.1</v>
      </c>
    </row>
    <row r="35" spans="1:10" ht="15" customHeight="1" x14ac:dyDescent="0.25">
      <c r="A35" s="29">
        <v>8</v>
      </c>
      <c r="B35" s="94">
        <v>30530</v>
      </c>
      <c r="C35" s="285" t="s">
        <v>128</v>
      </c>
      <c r="D35" s="8">
        <v>20</v>
      </c>
      <c r="E35" s="8">
        <v>16</v>
      </c>
      <c r="F35" s="8">
        <v>3</v>
      </c>
      <c r="G35" s="8">
        <v>1</v>
      </c>
      <c r="H35" s="8"/>
      <c r="I35" s="8"/>
      <c r="J35" s="10">
        <v>35.200000000000003</v>
      </c>
    </row>
    <row r="36" spans="1:10" ht="15" customHeight="1" x14ac:dyDescent="0.25">
      <c r="A36" s="29">
        <v>9</v>
      </c>
      <c r="B36" s="94">
        <v>30640</v>
      </c>
      <c r="C36" s="9" t="s">
        <v>28</v>
      </c>
      <c r="D36" s="8">
        <v>10</v>
      </c>
      <c r="E36" s="8"/>
      <c r="F36" s="8">
        <v>2</v>
      </c>
      <c r="G36" s="8">
        <v>3</v>
      </c>
      <c r="H36" s="8">
        <v>5</v>
      </c>
      <c r="I36" s="8"/>
      <c r="J36" s="10">
        <v>77.099999999999994</v>
      </c>
    </row>
    <row r="37" spans="1:10" ht="15" customHeight="1" x14ac:dyDescent="0.25">
      <c r="A37" s="29">
        <v>10</v>
      </c>
      <c r="B37" s="94">
        <v>30650</v>
      </c>
      <c r="C37" s="383" t="s">
        <v>157</v>
      </c>
      <c r="D37" s="8">
        <v>15</v>
      </c>
      <c r="E37" s="8">
        <v>11</v>
      </c>
      <c r="F37" s="8">
        <v>3</v>
      </c>
      <c r="G37" s="8">
        <v>1</v>
      </c>
      <c r="H37" s="8"/>
      <c r="I37" s="8"/>
      <c r="J37" s="10">
        <v>34.4</v>
      </c>
    </row>
    <row r="38" spans="1:10" ht="15" customHeight="1" x14ac:dyDescent="0.25">
      <c r="A38" s="29">
        <v>11</v>
      </c>
      <c r="B38" s="94">
        <v>30790</v>
      </c>
      <c r="C38" s="366" t="s">
        <v>45</v>
      </c>
      <c r="D38" s="8">
        <v>12</v>
      </c>
      <c r="E38" s="8">
        <v>3</v>
      </c>
      <c r="F38" s="8">
        <v>7</v>
      </c>
      <c r="G38" s="8"/>
      <c r="H38" s="8">
        <v>2</v>
      </c>
      <c r="I38" s="8"/>
      <c r="J38" s="10">
        <v>53.3</v>
      </c>
    </row>
    <row r="39" spans="1:10" ht="15" customHeight="1" x14ac:dyDescent="0.25">
      <c r="A39" s="29">
        <v>12</v>
      </c>
      <c r="B39" s="94">
        <v>30890</v>
      </c>
      <c r="C39" s="285" t="s">
        <v>127</v>
      </c>
      <c r="D39" s="8">
        <v>12</v>
      </c>
      <c r="E39" s="8">
        <v>7</v>
      </c>
      <c r="F39" s="8">
        <v>4</v>
      </c>
      <c r="G39" s="8"/>
      <c r="H39" s="8">
        <v>1</v>
      </c>
      <c r="I39" s="8"/>
      <c r="J39" s="10">
        <v>46.2</v>
      </c>
    </row>
    <row r="40" spans="1:10" ht="15" customHeight="1" x14ac:dyDescent="0.25">
      <c r="A40" s="29">
        <v>13</v>
      </c>
      <c r="B40" s="94">
        <v>30940</v>
      </c>
      <c r="C40" s="9" t="s">
        <v>22</v>
      </c>
      <c r="D40" s="8">
        <v>41</v>
      </c>
      <c r="E40" s="8">
        <v>18</v>
      </c>
      <c r="F40" s="8">
        <v>16</v>
      </c>
      <c r="G40" s="8">
        <v>5</v>
      </c>
      <c r="H40" s="8">
        <v>2</v>
      </c>
      <c r="I40" s="8"/>
      <c r="J40" s="10">
        <v>46.8</v>
      </c>
    </row>
    <row r="41" spans="1:10" ht="15" customHeight="1" thickBot="1" x14ac:dyDescent="0.3">
      <c r="A41" s="29">
        <v>14</v>
      </c>
      <c r="B41" s="95">
        <v>31480</v>
      </c>
      <c r="C41" s="37" t="s">
        <v>27</v>
      </c>
      <c r="D41" s="23">
        <v>24</v>
      </c>
      <c r="E41" s="23">
        <v>9</v>
      </c>
      <c r="F41" s="23">
        <v>13</v>
      </c>
      <c r="G41" s="23"/>
      <c r="H41" s="23">
        <v>2</v>
      </c>
      <c r="I41" s="23"/>
      <c r="J41" s="25">
        <v>46.3</v>
      </c>
    </row>
    <row r="42" spans="1:10" ht="15" customHeight="1" thickBot="1" x14ac:dyDescent="0.3">
      <c r="A42" s="105"/>
      <c r="B42" s="103"/>
      <c r="C42" s="103" t="s">
        <v>107</v>
      </c>
      <c r="D42" s="103">
        <f t="shared" ref="D42:I42" si="4">SUM(D43:D58)</f>
        <v>380</v>
      </c>
      <c r="E42" s="103">
        <f t="shared" si="4"/>
        <v>80</v>
      </c>
      <c r="F42" s="103">
        <f t="shared" si="4"/>
        <v>205</v>
      </c>
      <c r="G42" s="103">
        <f t="shared" si="4"/>
        <v>58</v>
      </c>
      <c r="H42" s="103">
        <f t="shared" si="4"/>
        <v>36</v>
      </c>
      <c r="I42" s="103">
        <f t="shared" si="4"/>
        <v>1</v>
      </c>
      <c r="J42" s="104">
        <f>AVERAGE(J43:J58)</f>
        <v>52.45000000000001</v>
      </c>
    </row>
    <row r="43" spans="1:10" ht="15" customHeight="1" x14ac:dyDescent="0.25">
      <c r="A43" s="29">
        <v>1</v>
      </c>
      <c r="B43" s="93">
        <v>40010</v>
      </c>
      <c r="C43" s="34" t="s">
        <v>57</v>
      </c>
      <c r="D43" s="33">
        <v>99</v>
      </c>
      <c r="E43" s="33">
        <v>13</v>
      </c>
      <c r="F43" s="33">
        <v>61</v>
      </c>
      <c r="G43" s="33">
        <v>16</v>
      </c>
      <c r="H43" s="33">
        <v>9</v>
      </c>
      <c r="I43" s="33"/>
      <c r="J43" s="35">
        <v>58.8</v>
      </c>
    </row>
    <row r="44" spans="1:10" ht="15" customHeight="1" x14ac:dyDescent="0.25">
      <c r="A44" s="29">
        <v>2</v>
      </c>
      <c r="B44" s="94">
        <v>40030</v>
      </c>
      <c r="C44" s="240" t="s">
        <v>121</v>
      </c>
      <c r="D44" s="8">
        <v>20</v>
      </c>
      <c r="E44" s="8">
        <v>3</v>
      </c>
      <c r="F44" s="8">
        <v>9</v>
      </c>
      <c r="G44" s="8">
        <v>5</v>
      </c>
      <c r="H44" s="8">
        <v>3</v>
      </c>
      <c r="I44" s="8"/>
      <c r="J44" s="10">
        <v>62</v>
      </c>
    </row>
    <row r="45" spans="1:10" ht="15" customHeight="1" x14ac:dyDescent="0.25">
      <c r="A45" s="29">
        <v>3</v>
      </c>
      <c r="B45" s="94">
        <v>40410</v>
      </c>
      <c r="C45" s="9" t="s">
        <v>58</v>
      </c>
      <c r="D45" s="8">
        <v>30</v>
      </c>
      <c r="E45" s="8">
        <v>4</v>
      </c>
      <c r="F45" s="8">
        <v>13</v>
      </c>
      <c r="G45" s="8">
        <v>5</v>
      </c>
      <c r="H45" s="8">
        <v>8</v>
      </c>
      <c r="I45" s="8"/>
      <c r="J45" s="13">
        <v>65.5</v>
      </c>
    </row>
    <row r="46" spans="1:10" ht="15" customHeight="1" x14ac:dyDescent="0.25">
      <c r="A46" s="29">
        <v>4</v>
      </c>
      <c r="B46" s="94">
        <v>40011</v>
      </c>
      <c r="C46" s="9" t="s">
        <v>70</v>
      </c>
      <c r="D46" s="8">
        <v>52</v>
      </c>
      <c r="E46" s="8">
        <v>10</v>
      </c>
      <c r="F46" s="8">
        <v>25</v>
      </c>
      <c r="G46" s="8">
        <v>7</v>
      </c>
      <c r="H46" s="8">
        <v>9</v>
      </c>
      <c r="I46" s="8">
        <v>1</v>
      </c>
      <c r="J46" s="10">
        <v>61.1</v>
      </c>
    </row>
    <row r="47" spans="1:10" ht="15" customHeight="1" x14ac:dyDescent="0.25">
      <c r="A47" s="29">
        <v>5</v>
      </c>
      <c r="B47" s="94">
        <v>40080</v>
      </c>
      <c r="C47" s="9" t="s">
        <v>19</v>
      </c>
      <c r="D47" s="8">
        <v>23</v>
      </c>
      <c r="E47" s="8">
        <v>1</v>
      </c>
      <c r="F47" s="8">
        <v>20</v>
      </c>
      <c r="G47" s="8">
        <v>2</v>
      </c>
      <c r="H47" s="8"/>
      <c r="I47" s="8"/>
      <c r="J47" s="10">
        <v>57.6</v>
      </c>
    </row>
    <row r="48" spans="1:10" ht="15" customHeight="1" x14ac:dyDescent="0.25">
      <c r="A48" s="29">
        <v>6</v>
      </c>
      <c r="B48" s="94">
        <v>40100</v>
      </c>
      <c r="C48" s="9" t="s">
        <v>18</v>
      </c>
      <c r="D48" s="8">
        <v>17</v>
      </c>
      <c r="E48" s="8">
        <v>1</v>
      </c>
      <c r="F48" s="8">
        <v>8</v>
      </c>
      <c r="G48" s="8">
        <v>8</v>
      </c>
      <c r="H48" s="8"/>
      <c r="I48" s="8"/>
      <c r="J48" s="10">
        <v>63.2</v>
      </c>
    </row>
    <row r="49" spans="1:10" ht="15" customHeight="1" x14ac:dyDescent="0.25">
      <c r="A49" s="29">
        <v>7</v>
      </c>
      <c r="B49" s="94">
        <v>40020</v>
      </c>
      <c r="C49" s="285" t="s">
        <v>130</v>
      </c>
      <c r="D49" s="8">
        <v>7</v>
      </c>
      <c r="E49" s="8">
        <v>2</v>
      </c>
      <c r="F49" s="8">
        <v>4</v>
      </c>
      <c r="G49" s="8">
        <v>1</v>
      </c>
      <c r="H49" s="8"/>
      <c r="I49" s="8"/>
      <c r="J49" s="13">
        <v>49</v>
      </c>
    </row>
    <row r="50" spans="1:10" ht="15" customHeight="1" x14ac:dyDescent="0.25">
      <c r="A50" s="29">
        <v>8</v>
      </c>
      <c r="B50" s="94">
        <v>40031</v>
      </c>
      <c r="C50" s="9" t="s">
        <v>21</v>
      </c>
      <c r="D50" s="8">
        <v>11</v>
      </c>
      <c r="E50" s="8">
        <v>3</v>
      </c>
      <c r="F50" s="8">
        <v>6</v>
      </c>
      <c r="G50" s="8">
        <v>1</v>
      </c>
      <c r="H50" s="8">
        <v>1</v>
      </c>
      <c r="I50" s="8"/>
      <c r="J50" s="10">
        <v>51.5</v>
      </c>
    </row>
    <row r="51" spans="1:10" ht="15" customHeight="1" x14ac:dyDescent="0.25">
      <c r="A51" s="29">
        <v>9</v>
      </c>
      <c r="B51" s="94">
        <v>402100</v>
      </c>
      <c r="C51" s="314" t="s">
        <v>54</v>
      </c>
      <c r="D51" s="8">
        <v>8</v>
      </c>
      <c r="E51" s="8">
        <v>2</v>
      </c>
      <c r="F51" s="8">
        <v>5</v>
      </c>
      <c r="G51" s="8">
        <v>1</v>
      </c>
      <c r="H51" s="8"/>
      <c r="I51" s="8"/>
      <c r="J51" s="10">
        <v>49</v>
      </c>
    </row>
    <row r="52" spans="1:10" ht="15" customHeight="1" x14ac:dyDescent="0.25">
      <c r="A52" s="29">
        <v>10</v>
      </c>
      <c r="B52" s="94">
        <v>40360</v>
      </c>
      <c r="C52" s="314" t="s">
        <v>43</v>
      </c>
      <c r="D52" s="8">
        <v>8</v>
      </c>
      <c r="E52" s="8">
        <v>6</v>
      </c>
      <c r="F52" s="8">
        <v>1</v>
      </c>
      <c r="G52" s="8"/>
      <c r="H52" s="8">
        <v>1</v>
      </c>
      <c r="I52" s="8"/>
      <c r="J52" s="10">
        <v>39</v>
      </c>
    </row>
    <row r="53" spans="1:10" ht="15" customHeight="1" x14ac:dyDescent="0.25">
      <c r="A53" s="29">
        <v>11</v>
      </c>
      <c r="B53" s="94">
        <v>40720</v>
      </c>
      <c r="C53" s="120" t="s">
        <v>97</v>
      </c>
      <c r="D53" s="8">
        <v>23</v>
      </c>
      <c r="E53" s="8">
        <v>13</v>
      </c>
      <c r="F53" s="8">
        <v>7</v>
      </c>
      <c r="G53" s="8">
        <v>3</v>
      </c>
      <c r="H53" s="8"/>
      <c r="I53" s="8"/>
      <c r="J53" s="10">
        <v>42.7</v>
      </c>
    </row>
    <row r="54" spans="1:10" ht="15" customHeight="1" x14ac:dyDescent="0.25">
      <c r="A54" s="29">
        <v>12</v>
      </c>
      <c r="B54" s="94">
        <v>40820</v>
      </c>
      <c r="C54" s="230" t="s">
        <v>129</v>
      </c>
      <c r="D54" s="8">
        <v>15</v>
      </c>
      <c r="E54" s="8">
        <v>4</v>
      </c>
      <c r="F54" s="8">
        <v>10</v>
      </c>
      <c r="G54" s="8"/>
      <c r="H54" s="8">
        <v>1</v>
      </c>
      <c r="I54" s="8"/>
      <c r="J54" s="10">
        <v>51</v>
      </c>
    </row>
    <row r="55" spans="1:10" ht="15" customHeight="1" x14ac:dyDescent="0.25">
      <c r="A55" s="29">
        <v>13</v>
      </c>
      <c r="B55" s="94">
        <v>40840</v>
      </c>
      <c r="C55" s="285" t="s">
        <v>17</v>
      </c>
      <c r="D55" s="8">
        <v>10</v>
      </c>
      <c r="E55" s="8">
        <v>6</v>
      </c>
      <c r="F55" s="8">
        <v>4</v>
      </c>
      <c r="G55" s="8"/>
      <c r="H55" s="8"/>
      <c r="I55" s="8"/>
      <c r="J55" s="10">
        <v>37.4</v>
      </c>
    </row>
    <row r="56" spans="1:10" ht="15" customHeight="1" x14ac:dyDescent="0.25">
      <c r="A56" s="29">
        <v>14</v>
      </c>
      <c r="B56" s="94">
        <v>40950</v>
      </c>
      <c r="C56" s="9" t="s">
        <v>56</v>
      </c>
      <c r="D56" s="8">
        <v>8</v>
      </c>
      <c r="E56" s="8">
        <v>2</v>
      </c>
      <c r="F56" s="8">
        <v>6</v>
      </c>
      <c r="G56" s="8"/>
      <c r="H56" s="8"/>
      <c r="I56" s="8"/>
      <c r="J56" s="12">
        <v>41.7</v>
      </c>
    </row>
    <row r="57" spans="1:10" ht="15" customHeight="1" x14ac:dyDescent="0.25">
      <c r="A57" s="29">
        <v>15</v>
      </c>
      <c r="B57" s="94">
        <v>40990</v>
      </c>
      <c r="C57" s="9" t="s">
        <v>20</v>
      </c>
      <c r="D57" s="8">
        <v>22</v>
      </c>
      <c r="E57" s="8">
        <v>2</v>
      </c>
      <c r="F57" s="8">
        <v>11</v>
      </c>
      <c r="G57" s="8">
        <v>6</v>
      </c>
      <c r="H57" s="8">
        <v>3</v>
      </c>
      <c r="I57" s="8"/>
      <c r="J57" s="10">
        <v>62.5</v>
      </c>
    </row>
    <row r="58" spans="1:10" ht="15" customHeight="1" thickBot="1" x14ac:dyDescent="0.3">
      <c r="A58" s="29">
        <v>16</v>
      </c>
      <c r="B58" s="94">
        <v>40133</v>
      </c>
      <c r="C58" s="9" t="s">
        <v>15</v>
      </c>
      <c r="D58" s="8">
        <v>27</v>
      </c>
      <c r="E58" s="8">
        <v>8</v>
      </c>
      <c r="F58" s="8">
        <v>15</v>
      </c>
      <c r="G58" s="8">
        <v>3</v>
      </c>
      <c r="H58" s="8">
        <v>1</v>
      </c>
      <c r="I58" s="8"/>
      <c r="J58" s="10">
        <v>47.2</v>
      </c>
    </row>
    <row r="59" spans="1:10" ht="15" customHeight="1" thickBot="1" x14ac:dyDescent="0.3">
      <c r="A59" s="105"/>
      <c r="B59" s="103"/>
      <c r="C59" s="103" t="s">
        <v>106</v>
      </c>
      <c r="D59" s="103">
        <f t="shared" ref="D59:I59" si="5">SUM(D60:D73)</f>
        <v>266</v>
      </c>
      <c r="E59" s="103">
        <f t="shared" si="5"/>
        <v>60</v>
      </c>
      <c r="F59" s="103">
        <f t="shared" si="5"/>
        <v>134</v>
      </c>
      <c r="G59" s="103">
        <f t="shared" si="5"/>
        <v>41</v>
      </c>
      <c r="H59" s="103">
        <f t="shared" si="5"/>
        <v>31</v>
      </c>
      <c r="I59" s="103">
        <f t="shared" si="5"/>
        <v>0</v>
      </c>
      <c r="J59" s="104">
        <f>AVERAGE(J60:J73)</f>
        <v>53.478571428571435</v>
      </c>
    </row>
    <row r="60" spans="1:10" ht="15" customHeight="1" x14ac:dyDescent="0.25">
      <c r="A60" s="29">
        <v>1</v>
      </c>
      <c r="B60" s="94">
        <v>50040</v>
      </c>
      <c r="C60" s="9" t="s">
        <v>59</v>
      </c>
      <c r="D60" s="8">
        <v>23</v>
      </c>
      <c r="E60" s="8">
        <v>5</v>
      </c>
      <c r="F60" s="8">
        <v>13</v>
      </c>
      <c r="G60" s="8">
        <v>3</v>
      </c>
      <c r="H60" s="8">
        <v>2</v>
      </c>
      <c r="I60" s="8"/>
      <c r="J60" s="10">
        <v>54</v>
      </c>
    </row>
    <row r="61" spans="1:10" ht="15" customHeight="1" x14ac:dyDescent="0.25">
      <c r="A61" s="29">
        <v>2</v>
      </c>
      <c r="B61" s="94">
        <v>50003</v>
      </c>
      <c r="C61" s="9" t="s">
        <v>75</v>
      </c>
      <c r="D61" s="8">
        <v>26</v>
      </c>
      <c r="E61" s="8">
        <v>2</v>
      </c>
      <c r="F61" s="8">
        <v>14</v>
      </c>
      <c r="G61" s="8">
        <v>6</v>
      </c>
      <c r="H61" s="8">
        <v>4</v>
      </c>
      <c r="I61" s="8"/>
      <c r="J61" s="10">
        <v>62.2</v>
      </c>
    </row>
    <row r="62" spans="1:10" ht="15" customHeight="1" x14ac:dyDescent="0.25">
      <c r="A62" s="29">
        <v>3</v>
      </c>
      <c r="B62" s="94">
        <v>50060</v>
      </c>
      <c r="C62" s="383" t="s">
        <v>158</v>
      </c>
      <c r="D62" s="8">
        <v>27</v>
      </c>
      <c r="E62" s="8"/>
      <c r="F62" s="8">
        <v>14</v>
      </c>
      <c r="G62" s="8">
        <v>10</v>
      </c>
      <c r="H62" s="8">
        <v>3</v>
      </c>
      <c r="I62" s="8"/>
      <c r="J62" s="10">
        <v>67.2</v>
      </c>
    </row>
    <row r="63" spans="1:10" ht="15" customHeight="1" x14ac:dyDescent="0.25">
      <c r="A63" s="29">
        <v>4</v>
      </c>
      <c r="B63" s="94">
        <v>50170</v>
      </c>
      <c r="C63" s="285" t="s">
        <v>133</v>
      </c>
      <c r="D63" s="8">
        <v>7</v>
      </c>
      <c r="E63" s="8">
        <v>3</v>
      </c>
      <c r="F63" s="8">
        <v>4</v>
      </c>
      <c r="G63" s="8"/>
      <c r="H63" s="8"/>
      <c r="I63" s="8"/>
      <c r="J63" s="10">
        <v>46</v>
      </c>
    </row>
    <row r="64" spans="1:10" ht="15" customHeight="1" x14ac:dyDescent="0.25">
      <c r="A64" s="29">
        <v>5</v>
      </c>
      <c r="B64" s="94">
        <v>50230</v>
      </c>
      <c r="C64" s="9" t="s">
        <v>71</v>
      </c>
      <c r="D64" s="8">
        <v>20</v>
      </c>
      <c r="E64" s="8"/>
      <c r="F64" s="8">
        <v>12</v>
      </c>
      <c r="G64" s="8">
        <v>5</v>
      </c>
      <c r="H64" s="8">
        <v>3</v>
      </c>
      <c r="I64" s="8"/>
      <c r="J64" s="10">
        <v>65</v>
      </c>
    </row>
    <row r="65" spans="1:10" ht="15" customHeight="1" x14ac:dyDescent="0.25">
      <c r="A65" s="29">
        <v>6</v>
      </c>
      <c r="B65" s="94">
        <v>50340</v>
      </c>
      <c r="C65" s="383" t="s">
        <v>159</v>
      </c>
      <c r="D65" s="8">
        <v>10</v>
      </c>
      <c r="E65" s="8">
        <v>5</v>
      </c>
      <c r="F65" s="8">
        <v>3</v>
      </c>
      <c r="G65" s="8">
        <v>2</v>
      </c>
      <c r="H65" s="8"/>
      <c r="I65" s="8"/>
      <c r="J65" s="10">
        <v>42.4</v>
      </c>
    </row>
    <row r="66" spans="1:10" ht="15" customHeight="1" x14ac:dyDescent="0.25">
      <c r="A66" s="29">
        <v>7</v>
      </c>
      <c r="B66" s="94">
        <v>50420</v>
      </c>
      <c r="C66" s="383" t="s">
        <v>160</v>
      </c>
      <c r="D66" s="8">
        <v>12</v>
      </c>
      <c r="E66" s="8">
        <v>3</v>
      </c>
      <c r="F66" s="8">
        <v>8</v>
      </c>
      <c r="G66" s="8">
        <v>1</v>
      </c>
      <c r="H66" s="8"/>
      <c r="I66" s="8"/>
      <c r="J66" s="10">
        <v>47</v>
      </c>
    </row>
    <row r="67" spans="1:10" ht="15" customHeight="1" x14ac:dyDescent="0.25">
      <c r="A67" s="29">
        <v>8</v>
      </c>
      <c r="B67" s="94">
        <v>50450</v>
      </c>
      <c r="C67" s="383" t="s">
        <v>161</v>
      </c>
      <c r="D67" s="8">
        <v>21</v>
      </c>
      <c r="E67" s="8">
        <v>9</v>
      </c>
      <c r="F67" s="8">
        <v>10</v>
      </c>
      <c r="G67" s="8">
        <v>1</v>
      </c>
      <c r="H67" s="8">
        <v>1</v>
      </c>
      <c r="I67" s="8"/>
      <c r="J67" s="10">
        <v>45</v>
      </c>
    </row>
    <row r="68" spans="1:10" ht="15" customHeight="1" x14ac:dyDescent="0.25">
      <c r="A68" s="29">
        <v>9</v>
      </c>
      <c r="B68" s="94">
        <v>50620</v>
      </c>
      <c r="C68" s="314" t="s">
        <v>12</v>
      </c>
      <c r="D68" s="8">
        <v>8</v>
      </c>
      <c r="E68" s="8">
        <v>3</v>
      </c>
      <c r="F68" s="8">
        <v>3</v>
      </c>
      <c r="G68" s="8">
        <v>1</v>
      </c>
      <c r="H68" s="8">
        <v>1</v>
      </c>
      <c r="I68" s="8"/>
      <c r="J68" s="10">
        <v>47.1</v>
      </c>
    </row>
    <row r="69" spans="1:10" ht="15" customHeight="1" x14ac:dyDescent="0.25">
      <c r="A69" s="29">
        <v>10</v>
      </c>
      <c r="B69" s="94">
        <v>50760</v>
      </c>
      <c r="C69" s="9" t="s">
        <v>131</v>
      </c>
      <c r="D69" s="8">
        <v>29</v>
      </c>
      <c r="E69" s="8">
        <v>4</v>
      </c>
      <c r="F69" s="8">
        <v>15</v>
      </c>
      <c r="G69" s="8">
        <v>5</v>
      </c>
      <c r="H69" s="8">
        <v>5</v>
      </c>
      <c r="I69" s="8"/>
      <c r="J69" s="10">
        <v>60.4</v>
      </c>
    </row>
    <row r="70" spans="1:10" ht="15" customHeight="1" x14ac:dyDescent="0.25">
      <c r="A70" s="29">
        <v>11</v>
      </c>
      <c r="B70" s="94">
        <v>50780</v>
      </c>
      <c r="C70" s="383" t="s">
        <v>162</v>
      </c>
      <c r="D70" s="8">
        <v>5</v>
      </c>
      <c r="E70" s="8">
        <v>3</v>
      </c>
      <c r="F70" s="8">
        <v>2</v>
      </c>
      <c r="G70" s="8"/>
      <c r="H70" s="8"/>
      <c r="I70" s="8"/>
      <c r="J70" s="10">
        <v>41</v>
      </c>
    </row>
    <row r="71" spans="1:10" ht="15" customHeight="1" x14ac:dyDescent="0.25">
      <c r="A71" s="29">
        <v>12</v>
      </c>
      <c r="B71" s="94">
        <v>50930</v>
      </c>
      <c r="C71" s="285" t="s">
        <v>132</v>
      </c>
      <c r="D71" s="8">
        <v>12</v>
      </c>
      <c r="E71" s="8">
        <v>1</v>
      </c>
      <c r="F71" s="8">
        <v>7</v>
      </c>
      <c r="G71" s="8">
        <v>1</v>
      </c>
      <c r="H71" s="8">
        <v>3</v>
      </c>
      <c r="I71" s="8"/>
      <c r="J71" s="13">
        <v>62.7</v>
      </c>
    </row>
    <row r="72" spans="1:10" ht="15" customHeight="1" x14ac:dyDescent="0.25">
      <c r="A72" s="29">
        <v>13</v>
      </c>
      <c r="B72" s="94">
        <v>51370</v>
      </c>
      <c r="C72" s="285" t="s">
        <v>72</v>
      </c>
      <c r="D72" s="8">
        <v>22</v>
      </c>
      <c r="E72" s="8">
        <v>8</v>
      </c>
      <c r="F72" s="8">
        <v>6</v>
      </c>
      <c r="G72" s="8">
        <v>3</v>
      </c>
      <c r="H72" s="8">
        <v>5</v>
      </c>
      <c r="I72" s="8"/>
      <c r="J72" s="13">
        <v>57.1</v>
      </c>
    </row>
    <row r="73" spans="1:10" ht="15" customHeight="1" thickBot="1" x14ac:dyDescent="0.3">
      <c r="A73" s="29">
        <v>14</v>
      </c>
      <c r="B73" s="94">
        <v>51400</v>
      </c>
      <c r="C73" s="314" t="s">
        <v>150</v>
      </c>
      <c r="D73" s="8">
        <v>44</v>
      </c>
      <c r="E73" s="8">
        <v>14</v>
      </c>
      <c r="F73" s="8">
        <v>23</v>
      </c>
      <c r="G73" s="8">
        <v>3</v>
      </c>
      <c r="H73" s="8">
        <v>4</v>
      </c>
      <c r="I73" s="8"/>
      <c r="J73" s="10">
        <v>51.6</v>
      </c>
    </row>
    <row r="74" spans="1:10" ht="15" customHeight="1" thickBot="1" x14ac:dyDescent="0.3">
      <c r="A74" s="100"/>
      <c r="B74" s="102"/>
      <c r="C74" s="103" t="s">
        <v>105</v>
      </c>
      <c r="D74" s="103">
        <f t="shared" ref="D74:I74" si="6">SUM(D75:D104)</f>
        <v>890</v>
      </c>
      <c r="E74" s="103">
        <f t="shared" si="6"/>
        <v>260</v>
      </c>
      <c r="F74" s="103">
        <f t="shared" si="6"/>
        <v>462</v>
      </c>
      <c r="G74" s="103">
        <f t="shared" si="6"/>
        <v>113</v>
      </c>
      <c r="H74" s="103">
        <f t="shared" si="6"/>
        <v>55</v>
      </c>
      <c r="I74" s="103">
        <f t="shared" si="6"/>
        <v>0</v>
      </c>
      <c r="J74" s="104">
        <f>AVERAGE(J75:J104)</f>
        <v>50.453388515879034</v>
      </c>
    </row>
    <row r="75" spans="1:10" ht="15" customHeight="1" x14ac:dyDescent="0.25">
      <c r="A75" s="29">
        <v>1</v>
      </c>
      <c r="B75" s="94">
        <v>60010</v>
      </c>
      <c r="C75" s="287" t="s">
        <v>134</v>
      </c>
      <c r="D75" s="8">
        <v>32</v>
      </c>
      <c r="E75" s="8">
        <v>9</v>
      </c>
      <c r="F75" s="8">
        <v>20</v>
      </c>
      <c r="G75" s="8">
        <v>2</v>
      </c>
      <c r="H75" s="8">
        <v>1</v>
      </c>
      <c r="I75" s="8"/>
      <c r="J75" s="10">
        <v>49.363636363636367</v>
      </c>
    </row>
    <row r="76" spans="1:10" ht="15" customHeight="1" x14ac:dyDescent="0.25">
      <c r="A76" s="29">
        <v>2</v>
      </c>
      <c r="B76" s="94">
        <v>60020</v>
      </c>
      <c r="C76" s="384" t="s">
        <v>163</v>
      </c>
      <c r="D76" s="8">
        <v>12</v>
      </c>
      <c r="E76" s="8">
        <v>11</v>
      </c>
      <c r="F76" s="8">
        <v>1</v>
      </c>
      <c r="G76" s="8"/>
      <c r="H76" s="8"/>
      <c r="I76" s="8"/>
      <c r="J76" s="10">
        <v>26.583333333333332</v>
      </c>
    </row>
    <row r="77" spans="1:10" ht="15" customHeight="1" x14ac:dyDescent="0.25">
      <c r="A77" s="29">
        <v>3</v>
      </c>
      <c r="B77" s="94">
        <v>60050</v>
      </c>
      <c r="C77" s="384" t="s">
        <v>164</v>
      </c>
      <c r="D77" s="8">
        <v>38</v>
      </c>
      <c r="E77" s="8">
        <v>14</v>
      </c>
      <c r="F77" s="8">
        <v>21</v>
      </c>
      <c r="G77" s="8">
        <v>2</v>
      </c>
      <c r="H77" s="8">
        <v>1</v>
      </c>
      <c r="I77" s="8"/>
      <c r="J77" s="10">
        <v>47.421052631578945</v>
      </c>
    </row>
    <row r="78" spans="1:10" ht="15" customHeight="1" x14ac:dyDescent="0.25">
      <c r="A78" s="29">
        <v>4</v>
      </c>
      <c r="B78" s="94">
        <v>60070</v>
      </c>
      <c r="C78" s="287" t="s">
        <v>135</v>
      </c>
      <c r="D78" s="8">
        <v>32</v>
      </c>
      <c r="E78" s="8">
        <v>4</v>
      </c>
      <c r="F78" s="8">
        <v>20</v>
      </c>
      <c r="G78" s="8">
        <v>7</v>
      </c>
      <c r="H78" s="8">
        <v>1</v>
      </c>
      <c r="I78" s="8"/>
      <c r="J78" s="10">
        <v>57.28125</v>
      </c>
    </row>
    <row r="79" spans="1:10" ht="15" customHeight="1" x14ac:dyDescent="0.25">
      <c r="A79" s="29">
        <v>5</v>
      </c>
      <c r="B79" s="94">
        <v>60180</v>
      </c>
      <c r="C79" s="384" t="s">
        <v>165</v>
      </c>
      <c r="D79" s="8">
        <v>23</v>
      </c>
      <c r="E79" s="8">
        <v>8</v>
      </c>
      <c r="F79" s="8">
        <v>12</v>
      </c>
      <c r="G79" s="8">
        <v>3</v>
      </c>
      <c r="H79" s="8"/>
      <c r="I79" s="8"/>
      <c r="J79" s="10">
        <v>49.304347826086953</v>
      </c>
    </row>
    <row r="80" spans="1:10" ht="15" customHeight="1" x14ac:dyDescent="0.25">
      <c r="A80" s="29">
        <v>6</v>
      </c>
      <c r="B80" s="94">
        <v>60240</v>
      </c>
      <c r="C80" s="287" t="s">
        <v>136</v>
      </c>
      <c r="D80" s="8">
        <v>45</v>
      </c>
      <c r="E80" s="8">
        <v>5</v>
      </c>
      <c r="F80" s="8">
        <v>31</v>
      </c>
      <c r="G80" s="8">
        <v>6</v>
      </c>
      <c r="H80" s="8">
        <v>3</v>
      </c>
      <c r="I80" s="8"/>
      <c r="J80" s="10">
        <v>57.93333333333333</v>
      </c>
    </row>
    <row r="81" spans="1:10" ht="15" customHeight="1" x14ac:dyDescent="0.25">
      <c r="A81" s="29">
        <v>7</v>
      </c>
      <c r="B81" s="94">
        <v>60560</v>
      </c>
      <c r="C81" s="229" t="s">
        <v>11</v>
      </c>
      <c r="D81" s="8">
        <v>6</v>
      </c>
      <c r="E81" s="8"/>
      <c r="F81" s="8">
        <v>4</v>
      </c>
      <c r="G81" s="8">
        <v>2</v>
      </c>
      <c r="H81" s="8"/>
      <c r="I81" s="8"/>
      <c r="J81" s="10">
        <v>60.5</v>
      </c>
    </row>
    <row r="82" spans="1:10" ht="15" customHeight="1" x14ac:dyDescent="0.25">
      <c r="A82" s="29">
        <v>8</v>
      </c>
      <c r="B82" s="94">
        <v>60660</v>
      </c>
      <c r="C82" s="384" t="s">
        <v>166</v>
      </c>
      <c r="D82" s="8">
        <v>10</v>
      </c>
      <c r="E82" s="8">
        <v>2</v>
      </c>
      <c r="F82" s="8">
        <v>8</v>
      </c>
      <c r="G82" s="8"/>
      <c r="H82" s="8"/>
      <c r="I82" s="8"/>
      <c r="J82" s="10">
        <v>50.8</v>
      </c>
    </row>
    <row r="83" spans="1:10" ht="15" customHeight="1" x14ac:dyDescent="0.25">
      <c r="A83" s="29">
        <v>9</v>
      </c>
      <c r="B83" s="94">
        <v>60001</v>
      </c>
      <c r="C83" s="384" t="s">
        <v>167</v>
      </c>
      <c r="D83" s="8">
        <v>14</v>
      </c>
      <c r="E83" s="8">
        <v>5</v>
      </c>
      <c r="F83" s="8">
        <v>6</v>
      </c>
      <c r="G83" s="8">
        <v>1</v>
      </c>
      <c r="H83" s="8">
        <v>2</v>
      </c>
      <c r="I83" s="8"/>
      <c r="J83" s="10">
        <v>46.428571428571431</v>
      </c>
    </row>
    <row r="84" spans="1:10" ht="15" customHeight="1" x14ac:dyDescent="0.25">
      <c r="A84" s="29">
        <v>10</v>
      </c>
      <c r="B84" s="94">
        <v>60850</v>
      </c>
      <c r="C84" s="16" t="s">
        <v>137</v>
      </c>
      <c r="D84" s="8">
        <v>13</v>
      </c>
      <c r="E84" s="8">
        <v>5</v>
      </c>
      <c r="F84" s="8">
        <v>7</v>
      </c>
      <c r="G84" s="8">
        <v>1</v>
      </c>
      <c r="H84" s="8"/>
      <c r="I84" s="8"/>
      <c r="J84" s="10">
        <v>43.230769230769234</v>
      </c>
    </row>
    <row r="85" spans="1:10" ht="15" customHeight="1" x14ac:dyDescent="0.25">
      <c r="A85" s="29">
        <v>11</v>
      </c>
      <c r="B85" s="94">
        <v>60910</v>
      </c>
      <c r="C85" s="287" t="s">
        <v>10</v>
      </c>
      <c r="D85" s="8">
        <v>13</v>
      </c>
      <c r="E85" s="8">
        <v>2</v>
      </c>
      <c r="F85" s="8">
        <v>9</v>
      </c>
      <c r="G85" s="8">
        <v>1</v>
      </c>
      <c r="H85" s="8">
        <v>1</v>
      </c>
      <c r="I85" s="8"/>
      <c r="J85" s="10">
        <v>56.53846153846154</v>
      </c>
    </row>
    <row r="86" spans="1:10" ht="15" customHeight="1" x14ac:dyDescent="0.25">
      <c r="A86" s="29">
        <v>12</v>
      </c>
      <c r="B86" s="94">
        <v>60980</v>
      </c>
      <c r="C86" s="16" t="s">
        <v>5</v>
      </c>
      <c r="D86" s="8">
        <v>24</v>
      </c>
      <c r="E86" s="8">
        <v>4</v>
      </c>
      <c r="F86" s="8">
        <v>14</v>
      </c>
      <c r="G86" s="8">
        <v>5</v>
      </c>
      <c r="H86" s="8">
        <v>1</v>
      </c>
      <c r="I86" s="8"/>
      <c r="J86" s="228">
        <v>55.75</v>
      </c>
    </row>
    <row r="87" spans="1:10" ht="15" customHeight="1" x14ac:dyDescent="0.25">
      <c r="A87" s="29">
        <v>13</v>
      </c>
      <c r="B87" s="94">
        <v>61080</v>
      </c>
      <c r="C87" s="16" t="s">
        <v>138</v>
      </c>
      <c r="D87" s="8">
        <v>27</v>
      </c>
      <c r="E87" s="8">
        <v>13</v>
      </c>
      <c r="F87" s="8">
        <v>10</v>
      </c>
      <c r="G87" s="8">
        <v>3</v>
      </c>
      <c r="H87" s="8">
        <v>1</v>
      </c>
      <c r="I87" s="8"/>
      <c r="J87" s="10">
        <v>43.851851851851855</v>
      </c>
    </row>
    <row r="88" spans="1:10" ht="15" customHeight="1" x14ac:dyDescent="0.25">
      <c r="A88" s="29">
        <v>14</v>
      </c>
      <c r="B88" s="94">
        <v>61150</v>
      </c>
      <c r="C88" s="287" t="s">
        <v>139</v>
      </c>
      <c r="D88" s="8">
        <v>19</v>
      </c>
      <c r="E88" s="8">
        <v>7</v>
      </c>
      <c r="F88" s="8">
        <v>9</v>
      </c>
      <c r="G88" s="8">
        <v>2</v>
      </c>
      <c r="H88" s="8">
        <v>1</v>
      </c>
      <c r="I88" s="8"/>
      <c r="J88" s="10">
        <v>46.684210526315788</v>
      </c>
    </row>
    <row r="89" spans="1:10" ht="15" customHeight="1" x14ac:dyDescent="0.25">
      <c r="A89" s="29">
        <v>15</v>
      </c>
      <c r="B89" s="94">
        <v>61210</v>
      </c>
      <c r="C89" s="287" t="s">
        <v>140</v>
      </c>
      <c r="D89" s="8">
        <v>8</v>
      </c>
      <c r="E89" s="8">
        <v>7</v>
      </c>
      <c r="F89" s="8">
        <v>1</v>
      </c>
      <c r="G89" s="8"/>
      <c r="H89" s="8"/>
      <c r="I89" s="8"/>
      <c r="J89" s="10">
        <v>32.25</v>
      </c>
    </row>
    <row r="90" spans="1:10" ht="15" customHeight="1" x14ac:dyDescent="0.25">
      <c r="A90" s="29">
        <v>16</v>
      </c>
      <c r="B90" s="94">
        <v>61290</v>
      </c>
      <c r="C90" s="287" t="s">
        <v>8</v>
      </c>
      <c r="D90" s="8">
        <v>9</v>
      </c>
      <c r="E90" s="8">
        <v>3</v>
      </c>
      <c r="F90" s="8">
        <v>4</v>
      </c>
      <c r="G90" s="8"/>
      <c r="H90" s="8">
        <v>2</v>
      </c>
      <c r="I90" s="8"/>
      <c r="J90" s="10">
        <v>54</v>
      </c>
    </row>
    <row r="91" spans="1:10" ht="15" customHeight="1" x14ac:dyDescent="0.25">
      <c r="A91" s="29">
        <v>17</v>
      </c>
      <c r="B91" s="94">
        <v>61340</v>
      </c>
      <c r="C91" s="16" t="s">
        <v>141</v>
      </c>
      <c r="D91" s="8">
        <v>6</v>
      </c>
      <c r="E91" s="8">
        <v>3</v>
      </c>
      <c r="F91" s="8">
        <v>2</v>
      </c>
      <c r="G91" s="8"/>
      <c r="H91" s="8">
        <v>1</v>
      </c>
      <c r="I91" s="8"/>
      <c r="J91" s="10">
        <v>48</v>
      </c>
    </row>
    <row r="92" spans="1:10" ht="15" customHeight="1" x14ac:dyDescent="0.25">
      <c r="A92" s="28">
        <v>18</v>
      </c>
      <c r="B92" s="94">
        <v>61390</v>
      </c>
      <c r="C92" s="287" t="s">
        <v>142</v>
      </c>
      <c r="D92" s="8">
        <v>14</v>
      </c>
      <c r="E92" s="8">
        <v>6</v>
      </c>
      <c r="F92" s="8">
        <v>6</v>
      </c>
      <c r="G92" s="8">
        <v>2</v>
      </c>
      <c r="H92" s="8"/>
      <c r="I92" s="8"/>
      <c r="J92" s="10">
        <v>43.5</v>
      </c>
    </row>
    <row r="93" spans="1:10" ht="15" customHeight="1" x14ac:dyDescent="0.25">
      <c r="A93" s="29">
        <v>19</v>
      </c>
      <c r="B93" s="94">
        <v>61410</v>
      </c>
      <c r="C93" s="287" t="s">
        <v>143</v>
      </c>
      <c r="D93" s="8">
        <v>25</v>
      </c>
      <c r="E93" s="8">
        <v>5</v>
      </c>
      <c r="F93" s="8">
        <v>15</v>
      </c>
      <c r="G93" s="8">
        <v>4</v>
      </c>
      <c r="H93" s="8">
        <v>1</v>
      </c>
      <c r="I93" s="8"/>
      <c r="J93" s="10">
        <v>53.92</v>
      </c>
    </row>
    <row r="94" spans="1:10" ht="15" customHeight="1" x14ac:dyDescent="0.25">
      <c r="A94" s="29">
        <v>20</v>
      </c>
      <c r="B94" s="94">
        <v>61430</v>
      </c>
      <c r="C94" s="287" t="s">
        <v>104</v>
      </c>
      <c r="D94" s="8">
        <v>66</v>
      </c>
      <c r="E94" s="8">
        <v>23</v>
      </c>
      <c r="F94" s="8">
        <v>33</v>
      </c>
      <c r="G94" s="8">
        <v>8</v>
      </c>
      <c r="H94" s="8">
        <v>2</v>
      </c>
      <c r="I94" s="8"/>
      <c r="J94" s="10">
        <v>50.439393939393938</v>
      </c>
    </row>
    <row r="95" spans="1:10" ht="15" customHeight="1" x14ac:dyDescent="0.25">
      <c r="A95" s="29">
        <v>21</v>
      </c>
      <c r="B95" s="94">
        <v>61440</v>
      </c>
      <c r="C95" s="99" t="s">
        <v>144</v>
      </c>
      <c r="D95" s="8">
        <v>20</v>
      </c>
      <c r="E95" s="8">
        <v>6</v>
      </c>
      <c r="F95" s="8">
        <v>13</v>
      </c>
      <c r="G95" s="8"/>
      <c r="H95" s="8">
        <v>1</v>
      </c>
      <c r="I95" s="8"/>
      <c r="J95" s="10">
        <v>51.526315789473685</v>
      </c>
    </row>
    <row r="96" spans="1:10" ht="15" customHeight="1" x14ac:dyDescent="0.25">
      <c r="A96" s="29">
        <v>22</v>
      </c>
      <c r="B96" s="94">
        <v>61450</v>
      </c>
      <c r="C96" s="287" t="s">
        <v>103</v>
      </c>
      <c r="D96" s="8">
        <v>44</v>
      </c>
      <c r="E96" s="8">
        <v>14</v>
      </c>
      <c r="F96" s="8">
        <v>22</v>
      </c>
      <c r="G96" s="8">
        <v>5</v>
      </c>
      <c r="H96" s="8">
        <v>3</v>
      </c>
      <c r="I96" s="8"/>
      <c r="J96" s="10">
        <v>51.090909090909093</v>
      </c>
    </row>
    <row r="97" spans="1:10" ht="15" customHeight="1" x14ac:dyDescent="0.25">
      <c r="A97" s="29">
        <v>23</v>
      </c>
      <c r="B97" s="94">
        <v>61470</v>
      </c>
      <c r="C97" s="99" t="s">
        <v>3</v>
      </c>
      <c r="D97" s="8">
        <v>33</v>
      </c>
      <c r="E97" s="8">
        <v>12</v>
      </c>
      <c r="F97" s="8">
        <v>16</v>
      </c>
      <c r="G97" s="8">
        <v>3</v>
      </c>
      <c r="H97" s="8">
        <v>2</v>
      </c>
      <c r="I97" s="8"/>
      <c r="J97" s="10">
        <v>50.15625</v>
      </c>
    </row>
    <row r="98" spans="1:10" ht="15" customHeight="1" x14ac:dyDescent="0.25">
      <c r="A98" s="29">
        <v>24</v>
      </c>
      <c r="B98" s="94">
        <v>61490</v>
      </c>
      <c r="C98" s="16" t="s">
        <v>102</v>
      </c>
      <c r="D98" s="8">
        <v>52</v>
      </c>
      <c r="E98" s="8">
        <v>9</v>
      </c>
      <c r="F98" s="8">
        <v>17</v>
      </c>
      <c r="G98" s="8">
        <v>12</v>
      </c>
      <c r="H98" s="8">
        <v>14</v>
      </c>
      <c r="I98" s="8"/>
      <c r="J98" s="10">
        <v>66.15384615384616</v>
      </c>
    </row>
    <row r="99" spans="1:10" ht="15" customHeight="1" x14ac:dyDescent="0.25">
      <c r="A99" s="29">
        <v>25</v>
      </c>
      <c r="B99" s="94">
        <v>61500</v>
      </c>
      <c r="C99" s="99" t="s">
        <v>100</v>
      </c>
      <c r="D99" s="8">
        <v>88</v>
      </c>
      <c r="E99" s="8">
        <v>36</v>
      </c>
      <c r="F99" s="8">
        <v>40</v>
      </c>
      <c r="G99" s="8">
        <v>11</v>
      </c>
      <c r="H99" s="8">
        <v>1</v>
      </c>
      <c r="I99" s="8"/>
      <c r="J99" s="10">
        <v>45.454545454545453</v>
      </c>
    </row>
    <row r="100" spans="1:10" ht="15" customHeight="1" x14ac:dyDescent="0.25">
      <c r="A100" s="29">
        <v>26</v>
      </c>
      <c r="B100" s="94">
        <v>61510</v>
      </c>
      <c r="C100" s="99" t="s">
        <v>9</v>
      </c>
      <c r="D100" s="8">
        <v>34</v>
      </c>
      <c r="E100" s="8">
        <v>6</v>
      </c>
      <c r="F100" s="8">
        <v>24</v>
      </c>
      <c r="G100" s="8">
        <v>3</v>
      </c>
      <c r="H100" s="8">
        <v>1</v>
      </c>
      <c r="I100" s="8"/>
      <c r="J100" s="10">
        <v>51.823529411764703</v>
      </c>
    </row>
    <row r="101" spans="1:10" ht="15" customHeight="1" x14ac:dyDescent="0.25">
      <c r="A101" s="29">
        <v>27</v>
      </c>
      <c r="B101" s="94">
        <v>61520</v>
      </c>
      <c r="C101" s="16" t="s">
        <v>73</v>
      </c>
      <c r="D101" s="8">
        <v>31</v>
      </c>
      <c r="E101" s="8">
        <v>1</v>
      </c>
      <c r="F101" s="8">
        <v>11</v>
      </c>
      <c r="G101" s="8">
        <v>15</v>
      </c>
      <c r="H101" s="8">
        <v>4</v>
      </c>
      <c r="I101" s="8"/>
      <c r="J101" s="10">
        <v>68.806451612903231</v>
      </c>
    </row>
    <row r="102" spans="1:10" ht="15" customHeight="1" x14ac:dyDescent="0.25">
      <c r="A102" s="28">
        <v>28</v>
      </c>
      <c r="B102" s="94">
        <v>61540</v>
      </c>
      <c r="C102" s="9" t="s">
        <v>120</v>
      </c>
      <c r="D102" s="23">
        <v>55</v>
      </c>
      <c r="E102" s="23">
        <v>13</v>
      </c>
      <c r="F102" s="23">
        <v>31</v>
      </c>
      <c r="G102" s="23">
        <v>9</v>
      </c>
      <c r="H102" s="23">
        <v>2</v>
      </c>
      <c r="I102" s="23"/>
      <c r="J102" s="25">
        <v>53.781818181818181</v>
      </c>
    </row>
    <row r="103" spans="1:10" ht="15" customHeight="1" x14ac:dyDescent="0.25">
      <c r="A103" s="29">
        <v>29</v>
      </c>
      <c r="B103" s="94">
        <v>61560</v>
      </c>
      <c r="C103" s="383" t="s">
        <v>169</v>
      </c>
      <c r="D103" s="23">
        <v>36</v>
      </c>
      <c r="E103" s="23">
        <v>10</v>
      </c>
      <c r="F103" s="23">
        <v>21</v>
      </c>
      <c r="G103" s="23">
        <v>2</v>
      </c>
      <c r="H103" s="23">
        <v>3</v>
      </c>
      <c r="I103" s="23"/>
      <c r="J103" s="25">
        <v>49.027777777777779</v>
      </c>
    </row>
    <row r="104" spans="1:10" ht="15" customHeight="1" thickBot="1" x14ac:dyDescent="0.3">
      <c r="A104" s="29">
        <v>30</v>
      </c>
      <c r="B104" s="227">
        <v>61570</v>
      </c>
      <c r="C104" s="385" t="s">
        <v>168</v>
      </c>
      <c r="D104" s="18">
        <v>61</v>
      </c>
      <c r="E104" s="18">
        <v>17</v>
      </c>
      <c r="F104" s="18">
        <v>34</v>
      </c>
      <c r="G104" s="18">
        <v>4</v>
      </c>
      <c r="H104" s="18">
        <v>6</v>
      </c>
      <c r="I104" s="18"/>
      <c r="J104" s="19">
        <v>52</v>
      </c>
    </row>
    <row r="105" spans="1:10" ht="15" customHeight="1" thickBot="1" x14ac:dyDescent="0.3">
      <c r="A105" s="100"/>
      <c r="B105" s="101"/>
      <c r="C105" s="103" t="s">
        <v>101</v>
      </c>
      <c r="D105" s="103">
        <f t="shared" ref="D105:I105" si="7">SUM(D106:D113)</f>
        <v>269</v>
      </c>
      <c r="E105" s="103">
        <f t="shared" si="7"/>
        <v>69</v>
      </c>
      <c r="F105" s="103">
        <f t="shared" si="7"/>
        <v>141</v>
      </c>
      <c r="G105" s="103">
        <f t="shared" si="7"/>
        <v>40</v>
      </c>
      <c r="H105" s="103">
        <f t="shared" si="7"/>
        <v>19</v>
      </c>
      <c r="I105" s="103">
        <f t="shared" si="7"/>
        <v>0</v>
      </c>
      <c r="J105" s="104">
        <f>AVERAGE(J106:J113)</f>
        <v>52.183749999999996</v>
      </c>
    </row>
    <row r="106" spans="1:10" ht="15" customHeight="1" x14ac:dyDescent="0.25">
      <c r="A106" s="32">
        <v>1</v>
      </c>
      <c r="B106" s="93">
        <v>70020</v>
      </c>
      <c r="C106" s="34" t="s">
        <v>64</v>
      </c>
      <c r="D106" s="33">
        <v>43</v>
      </c>
      <c r="E106" s="33">
        <v>1</v>
      </c>
      <c r="F106" s="33">
        <v>24</v>
      </c>
      <c r="G106" s="33">
        <v>11</v>
      </c>
      <c r="H106" s="33">
        <v>7</v>
      </c>
      <c r="I106" s="33"/>
      <c r="J106" s="35">
        <v>67.3</v>
      </c>
    </row>
    <row r="107" spans="1:10" ht="15" customHeight="1" x14ac:dyDescent="0.25">
      <c r="A107" s="29">
        <v>2</v>
      </c>
      <c r="B107" s="94">
        <v>70110</v>
      </c>
      <c r="C107" s="9" t="s">
        <v>69</v>
      </c>
      <c r="D107" s="8">
        <v>36</v>
      </c>
      <c r="E107" s="8">
        <v>6</v>
      </c>
      <c r="F107" s="8">
        <v>22</v>
      </c>
      <c r="G107" s="8">
        <v>6</v>
      </c>
      <c r="H107" s="8">
        <v>2</v>
      </c>
      <c r="I107" s="8"/>
      <c r="J107" s="10">
        <v>54.6</v>
      </c>
    </row>
    <row r="108" spans="1:10" ht="15" customHeight="1" x14ac:dyDescent="0.25">
      <c r="A108" s="29">
        <v>3</v>
      </c>
      <c r="B108" s="94">
        <v>70021</v>
      </c>
      <c r="C108" s="9" t="s">
        <v>63</v>
      </c>
      <c r="D108" s="8">
        <v>23</v>
      </c>
      <c r="E108" s="8">
        <v>3</v>
      </c>
      <c r="F108" s="8">
        <v>13</v>
      </c>
      <c r="G108" s="8">
        <v>5</v>
      </c>
      <c r="H108" s="8">
        <v>2</v>
      </c>
      <c r="I108" s="8"/>
      <c r="J108" s="10">
        <v>59.3</v>
      </c>
    </row>
    <row r="109" spans="1:10" ht="15" customHeight="1" x14ac:dyDescent="0.25">
      <c r="A109" s="29">
        <v>4</v>
      </c>
      <c r="B109" s="94">
        <v>70040</v>
      </c>
      <c r="C109" s="11" t="s">
        <v>42</v>
      </c>
      <c r="D109" s="8">
        <v>8</v>
      </c>
      <c r="E109" s="8">
        <v>6</v>
      </c>
      <c r="F109" s="8"/>
      <c r="G109" s="8">
        <v>2</v>
      </c>
      <c r="H109" s="8"/>
      <c r="I109" s="8"/>
      <c r="J109" s="10">
        <v>44</v>
      </c>
    </row>
    <row r="110" spans="1:10" ht="15" customHeight="1" x14ac:dyDescent="0.25">
      <c r="A110" s="29">
        <v>5</v>
      </c>
      <c r="B110" s="94">
        <v>70100</v>
      </c>
      <c r="C110" s="98" t="s">
        <v>99</v>
      </c>
      <c r="D110" s="8">
        <v>40</v>
      </c>
      <c r="E110" s="8">
        <v>11</v>
      </c>
      <c r="F110" s="8">
        <v>18</v>
      </c>
      <c r="G110" s="8">
        <v>7</v>
      </c>
      <c r="H110" s="8">
        <v>4</v>
      </c>
      <c r="I110" s="8"/>
      <c r="J110" s="10">
        <v>55.9</v>
      </c>
    </row>
    <row r="111" spans="1:10" ht="15" customHeight="1" x14ac:dyDescent="0.25">
      <c r="A111" s="29">
        <v>6</v>
      </c>
      <c r="B111" s="94">
        <v>70270</v>
      </c>
      <c r="C111" s="9" t="s">
        <v>65</v>
      </c>
      <c r="D111" s="8">
        <v>11</v>
      </c>
      <c r="E111" s="8">
        <v>5</v>
      </c>
      <c r="F111" s="8">
        <v>6</v>
      </c>
      <c r="G111" s="8"/>
      <c r="H111" s="8"/>
      <c r="I111" s="8"/>
      <c r="J111" s="10">
        <v>40.270000000000003</v>
      </c>
    </row>
    <row r="112" spans="1:10" ht="15" customHeight="1" x14ac:dyDescent="0.25">
      <c r="A112" s="30">
        <v>7</v>
      </c>
      <c r="B112" s="95">
        <v>10880</v>
      </c>
      <c r="C112" s="37" t="s">
        <v>119</v>
      </c>
      <c r="D112" s="23">
        <v>74</v>
      </c>
      <c r="E112" s="23">
        <v>22</v>
      </c>
      <c r="F112" s="23">
        <v>39</v>
      </c>
      <c r="G112" s="23">
        <v>9</v>
      </c>
      <c r="H112" s="23">
        <v>4</v>
      </c>
      <c r="I112" s="23"/>
      <c r="J112" s="25">
        <v>51.6</v>
      </c>
    </row>
    <row r="113" spans="1:10" ht="15" customHeight="1" thickBot="1" x14ac:dyDescent="0.3">
      <c r="A113" s="36">
        <v>8</v>
      </c>
      <c r="B113" s="96">
        <v>10890</v>
      </c>
      <c r="C113" s="380" t="s">
        <v>151</v>
      </c>
      <c r="D113" s="18">
        <v>34</v>
      </c>
      <c r="E113" s="18">
        <v>15</v>
      </c>
      <c r="F113" s="18">
        <v>19</v>
      </c>
      <c r="G113" s="18"/>
      <c r="H113" s="18"/>
      <c r="I113" s="18"/>
      <c r="J113" s="19">
        <v>44.5</v>
      </c>
    </row>
    <row r="114" spans="1:10" x14ac:dyDescent="0.25">
      <c r="A114" s="31"/>
      <c r="B114" s="5"/>
      <c r="D114" s="525" t="s">
        <v>79</v>
      </c>
      <c r="E114" s="525"/>
      <c r="F114" s="525"/>
      <c r="G114" s="525"/>
      <c r="H114" s="525"/>
      <c r="I114" s="525"/>
      <c r="J114" s="43">
        <f>AVERAGE(J8:J14,J16:J26,J28:J41,J43:J58,J60:J73,J75:J104,J106:J113)</f>
        <v>51.688125645672791</v>
      </c>
    </row>
    <row r="115" spans="1:10" x14ac:dyDescent="0.25">
      <c r="A115" s="31"/>
      <c r="D115" s="21"/>
      <c r="E115" s="21"/>
      <c r="F115" s="21"/>
      <c r="G115" s="21"/>
      <c r="H115" s="21"/>
      <c r="I115" s="22"/>
    </row>
    <row r="116" spans="1:10" x14ac:dyDescent="0.25">
      <c r="A116" s="31"/>
    </row>
  </sheetData>
  <sortState ref="A2:L120">
    <sortCondition ref="A3"/>
  </sortState>
  <mergeCells count="8">
    <mergeCell ref="A4:A5"/>
    <mergeCell ref="B4:B5"/>
    <mergeCell ref="D114:I114"/>
    <mergeCell ref="C2:D2"/>
    <mergeCell ref="J4:J5"/>
    <mergeCell ref="C4:C5"/>
    <mergeCell ref="D4:D5"/>
    <mergeCell ref="E4:I4"/>
  </mergeCells>
  <conditionalFormatting sqref="J6:J114">
    <cfRule type="cellIs" dxfId="4" priority="647" stopIfTrue="1" operator="equal">
      <formula>$J$114</formula>
    </cfRule>
    <cfRule type="cellIs" dxfId="3" priority="648" stopIfTrue="1" operator="lessThan">
      <formula>50</formula>
    </cfRule>
    <cfRule type="cellIs" dxfId="2" priority="649" stopIfTrue="1" operator="between">
      <formula>$J$114</formula>
      <formula>50</formula>
    </cfRule>
    <cfRule type="cellIs" dxfId="1" priority="650" stopIfTrue="1" operator="between">
      <formula>74.99</formula>
      <formula>$J$114</formula>
    </cfRule>
    <cfRule type="cellIs" dxfId="0" priority="651" stopIfTrue="1" operator="greaterThanOrEqual">
      <formula>75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Общест-11 диаграмма по районам</vt:lpstr>
      <vt:lpstr>Общест-11 диаграмма</vt:lpstr>
      <vt:lpstr>Рейтинги 2021-2023</vt:lpstr>
      <vt:lpstr>Рейтинг по сумме мест</vt:lpstr>
      <vt:lpstr>Обществознание-11  2023 Итоги</vt:lpstr>
      <vt:lpstr>Обществознание-11  2023 расклад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2023-08-22T05:59:22Z</dcterms:modified>
</cp:coreProperties>
</file>