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-15" windowWidth="20160" windowHeight="7920" tabRatio="628"/>
  </bookViews>
  <sheets>
    <sheet name="Математ-11 диаграмма по районам" sheetId="12" r:id="rId1"/>
    <sheet name="Математ-11 проф диаграмма" sheetId="11" r:id="rId2"/>
    <sheet name="Рейтинги 2021-2023" sheetId="10" r:id="rId3"/>
    <sheet name="Рейтинг по сумме мест" sheetId="13" r:id="rId4"/>
    <sheet name="Математ проф-11 2023 Итоги" sheetId="9" r:id="rId5"/>
    <sheet name="Математ проф-11 2023 расклад" sheetId="6" r:id="rId6"/>
  </sheets>
  <externalReferences>
    <externalReference r:id="rId7"/>
  </externalReferences>
  <definedNames>
    <definedName name="_xlnm._FilterDatabase" localSheetId="0" hidden="1">'Математ-11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L5" i="12" l="1"/>
  <c r="O62" i="12"/>
  <c r="O42" i="12"/>
  <c r="O41" i="12"/>
  <c r="O62" i="11"/>
  <c r="C65" i="11"/>
  <c r="D65" i="11"/>
  <c r="G65" i="11"/>
  <c r="H65" i="11"/>
  <c r="K65" i="11"/>
  <c r="L65" i="11"/>
  <c r="O43" i="11"/>
  <c r="C45" i="11"/>
  <c r="D45" i="11"/>
  <c r="G45" i="11"/>
  <c r="H45" i="11"/>
  <c r="K45" i="11"/>
  <c r="L45" i="11"/>
  <c r="O42" i="11"/>
  <c r="O25" i="12"/>
  <c r="D14" i="11"/>
  <c r="O25" i="11"/>
  <c r="C27" i="11"/>
  <c r="D27" i="11"/>
  <c r="G27" i="11"/>
  <c r="H27" i="11"/>
  <c r="K27" i="11"/>
  <c r="L27" i="11"/>
  <c r="L4" i="12"/>
  <c r="H4" i="12"/>
  <c r="D4" i="12"/>
  <c r="H5" i="12"/>
  <c r="D5" i="12"/>
  <c r="L14" i="12"/>
  <c r="D14" i="12"/>
  <c r="H14" i="12"/>
  <c r="D27" i="12"/>
  <c r="L27" i="12"/>
  <c r="H27" i="12"/>
  <c r="L45" i="12"/>
  <c r="H45" i="12"/>
  <c r="D45" i="12"/>
  <c r="L65" i="12"/>
  <c r="H65" i="12"/>
  <c r="D65" i="12"/>
  <c r="D80" i="12"/>
  <c r="H80" i="12"/>
  <c r="L80" i="12"/>
  <c r="H111" i="12"/>
  <c r="H121" i="12"/>
  <c r="L121" i="12"/>
  <c r="D121" i="12"/>
  <c r="D111" i="12"/>
  <c r="L111" i="12"/>
  <c r="O109" i="12"/>
  <c r="O61" i="12"/>
  <c r="O60" i="12"/>
  <c r="O24" i="12"/>
  <c r="O120" i="12"/>
  <c r="O119" i="12"/>
  <c r="O118" i="12"/>
  <c r="O117" i="12"/>
  <c r="O116" i="12"/>
  <c r="O115" i="12"/>
  <c r="O114" i="12"/>
  <c r="O113" i="12"/>
  <c r="O112" i="12"/>
  <c r="O110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4" i="12"/>
  <c r="O63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4" i="12"/>
  <c r="O43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6" i="12"/>
  <c r="O23" i="12"/>
  <c r="O22" i="12"/>
  <c r="O21" i="12"/>
  <c r="O20" i="12"/>
  <c r="O19" i="12"/>
  <c r="O18" i="12"/>
  <c r="O17" i="12"/>
  <c r="O16" i="12"/>
  <c r="O15" i="12"/>
  <c r="O13" i="12"/>
  <c r="O12" i="12"/>
  <c r="O11" i="12"/>
  <c r="O10" i="12"/>
  <c r="O9" i="12"/>
  <c r="O8" i="12"/>
  <c r="O7" i="12"/>
  <c r="O6" i="12"/>
  <c r="G111" i="12"/>
  <c r="G80" i="12"/>
  <c r="G65" i="12"/>
  <c r="G45" i="12"/>
  <c r="G27" i="12"/>
  <c r="G14" i="12"/>
  <c r="G5" i="12"/>
  <c r="G4" i="12"/>
  <c r="C111" i="12"/>
  <c r="C80" i="12"/>
  <c r="C65" i="12"/>
  <c r="C45" i="12"/>
  <c r="C27" i="12"/>
  <c r="C14" i="12"/>
  <c r="C5" i="12"/>
  <c r="C4" i="12"/>
  <c r="O61" i="11"/>
  <c r="O60" i="11"/>
  <c r="O24" i="11"/>
  <c r="O109" i="11"/>
  <c r="O120" i="11"/>
  <c r="O119" i="11"/>
  <c r="O118" i="11"/>
  <c r="O117" i="11"/>
  <c r="O116" i="11"/>
  <c r="O115" i="11"/>
  <c r="O114" i="11"/>
  <c r="O113" i="11"/>
  <c r="O112" i="11"/>
  <c r="O110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4" i="11"/>
  <c r="O63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4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6" i="11"/>
  <c r="O23" i="11"/>
  <c r="O22" i="11"/>
  <c r="O21" i="11"/>
  <c r="O20" i="11"/>
  <c r="O19" i="11"/>
  <c r="O18" i="11"/>
  <c r="O17" i="11"/>
  <c r="O16" i="11"/>
  <c r="O15" i="11"/>
  <c r="O13" i="11"/>
  <c r="O12" i="11"/>
  <c r="O11" i="11"/>
  <c r="O10" i="11"/>
  <c r="O9" i="11"/>
  <c r="O8" i="11"/>
  <c r="O7" i="11"/>
  <c r="O6" i="11"/>
  <c r="H121" i="11"/>
  <c r="H111" i="11"/>
  <c r="G111" i="11"/>
  <c r="H80" i="11"/>
  <c r="G80" i="11"/>
  <c r="H14" i="11"/>
  <c r="G14" i="11"/>
  <c r="H5" i="11"/>
  <c r="G5" i="11"/>
  <c r="H4" i="11"/>
  <c r="G4" i="11"/>
  <c r="D121" i="11"/>
  <c r="D111" i="11"/>
  <c r="C111" i="11"/>
  <c r="D80" i="11"/>
  <c r="C80" i="11"/>
  <c r="C14" i="11"/>
  <c r="D5" i="11"/>
  <c r="C5" i="11"/>
  <c r="D4" i="11"/>
  <c r="C4" i="11"/>
  <c r="K115" i="13" l="1"/>
  <c r="H115" i="13"/>
  <c r="E115" i="13"/>
  <c r="P88" i="13"/>
  <c r="P87" i="13"/>
  <c r="P113" i="13"/>
  <c r="P110" i="13"/>
  <c r="P112" i="13" l="1"/>
  <c r="P95" i="13"/>
  <c r="P90" i="13"/>
  <c r="P106" i="13"/>
  <c r="P97" i="13" l="1"/>
  <c r="P107" i="13"/>
  <c r="P99" i="13"/>
  <c r="P104" i="13"/>
  <c r="P60" i="13"/>
  <c r="P109" i="13"/>
  <c r="P85" i="13"/>
  <c r="P94" i="13"/>
  <c r="P67" i="13"/>
  <c r="P103" i="13"/>
  <c r="P111" i="13"/>
  <c r="P105" i="13"/>
  <c r="P96" i="13"/>
  <c r="P108" i="13"/>
  <c r="P49" i="13"/>
  <c r="P79" i="13"/>
  <c r="P92" i="13"/>
  <c r="P78" i="13"/>
  <c r="P59" i="13"/>
  <c r="P75" i="13"/>
  <c r="P68" i="13"/>
  <c r="P93" i="13"/>
  <c r="P66" i="13"/>
  <c r="P101" i="13"/>
  <c r="P82" i="13"/>
  <c r="P57" i="13"/>
  <c r="P83" i="13"/>
  <c r="P74" i="13"/>
  <c r="P98" i="13"/>
  <c r="P84" i="13"/>
  <c r="P53" i="13"/>
  <c r="P89" i="13"/>
  <c r="P102" i="13"/>
  <c r="P46" i="13"/>
  <c r="P80" i="13"/>
  <c r="P50" i="13"/>
  <c r="P56" i="13"/>
  <c r="P69" i="13"/>
  <c r="P65" i="13"/>
  <c r="P62" i="13"/>
  <c r="P71" i="13"/>
  <c r="P77" i="13"/>
  <c r="P30" i="13"/>
  <c r="P42" i="13"/>
  <c r="P100" i="13"/>
  <c r="P51" i="13"/>
  <c r="P44" i="13"/>
  <c r="P81" i="13"/>
  <c r="P73" i="13"/>
  <c r="P45" i="13"/>
  <c r="P64" i="13"/>
  <c r="P41" i="13"/>
  <c r="P39" i="13"/>
  <c r="P43" i="13"/>
  <c r="P18" i="13"/>
  <c r="P27" i="13"/>
  <c r="P35" i="13"/>
  <c r="P70" i="13"/>
  <c r="P91" i="13"/>
  <c r="P37" i="13"/>
  <c r="P63" i="13"/>
  <c r="P55" i="13"/>
  <c r="P76" i="13"/>
  <c r="P22" i="13"/>
  <c r="P58" i="13"/>
  <c r="P52" i="13"/>
  <c r="P31" i="13"/>
  <c r="P38" i="13"/>
  <c r="P19" i="13"/>
  <c r="P32" i="13"/>
  <c r="P25" i="13"/>
  <c r="P40" i="13"/>
  <c r="P14" i="13"/>
  <c r="P48" i="13"/>
  <c r="P61" i="13"/>
  <c r="P29" i="13"/>
  <c r="P26" i="13"/>
  <c r="P17" i="13"/>
  <c r="P47" i="13"/>
  <c r="P86" i="13"/>
  <c r="P36" i="13"/>
  <c r="P15" i="13"/>
  <c r="P23" i="13"/>
  <c r="P24" i="13"/>
  <c r="P34" i="13"/>
  <c r="P20" i="13"/>
  <c r="P21" i="13"/>
  <c r="P72" i="13"/>
  <c r="P54" i="13"/>
  <c r="P33" i="13"/>
  <c r="P8" i="13"/>
  <c r="P10" i="13"/>
  <c r="P28" i="13"/>
  <c r="P16" i="13"/>
  <c r="P13" i="13"/>
  <c r="P12" i="13"/>
  <c r="P11" i="13"/>
  <c r="P9" i="13"/>
  <c r="P6" i="13"/>
  <c r="P7" i="13"/>
  <c r="P114" i="13"/>
  <c r="I116" i="10"/>
  <c r="E116" i="10"/>
  <c r="K65" i="12" l="1"/>
  <c r="L121" i="11" l="1"/>
  <c r="L4" i="11"/>
  <c r="K113" i="6"/>
  <c r="K14" i="12" l="1"/>
  <c r="L111" i="11"/>
  <c r="L80" i="11"/>
  <c r="L14" i="11"/>
  <c r="L5" i="11"/>
  <c r="K73" i="6" l="1"/>
  <c r="K59" i="6"/>
  <c r="K42" i="6"/>
  <c r="K27" i="6"/>
  <c r="D42" i="6"/>
  <c r="E42" i="6"/>
  <c r="F42" i="6"/>
  <c r="G42" i="6"/>
  <c r="H42" i="6"/>
  <c r="I42" i="6"/>
  <c r="J42" i="6"/>
  <c r="E7" i="6"/>
  <c r="I104" i="6"/>
  <c r="I73" i="6"/>
  <c r="I59" i="6"/>
  <c r="I27" i="6"/>
  <c r="I15" i="6"/>
  <c r="I7" i="6"/>
  <c r="I6" i="6" s="1"/>
  <c r="K111" i="12" l="1"/>
  <c r="K80" i="12"/>
  <c r="K45" i="12"/>
  <c r="K27" i="12"/>
  <c r="K5" i="12"/>
  <c r="K4" i="12" s="1"/>
  <c r="K111" i="11"/>
  <c r="K80" i="11"/>
  <c r="K14" i="11"/>
  <c r="K5" i="11"/>
  <c r="K4" i="11" s="1"/>
  <c r="M116" i="10"/>
  <c r="D104" i="6" l="1"/>
  <c r="D6" i="9" l="1"/>
  <c r="J73" i="6" l="1"/>
  <c r="H73" i="6"/>
  <c r="G73" i="6"/>
  <c r="F73" i="6"/>
  <c r="E73" i="6"/>
  <c r="D73" i="6"/>
  <c r="J59" i="6"/>
  <c r="H59" i="6"/>
  <c r="G59" i="6"/>
  <c r="F59" i="6"/>
  <c r="E59" i="6"/>
  <c r="D59" i="6"/>
  <c r="J27" i="6"/>
  <c r="H27" i="6"/>
  <c r="G27" i="6"/>
  <c r="F27" i="6"/>
  <c r="E27" i="6"/>
  <c r="D27" i="6"/>
  <c r="K15" i="6"/>
  <c r="J15" i="6"/>
  <c r="H15" i="6"/>
  <c r="G15" i="6"/>
  <c r="F15" i="6"/>
  <c r="E15" i="6"/>
  <c r="D15" i="6"/>
  <c r="K104" i="6"/>
  <c r="J104" i="6"/>
  <c r="H104" i="6"/>
  <c r="G104" i="6"/>
  <c r="F104" i="6"/>
  <c r="E104" i="6"/>
  <c r="E6" i="6" s="1"/>
  <c r="K7" i="6"/>
  <c r="J7" i="6"/>
  <c r="J6" i="6" s="1"/>
  <c r="H7" i="6"/>
  <c r="H6" i="6" s="1"/>
  <c r="G7" i="6"/>
  <c r="G6" i="6" s="1"/>
  <c r="F7" i="6"/>
  <c r="F6" i="6" s="1"/>
  <c r="D7" i="6"/>
  <c r="D6" i="6" s="1"/>
  <c r="E6" i="9" l="1"/>
  <c r="E106" i="9"/>
</calcChain>
</file>

<file path=xl/sharedStrings.xml><?xml version="1.0" encoding="utf-8"?>
<sst xmlns="http://schemas.openxmlformats.org/spreadsheetml/2006/main" count="1498" uniqueCount="179">
  <si>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</si>
  <si>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</si>
  <si>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</si>
  <si>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</si>
  <si>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</si>
  <si>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</si>
  <si>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5</t>
  </si>
  <si>
    <t>МБОУ СШ № 18</t>
  </si>
  <si>
    <t>МБОУ СШ № 129</t>
  </si>
  <si>
    <t>МАОУ СШ № 151</t>
  </si>
  <si>
    <t>МБОУ СШ № 91</t>
  </si>
  <si>
    <t>МБОУ СШ № 56</t>
  </si>
  <si>
    <t>МБОУ СШ № 62</t>
  </si>
  <si>
    <t>Свердловский</t>
  </si>
  <si>
    <t>МБОУ СШ № 17</t>
  </si>
  <si>
    <t>МБОУ СШ № 6</t>
  </si>
  <si>
    <t xml:space="preserve">МБОУ СШ № 133 </t>
  </si>
  <si>
    <t>Октябрьский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</si>
  <si>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</si>
  <si>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</si>
  <si>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</si>
  <si>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</si>
  <si>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</si>
  <si>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</si>
  <si>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</si>
  <si>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31</t>
  </si>
  <si>
    <t>МБОУ СШ № 44</t>
  </si>
  <si>
    <t>МБОУ СШ № 13</t>
  </si>
  <si>
    <t>МАОУ СШ № 148</t>
  </si>
  <si>
    <t>МБОУ СШ № 64</t>
  </si>
  <si>
    <t>МБОУ СШ № 135</t>
  </si>
  <si>
    <t>Кировский</t>
  </si>
  <si>
    <t>МБОУ СШ № 81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</si>
  <si>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</si>
  <si>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</si>
  <si>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</si>
  <si>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</si>
  <si>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</si>
  <si>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</si>
  <si>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</si>
  <si>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</si>
  <si>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</si>
  <si>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</si>
  <si>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</si>
  <si>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36</t>
  </si>
  <si>
    <t>МБОУ СШ № 90</t>
  </si>
  <si>
    <t>МБОУ СШ № 65</t>
  </si>
  <si>
    <t>МБОУ СШ № 79</t>
  </si>
  <si>
    <t>МАОУ Лицей № 12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</si>
  <si>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</si>
  <si>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</si>
  <si>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</si>
  <si>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</si>
  <si>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</si>
  <si>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СШ № 73</t>
  </si>
  <si>
    <t>МБОУ СШ № 95</t>
  </si>
  <si>
    <t>МАОУ Гимназия № 13 "Академ"</t>
  </si>
  <si>
    <t>МБОУ СШ № 93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</si>
  <si>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</si>
  <si>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</si>
  <si>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</si>
  <si>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</si>
  <si>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</si>
  <si>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</si>
  <si>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</si>
  <si>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Сумма мест</t>
  </si>
  <si>
    <t>Расчётное среднее значение</t>
  </si>
  <si>
    <t>Среднее значение по городу принято</t>
  </si>
  <si>
    <t>менее 27</t>
  </si>
  <si>
    <t>средний балл</t>
  </si>
  <si>
    <t>80-99</t>
  </si>
  <si>
    <t>МАОУ Лицей № 1</t>
  </si>
  <si>
    <t>МАОУ Лицей № 9 "Лидер"</t>
  </si>
  <si>
    <t>МАОУ СШ № 23</t>
  </si>
  <si>
    <t>МБОУ СШ № 76</t>
  </si>
  <si>
    <t>МАОУ СШ № 137</t>
  </si>
  <si>
    <t>МАОУ СШ № 152</t>
  </si>
  <si>
    <t>МБОУ Гимназия  № 16</t>
  </si>
  <si>
    <t>Математика профильный уровень 11 кл.</t>
  </si>
  <si>
    <t>МБОУ Гимназия № 7</t>
  </si>
  <si>
    <t>МАОУ "КУГ № 1 - Универс"</t>
  </si>
  <si>
    <t>Код ОУ по КИАСУО</t>
  </si>
  <si>
    <t>Наименование ОУ (кратко)</t>
  </si>
  <si>
    <t>Код ОУ            (по КИАСУО)</t>
  </si>
  <si>
    <t>Человек</t>
  </si>
  <si>
    <t>отлично - более 75 баллов</t>
  </si>
  <si>
    <t>нормально - между рассчётным средним баллом города и 50</t>
  </si>
  <si>
    <t>критично - меньше 50 баллов</t>
  </si>
  <si>
    <t>места</t>
  </si>
  <si>
    <t>ср. балл по городу</t>
  </si>
  <si>
    <t>хорошо - между средним баллом по городу и 75</t>
  </si>
  <si>
    <t xml:space="preserve">МБОУ СШ № 72 </t>
  </si>
  <si>
    <t>по городу Красноярску</t>
  </si>
  <si>
    <t>ЖЕЛЕЗНОДОРОЖНЫЙ РАЙОН</t>
  </si>
  <si>
    <t xml:space="preserve">МБОУ СШ № 86 </t>
  </si>
  <si>
    <t xml:space="preserve">МБОУ СШ № 10 </t>
  </si>
  <si>
    <t>КИРОВСКИЙ РАЙОН</t>
  </si>
  <si>
    <t xml:space="preserve">МАОУ Гимназия № 11 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</si>
  <si>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</si>
  <si>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</si>
  <si>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</si>
  <si>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</si>
  <si>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</si>
  <si>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</si>
  <si>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>Расчётное среднее значение:</t>
  </si>
  <si>
    <t xml:space="preserve">средний балл </t>
  </si>
  <si>
    <t>Среднее значение по городу принято:</t>
  </si>
  <si>
    <t>МАОУ СШ № 143</t>
  </si>
  <si>
    <t>МАОУ СШ № 145</t>
  </si>
  <si>
    <t>МАОУ СШ № 149</t>
  </si>
  <si>
    <t>МАОУ СШ № 150</t>
  </si>
  <si>
    <t>МАОУ СШ "Комплекс Покровский"</t>
  </si>
  <si>
    <t>Полученные баллы</t>
  </si>
  <si>
    <t>МБОУ СШ № 78</t>
  </si>
  <si>
    <t>Наименование ОУ (кратно)</t>
  </si>
  <si>
    <t>ср.балл по городу</t>
  </si>
  <si>
    <t>ср.балл ОУ</t>
  </si>
  <si>
    <t>ср. балл ОУ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</si>
  <si>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</si>
  <si>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</si>
  <si>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</si>
  <si>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МАОУ СШ № 154</t>
  </si>
  <si>
    <t>чел.</t>
  </si>
  <si>
    <t>27-38</t>
  </si>
  <si>
    <t>70-79</t>
  </si>
  <si>
    <t>МАОУ СШ № 155</t>
  </si>
  <si>
    <t>МАОУ Гимназия № 8</t>
  </si>
  <si>
    <t>МАОУ СШ № 12</t>
  </si>
  <si>
    <t>МАОУ СШ № 19</t>
  </si>
  <si>
    <t>МАОУ СШ № 8 "Созидание"</t>
  </si>
  <si>
    <t>МАОУ Лицей № 3</t>
  </si>
  <si>
    <t>МАОУ СШ № 53</t>
  </si>
  <si>
    <t>МАОУ СШ № 89</t>
  </si>
  <si>
    <t>МБОУ Гимназия № 3</t>
  </si>
  <si>
    <t xml:space="preserve">МАОУ Школа-интернат № 1 </t>
  </si>
  <si>
    <t>МАОУ СШ № 82</t>
  </si>
  <si>
    <t>МБОУ СШ № 156</t>
  </si>
  <si>
    <t>МАОУ СШ № 144</t>
  </si>
  <si>
    <t>МАОУ СШ № 134</t>
  </si>
  <si>
    <t>МАОУ СШ № 139</t>
  </si>
  <si>
    <t>МАОУ СШ № 141</t>
  </si>
  <si>
    <t>МАОУ СШ № 85</t>
  </si>
  <si>
    <t>МАОУ СШ № 108</t>
  </si>
  <si>
    <t>МАОУ СШ № 115</t>
  </si>
  <si>
    <t>МАОУ СШ № 121</t>
  </si>
  <si>
    <t>МАОУ СШ № 1</t>
  </si>
  <si>
    <t>МАОУ СШ № 7</t>
  </si>
  <si>
    <t>МАОУ СШ № 24</t>
  </si>
  <si>
    <t>39-69</t>
  </si>
  <si>
    <t>МАОУ СШ № 158</t>
  </si>
  <si>
    <t>МБОУ СШ № 157</t>
  </si>
  <si>
    <t>МАОУ СШ № 158 "Грани"</t>
  </si>
  <si>
    <t>МАОУ СШ № 156</t>
  </si>
  <si>
    <t>МАОУ СШ № 157</t>
  </si>
  <si>
    <t>МАОУ СШ № 69</t>
  </si>
  <si>
    <t>МАОУ СШ № 66</t>
  </si>
  <si>
    <t>МАОУ СШ № 18</t>
  </si>
  <si>
    <t>МАОУ СШ № 5</t>
  </si>
  <si>
    <t>МАОУ СШ № 93</t>
  </si>
  <si>
    <t>МАОУ СШ № 76</t>
  </si>
  <si>
    <t>МАОУ СШ № 45</t>
  </si>
  <si>
    <t>МАОУ СШ № 42</t>
  </si>
  <si>
    <t>МАОУ СШ № 34</t>
  </si>
  <si>
    <t>МАОУ СШ № 17</t>
  </si>
  <si>
    <t>МАОУ СШ № 6</t>
  </si>
  <si>
    <t>МАОУ СШ № 65</t>
  </si>
  <si>
    <t>МАОУ СШ № 90</t>
  </si>
  <si>
    <t>МАОУ СШ № 135</t>
  </si>
  <si>
    <t>МАОУ СШ № 46</t>
  </si>
  <si>
    <t>МБОУ СШ № 63</t>
  </si>
  <si>
    <t>МАОУ СШ № 55</t>
  </si>
  <si>
    <t>МБОУ СШ № 21</t>
  </si>
  <si>
    <t>МБОУ СШ № 2</t>
  </si>
  <si>
    <t>МБОУ СШ № 30</t>
  </si>
  <si>
    <t>МБОУ СШ № 39</t>
  </si>
  <si>
    <t>МАОУ СШ № 81</t>
  </si>
  <si>
    <t>МАОУ СШ № 16</t>
  </si>
  <si>
    <t>МАОУ СШ № 50</t>
  </si>
  <si>
    <t>МАОУ СШ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</si>
</sst>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DD0C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8">
    <xf numFmtId="0" fontId="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8" fillId="0" borderId="0"/>
    <xf numFmtId="164" fontId="8" fillId="0" borderId="0" applyFont="0" applyFill="0" applyBorder="0" applyAlignment="0" applyProtection="0"/>
    <xf numFmtId="0" fontId="14" fillId="0" borderId="0"/>
    <xf numFmtId="44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25" fillId="0" borderId="0" applyBorder="0" applyProtection="0"/>
    <xf numFmtId="0" fontId="2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06">
    <xf numFmtId="0" fontId="0" fillId="0" borderId="0" xfId="0"/>
    <xf numFmtId="0" fontId="0" fillId="0" borderId="4" xfId="0" applyBorder="1"/>
    <xf numFmtId="0" fontId="0" fillId="0" borderId="2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0" xfId="0" applyBorder="1"/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2" fontId="13" fillId="0" borderId="0" xfId="0" applyNumberFormat="1" applyFont="1" applyBorder="1"/>
    <xf numFmtId="0" fontId="9" fillId="0" borderId="0" xfId="0" applyFont="1"/>
    <xf numFmtId="0" fontId="9" fillId="0" borderId="0" xfId="0" applyFont="1" applyBorder="1"/>
    <xf numFmtId="2" fontId="9" fillId="0" borderId="0" xfId="0" applyNumberFormat="1" applyFont="1"/>
    <xf numFmtId="0" fontId="0" fillId="0" borderId="16" xfId="0" applyBorder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/>
    <xf numFmtId="0" fontId="22" fillId="0" borderId="0" xfId="0" applyFo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6" xfId="0" applyFont="1" applyBorder="1" applyAlignment="1"/>
    <xf numFmtId="2" fontId="0" fillId="5" borderId="3" xfId="0" applyNumberFormat="1" applyFill="1" applyBorder="1"/>
    <xf numFmtId="2" fontId="0" fillId="5" borderId="1" xfId="0" applyNumberFormat="1" applyFill="1" applyBorder="1"/>
    <xf numFmtId="2" fontId="0" fillId="5" borderId="9" xfId="0" applyNumberFormat="1" applyFill="1" applyBorder="1"/>
    <xf numFmtId="2" fontId="0" fillId="4" borderId="9" xfId="0" applyNumberFormat="1" applyFill="1" applyBorder="1"/>
    <xf numFmtId="2" fontId="0" fillId="4" borderId="3" xfId="0" applyNumberFormat="1" applyFill="1" applyBorder="1"/>
    <xf numFmtId="2" fontId="0" fillId="4" borderId="1" xfId="0" applyNumberFormat="1" applyFill="1" applyBorder="1"/>
    <xf numFmtId="0" fontId="0" fillId="6" borderId="0" xfId="0" applyFill="1"/>
    <xf numFmtId="0" fontId="17" fillId="7" borderId="0" xfId="0" applyFont="1" applyFill="1"/>
    <xf numFmtId="0" fontId="17" fillId="8" borderId="0" xfId="0" applyFont="1" applyFill="1"/>
    <xf numFmtId="0" fontId="1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9" fillId="0" borderId="26" xfId="0" applyFont="1" applyBorder="1" applyAlignment="1"/>
    <xf numFmtId="2" fontId="11" fillId="4" borderId="23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0" fillId="0" borderId="0" xfId="0" applyFont="1" applyAlignment="1"/>
    <xf numFmtId="0" fontId="0" fillId="9" borderId="0" xfId="0" applyFill="1"/>
    <xf numFmtId="0" fontId="0" fillId="10" borderId="0" xfId="0" applyFill="1"/>
    <xf numFmtId="0" fontId="0" fillId="0" borderId="0" xfId="0"/>
    <xf numFmtId="0" fontId="16" fillId="0" borderId="0" xfId="0" applyFont="1" applyBorder="1" applyAlignment="1">
      <alignment horizontal="right"/>
    </xf>
    <xf numFmtId="0" fontId="16" fillId="0" borderId="0" xfId="0" applyFont="1" applyAlignment="1"/>
    <xf numFmtId="0" fontId="16" fillId="0" borderId="0" xfId="0" applyFont="1" applyBorder="1" applyAlignment="1"/>
    <xf numFmtId="0" fontId="0" fillId="0" borderId="0" xfId="0" applyBorder="1" applyAlignment="1"/>
    <xf numFmtId="2" fontId="11" fillId="0" borderId="23" xfId="0" applyNumberFormat="1" applyFont="1" applyBorder="1" applyAlignment="1">
      <alignment horizontal="left" vertical="center" wrapText="1"/>
    </xf>
    <xf numFmtId="2" fontId="16" fillId="0" borderId="10" xfId="0" applyNumberFormat="1" applyFont="1" applyBorder="1" applyAlignment="1"/>
    <xf numFmtId="2" fontId="0" fillId="5" borderId="5" xfId="0" applyNumberFormat="1" applyFill="1" applyBorder="1"/>
    <xf numFmtId="0" fontId="11" fillId="0" borderId="44" xfId="0" applyFont="1" applyBorder="1" applyAlignment="1">
      <alignment horizontal="center" vertical="center" wrapText="1"/>
    </xf>
    <xf numFmtId="0" fontId="17" fillId="0" borderId="4" xfId="0" applyFont="1" applyBorder="1"/>
    <xf numFmtId="0" fontId="17" fillId="0" borderId="2" xfId="0" applyFont="1" applyBorder="1"/>
    <xf numFmtId="0" fontId="17" fillId="0" borderId="8" xfId="0" applyFont="1" applyBorder="1"/>
    <xf numFmtId="0" fontId="0" fillId="0" borderId="8" xfId="0" applyBorder="1"/>
    <xf numFmtId="2" fontId="0" fillId="4" borderId="7" xfId="0" applyNumberFormat="1" applyFill="1" applyBorder="1"/>
    <xf numFmtId="0" fontId="17" fillId="0" borderId="10" xfId="0" applyFont="1" applyBorder="1"/>
    <xf numFmtId="0" fontId="17" fillId="0" borderId="6" xfId="0" applyFont="1" applyBorder="1"/>
    <xf numFmtId="2" fontId="0" fillId="4" borderId="5" xfId="0" applyNumberFormat="1" applyFill="1" applyBorder="1"/>
    <xf numFmtId="2" fontId="19" fillId="0" borderId="2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2" fontId="0" fillId="5" borderId="7" xfId="0" applyNumberFormat="1" applyFill="1" applyBorder="1"/>
    <xf numFmtId="0" fontId="18" fillId="0" borderId="16" xfId="0" applyFont="1" applyBorder="1"/>
    <xf numFmtId="0" fontId="12" fillId="0" borderId="0" xfId="0" applyFont="1" applyBorder="1"/>
    <xf numFmtId="0" fontId="18" fillId="0" borderId="13" xfId="0" applyFont="1" applyBorder="1"/>
    <xf numFmtId="0" fontId="18" fillId="0" borderId="14" xfId="0" applyFont="1" applyBorder="1"/>
    <xf numFmtId="0" fontId="12" fillId="0" borderId="22" xfId="0" applyFont="1" applyBorder="1" applyAlignment="1">
      <alignment horizontal="center" vertical="center"/>
    </xf>
    <xf numFmtId="0" fontId="17" fillId="11" borderId="0" xfId="0" applyFont="1" applyFill="1"/>
    <xf numFmtId="0" fontId="0" fillId="0" borderId="0" xfId="0"/>
    <xf numFmtId="0" fontId="9" fillId="0" borderId="12" xfId="0" applyFont="1" applyBorder="1" applyAlignment="1"/>
    <xf numFmtId="0" fontId="11" fillId="0" borderId="27" xfId="0" applyFont="1" applyBorder="1" applyAlignment="1">
      <alignment horizontal="center" vertical="center" wrapText="1"/>
    </xf>
    <xf numFmtId="2" fontId="0" fillId="5" borderId="3" xfId="0" applyNumberFormat="1" applyFill="1" applyBorder="1" applyAlignment="1">
      <alignment horizontal="right"/>
    </xf>
    <xf numFmtId="0" fontId="12" fillId="2" borderId="36" xfId="0" applyFont="1" applyFill="1" applyBorder="1" applyAlignment="1">
      <alignment horizontal="center" vertical="center" wrapText="1"/>
    </xf>
    <xf numFmtId="1" fontId="18" fillId="2" borderId="34" xfId="0" applyNumberFormat="1" applyFont="1" applyFill="1" applyBorder="1" applyAlignment="1">
      <alignment horizontal="right" vertical="center"/>
    </xf>
    <xf numFmtId="0" fontId="0" fillId="0" borderId="15" xfId="0" applyBorder="1"/>
    <xf numFmtId="2" fontId="17" fillId="7" borderId="1" xfId="0" applyNumberFormat="1" applyFont="1" applyFill="1" applyBorder="1"/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2" xfId="0" applyFont="1" applyBorder="1" applyAlignment="1"/>
    <xf numFmtId="0" fontId="0" fillId="0" borderId="0" xfId="0" applyBorder="1"/>
    <xf numFmtId="0" fontId="19" fillId="0" borderId="0" xfId="0" applyFont="1" applyFill="1" applyBorder="1" applyAlignment="1">
      <alignment horizontal="right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left" vertical="center" wrapText="1"/>
    </xf>
    <xf numFmtId="2" fontId="11" fillId="0" borderId="24" xfId="0" applyNumberFormat="1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/>
    <xf numFmtId="0" fontId="11" fillId="0" borderId="43" xfId="0" applyFont="1" applyBorder="1" applyAlignment="1">
      <alignment horizontal="left" vertical="center"/>
    </xf>
    <xf numFmtId="0" fontId="11" fillId="0" borderId="26" xfId="0" applyFont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/>
    </xf>
    <xf numFmtId="0" fontId="0" fillId="0" borderId="26" xfId="0" applyBorder="1"/>
    <xf numFmtId="0" fontId="11" fillId="2" borderId="43" xfId="0" applyFont="1" applyFill="1" applyBorder="1" applyAlignment="1">
      <alignment horizontal="left" vertical="center" wrapText="1"/>
    </xf>
    <xf numFmtId="0" fontId="0" fillId="0" borderId="30" xfId="0" applyBorder="1"/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11" fillId="0" borderId="24" xfId="0" applyNumberFormat="1" applyFont="1" applyFill="1" applyBorder="1" applyAlignment="1">
      <alignment horizontal="left" vertical="center" wrapText="1"/>
    </xf>
    <xf numFmtId="2" fontId="11" fillId="2" borderId="24" xfId="0" applyNumberFormat="1" applyFont="1" applyFill="1" applyBorder="1" applyAlignment="1">
      <alignment horizontal="left" vertical="center" wrapText="1"/>
    </xf>
    <xf numFmtId="0" fontId="0" fillId="0" borderId="38" xfId="0" applyFill="1" applyBorder="1"/>
    <xf numFmtId="0" fontId="6" fillId="0" borderId="12" xfId="0" applyFont="1" applyBorder="1" applyAlignment="1">
      <alignment horizontal="right"/>
    </xf>
    <xf numFmtId="0" fontId="6" fillId="0" borderId="34" xfId="0" applyFont="1" applyBorder="1" applyAlignment="1"/>
    <xf numFmtId="0" fontId="6" fillId="0" borderId="28" xfId="0" applyFont="1" applyBorder="1" applyAlignment="1"/>
    <xf numFmtId="0" fontId="6" fillId="0" borderId="32" xfId="0" applyFont="1" applyBorder="1" applyAlignment="1"/>
    <xf numFmtId="0" fontId="21" fillId="0" borderId="22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23" fillId="0" borderId="4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left" vertical="center" wrapText="1"/>
    </xf>
    <xf numFmtId="2" fontId="11" fillId="0" borderId="31" xfId="0" applyNumberFormat="1" applyFont="1" applyBorder="1" applyAlignment="1">
      <alignment horizontal="left" vertical="center"/>
    </xf>
    <xf numFmtId="2" fontId="11" fillId="0" borderId="31" xfId="0" applyNumberFormat="1" applyFont="1" applyFill="1" applyBorder="1" applyAlignment="1">
      <alignment horizontal="left" vertical="center" wrapText="1"/>
    </xf>
    <xf numFmtId="2" fontId="11" fillId="0" borderId="31" xfId="0" applyNumberFormat="1" applyFont="1" applyFill="1" applyBorder="1" applyAlignment="1">
      <alignment horizontal="left" vertical="center"/>
    </xf>
    <xf numFmtId="2" fontId="11" fillId="2" borderId="31" xfId="0" applyNumberFormat="1" applyFont="1" applyFill="1" applyBorder="1" applyAlignment="1">
      <alignment horizontal="left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6" xfId="0" applyFont="1" applyBorder="1"/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29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" fontId="5" fillId="2" borderId="34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1" fontId="5" fillId="2" borderId="34" xfId="0" applyNumberFormat="1" applyFont="1" applyFill="1" applyBorder="1" applyAlignment="1">
      <alignment horizontal="right"/>
    </xf>
    <xf numFmtId="0" fontId="21" fillId="0" borderId="55" xfId="0" applyFont="1" applyBorder="1" applyAlignment="1">
      <alignment horizontal="center" vertical="center" wrapText="1"/>
    </xf>
    <xf numFmtId="0" fontId="6" fillId="0" borderId="33" xfId="0" applyFont="1" applyBorder="1" applyAlignment="1"/>
    <xf numFmtId="0" fontId="12" fillId="2" borderId="25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/>
    <xf numFmtId="0" fontId="11" fillId="0" borderId="26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16" xfId="0" applyFont="1" applyBorder="1"/>
    <xf numFmtId="0" fontId="18" fillId="0" borderId="30" xfId="0" applyFont="1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 vertical="center" wrapText="1"/>
    </xf>
    <xf numFmtId="2" fontId="11" fillId="5" borderId="23" xfId="0" applyNumberFormat="1" applyFont="1" applyFill="1" applyBorder="1" applyAlignment="1">
      <alignment horizontal="left"/>
    </xf>
    <xf numFmtId="0" fontId="18" fillId="0" borderId="38" xfId="0" applyFont="1" applyBorder="1"/>
    <xf numFmtId="0" fontId="19" fillId="0" borderId="24" xfId="0" applyFont="1" applyBorder="1" applyAlignment="1">
      <alignment horizontal="center" vertical="center" wrapText="1"/>
    </xf>
    <xf numFmtId="0" fontId="17" fillId="0" borderId="28" xfId="0" applyFont="1" applyBorder="1"/>
    <xf numFmtId="2" fontId="16" fillId="0" borderId="0" xfId="0" applyNumberFormat="1" applyFont="1" applyBorder="1"/>
    <xf numFmtId="2" fontId="13" fillId="0" borderId="0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center"/>
    </xf>
    <xf numFmtId="0" fontId="0" fillId="0" borderId="59" xfId="0" applyBorder="1" applyAlignment="1">
      <alignment wrapText="1"/>
    </xf>
    <xf numFmtId="0" fontId="0" fillId="0" borderId="59" xfId="0" applyBorder="1"/>
    <xf numFmtId="2" fontId="3" fillId="0" borderId="3" xfId="58" applyNumberFormat="1" applyBorder="1"/>
    <xf numFmtId="0" fontId="0" fillId="0" borderId="63" xfId="0" applyBorder="1"/>
    <xf numFmtId="0" fontId="3" fillId="0" borderId="59" xfId="58" applyBorder="1"/>
    <xf numFmtId="0" fontId="0" fillId="2" borderId="62" xfId="0" applyFill="1" applyBorder="1" applyAlignment="1">
      <alignment horizontal="center"/>
    </xf>
    <xf numFmtId="0" fontId="0" fillId="2" borderId="59" xfId="0" applyFill="1" applyBorder="1" applyAlignment="1">
      <alignment wrapText="1"/>
    </xf>
    <xf numFmtId="0" fontId="0" fillId="0" borderId="59" xfId="0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8" xfId="0" applyFont="1" applyBorder="1" applyAlignment="1">
      <alignment wrapText="1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wrapText="1"/>
    </xf>
    <xf numFmtId="0" fontId="3" fillId="0" borderId="63" xfId="58" applyBorder="1"/>
    <xf numFmtId="2" fontId="3" fillId="0" borderId="60" xfId="58" applyNumberFormat="1" applyBorder="1"/>
    <xf numFmtId="2" fontId="6" fillId="0" borderId="39" xfId="0" applyNumberFormat="1" applyFont="1" applyBorder="1" applyAlignment="1"/>
    <xf numFmtId="2" fontId="6" fillId="0" borderId="40" xfId="0" applyNumberFormat="1" applyFont="1" applyBorder="1" applyAlignment="1"/>
    <xf numFmtId="2" fontId="6" fillId="0" borderId="41" xfId="0" applyNumberFormat="1" applyFont="1" applyBorder="1" applyAlignment="1"/>
    <xf numFmtId="0" fontId="17" fillId="12" borderId="0" xfId="0" applyFont="1" applyFill="1"/>
    <xf numFmtId="0" fontId="6" fillId="0" borderId="61" xfId="0" applyFont="1" applyBorder="1" applyAlignment="1"/>
    <xf numFmtId="0" fontId="6" fillId="0" borderId="30" xfId="0" applyFont="1" applyBorder="1" applyAlignment="1"/>
    <xf numFmtId="1" fontId="18" fillId="2" borderId="33" xfId="0" applyNumberFormat="1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 wrapText="1"/>
    </xf>
    <xf numFmtId="0" fontId="5" fillId="0" borderId="50" xfId="0" applyFont="1" applyFill="1" applyBorder="1" applyAlignment="1">
      <alignment horizontal="right" vertical="center" wrapText="1"/>
    </xf>
    <xf numFmtId="2" fontId="21" fillId="0" borderId="24" xfId="0" applyNumberFormat="1" applyFont="1" applyBorder="1" applyAlignment="1">
      <alignment horizontal="left" vertical="center" wrapText="1"/>
    </xf>
    <xf numFmtId="0" fontId="5" fillId="0" borderId="50" xfId="1" applyFont="1" applyBorder="1" applyAlignment="1">
      <alignment horizontal="right" vertical="center" wrapText="1"/>
    </xf>
    <xf numFmtId="0" fontId="5" fillId="3" borderId="50" xfId="1" applyFont="1" applyFill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0" fillId="0" borderId="50" xfId="0" applyBorder="1" applyAlignment="1">
      <alignment horizontal="right" wrapText="1"/>
    </xf>
    <xf numFmtId="0" fontId="5" fillId="2" borderId="50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left" vertical="center"/>
    </xf>
    <xf numFmtId="0" fontId="5" fillId="0" borderId="51" xfId="0" applyFont="1" applyBorder="1" applyAlignment="1">
      <alignment horizontal="right" vertical="center" wrapText="1"/>
    </xf>
    <xf numFmtId="0" fontId="0" fillId="0" borderId="59" xfId="0" applyBorder="1" applyAlignment="1">
      <alignment wrapText="1"/>
    </xf>
    <xf numFmtId="0" fontId="0" fillId="0" borderId="0" xfId="0"/>
    <xf numFmtId="0" fontId="0" fillId="0" borderId="13" xfId="0" applyBorder="1"/>
    <xf numFmtId="0" fontId="0" fillId="0" borderId="67" xfId="0" applyBorder="1" applyAlignment="1">
      <alignment wrapText="1"/>
    </xf>
    <xf numFmtId="0" fontId="20" fillId="0" borderId="0" xfId="0" applyFont="1" applyAlignment="1"/>
    <xf numFmtId="0" fontId="0" fillId="0" borderId="68" xfId="0" applyBorder="1" applyAlignment="1">
      <alignment horizontal="center"/>
    </xf>
    <xf numFmtId="1" fontId="18" fillId="2" borderId="32" xfId="0" applyNumberFormat="1" applyFont="1" applyFill="1" applyBorder="1" applyAlignment="1">
      <alignment horizontal="right" vertical="center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right" vertical="center" wrapText="1"/>
    </xf>
    <xf numFmtId="0" fontId="6" fillId="0" borderId="66" xfId="0" applyFont="1" applyBorder="1"/>
    <xf numFmtId="2" fontId="5" fillId="0" borderId="67" xfId="0" applyNumberFormat="1" applyFont="1" applyBorder="1" applyAlignment="1">
      <alignment horizontal="right" vertical="center" wrapText="1"/>
    </xf>
    <xf numFmtId="2" fontId="5" fillId="2" borderId="10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6" fillId="0" borderId="32" xfId="0" applyNumberFormat="1" applyFont="1" applyBorder="1" applyAlignment="1"/>
    <xf numFmtId="2" fontId="6" fillId="0" borderId="28" xfId="0" applyNumberFormat="1" applyFont="1" applyBorder="1" applyAlignment="1"/>
    <xf numFmtId="2" fontId="6" fillId="0" borderId="34" xfId="0" applyNumberFormat="1" applyFont="1" applyBorder="1" applyAlignment="1"/>
    <xf numFmtId="2" fontId="6" fillId="0" borderId="33" xfId="0" applyNumberFormat="1" applyFont="1" applyBorder="1" applyAlignment="1"/>
    <xf numFmtId="2" fontId="12" fillId="0" borderId="0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70" xfId="0" applyBorder="1" applyAlignment="1">
      <alignment wrapText="1"/>
    </xf>
    <xf numFmtId="1" fontId="18" fillId="2" borderId="45" xfId="0" applyNumberFormat="1" applyFont="1" applyFill="1" applyBorder="1" applyAlignment="1">
      <alignment horizontal="right" vertical="center"/>
    </xf>
    <xf numFmtId="1" fontId="18" fillId="2" borderId="68" xfId="0" applyNumberFormat="1" applyFont="1" applyFill="1" applyBorder="1" applyAlignment="1">
      <alignment horizontal="right" vertical="center"/>
    </xf>
    <xf numFmtId="0" fontId="6" fillId="0" borderId="68" xfId="0" applyFont="1" applyBorder="1" applyAlignment="1"/>
    <xf numFmtId="0" fontId="6" fillId="0" borderId="64" xfId="0" applyFont="1" applyBorder="1" applyAlignment="1"/>
    <xf numFmtId="0" fontId="11" fillId="2" borderId="2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right" vertical="center" wrapText="1"/>
    </xf>
    <xf numFmtId="2" fontId="5" fillId="0" borderId="67" xfId="0" applyNumberFormat="1" applyFont="1" applyFill="1" applyBorder="1" applyAlignment="1">
      <alignment horizontal="right" vertical="center" wrapText="1"/>
    </xf>
    <xf numFmtId="2" fontId="5" fillId="0" borderId="68" xfId="0" applyNumberFormat="1" applyFont="1" applyBorder="1" applyAlignment="1">
      <alignment horizontal="right" vertical="center" wrapText="1"/>
    </xf>
    <xf numFmtId="2" fontId="5" fillId="0" borderId="68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2" fontId="5" fillId="0" borderId="67" xfId="1" applyNumberFormat="1" applyFont="1" applyBorder="1" applyAlignment="1">
      <alignment horizontal="right" vertical="center" wrapText="1"/>
    </xf>
    <xf numFmtId="2" fontId="5" fillId="0" borderId="68" xfId="1" applyNumberFormat="1" applyFont="1" applyBorder="1" applyAlignment="1">
      <alignment horizontal="right" vertical="center" wrapText="1"/>
    </xf>
    <xf numFmtId="0" fontId="5" fillId="0" borderId="70" xfId="1" applyFont="1" applyBorder="1" applyAlignment="1">
      <alignment horizontal="right" vertical="center" wrapText="1"/>
    </xf>
    <xf numFmtId="2" fontId="5" fillId="3" borderId="67" xfId="1" applyNumberFormat="1" applyFont="1" applyFill="1" applyBorder="1" applyAlignment="1">
      <alignment horizontal="right" vertical="center" wrapText="1"/>
    </xf>
    <xf numFmtId="2" fontId="5" fillId="3" borderId="68" xfId="1" applyNumberFormat="1" applyFont="1" applyFill="1" applyBorder="1" applyAlignment="1">
      <alignment horizontal="right" vertical="center" wrapText="1"/>
    </xf>
    <xf numFmtId="0" fontId="5" fillId="3" borderId="70" xfId="1" applyFont="1" applyFill="1" applyBorder="1" applyAlignment="1">
      <alignment horizontal="right" vertical="center" wrapText="1"/>
    </xf>
    <xf numFmtId="2" fontId="15" fillId="0" borderId="67" xfId="0" applyNumberFormat="1" applyFont="1" applyBorder="1" applyAlignment="1">
      <alignment horizontal="right" vertical="center" wrapText="1"/>
    </xf>
    <xf numFmtId="2" fontId="15" fillId="0" borderId="68" xfId="0" applyNumberFormat="1" applyFont="1" applyBorder="1" applyAlignment="1">
      <alignment horizontal="right" vertical="center" wrapText="1"/>
    </xf>
    <xf numFmtId="0" fontId="15" fillId="0" borderId="70" xfId="0" applyFont="1" applyBorder="1" applyAlignment="1">
      <alignment horizontal="right" vertical="center" wrapText="1"/>
    </xf>
    <xf numFmtId="2" fontId="0" fillId="0" borderId="67" xfId="0" applyNumberFormat="1" applyBorder="1" applyAlignment="1">
      <alignment horizontal="right" wrapText="1"/>
    </xf>
    <xf numFmtId="2" fontId="0" fillId="0" borderId="68" xfId="0" applyNumberFormat="1" applyBorder="1" applyAlignment="1">
      <alignment horizontal="right" wrapText="1"/>
    </xf>
    <xf numFmtId="0" fontId="0" fillId="0" borderId="70" xfId="0" applyBorder="1" applyAlignment="1">
      <alignment horizontal="right" wrapText="1"/>
    </xf>
    <xf numFmtId="2" fontId="5" fillId="2" borderId="67" xfId="0" applyNumberFormat="1" applyFont="1" applyFill="1" applyBorder="1" applyAlignment="1">
      <alignment horizontal="right" vertical="center" wrapText="1"/>
    </xf>
    <xf numFmtId="2" fontId="5" fillId="2" borderId="68" xfId="0" applyNumberFormat="1" applyFont="1" applyFill="1" applyBorder="1" applyAlignment="1">
      <alignment horizontal="right" vertical="center" wrapText="1"/>
    </xf>
    <xf numFmtId="0" fontId="5" fillId="2" borderId="7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6" fillId="2" borderId="72" xfId="0" applyFont="1" applyFill="1" applyBorder="1" applyAlignment="1">
      <alignment wrapText="1"/>
    </xf>
    <xf numFmtId="0" fontId="6" fillId="0" borderId="73" xfId="0" applyFont="1" applyBorder="1" applyAlignment="1">
      <alignment wrapText="1"/>
    </xf>
    <xf numFmtId="1" fontId="6" fillId="0" borderId="66" xfId="0" applyNumberFormat="1" applyFont="1" applyBorder="1" applyAlignment="1">
      <alignment wrapText="1"/>
    </xf>
    <xf numFmtId="0" fontId="6" fillId="0" borderId="66" xfId="0" applyFont="1" applyBorder="1" applyAlignment="1">
      <alignment wrapText="1"/>
    </xf>
    <xf numFmtId="0" fontId="6" fillId="0" borderId="74" xfId="0" applyFont="1" applyBorder="1" applyAlignment="1">
      <alignment wrapText="1"/>
    </xf>
    <xf numFmtId="0" fontId="11" fillId="0" borderId="71" xfId="0" applyFont="1" applyBorder="1" applyAlignment="1">
      <alignment horizontal="left" wrapText="1"/>
    </xf>
    <xf numFmtId="0" fontId="6" fillId="0" borderId="73" xfId="0" applyFont="1" applyBorder="1"/>
    <xf numFmtId="0" fontId="0" fillId="0" borderId="66" xfId="0" applyBorder="1"/>
    <xf numFmtId="0" fontId="11" fillId="0" borderId="71" xfId="0" applyFont="1" applyBorder="1" applyAlignment="1">
      <alignment horizontal="left"/>
    </xf>
    <xf numFmtId="0" fontId="6" fillId="0" borderId="66" xfId="0" applyFont="1" applyBorder="1" applyAlignment="1"/>
    <xf numFmtId="0" fontId="6" fillId="0" borderId="73" xfId="0" applyFont="1" applyBorder="1" applyAlignment="1"/>
    <xf numFmtId="0" fontId="6" fillId="0" borderId="74" xfId="0" applyFont="1" applyBorder="1"/>
    <xf numFmtId="0" fontId="6" fillId="0" borderId="72" xfId="0" applyFont="1" applyBorder="1" applyAlignment="1"/>
    <xf numFmtId="0" fontId="6" fillId="0" borderId="74" xfId="0" applyFont="1" applyBorder="1" applyAlignment="1"/>
    <xf numFmtId="0" fontId="6" fillId="0" borderId="76" xfId="0" applyFont="1" applyBorder="1" applyAlignment="1"/>
    <xf numFmtId="0" fontId="0" fillId="0" borderId="67" xfId="0" applyBorder="1"/>
    <xf numFmtId="0" fontId="9" fillId="0" borderId="61" xfId="0" applyFont="1" applyBorder="1" applyAlignment="1"/>
    <xf numFmtId="0" fontId="0" fillId="0" borderId="64" xfId="0" applyBorder="1" applyAlignment="1">
      <alignment wrapText="1"/>
    </xf>
    <xf numFmtId="0" fontId="0" fillId="0" borderId="64" xfId="0" applyBorder="1"/>
    <xf numFmtId="2" fontId="0" fillId="4" borderId="60" xfId="0" applyNumberFormat="1" applyFill="1" applyBorder="1"/>
    <xf numFmtId="0" fontId="17" fillId="0" borderId="63" xfId="0" applyFont="1" applyBorder="1"/>
    <xf numFmtId="2" fontId="6" fillId="0" borderId="68" xfId="0" applyNumberFormat="1" applyFont="1" applyBorder="1" applyAlignment="1"/>
    <xf numFmtId="2" fontId="6" fillId="0" borderId="64" xfId="0" applyNumberFormat="1" applyFont="1" applyBorder="1" applyAlignment="1"/>
    <xf numFmtId="0" fontId="5" fillId="0" borderId="49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2" borderId="49" xfId="0" applyFont="1" applyFill="1" applyBorder="1" applyAlignment="1">
      <alignment horizontal="right" vertical="center" wrapText="1"/>
    </xf>
    <xf numFmtId="0" fontId="5" fillId="2" borderId="51" xfId="0" applyFont="1" applyFill="1" applyBorder="1" applyAlignment="1">
      <alignment horizontal="right" vertical="center" wrapText="1"/>
    </xf>
    <xf numFmtId="0" fontId="5" fillId="0" borderId="51" xfId="0" applyFont="1" applyFill="1" applyBorder="1" applyAlignment="1">
      <alignment horizontal="right" vertical="center" wrapText="1"/>
    </xf>
    <xf numFmtId="0" fontId="5" fillId="0" borderId="69" xfId="1" applyFont="1" applyBorder="1" applyAlignment="1">
      <alignment horizontal="left" vertical="center" wrapText="1"/>
    </xf>
    <xf numFmtId="2" fontId="5" fillId="0" borderId="39" xfId="0" applyNumberFormat="1" applyFont="1" applyBorder="1" applyAlignment="1">
      <alignment horizontal="right" vertical="center" wrapText="1"/>
    </xf>
    <xf numFmtId="2" fontId="5" fillId="0" borderId="70" xfId="0" applyNumberFormat="1" applyFont="1" applyBorder="1" applyAlignment="1">
      <alignment horizontal="right" vertical="center" wrapText="1"/>
    </xf>
    <xf numFmtId="2" fontId="5" fillId="0" borderId="40" xfId="0" applyNumberFormat="1" applyFont="1" applyBorder="1" applyAlignment="1">
      <alignment horizontal="right" vertical="center" wrapText="1"/>
    </xf>
    <xf numFmtId="2" fontId="5" fillId="0" borderId="41" xfId="0" applyNumberFormat="1" applyFont="1" applyBorder="1" applyAlignment="1">
      <alignment horizontal="right" vertical="center" wrapText="1"/>
    </xf>
    <xf numFmtId="2" fontId="5" fillId="0" borderId="70" xfId="0" applyNumberFormat="1" applyFont="1" applyFill="1" applyBorder="1" applyAlignment="1">
      <alignment horizontal="right" vertical="center" wrapText="1"/>
    </xf>
    <xf numFmtId="2" fontId="5" fillId="0" borderId="65" xfId="0" applyNumberFormat="1" applyFont="1" applyBorder="1" applyAlignment="1">
      <alignment horizontal="right" vertical="center" wrapText="1"/>
    </xf>
    <xf numFmtId="2" fontId="5" fillId="0" borderId="70" xfId="1" applyNumberFormat="1" applyFont="1" applyBorder="1" applyAlignment="1">
      <alignment horizontal="right" vertical="center" wrapText="1"/>
    </xf>
    <xf numFmtId="2" fontId="15" fillId="0" borderId="70" xfId="0" applyNumberFormat="1" applyFont="1" applyBorder="1" applyAlignment="1">
      <alignment horizontal="right" vertical="center" wrapText="1"/>
    </xf>
    <xf numFmtId="2" fontId="5" fillId="2" borderId="70" xfId="0" applyNumberFormat="1" applyFont="1" applyFill="1" applyBorder="1" applyAlignment="1">
      <alignment horizontal="right" vertical="center" wrapText="1"/>
    </xf>
    <xf numFmtId="2" fontId="5" fillId="2" borderId="40" xfId="0" applyNumberFormat="1" applyFont="1" applyFill="1" applyBorder="1" applyAlignment="1">
      <alignment horizontal="right" vertical="center" wrapText="1"/>
    </xf>
    <xf numFmtId="2" fontId="5" fillId="2" borderId="41" xfId="0" applyNumberFormat="1" applyFont="1" applyFill="1" applyBorder="1" applyAlignment="1">
      <alignment horizontal="right" vertical="center" wrapText="1"/>
    </xf>
    <xf numFmtId="2" fontId="5" fillId="2" borderId="39" xfId="0" applyNumberFormat="1" applyFont="1" applyFill="1" applyBorder="1" applyAlignment="1">
      <alignment horizontal="right" vertical="center" wrapText="1"/>
    </xf>
    <xf numFmtId="0" fontId="12" fillId="2" borderId="24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63" xfId="0" applyNumberFormat="1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6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0" borderId="63" xfId="0" applyFont="1" applyBorder="1"/>
    <xf numFmtId="1" fontId="5" fillId="2" borderId="33" xfId="0" applyNumberFormat="1" applyFont="1" applyFill="1" applyBorder="1" applyAlignment="1">
      <alignment horizontal="right"/>
    </xf>
    <xf numFmtId="0" fontId="5" fillId="0" borderId="66" xfId="0" applyFont="1" applyBorder="1"/>
    <xf numFmtId="0" fontId="5" fillId="2" borderId="66" xfId="0" applyFont="1" applyFill="1" applyBorder="1"/>
    <xf numFmtId="0" fontId="5" fillId="0" borderId="67" xfId="0" applyFont="1" applyBorder="1"/>
    <xf numFmtId="0" fontId="5" fillId="0" borderId="72" xfId="0" applyFont="1" applyBorder="1"/>
    <xf numFmtId="1" fontId="5" fillId="0" borderId="66" xfId="0" applyNumberFormat="1" applyFont="1" applyBorder="1"/>
    <xf numFmtId="0" fontId="5" fillId="0" borderId="76" xfId="0" applyFont="1" applyBorder="1"/>
    <xf numFmtId="0" fontId="5" fillId="0" borderId="73" xfId="0" applyFont="1" applyBorder="1"/>
    <xf numFmtId="0" fontId="5" fillId="0" borderId="74" xfId="0" applyFont="1" applyBorder="1"/>
    <xf numFmtId="0" fontId="5" fillId="0" borderId="66" xfId="0" applyFont="1" applyBorder="1" applyAlignment="1"/>
    <xf numFmtId="0" fontId="5" fillId="2" borderId="54" xfId="0" applyFont="1" applyFill="1" applyBorder="1" applyAlignment="1">
      <alignment horizontal="right" vertical="center" wrapText="1"/>
    </xf>
    <xf numFmtId="2" fontId="5" fillId="2" borderId="56" xfId="0" applyNumberFormat="1" applyFont="1" applyFill="1" applyBorder="1" applyAlignment="1">
      <alignment horizontal="right" vertical="center" wrapText="1"/>
    </xf>
    <xf numFmtId="1" fontId="18" fillId="2" borderId="47" xfId="0" applyNumberFormat="1" applyFont="1" applyFill="1" applyBorder="1" applyAlignment="1">
      <alignment horizontal="right" vertical="center"/>
    </xf>
    <xf numFmtId="0" fontId="5" fillId="0" borderId="73" xfId="0" applyFont="1" applyBorder="1" applyAlignment="1"/>
    <xf numFmtId="1" fontId="5" fillId="2" borderId="32" xfId="0" applyNumberFormat="1" applyFont="1" applyFill="1" applyBorder="1" applyAlignment="1">
      <alignment horizontal="right"/>
    </xf>
    <xf numFmtId="0" fontId="5" fillId="0" borderId="50" xfId="0" applyFont="1" applyFill="1" applyBorder="1" applyAlignment="1">
      <alignment vertical="center" wrapText="1"/>
    </xf>
    <xf numFmtId="2" fontId="5" fillId="0" borderId="67" xfId="0" applyNumberFormat="1" applyFont="1" applyFill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2" fontId="5" fillId="0" borderId="67" xfId="0" applyNumberFormat="1" applyFont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2" fontId="5" fillId="2" borderId="67" xfId="0" applyNumberFormat="1" applyFont="1" applyFill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0" fillId="0" borderId="67" xfId="0" applyNumberFormat="1" applyBorder="1" applyAlignment="1">
      <alignment wrapText="1"/>
    </xf>
    <xf numFmtId="2" fontId="5" fillId="0" borderId="68" xfId="0" applyNumberFormat="1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2" fontId="5" fillId="0" borderId="68" xfId="0" applyNumberFormat="1" applyFont="1" applyFill="1" applyBorder="1" applyAlignment="1">
      <alignment vertical="center" wrapText="1"/>
    </xf>
    <xf numFmtId="0" fontId="5" fillId="0" borderId="70" xfId="0" applyFont="1" applyFill="1" applyBorder="1" applyAlignment="1">
      <alignment vertical="center" wrapText="1"/>
    </xf>
    <xf numFmtId="2" fontId="0" fillId="0" borderId="68" xfId="0" applyNumberFormat="1" applyBorder="1" applyAlignment="1">
      <alignment wrapText="1"/>
    </xf>
    <xf numFmtId="2" fontId="5" fillId="0" borderId="28" xfId="0" applyNumberFormat="1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2" fontId="5" fillId="2" borderId="68" xfId="0" applyNumberFormat="1" applyFont="1" applyFill="1" applyBorder="1" applyAlignment="1">
      <alignment vertical="center" wrapText="1"/>
    </xf>
    <xf numFmtId="0" fontId="5" fillId="2" borderId="70" xfId="0" applyFont="1" applyFill="1" applyBorder="1" applyAlignment="1">
      <alignment vertical="center" wrapText="1"/>
    </xf>
    <xf numFmtId="0" fontId="6" fillId="0" borderId="73" xfId="0" applyFont="1" applyBorder="1" applyAlignment="1">
      <alignment horizontal="right"/>
    </xf>
    <xf numFmtId="0" fontId="0" fillId="0" borderId="75" xfId="0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73" xfId="0" applyFont="1" applyBorder="1" applyAlignment="1">
      <alignment horizontal="right" wrapText="1"/>
    </xf>
    <xf numFmtId="0" fontId="6" fillId="0" borderId="66" xfId="0" applyFont="1" applyBorder="1" applyAlignment="1">
      <alignment horizontal="right" wrapText="1"/>
    </xf>
    <xf numFmtId="0" fontId="6" fillId="0" borderId="74" xfId="0" applyFont="1" applyBorder="1" applyAlignment="1">
      <alignment horizontal="right" wrapText="1"/>
    </xf>
    <xf numFmtId="1" fontId="6" fillId="0" borderId="72" xfId="0" applyNumberFormat="1" applyFont="1" applyBorder="1" applyAlignment="1">
      <alignment horizontal="right" wrapText="1"/>
    </xf>
    <xf numFmtId="0" fontId="6" fillId="2" borderId="66" xfId="0" applyFont="1" applyFill="1" applyBorder="1" applyAlignment="1">
      <alignment horizontal="right" wrapText="1"/>
    </xf>
    <xf numFmtId="166" fontId="0" fillId="0" borderId="0" xfId="0" applyNumberFormat="1"/>
    <xf numFmtId="2" fontId="11" fillId="0" borderId="4" xfId="0" applyNumberFormat="1" applyFont="1" applyBorder="1"/>
    <xf numFmtId="2" fontId="6" fillId="0" borderId="70" xfId="0" applyNumberFormat="1" applyFont="1" applyBorder="1" applyAlignment="1"/>
    <xf numFmtId="2" fontId="6" fillId="0" borderId="65" xfId="0" applyNumberFormat="1" applyFont="1" applyBorder="1" applyAlignment="1"/>
    <xf numFmtId="2" fontId="6" fillId="0" borderId="57" xfId="0" applyNumberFormat="1" applyFont="1" applyBorder="1" applyAlignment="1"/>
    <xf numFmtId="0" fontId="2" fillId="0" borderId="67" xfId="0" applyFont="1" applyBorder="1"/>
    <xf numFmtId="0" fontId="5" fillId="0" borderId="49" xfId="0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32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69" xfId="0" applyBorder="1" applyAlignment="1">
      <alignment wrapText="1"/>
    </xf>
    <xf numFmtId="2" fontId="5" fillId="0" borderId="32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2" fontId="5" fillId="0" borderId="28" xfId="0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7" fillId="2" borderId="4" xfId="5" applyFont="1" applyFill="1" applyBorder="1" applyAlignment="1">
      <alignment horizontal="right" vertical="center"/>
    </xf>
    <xf numFmtId="0" fontId="17" fillId="0" borderId="67" xfId="0" applyFont="1" applyBorder="1"/>
    <xf numFmtId="0" fontId="12" fillId="2" borderId="21" xfId="0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right" vertical="center"/>
    </xf>
    <xf numFmtId="1" fontId="18" fillId="2" borderId="16" xfId="0" applyNumberFormat="1" applyFont="1" applyFill="1" applyBorder="1" applyAlignment="1">
      <alignment horizontal="right" vertical="center"/>
    </xf>
    <xf numFmtId="1" fontId="5" fillId="2" borderId="30" xfId="0" applyNumberFormat="1" applyFont="1" applyFill="1" applyBorder="1" applyAlignment="1">
      <alignment horizontal="right"/>
    </xf>
    <xf numFmtId="1" fontId="18" fillId="2" borderId="38" xfId="0" applyNumberFormat="1" applyFont="1" applyFill="1" applyBorder="1" applyAlignment="1">
      <alignment horizontal="right" vertical="center"/>
    </xf>
    <xf numFmtId="1" fontId="18" fillId="2" borderId="30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horizontal="right"/>
    </xf>
    <xf numFmtId="1" fontId="18" fillId="2" borderId="13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39" xfId="0" applyNumberFormat="1" applyFont="1" applyFill="1" applyBorder="1" applyAlignment="1">
      <alignment horizontal="right" vertical="center" wrapText="1"/>
    </xf>
    <xf numFmtId="1" fontId="18" fillId="2" borderId="67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8" fillId="0" borderId="61" xfId="0" applyFont="1" applyBorder="1"/>
    <xf numFmtId="2" fontId="5" fillId="2" borderId="63" xfId="0" applyNumberFormat="1" applyFont="1" applyFill="1" applyBorder="1" applyAlignment="1">
      <alignment horizontal="right" vertical="center" wrapText="1"/>
    </xf>
    <xf numFmtId="1" fontId="18" fillId="2" borderId="61" xfId="0" applyNumberFormat="1" applyFont="1" applyFill="1" applyBorder="1" applyAlignment="1">
      <alignment horizontal="right" vertical="center"/>
    </xf>
    <xf numFmtId="1" fontId="18" fillId="2" borderId="64" xfId="0" applyNumberFormat="1" applyFont="1" applyFill="1" applyBorder="1" applyAlignment="1">
      <alignment horizontal="right" vertical="center"/>
    </xf>
    <xf numFmtId="0" fontId="18" fillId="0" borderId="21" xfId="0" applyFont="1" applyBorder="1"/>
    <xf numFmtId="0" fontId="5" fillId="0" borderId="11" xfId="0" applyFont="1" applyBorder="1"/>
    <xf numFmtId="2" fontId="5" fillId="2" borderId="11" xfId="0" applyNumberFormat="1" applyFont="1" applyFill="1" applyBorder="1" applyAlignment="1">
      <alignment horizontal="right" vertical="center" wrapText="1"/>
    </xf>
    <xf numFmtId="1" fontId="18" fillId="2" borderId="25" xfId="0" applyNumberFormat="1" applyFont="1" applyFill="1" applyBorder="1" applyAlignment="1">
      <alignment horizontal="right" vertical="center"/>
    </xf>
    <xf numFmtId="0" fontId="5" fillId="0" borderId="37" xfId="0" applyFont="1" applyBorder="1"/>
    <xf numFmtId="0" fontId="5" fillId="2" borderId="77" xfId="0" applyFont="1" applyFill="1" applyBorder="1" applyAlignment="1">
      <alignment horizontal="right" vertical="center" wrapText="1"/>
    </xf>
    <xf numFmtId="0" fontId="5" fillId="2" borderId="68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77" xfId="0" applyNumberFormat="1" applyFont="1" applyFill="1" applyBorder="1" applyAlignment="1">
      <alignment horizontal="right" vertical="center" wrapText="1"/>
    </xf>
    <xf numFmtId="2" fontId="5" fillId="2" borderId="69" xfId="0" applyNumberFormat="1" applyFont="1" applyFill="1" applyBorder="1" applyAlignment="1">
      <alignment horizontal="right" vertical="center" wrapText="1"/>
    </xf>
    <xf numFmtId="1" fontId="18" fillId="2" borderId="77" xfId="0" applyNumberFormat="1" applyFont="1" applyFill="1" applyBorder="1" applyAlignment="1">
      <alignment horizontal="right" vertical="center"/>
    </xf>
    <xf numFmtId="1" fontId="18" fillId="2" borderId="6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68" xfId="0" applyFont="1" applyBorder="1" applyAlignment="1">
      <alignment horizontal="right" vertical="center" wrapText="1"/>
    </xf>
    <xf numFmtId="2" fontId="5" fillId="0" borderId="69" xfId="0" applyNumberFormat="1" applyFont="1" applyBorder="1" applyAlignment="1">
      <alignment horizontal="right" vertical="center" wrapText="1"/>
    </xf>
    <xf numFmtId="1" fontId="5" fillId="2" borderId="68" xfId="0" applyNumberFormat="1" applyFont="1" applyFill="1" applyBorder="1" applyAlignment="1">
      <alignment horizontal="right"/>
    </xf>
    <xf numFmtId="0" fontId="5" fillId="0" borderId="74" xfId="0" applyFont="1" applyBorder="1" applyAlignment="1"/>
    <xf numFmtId="1" fontId="5" fillId="0" borderId="76" xfId="0" applyNumberFormat="1" applyFont="1" applyBorder="1"/>
    <xf numFmtId="1" fontId="5" fillId="2" borderId="13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left" vertical="center" wrapText="1"/>
    </xf>
    <xf numFmtId="0" fontId="1" fillId="2" borderId="69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" fontId="5" fillId="0" borderId="73" xfId="0" applyNumberFormat="1" applyFont="1" applyBorder="1"/>
    <xf numFmtId="2" fontId="0" fillId="4" borderId="67" xfId="0" applyNumberFormat="1" applyFill="1" applyBorder="1"/>
    <xf numFmtId="2" fontId="0" fillId="5" borderId="67" xfId="0" applyNumberFormat="1" applyFill="1" applyBorder="1"/>
    <xf numFmtId="2" fontId="0" fillId="4" borderId="2" xfId="0" applyNumberFormat="1" applyFill="1" applyBorder="1"/>
    <xf numFmtId="0" fontId="5" fillId="2" borderId="61" xfId="0" applyFont="1" applyFill="1" applyBorder="1" applyAlignment="1">
      <alignment horizontal="right" vertical="center" wrapText="1"/>
    </xf>
    <xf numFmtId="2" fontId="5" fillId="2" borderId="60" xfId="0" applyNumberFormat="1" applyFont="1" applyFill="1" applyBorder="1" applyAlignment="1">
      <alignment horizontal="right" vertical="center" wrapText="1"/>
    </xf>
    <xf numFmtId="0" fontId="5" fillId="2" borderId="64" xfId="0" applyFont="1" applyFill="1" applyBorder="1" applyAlignment="1">
      <alignment horizontal="right" vertical="center" wrapText="1"/>
    </xf>
    <xf numFmtId="2" fontId="5" fillId="2" borderId="29" xfId="0" applyNumberFormat="1" applyFont="1" applyFill="1" applyBorder="1" applyAlignment="1">
      <alignment horizontal="right" vertical="center" wrapText="1"/>
    </xf>
    <xf numFmtId="1" fontId="18" fillId="2" borderId="63" xfId="0" applyNumberFormat="1" applyFont="1" applyFill="1" applyBorder="1" applyAlignment="1">
      <alignment horizontal="right" vertical="center"/>
    </xf>
    <xf numFmtId="1" fontId="18" fillId="2" borderId="29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50" xfId="0" applyBorder="1"/>
    <xf numFmtId="0" fontId="5" fillId="0" borderId="6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51" xfId="0" applyBorder="1"/>
    <xf numFmtId="0" fontId="1" fillId="0" borderId="10" xfId="0" applyFont="1" applyBorder="1"/>
    <xf numFmtId="0" fontId="0" fillId="2" borderId="4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1" fontId="5" fillId="2" borderId="28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5" fillId="2" borderId="19" xfId="0" applyNumberFormat="1" applyFont="1" applyFill="1" applyBorder="1" applyAlignment="1">
      <alignment horizontal="right"/>
    </xf>
    <xf numFmtId="0" fontId="5" fillId="2" borderId="44" xfId="0" applyFont="1" applyFill="1" applyBorder="1" applyAlignment="1">
      <alignment horizontal="left" vertical="center" wrapText="1"/>
    </xf>
    <xf numFmtId="0" fontId="1" fillId="3" borderId="20" xfId="1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 wrapText="1"/>
    </xf>
    <xf numFmtId="0" fontId="5" fillId="3" borderId="52" xfId="1" applyFont="1" applyFill="1" applyBorder="1" applyAlignment="1">
      <alignment horizontal="right" vertical="center" wrapText="1"/>
    </xf>
    <xf numFmtId="0" fontId="5" fillId="0" borderId="13" xfId="1" applyFont="1" applyBorder="1" applyAlignment="1">
      <alignment horizontal="right" vertical="center" wrapText="1"/>
    </xf>
    <xf numFmtId="2" fontId="5" fillId="3" borderId="10" xfId="1" applyNumberFormat="1" applyFont="1" applyFill="1" applyBorder="1" applyAlignment="1">
      <alignment horizontal="right" vertical="center" wrapText="1"/>
    </xf>
    <xf numFmtId="2" fontId="5" fillId="3" borderId="41" xfId="1" applyNumberFormat="1" applyFont="1" applyFill="1" applyBorder="1" applyAlignment="1">
      <alignment horizontal="right" vertical="center" wrapText="1"/>
    </xf>
    <xf numFmtId="0" fontId="0" fillId="13" borderId="0" xfId="0" applyFill="1"/>
    <xf numFmtId="0" fontId="5" fillId="2" borderId="29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right" vertical="center" wrapText="1"/>
    </xf>
    <xf numFmtId="0" fontId="0" fillId="0" borderId="61" xfId="0" applyBorder="1"/>
    <xf numFmtId="2" fontId="16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0" fontId="17" fillId="14" borderId="0" xfId="0" applyFont="1" applyFill="1"/>
    <xf numFmtId="2" fontId="5" fillId="2" borderId="64" xfId="0" applyNumberFormat="1" applyFont="1" applyFill="1" applyBorder="1" applyAlignment="1">
      <alignment horizontal="right" vertical="center" wrapText="1"/>
    </xf>
    <xf numFmtId="0" fontId="5" fillId="2" borderId="65" xfId="0" applyFont="1" applyFill="1" applyBorder="1" applyAlignment="1">
      <alignment horizontal="right" vertical="center" wrapText="1"/>
    </xf>
    <xf numFmtId="0" fontId="6" fillId="0" borderId="71" xfId="0" applyFont="1" applyBorder="1"/>
    <xf numFmtId="1" fontId="5" fillId="2" borderId="3" xfId="0" applyNumberFormat="1" applyFont="1" applyFill="1" applyBorder="1" applyAlignment="1">
      <alignment horizontal="right"/>
    </xf>
    <xf numFmtId="1" fontId="18" fillId="2" borderId="3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0" borderId="45" xfId="0" applyFont="1" applyBorder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31" xfId="0" applyFont="1" applyBorder="1" applyAlignment="1">
      <alignment horizontal="left"/>
    </xf>
  </cellXfs>
  <cellStyles count="108">
    <cellStyle name="Excel Built-in Normal" xfId="1"/>
    <cellStyle name="Excel Built-in Normal 1" xfId="7"/>
    <cellStyle name="Excel Built-in Normal 1 2" xfId="12"/>
    <cellStyle name="Excel Built-in Normal 2" xfId="4"/>
    <cellStyle name="TableStyleLight1" xfId="13"/>
    <cellStyle name="Денежный 2" xfId="6"/>
    <cellStyle name="Денежный 2 2" xfId="8"/>
    <cellStyle name="Денежный 3" xfId="15"/>
    <cellStyle name="Денежный 3 10" xfId="91"/>
    <cellStyle name="Денежный 3 11" xfId="98"/>
    <cellStyle name="Денежный 3 12" xfId="103"/>
    <cellStyle name="Денежный 3 2" xfId="28"/>
    <cellStyle name="Денежный 3 3" xfId="36"/>
    <cellStyle name="Денежный 3 4" xfId="44"/>
    <cellStyle name="Денежный 3 5" xfId="52"/>
    <cellStyle name="Денежный 3 6" xfId="60"/>
    <cellStyle name="Денежный 3 7" xfId="68"/>
    <cellStyle name="Денежный 3 8" xfId="76"/>
    <cellStyle name="Денежный 3 9" xfId="84"/>
    <cellStyle name="Обычный" xfId="0" builtinId="0"/>
    <cellStyle name="Обычный 2" xfId="5"/>
    <cellStyle name="Обычный 2 10" xfId="58"/>
    <cellStyle name="Обычный 2 11" xfId="66"/>
    <cellStyle name="Обычный 2 12" xfId="74"/>
    <cellStyle name="Обычный 2 13" xfId="82"/>
    <cellStyle name="Обычный 2 2" xfId="11"/>
    <cellStyle name="Обычный 2 3" xfId="23"/>
    <cellStyle name="Обычный 2 4" xfId="19"/>
    <cellStyle name="Обычный 2 5" xfId="20"/>
    <cellStyle name="Обычный 2 6" xfId="26"/>
    <cellStyle name="Обычный 2 7" xfId="34"/>
    <cellStyle name="Обычный 2 8" xfId="42"/>
    <cellStyle name="Обычный 2 9" xfId="50"/>
    <cellStyle name="Обычный 3" xfId="2"/>
    <cellStyle name="Обычный 3 10" xfId="64"/>
    <cellStyle name="Обычный 3 11" xfId="72"/>
    <cellStyle name="Обычный 3 12" xfId="80"/>
    <cellStyle name="Обычный 3 13" xfId="88"/>
    <cellStyle name="Обычный 3 14" xfId="95"/>
    <cellStyle name="Обычный 3 2" xfId="16"/>
    <cellStyle name="Обычный 3 2 10" xfId="92"/>
    <cellStyle name="Обычный 3 2 11" xfId="99"/>
    <cellStyle name="Обычный 3 2 12" xfId="104"/>
    <cellStyle name="Обычный 3 2 2" xfId="29"/>
    <cellStyle name="Обычный 3 2 3" xfId="37"/>
    <cellStyle name="Обычный 3 2 4" xfId="45"/>
    <cellStyle name="Обычный 3 2 5" xfId="53"/>
    <cellStyle name="Обычный 3 2 6" xfId="61"/>
    <cellStyle name="Обычный 3 2 7" xfId="69"/>
    <cellStyle name="Обычный 3 2 8" xfId="77"/>
    <cellStyle name="Обычный 3 2 9" xfId="85"/>
    <cellStyle name="Обычный 3 3" xfId="9"/>
    <cellStyle name="Обычный 3 4" xfId="21"/>
    <cellStyle name="Обычный 3 5" xfId="24"/>
    <cellStyle name="Обычный 3 6" xfId="32"/>
    <cellStyle name="Обычный 3 7" xfId="40"/>
    <cellStyle name="Обычный 3 8" xfId="48"/>
    <cellStyle name="Обычный 3 9" xfId="56"/>
    <cellStyle name="Обычный 4" xfId="3"/>
    <cellStyle name="Обычный 4 10" xfId="73"/>
    <cellStyle name="Обычный 4 11" xfId="81"/>
    <cellStyle name="Обычный 4 12" xfId="89"/>
    <cellStyle name="Обычный 4 13" xfId="96"/>
    <cellStyle name="Обычный 4 2" xfId="10"/>
    <cellStyle name="Обычный 4 3" xfId="22"/>
    <cellStyle name="Обычный 4 4" xfId="25"/>
    <cellStyle name="Обычный 4 5" xfId="33"/>
    <cellStyle name="Обычный 4 6" xfId="41"/>
    <cellStyle name="Обычный 4 7" xfId="49"/>
    <cellStyle name="Обычный 4 8" xfId="57"/>
    <cellStyle name="Обычный 4 9" xfId="65"/>
    <cellStyle name="Обычный 5" xfId="14"/>
    <cellStyle name="Обычный 5 10" xfId="83"/>
    <cellStyle name="Обычный 5 11" xfId="90"/>
    <cellStyle name="Обычный 5 12" xfId="97"/>
    <cellStyle name="Обычный 5 13" xfId="102"/>
    <cellStyle name="Обычный 5 2" xfId="17"/>
    <cellStyle name="Обычный 5 2 10" xfId="93"/>
    <cellStyle name="Обычный 5 2 11" xfId="100"/>
    <cellStyle name="Обычный 5 2 12" xfId="105"/>
    <cellStyle name="Обычный 5 2 2" xfId="30"/>
    <cellStyle name="Обычный 5 2 3" xfId="38"/>
    <cellStyle name="Обычный 5 2 4" xfId="46"/>
    <cellStyle name="Обычный 5 2 5" xfId="54"/>
    <cellStyle name="Обычный 5 2 6" xfId="62"/>
    <cellStyle name="Обычный 5 2 7" xfId="70"/>
    <cellStyle name="Обычный 5 2 8" xfId="78"/>
    <cellStyle name="Обычный 5 2 9" xfId="86"/>
    <cellStyle name="Обычный 5 3" xfId="27"/>
    <cellStyle name="Обычный 5 4" xfId="35"/>
    <cellStyle name="Обычный 5 5" xfId="43"/>
    <cellStyle name="Обычный 5 6" xfId="51"/>
    <cellStyle name="Обычный 5 7" xfId="59"/>
    <cellStyle name="Обычный 5 8" xfId="67"/>
    <cellStyle name="Обычный 5 9" xfId="75"/>
    <cellStyle name="Обычный 6" xfId="18"/>
    <cellStyle name="Обычный 6 10" xfId="94"/>
    <cellStyle name="Обычный 6 11" xfId="101"/>
    <cellStyle name="Обычный 6 12" xfId="106"/>
    <cellStyle name="Обычный 6 2" xfId="31"/>
    <cellStyle name="Обычный 6 3" xfId="39"/>
    <cellStyle name="Обычный 6 4" xfId="47"/>
    <cellStyle name="Обычный 6 5" xfId="55"/>
    <cellStyle name="Обычный 6 6" xfId="63"/>
    <cellStyle name="Обычный 6 7" xfId="71"/>
    <cellStyle name="Обычный 6 8" xfId="79"/>
    <cellStyle name="Обычный 6 9" xfId="87"/>
    <cellStyle name="Обычный 7" xfId="107"/>
  </cellStyles>
  <dxfs count="9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90"/>
    </tableStyle>
  </tableStyles>
  <colors>
    <mruColors>
      <color rgb="FFCCFF99"/>
      <color rgb="FFFFCCCC"/>
      <color rgb="FFFFFF66"/>
      <color rgb="FFFF0066"/>
      <color rgb="FFE19682"/>
      <color rgb="FF993300"/>
      <color rgb="FFCCECFF"/>
      <color rgb="FFC89BFF"/>
      <color rgb="FFFFB41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ЕГЭ профильный уровень  </a:t>
            </a:r>
            <a:r>
              <a:rPr lang="en-US" baseline="0"/>
              <a:t>20</a:t>
            </a:r>
            <a:r>
              <a:rPr lang="ru-RU" baseline="0"/>
              <a:t>2</a:t>
            </a:r>
            <a:r>
              <a:rPr lang="en-US" baseline="0"/>
              <a:t>21-</a:t>
            </a:r>
            <a:r>
              <a:rPr lang="ru-RU" baseline="0"/>
              <a:t>2</a:t>
            </a:r>
            <a:r>
              <a:rPr lang="en-US" baseline="0"/>
              <a:t>023</a:t>
            </a:r>
            <a:endParaRPr lang="ru-RU"/>
          </a:p>
        </c:rich>
      </c:tx>
      <c:layout>
        <c:manualLayout>
          <c:xMode val="edge"/>
          <c:yMode val="edge"/>
          <c:x val="1.9388380888585056E-2"/>
          <c:y val="1.50729587761033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836787914682942E-2"/>
          <c:y val="0.1162189757374395"/>
          <c:w val="0.98016321208531709"/>
          <c:h val="0.52635490485041303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'Математ-11 диаграмма по районам'!$E$5:$E$120</c:f>
              <c:numCache>
                <c:formatCode>0,00</c:formatCode>
                <c:ptCount val="116"/>
                <c:pt idx="0">
                  <c:v>54.03</c:v>
                </c:pt>
                <c:pt idx="1">
                  <c:v>54.03</c:v>
                </c:pt>
                <c:pt idx="2">
                  <c:v>54.03</c:v>
                </c:pt>
                <c:pt idx="3">
                  <c:v>54.03</c:v>
                </c:pt>
                <c:pt idx="4">
                  <c:v>54.03</c:v>
                </c:pt>
                <c:pt idx="5">
                  <c:v>54.03</c:v>
                </c:pt>
                <c:pt idx="6">
                  <c:v>54.03</c:v>
                </c:pt>
                <c:pt idx="7">
                  <c:v>54.03</c:v>
                </c:pt>
                <c:pt idx="8">
                  <c:v>54.03</c:v>
                </c:pt>
                <c:pt idx="9">
                  <c:v>54.03</c:v>
                </c:pt>
                <c:pt idx="10">
                  <c:v>54.03</c:v>
                </c:pt>
                <c:pt idx="11">
                  <c:v>54.03</c:v>
                </c:pt>
                <c:pt idx="12">
                  <c:v>54.03</c:v>
                </c:pt>
                <c:pt idx="13">
                  <c:v>54.03</c:v>
                </c:pt>
                <c:pt idx="14">
                  <c:v>54.03</c:v>
                </c:pt>
                <c:pt idx="15">
                  <c:v>54.03</c:v>
                </c:pt>
                <c:pt idx="16">
                  <c:v>54.03</c:v>
                </c:pt>
                <c:pt idx="17">
                  <c:v>54.03</c:v>
                </c:pt>
                <c:pt idx="18">
                  <c:v>54.03</c:v>
                </c:pt>
                <c:pt idx="19">
                  <c:v>54.03</c:v>
                </c:pt>
                <c:pt idx="20">
                  <c:v>54.03</c:v>
                </c:pt>
                <c:pt idx="21">
                  <c:v>54.03</c:v>
                </c:pt>
                <c:pt idx="22">
                  <c:v>54.03</c:v>
                </c:pt>
                <c:pt idx="23">
                  <c:v>54.03</c:v>
                </c:pt>
                <c:pt idx="24">
                  <c:v>54.03</c:v>
                </c:pt>
                <c:pt idx="25">
                  <c:v>54.03</c:v>
                </c:pt>
                <c:pt idx="26">
                  <c:v>54.03</c:v>
                </c:pt>
                <c:pt idx="27">
                  <c:v>54.03</c:v>
                </c:pt>
                <c:pt idx="28">
                  <c:v>54.03</c:v>
                </c:pt>
                <c:pt idx="29">
                  <c:v>54.03</c:v>
                </c:pt>
                <c:pt idx="30">
                  <c:v>54.03</c:v>
                </c:pt>
                <c:pt idx="31">
                  <c:v>54.03</c:v>
                </c:pt>
                <c:pt idx="32">
                  <c:v>54.03</c:v>
                </c:pt>
                <c:pt idx="33">
                  <c:v>54.03</c:v>
                </c:pt>
                <c:pt idx="34">
                  <c:v>54.03</c:v>
                </c:pt>
                <c:pt idx="35">
                  <c:v>54.03</c:v>
                </c:pt>
                <c:pt idx="36">
                  <c:v>54.03</c:v>
                </c:pt>
                <c:pt idx="37">
                  <c:v>54.03</c:v>
                </c:pt>
                <c:pt idx="38">
                  <c:v>54.03</c:v>
                </c:pt>
                <c:pt idx="39">
                  <c:v>54.03</c:v>
                </c:pt>
                <c:pt idx="40">
                  <c:v>54.03</c:v>
                </c:pt>
                <c:pt idx="41">
                  <c:v>54.03</c:v>
                </c:pt>
                <c:pt idx="42">
                  <c:v>54.03</c:v>
                </c:pt>
                <c:pt idx="43">
                  <c:v>54.03</c:v>
                </c:pt>
                <c:pt idx="44">
                  <c:v>54.03</c:v>
                </c:pt>
                <c:pt idx="45">
                  <c:v>54.03</c:v>
                </c:pt>
                <c:pt idx="46">
                  <c:v>54.03</c:v>
                </c:pt>
                <c:pt idx="47">
                  <c:v>54.03</c:v>
                </c:pt>
                <c:pt idx="48">
                  <c:v>54.03</c:v>
                </c:pt>
                <c:pt idx="49">
                  <c:v>54.03</c:v>
                </c:pt>
                <c:pt idx="50">
                  <c:v>54.03</c:v>
                </c:pt>
                <c:pt idx="51">
                  <c:v>54.03</c:v>
                </c:pt>
                <c:pt idx="52">
                  <c:v>54.03</c:v>
                </c:pt>
                <c:pt idx="53">
                  <c:v>54.03</c:v>
                </c:pt>
                <c:pt idx="54">
                  <c:v>54.03</c:v>
                </c:pt>
                <c:pt idx="55">
                  <c:v>54.03</c:v>
                </c:pt>
                <c:pt idx="56">
                  <c:v>54.03</c:v>
                </c:pt>
                <c:pt idx="57">
                  <c:v>54.03</c:v>
                </c:pt>
                <c:pt idx="58">
                  <c:v>54.03</c:v>
                </c:pt>
                <c:pt idx="59">
                  <c:v>54.03</c:v>
                </c:pt>
                <c:pt idx="60">
                  <c:v>54.03</c:v>
                </c:pt>
                <c:pt idx="61">
                  <c:v>54.03</c:v>
                </c:pt>
                <c:pt idx="62">
                  <c:v>54.03</c:v>
                </c:pt>
                <c:pt idx="63">
                  <c:v>54.03</c:v>
                </c:pt>
                <c:pt idx="64">
                  <c:v>54.03</c:v>
                </c:pt>
                <c:pt idx="65">
                  <c:v>54.03</c:v>
                </c:pt>
                <c:pt idx="66">
                  <c:v>54.03</c:v>
                </c:pt>
                <c:pt idx="67">
                  <c:v>54.03</c:v>
                </c:pt>
                <c:pt idx="68">
                  <c:v>54.03</c:v>
                </c:pt>
                <c:pt idx="69">
                  <c:v>54.03</c:v>
                </c:pt>
                <c:pt idx="70">
                  <c:v>54.03</c:v>
                </c:pt>
                <c:pt idx="71">
                  <c:v>54.03</c:v>
                </c:pt>
                <c:pt idx="72">
                  <c:v>54.03</c:v>
                </c:pt>
                <c:pt idx="73">
                  <c:v>54.03</c:v>
                </c:pt>
                <c:pt idx="74">
                  <c:v>54.03</c:v>
                </c:pt>
                <c:pt idx="75">
                  <c:v>54.03</c:v>
                </c:pt>
                <c:pt idx="76">
                  <c:v>54.03</c:v>
                </c:pt>
                <c:pt idx="77">
                  <c:v>54.03</c:v>
                </c:pt>
                <c:pt idx="78">
                  <c:v>54.03</c:v>
                </c:pt>
                <c:pt idx="79">
                  <c:v>54.03</c:v>
                </c:pt>
                <c:pt idx="80">
                  <c:v>54.03</c:v>
                </c:pt>
                <c:pt idx="81">
                  <c:v>54.03</c:v>
                </c:pt>
                <c:pt idx="82">
                  <c:v>54.03</c:v>
                </c:pt>
                <c:pt idx="83">
                  <c:v>54.03</c:v>
                </c:pt>
                <c:pt idx="84">
                  <c:v>54.03</c:v>
                </c:pt>
                <c:pt idx="85">
                  <c:v>54.03</c:v>
                </c:pt>
                <c:pt idx="86">
                  <c:v>54.03</c:v>
                </c:pt>
                <c:pt idx="87">
                  <c:v>54.03</c:v>
                </c:pt>
                <c:pt idx="88">
                  <c:v>54.03</c:v>
                </c:pt>
                <c:pt idx="89">
                  <c:v>54.03</c:v>
                </c:pt>
                <c:pt idx="90">
                  <c:v>54.03</c:v>
                </c:pt>
                <c:pt idx="91">
                  <c:v>54.03</c:v>
                </c:pt>
                <c:pt idx="92">
                  <c:v>54.03</c:v>
                </c:pt>
                <c:pt idx="93">
                  <c:v>54.03</c:v>
                </c:pt>
                <c:pt idx="94">
                  <c:v>54.03</c:v>
                </c:pt>
                <c:pt idx="95">
                  <c:v>54.03</c:v>
                </c:pt>
                <c:pt idx="96">
                  <c:v>54.03</c:v>
                </c:pt>
                <c:pt idx="97">
                  <c:v>54.03</c:v>
                </c:pt>
                <c:pt idx="98">
                  <c:v>54.03</c:v>
                </c:pt>
                <c:pt idx="99">
                  <c:v>54.03</c:v>
                </c:pt>
                <c:pt idx="100">
                  <c:v>54.03</c:v>
                </c:pt>
                <c:pt idx="101">
                  <c:v>54.03</c:v>
                </c:pt>
                <c:pt idx="102">
                  <c:v>54.03</c:v>
                </c:pt>
                <c:pt idx="103">
                  <c:v>54.03</c:v>
                </c:pt>
                <c:pt idx="104">
                  <c:v>54.03</c:v>
                </c:pt>
                <c:pt idx="105">
                  <c:v>54.03</c:v>
                </c:pt>
                <c:pt idx="106">
                  <c:v>54.03</c:v>
                </c:pt>
                <c:pt idx="107">
                  <c:v>54.03</c:v>
                </c:pt>
                <c:pt idx="108">
                  <c:v>54.03</c:v>
                </c:pt>
                <c:pt idx="109">
                  <c:v>54.03</c:v>
                </c:pt>
                <c:pt idx="110">
                  <c:v>54.03</c:v>
                </c:pt>
                <c:pt idx="111">
                  <c:v>54.03</c:v>
                </c:pt>
                <c:pt idx="112">
                  <c:v>54.03</c:v>
                </c:pt>
                <c:pt idx="113">
                  <c:v>54.03</c:v>
                </c:pt>
                <c:pt idx="114">
                  <c:v>54.03</c:v>
                </c:pt>
                <c:pt idx="115">
                  <c:v>54.03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'Математ-11 диаграмма по районам'!$D$5:$D$120</c:f>
              <c:numCache>
                <c:formatCode>0,00</c:formatCode>
                <c:ptCount val="116"/>
                <c:pt idx="0">
                  <c:v>51.349411764705884</c:v>
                </c:pt>
                <c:pt idx="1">
                  <c:v>52.75</c:v>
                </c:pt>
                <c:pt idx="2">
                  <c:v>50.58</c:v>
                </c:pt>
                <c:pt idx="3">
                  <c:v>66.400000000000006</c:v>
                </c:pt>
                <c:pt idx="4">
                  <c:v>54.85</c:v>
                </c:pt>
                <c:pt idx="5">
                  <c:v>40.159999999999997</c:v>
                </c:pt>
                <c:pt idx="6">
                  <c:v>54</c:v>
                </c:pt>
                <c:pt idx="7">
                  <c:v>40.705882352941174</c:v>
                </c:pt>
                <c:pt idx="9">
                  <c:v>47.75454545454545</c:v>
                </c:pt>
                <c:pt idx="10">
                  <c:v>45.1</c:v>
                </c:pt>
                <c:pt idx="11">
                  <c:v>41</c:v>
                </c:pt>
                <c:pt idx="12">
                  <c:v>61.9</c:v>
                </c:pt>
                <c:pt idx="13">
                  <c:v>64</c:v>
                </c:pt>
                <c:pt idx="14">
                  <c:v>54</c:v>
                </c:pt>
                <c:pt idx="15">
                  <c:v>42</c:v>
                </c:pt>
                <c:pt idx="16">
                  <c:v>48.3</c:v>
                </c:pt>
                <c:pt idx="17">
                  <c:v>35</c:v>
                </c:pt>
                <c:pt idx="18">
                  <c:v>48</c:v>
                </c:pt>
                <c:pt idx="20">
                  <c:v>49</c:v>
                </c:pt>
                <c:pt idx="21">
                  <c:v>37</c:v>
                </c:pt>
                <c:pt idx="22">
                  <c:v>51.121428571428567</c:v>
                </c:pt>
                <c:pt idx="23">
                  <c:v>62.9</c:v>
                </c:pt>
                <c:pt idx="24">
                  <c:v>58.3</c:v>
                </c:pt>
                <c:pt idx="25">
                  <c:v>66.2</c:v>
                </c:pt>
                <c:pt idx="26">
                  <c:v>59</c:v>
                </c:pt>
                <c:pt idx="27">
                  <c:v>41</c:v>
                </c:pt>
                <c:pt idx="28">
                  <c:v>36.5</c:v>
                </c:pt>
                <c:pt idx="31">
                  <c:v>33.4</c:v>
                </c:pt>
                <c:pt idx="33">
                  <c:v>36</c:v>
                </c:pt>
                <c:pt idx="34">
                  <c:v>64.3</c:v>
                </c:pt>
                <c:pt idx="35">
                  <c:v>47.7</c:v>
                </c:pt>
                <c:pt idx="36">
                  <c:v>58</c:v>
                </c:pt>
                <c:pt idx="37">
                  <c:v>51.4</c:v>
                </c:pt>
                <c:pt idx="38">
                  <c:v>51.1</c:v>
                </c:pt>
                <c:pt idx="39">
                  <c:v>49.9</c:v>
                </c:pt>
                <c:pt idx="40">
                  <c:v>52.587499999999999</c:v>
                </c:pt>
                <c:pt idx="41">
                  <c:v>61.7</c:v>
                </c:pt>
                <c:pt idx="42">
                  <c:v>59</c:v>
                </c:pt>
                <c:pt idx="43">
                  <c:v>58.7</c:v>
                </c:pt>
                <c:pt idx="44">
                  <c:v>55</c:v>
                </c:pt>
                <c:pt idx="45">
                  <c:v>54.1</c:v>
                </c:pt>
                <c:pt idx="46">
                  <c:v>51.1</c:v>
                </c:pt>
                <c:pt idx="47">
                  <c:v>54.7</c:v>
                </c:pt>
                <c:pt idx="48">
                  <c:v>54.8</c:v>
                </c:pt>
                <c:pt idx="49">
                  <c:v>56</c:v>
                </c:pt>
                <c:pt idx="51">
                  <c:v>41</c:v>
                </c:pt>
                <c:pt idx="53">
                  <c:v>50.3</c:v>
                </c:pt>
                <c:pt idx="55">
                  <c:v>50</c:v>
                </c:pt>
                <c:pt idx="56">
                  <c:v>41.2</c:v>
                </c:pt>
                <c:pt idx="57">
                  <c:v>53.7</c:v>
                </c:pt>
                <c:pt idx="58">
                  <c:v>55.3</c:v>
                </c:pt>
                <c:pt idx="59">
                  <c:v>44.8</c:v>
                </c:pt>
                <c:pt idx="60">
                  <c:v>54.261538461538471</c:v>
                </c:pt>
                <c:pt idx="61">
                  <c:v>60.2</c:v>
                </c:pt>
                <c:pt idx="62">
                  <c:v>57.7</c:v>
                </c:pt>
                <c:pt idx="63">
                  <c:v>62.1</c:v>
                </c:pt>
                <c:pt idx="64">
                  <c:v>58.6</c:v>
                </c:pt>
                <c:pt idx="65">
                  <c:v>59.2</c:v>
                </c:pt>
                <c:pt idx="66">
                  <c:v>46</c:v>
                </c:pt>
                <c:pt idx="67">
                  <c:v>59</c:v>
                </c:pt>
                <c:pt idx="68">
                  <c:v>44.6</c:v>
                </c:pt>
                <c:pt idx="69">
                  <c:v>43.3</c:v>
                </c:pt>
                <c:pt idx="70">
                  <c:v>58.2</c:v>
                </c:pt>
                <c:pt idx="72">
                  <c:v>49</c:v>
                </c:pt>
                <c:pt idx="73">
                  <c:v>55.8</c:v>
                </c:pt>
                <c:pt idx="74">
                  <c:v>51.7</c:v>
                </c:pt>
                <c:pt idx="75">
                  <c:v>51.925216516902005</c:v>
                </c:pt>
                <c:pt idx="76">
                  <c:v>41.68</c:v>
                </c:pt>
                <c:pt idx="77">
                  <c:v>55.8</c:v>
                </c:pt>
                <c:pt idx="78">
                  <c:v>42.5</c:v>
                </c:pt>
                <c:pt idx="79">
                  <c:v>61.024390243902438</c:v>
                </c:pt>
                <c:pt idx="80">
                  <c:v>53.83</c:v>
                </c:pt>
                <c:pt idx="81">
                  <c:v>55.36</c:v>
                </c:pt>
                <c:pt idx="82">
                  <c:v>48.2</c:v>
                </c:pt>
                <c:pt idx="83">
                  <c:v>53.6</c:v>
                </c:pt>
                <c:pt idx="84">
                  <c:v>44.58</c:v>
                </c:pt>
                <c:pt idx="85">
                  <c:v>41.91</c:v>
                </c:pt>
                <c:pt idx="86">
                  <c:v>46.94</c:v>
                </c:pt>
                <c:pt idx="87">
                  <c:v>51.53</c:v>
                </c:pt>
                <c:pt idx="88">
                  <c:v>47.8</c:v>
                </c:pt>
                <c:pt idx="89">
                  <c:v>59.63</c:v>
                </c:pt>
                <c:pt idx="90">
                  <c:v>46</c:v>
                </c:pt>
                <c:pt idx="91">
                  <c:v>50.4</c:v>
                </c:pt>
                <c:pt idx="92">
                  <c:v>43.84</c:v>
                </c:pt>
                <c:pt idx="93">
                  <c:v>68.67</c:v>
                </c:pt>
                <c:pt idx="94">
                  <c:v>46.91</c:v>
                </c:pt>
                <c:pt idx="95">
                  <c:v>54.15</c:v>
                </c:pt>
                <c:pt idx="96">
                  <c:v>56.97</c:v>
                </c:pt>
                <c:pt idx="97">
                  <c:v>61.71</c:v>
                </c:pt>
                <c:pt idx="98">
                  <c:v>46.52</c:v>
                </c:pt>
                <c:pt idx="99">
                  <c:v>55.4</c:v>
                </c:pt>
                <c:pt idx="100">
                  <c:v>48.51</c:v>
                </c:pt>
                <c:pt idx="101">
                  <c:v>59</c:v>
                </c:pt>
                <c:pt idx="102">
                  <c:v>67.34210526315789</c:v>
                </c:pt>
                <c:pt idx="103">
                  <c:v>55.53</c:v>
                </c:pt>
                <c:pt idx="104">
                  <c:v>40.549999999999997</c:v>
                </c:pt>
                <c:pt idx="105">
                  <c:v>51.87</c:v>
                </c:pt>
                <c:pt idx="106">
                  <c:v>52.618996652572235</c:v>
                </c:pt>
                <c:pt idx="107">
                  <c:v>61.7</c:v>
                </c:pt>
                <c:pt idx="108">
                  <c:v>50.233333333333334</c:v>
                </c:pt>
                <c:pt idx="109">
                  <c:v>61.8</c:v>
                </c:pt>
                <c:pt idx="110">
                  <c:v>57</c:v>
                </c:pt>
                <c:pt idx="111">
                  <c:v>59.953488372093027</c:v>
                </c:pt>
                <c:pt idx="112">
                  <c:v>38.18181818181818</c:v>
                </c:pt>
                <c:pt idx="114">
                  <c:v>48.958333333333336</c:v>
                </c:pt>
                <c:pt idx="115">
                  <c:v>43.125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'Математ-11 диаграмма по районам'!$I$5:$I$120</c:f>
              <c:numCache>
                <c:formatCode>0,00</c:formatCode>
                <c:ptCount val="116"/>
                <c:pt idx="0">
                  <c:v>56.1</c:v>
                </c:pt>
                <c:pt idx="1">
                  <c:v>56.1</c:v>
                </c:pt>
                <c:pt idx="2">
                  <c:v>56.1</c:v>
                </c:pt>
                <c:pt idx="3">
                  <c:v>56.1</c:v>
                </c:pt>
                <c:pt idx="4">
                  <c:v>56.1</c:v>
                </c:pt>
                <c:pt idx="5">
                  <c:v>56.1</c:v>
                </c:pt>
                <c:pt idx="6">
                  <c:v>56.1</c:v>
                </c:pt>
                <c:pt idx="7">
                  <c:v>56.1</c:v>
                </c:pt>
                <c:pt idx="8">
                  <c:v>56.1</c:v>
                </c:pt>
                <c:pt idx="9">
                  <c:v>56.1</c:v>
                </c:pt>
                <c:pt idx="10">
                  <c:v>56.1</c:v>
                </c:pt>
                <c:pt idx="11">
                  <c:v>56.1</c:v>
                </c:pt>
                <c:pt idx="12">
                  <c:v>56.1</c:v>
                </c:pt>
                <c:pt idx="13">
                  <c:v>56.1</c:v>
                </c:pt>
                <c:pt idx="14">
                  <c:v>56.1</c:v>
                </c:pt>
                <c:pt idx="15">
                  <c:v>56.1</c:v>
                </c:pt>
                <c:pt idx="16">
                  <c:v>56.1</c:v>
                </c:pt>
                <c:pt idx="17">
                  <c:v>56.1</c:v>
                </c:pt>
                <c:pt idx="18">
                  <c:v>56.1</c:v>
                </c:pt>
                <c:pt idx="19">
                  <c:v>56.1</c:v>
                </c:pt>
                <c:pt idx="20">
                  <c:v>56.1</c:v>
                </c:pt>
                <c:pt idx="21">
                  <c:v>56.1</c:v>
                </c:pt>
                <c:pt idx="22">
                  <c:v>56.1</c:v>
                </c:pt>
                <c:pt idx="23">
                  <c:v>56.1</c:v>
                </c:pt>
                <c:pt idx="24">
                  <c:v>56.1</c:v>
                </c:pt>
                <c:pt idx="25">
                  <c:v>56.1</c:v>
                </c:pt>
                <c:pt idx="26">
                  <c:v>56.1</c:v>
                </c:pt>
                <c:pt idx="27">
                  <c:v>56.1</c:v>
                </c:pt>
                <c:pt idx="28">
                  <c:v>56.1</c:v>
                </c:pt>
                <c:pt idx="29">
                  <c:v>56.1</c:v>
                </c:pt>
                <c:pt idx="30">
                  <c:v>56.1</c:v>
                </c:pt>
                <c:pt idx="31">
                  <c:v>56.1</c:v>
                </c:pt>
                <c:pt idx="32">
                  <c:v>56.1</c:v>
                </c:pt>
                <c:pt idx="33">
                  <c:v>56.1</c:v>
                </c:pt>
                <c:pt idx="34">
                  <c:v>56.1</c:v>
                </c:pt>
                <c:pt idx="35">
                  <c:v>56.1</c:v>
                </c:pt>
                <c:pt idx="36">
                  <c:v>56.1</c:v>
                </c:pt>
                <c:pt idx="37">
                  <c:v>56.1</c:v>
                </c:pt>
                <c:pt idx="38">
                  <c:v>56.1</c:v>
                </c:pt>
                <c:pt idx="39">
                  <c:v>56.1</c:v>
                </c:pt>
                <c:pt idx="40">
                  <c:v>56.1</c:v>
                </c:pt>
                <c:pt idx="41">
                  <c:v>56.1</c:v>
                </c:pt>
                <c:pt idx="42">
                  <c:v>56.1</c:v>
                </c:pt>
                <c:pt idx="43">
                  <c:v>56.1</c:v>
                </c:pt>
                <c:pt idx="44">
                  <c:v>56.1</c:v>
                </c:pt>
                <c:pt idx="45">
                  <c:v>56.1</c:v>
                </c:pt>
                <c:pt idx="46">
                  <c:v>56.1</c:v>
                </c:pt>
                <c:pt idx="47">
                  <c:v>56.1</c:v>
                </c:pt>
                <c:pt idx="48">
                  <c:v>56.1</c:v>
                </c:pt>
                <c:pt idx="49">
                  <c:v>56.1</c:v>
                </c:pt>
                <c:pt idx="50">
                  <c:v>56.1</c:v>
                </c:pt>
                <c:pt idx="51">
                  <c:v>56.1</c:v>
                </c:pt>
                <c:pt idx="52">
                  <c:v>56.1</c:v>
                </c:pt>
                <c:pt idx="53">
                  <c:v>56.1</c:v>
                </c:pt>
                <c:pt idx="54">
                  <c:v>56.1</c:v>
                </c:pt>
                <c:pt idx="55">
                  <c:v>56.1</c:v>
                </c:pt>
                <c:pt idx="56">
                  <c:v>56.1</c:v>
                </c:pt>
                <c:pt idx="57">
                  <c:v>56.1</c:v>
                </c:pt>
                <c:pt idx="58">
                  <c:v>56.1</c:v>
                </c:pt>
                <c:pt idx="59">
                  <c:v>56.1</c:v>
                </c:pt>
                <c:pt idx="60">
                  <c:v>56.1</c:v>
                </c:pt>
                <c:pt idx="61">
                  <c:v>56.1</c:v>
                </c:pt>
                <c:pt idx="62">
                  <c:v>56.1</c:v>
                </c:pt>
                <c:pt idx="63">
                  <c:v>56.1</c:v>
                </c:pt>
                <c:pt idx="64">
                  <c:v>56.1</c:v>
                </c:pt>
                <c:pt idx="65">
                  <c:v>56.1</c:v>
                </c:pt>
                <c:pt idx="66">
                  <c:v>56.1</c:v>
                </c:pt>
                <c:pt idx="67">
                  <c:v>56.1</c:v>
                </c:pt>
                <c:pt idx="68">
                  <c:v>56.1</c:v>
                </c:pt>
                <c:pt idx="69">
                  <c:v>56.1</c:v>
                </c:pt>
                <c:pt idx="70">
                  <c:v>56.1</c:v>
                </c:pt>
                <c:pt idx="71">
                  <c:v>56.1</c:v>
                </c:pt>
                <c:pt idx="72">
                  <c:v>56.1</c:v>
                </c:pt>
                <c:pt idx="73">
                  <c:v>56.1</c:v>
                </c:pt>
                <c:pt idx="74">
                  <c:v>56.1</c:v>
                </c:pt>
                <c:pt idx="75">
                  <c:v>56.1</c:v>
                </c:pt>
                <c:pt idx="76">
                  <c:v>56.1</c:v>
                </c:pt>
                <c:pt idx="77">
                  <c:v>56.1</c:v>
                </c:pt>
                <c:pt idx="78">
                  <c:v>56.1</c:v>
                </c:pt>
                <c:pt idx="79">
                  <c:v>56.1</c:v>
                </c:pt>
                <c:pt idx="80">
                  <c:v>56.1</c:v>
                </c:pt>
                <c:pt idx="81">
                  <c:v>56.1</c:v>
                </c:pt>
                <c:pt idx="82">
                  <c:v>56.1</c:v>
                </c:pt>
                <c:pt idx="83">
                  <c:v>56.1</c:v>
                </c:pt>
                <c:pt idx="84">
                  <c:v>56.1</c:v>
                </c:pt>
                <c:pt idx="85">
                  <c:v>56.1</c:v>
                </c:pt>
                <c:pt idx="86">
                  <c:v>56.1</c:v>
                </c:pt>
                <c:pt idx="87">
                  <c:v>56.1</c:v>
                </c:pt>
                <c:pt idx="88">
                  <c:v>56.1</c:v>
                </c:pt>
                <c:pt idx="89">
                  <c:v>56.1</c:v>
                </c:pt>
                <c:pt idx="90">
                  <c:v>56.1</c:v>
                </c:pt>
                <c:pt idx="91">
                  <c:v>56.1</c:v>
                </c:pt>
                <c:pt idx="92">
                  <c:v>56.1</c:v>
                </c:pt>
                <c:pt idx="93">
                  <c:v>56.1</c:v>
                </c:pt>
                <c:pt idx="94">
                  <c:v>56.1</c:v>
                </c:pt>
                <c:pt idx="95">
                  <c:v>56.1</c:v>
                </c:pt>
                <c:pt idx="96">
                  <c:v>56.1</c:v>
                </c:pt>
                <c:pt idx="97">
                  <c:v>56.1</c:v>
                </c:pt>
                <c:pt idx="98">
                  <c:v>56.1</c:v>
                </c:pt>
                <c:pt idx="99">
                  <c:v>56.1</c:v>
                </c:pt>
                <c:pt idx="100">
                  <c:v>56.1</c:v>
                </c:pt>
                <c:pt idx="101">
                  <c:v>56.1</c:v>
                </c:pt>
                <c:pt idx="102">
                  <c:v>56.1</c:v>
                </c:pt>
                <c:pt idx="103">
                  <c:v>56.1</c:v>
                </c:pt>
                <c:pt idx="104">
                  <c:v>56.1</c:v>
                </c:pt>
                <c:pt idx="105">
                  <c:v>56.1</c:v>
                </c:pt>
                <c:pt idx="106">
                  <c:v>56.1</c:v>
                </c:pt>
                <c:pt idx="107">
                  <c:v>56.1</c:v>
                </c:pt>
                <c:pt idx="108">
                  <c:v>56.1</c:v>
                </c:pt>
                <c:pt idx="109">
                  <c:v>56.1</c:v>
                </c:pt>
                <c:pt idx="110">
                  <c:v>56.1</c:v>
                </c:pt>
                <c:pt idx="111">
                  <c:v>56.1</c:v>
                </c:pt>
                <c:pt idx="112">
                  <c:v>56.1</c:v>
                </c:pt>
                <c:pt idx="113">
                  <c:v>56.1</c:v>
                </c:pt>
                <c:pt idx="114">
                  <c:v>56.1</c:v>
                </c:pt>
                <c:pt idx="115">
                  <c:v>56.1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'Математ-11 диаграмма по районам'!$H$5:$H$120</c:f>
              <c:numCache>
                <c:formatCode>0,00</c:formatCode>
                <c:ptCount val="116"/>
                <c:pt idx="0">
                  <c:v>53.889431764199571</c:v>
                </c:pt>
                <c:pt idx="1">
                  <c:v>56.757575757575758</c:v>
                </c:pt>
                <c:pt idx="2">
                  <c:v>60.4</c:v>
                </c:pt>
                <c:pt idx="3">
                  <c:v>70.577777777777783</c:v>
                </c:pt>
                <c:pt idx="4">
                  <c:v>57.370370370370374</c:v>
                </c:pt>
                <c:pt idx="5">
                  <c:v>40.142857142857146</c:v>
                </c:pt>
                <c:pt idx="6">
                  <c:v>53.235294117647058</c:v>
                </c:pt>
                <c:pt idx="7">
                  <c:v>49.736842105263158</c:v>
                </c:pt>
                <c:pt idx="8">
                  <c:v>42.89473684210526</c:v>
                </c:pt>
                <c:pt idx="9">
                  <c:v>55.419999999999995</c:v>
                </c:pt>
                <c:pt idx="10">
                  <c:v>51.6</c:v>
                </c:pt>
                <c:pt idx="11">
                  <c:v>47.5</c:v>
                </c:pt>
                <c:pt idx="12">
                  <c:v>60.6</c:v>
                </c:pt>
                <c:pt idx="13">
                  <c:v>62.4</c:v>
                </c:pt>
                <c:pt idx="14">
                  <c:v>63.3</c:v>
                </c:pt>
                <c:pt idx="15">
                  <c:v>51.2</c:v>
                </c:pt>
                <c:pt idx="16">
                  <c:v>49.2</c:v>
                </c:pt>
                <c:pt idx="19">
                  <c:v>55</c:v>
                </c:pt>
                <c:pt idx="20">
                  <c:v>51.4</c:v>
                </c:pt>
                <c:pt idx="21">
                  <c:v>62</c:v>
                </c:pt>
                <c:pt idx="22">
                  <c:v>52.913333333333327</c:v>
                </c:pt>
                <c:pt idx="23">
                  <c:v>64.3</c:v>
                </c:pt>
                <c:pt idx="24">
                  <c:v>60.2</c:v>
                </c:pt>
                <c:pt idx="25">
                  <c:v>60.3</c:v>
                </c:pt>
                <c:pt idx="26">
                  <c:v>56.3</c:v>
                </c:pt>
                <c:pt idx="27">
                  <c:v>53.1</c:v>
                </c:pt>
                <c:pt idx="28">
                  <c:v>44.8</c:v>
                </c:pt>
                <c:pt idx="30">
                  <c:v>52.1</c:v>
                </c:pt>
                <c:pt idx="31">
                  <c:v>42.2</c:v>
                </c:pt>
                <c:pt idx="33">
                  <c:v>47.8</c:v>
                </c:pt>
                <c:pt idx="34">
                  <c:v>54.1</c:v>
                </c:pt>
                <c:pt idx="35">
                  <c:v>55</c:v>
                </c:pt>
                <c:pt idx="36">
                  <c:v>47</c:v>
                </c:pt>
                <c:pt idx="37">
                  <c:v>59.8</c:v>
                </c:pt>
                <c:pt idx="38">
                  <c:v>48.9</c:v>
                </c:pt>
                <c:pt idx="39">
                  <c:v>47.8</c:v>
                </c:pt>
                <c:pt idx="40">
                  <c:v>54.03875</c:v>
                </c:pt>
                <c:pt idx="41">
                  <c:v>59.6</c:v>
                </c:pt>
                <c:pt idx="42">
                  <c:v>52</c:v>
                </c:pt>
                <c:pt idx="43">
                  <c:v>66</c:v>
                </c:pt>
                <c:pt idx="44">
                  <c:v>57.3</c:v>
                </c:pt>
                <c:pt idx="45">
                  <c:v>55.5</c:v>
                </c:pt>
                <c:pt idx="46">
                  <c:v>62.3</c:v>
                </c:pt>
                <c:pt idx="47">
                  <c:v>50.2</c:v>
                </c:pt>
                <c:pt idx="48">
                  <c:v>58.3</c:v>
                </c:pt>
                <c:pt idx="51">
                  <c:v>44.2</c:v>
                </c:pt>
                <c:pt idx="53">
                  <c:v>55</c:v>
                </c:pt>
                <c:pt idx="54">
                  <c:v>44</c:v>
                </c:pt>
                <c:pt idx="55">
                  <c:v>54</c:v>
                </c:pt>
                <c:pt idx="56">
                  <c:v>48</c:v>
                </c:pt>
                <c:pt idx="57">
                  <c:v>42.7</c:v>
                </c:pt>
                <c:pt idx="58">
                  <c:v>53.42</c:v>
                </c:pt>
                <c:pt idx="59">
                  <c:v>62.1</c:v>
                </c:pt>
                <c:pt idx="60">
                  <c:v>50.378571428571426</c:v>
                </c:pt>
                <c:pt idx="61">
                  <c:v>66</c:v>
                </c:pt>
                <c:pt idx="62">
                  <c:v>58.2</c:v>
                </c:pt>
                <c:pt idx="63">
                  <c:v>53.6</c:v>
                </c:pt>
                <c:pt idx="64">
                  <c:v>46.1</c:v>
                </c:pt>
                <c:pt idx="65">
                  <c:v>60.1</c:v>
                </c:pt>
                <c:pt idx="66">
                  <c:v>49.8</c:v>
                </c:pt>
                <c:pt idx="67">
                  <c:v>54.5</c:v>
                </c:pt>
                <c:pt idx="68">
                  <c:v>46.4</c:v>
                </c:pt>
                <c:pt idx="69">
                  <c:v>36.5</c:v>
                </c:pt>
                <c:pt idx="70">
                  <c:v>59.2</c:v>
                </c:pt>
                <c:pt idx="71">
                  <c:v>18.3</c:v>
                </c:pt>
                <c:pt idx="72">
                  <c:v>38</c:v>
                </c:pt>
                <c:pt idx="73">
                  <c:v>59.6</c:v>
                </c:pt>
                <c:pt idx="74">
                  <c:v>59</c:v>
                </c:pt>
                <c:pt idx="75">
                  <c:v>52.775862068965523</c:v>
                </c:pt>
                <c:pt idx="76">
                  <c:v>47</c:v>
                </c:pt>
                <c:pt idx="78">
                  <c:v>51</c:v>
                </c:pt>
                <c:pt idx="79">
                  <c:v>57.4</c:v>
                </c:pt>
                <c:pt idx="80">
                  <c:v>51</c:v>
                </c:pt>
                <c:pt idx="81">
                  <c:v>51</c:v>
                </c:pt>
                <c:pt idx="82">
                  <c:v>51.7</c:v>
                </c:pt>
                <c:pt idx="83">
                  <c:v>52.1</c:v>
                </c:pt>
                <c:pt idx="84">
                  <c:v>48</c:v>
                </c:pt>
                <c:pt idx="85">
                  <c:v>53</c:v>
                </c:pt>
                <c:pt idx="86">
                  <c:v>55.6</c:v>
                </c:pt>
                <c:pt idx="87">
                  <c:v>41.8</c:v>
                </c:pt>
                <c:pt idx="88">
                  <c:v>55.9</c:v>
                </c:pt>
                <c:pt idx="89">
                  <c:v>52.4</c:v>
                </c:pt>
                <c:pt idx="90">
                  <c:v>56</c:v>
                </c:pt>
                <c:pt idx="91">
                  <c:v>49.2</c:v>
                </c:pt>
                <c:pt idx="92">
                  <c:v>44.7</c:v>
                </c:pt>
                <c:pt idx="93">
                  <c:v>39</c:v>
                </c:pt>
                <c:pt idx="94">
                  <c:v>53.3</c:v>
                </c:pt>
                <c:pt idx="95">
                  <c:v>52.6</c:v>
                </c:pt>
                <c:pt idx="96">
                  <c:v>63.8</c:v>
                </c:pt>
                <c:pt idx="97">
                  <c:v>67</c:v>
                </c:pt>
                <c:pt idx="98">
                  <c:v>50.9</c:v>
                </c:pt>
                <c:pt idx="99">
                  <c:v>61</c:v>
                </c:pt>
                <c:pt idx="100">
                  <c:v>59</c:v>
                </c:pt>
                <c:pt idx="101">
                  <c:v>57.7</c:v>
                </c:pt>
                <c:pt idx="102">
                  <c:v>69.900000000000006</c:v>
                </c:pt>
                <c:pt idx="103">
                  <c:v>57</c:v>
                </c:pt>
                <c:pt idx="104">
                  <c:v>50</c:v>
                </c:pt>
                <c:pt idx="105">
                  <c:v>31.5</c:v>
                </c:pt>
                <c:pt idx="106">
                  <c:v>52.666044075509809</c:v>
                </c:pt>
                <c:pt idx="107">
                  <c:v>62.75</c:v>
                </c:pt>
                <c:pt idx="108">
                  <c:v>49.097560975609753</c:v>
                </c:pt>
                <c:pt idx="109">
                  <c:v>58.590909090909093</c:v>
                </c:pt>
                <c:pt idx="110">
                  <c:v>49.8</c:v>
                </c:pt>
                <c:pt idx="111">
                  <c:v>60.122448979591837</c:v>
                </c:pt>
                <c:pt idx="112">
                  <c:v>49.222222222222221</c:v>
                </c:pt>
                <c:pt idx="113">
                  <c:v>60</c:v>
                </c:pt>
                <c:pt idx="114">
                  <c:v>46.363636363636367</c:v>
                </c:pt>
                <c:pt idx="115">
                  <c:v>38.047619047619051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'Математ-11 диаграмма по районам'!$M$5:$M$120</c:f>
              <c:numCache>
                <c:formatCode>0,00</c:formatCode>
                <c:ptCount val="116"/>
                <c:pt idx="0">
                  <c:v>56.84</c:v>
                </c:pt>
                <c:pt idx="1">
                  <c:v>56.84</c:v>
                </c:pt>
                <c:pt idx="2">
                  <c:v>56.84</c:v>
                </c:pt>
                <c:pt idx="3">
                  <c:v>56.84</c:v>
                </c:pt>
                <c:pt idx="4">
                  <c:v>56.84</c:v>
                </c:pt>
                <c:pt idx="5">
                  <c:v>56.84</c:v>
                </c:pt>
                <c:pt idx="6">
                  <c:v>56.84</c:v>
                </c:pt>
                <c:pt idx="7">
                  <c:v>56.84</c:v>
                </c:pt>
                <c:pt idx="8">
                  <c:v>56.84</c:v>
                </c:pt>
                <c:pt idx="9">
                  <c:v>56.84</c:v>
                </c:pt>
                <c:pt idx="10">
                  <c:v>56.84</c:v>
                </c:pt>
                <c:pt idx="11">
                  <c:v>56.84</c:v>
                </c:pt>
                <c:pt idx="12">
                  <c:v>56.84</c:v>
                </c:pt>
                <c:pt idx="13">
                  <c:v>56.84</c:v>
                </c:pt>
                <c:pt idx="14">
                  <c:v>56.84</c:v>
                </c:pt>
                <c:pt idx="15">
                  <c:v>56.84</c:v>
                </c:pt>
                <c:pt idx="16">
                  <c:v>56.84</c:v>
                </c:pt>
                <c:pt idx="17">
                  <c:v>56.84</c:v>
                </c:pt>
                <c:pt idx="18">
                  <c:v>56.84</c:v>
                </c:pt>
                <c:pt idx="19">
                  <c:v>56.84</c:v>
                </c:pt>
                <c:pt idx="20">
                  <c:v>56.84</c:v>
                </c:pt>
                <c:pt idx="21">
                  <c:v>56.84</c:v>
                </c:pt>
                <c:pt idx="22">
                  <c:v>56.84</c:v>
                </c:pt>
                <c:pt idx="23">
                  <c:v>56.84</c:v>
                </c:pt>
                <c:pt idx="24">
                  <c:v>56.84</c:v>
                </c:pt>
                <c:pt idx="25">
                  <c:v>56.84</c:v>
                </c:pt>
                <c:pt idx="26">
                  <c:v>56.84</c:v>
                </c:pt>
                <c:pt idx="27">
                  <c:v>56.84</c:v>
                </c:pt>
                <c:pt idx="28">
                  <c:v>56.84</c:v>
                </c:pt>
                <c:pt idx="29">
                  <c:v>56.84</c:v>
                </c:pt>
                <c:pt idx="30">
                  <c:v>56.84</c:v>
                </c:pt>
                <c:pt idx="31">
                  <c:v>56.84</c:v>
                </c:pt>
                <c:pt idx="32">
                  <c:v>56.84</c:v>
                </c:pt>
                <c:pt idx="33">
                  <c:v>56.84</c:v>
                </c:pt>
                <c:pt idx="34">
                  <c:v>56.84</c:v>
                </c:pt>
                <c:pt idx="35">
                  <c:v>56.84</c:v>
                </c:pt>
                <c:pt idx="36">
                  <c:v>56.84</c:v>
                </c:pt>
                <c:pt idx="37">
                  <c:v>56.84</c:v>
                </c:pt>
                <c:pt idx="38">
                  <c:v>56.84</c:v>
                </c:pt>
                <c:pt idx="39">
                  <c:v>56.84</c:v>
                </c:pt>
                <c:pt idx="40">
                  <c:v>56.84</c:v>
                </c:pt>
                <c:pt idx="41">
                  <c:v>56.84</c:v>
                </c:pt>
                <c:pt idx="42">
                  <c:v>56.84</c:v>
                </c:pt>
                <c:pt idx="43">
                  <c:v>56.84</c:v>
                </c:pt>
                <c:pt idx="44">
                  <c:v>56.84</c:v>
                </c:pt>
                <c:pt idx="45">
                  <c:v>56.84</c:v>
                </c:pt>
                <c:pt idx="46">
                  <c:v>56.84</c:v>
                </c:pt>
                <c:pt idx="47">
                  <c:v>56.84</c:v>
                </c:pt>
                <c:pt idx="48">
                  <c:v>56.84</c:v>
                </c:pt>
                <c:pt idx="49">
                  <c:v>56.84</c:v>
                </c:pt>
                <c:pt idx="50">
                  <c:v>56.84</c:v>
                </c:pt>
                <c:pt idx="51">
                  <c:v>56.84</c:v>
                </c:pt>
                <c:pt idx="52">
                  <c:v>56.84</c:v>
                </c:pt>
                <c:pt idx="53">
                  <c:v>56.84</c:v>
                </c:pt>
                <c:pt idx="54">
                  <c:v>56.84</c:v>
                </c:pt>
                <c:pt idx="55">
                  <c:v>56.84</c:v>
                </c:pt>
                <c:pt idx="56">
                  <c:v>56.84</c:v>
                </c:pt>
                <c:pt idx="57">
                  <c:v>56.84</c:v>
                </c:pt>
                <c:pt idx="58">
                  <c:v>56.84</c:v>
                </c:pt>
                <c:pt idx="59">
                  <c:v>56.84</c:v>
                </c:pt>
                <c:pt idx="60">
                  <c:v>56.84</c:v>
                </c:pt>
                <c:pt idx="61">
                  <c:v>56.84</c:v>
                </c:pt>
                <c:pt idx="62">
                  <c:v>56.84</c:v>
                </c:pt>
                <c:pt idx="63">
                  <c:v>56.84</c:v>
                </c:pt>
                <c:pt idx="64">
                  <c:v>56.84</c:v>
                </c:pt>
                <c:pt idx="65">
                  <c:v>56.84</c:v>
                </c:pt>
                <c:pt idx="66">
                  <c:v>56.84</c:v>
                </c:pt>
                <c:pt idx="67">
                  <c:v>56.84</c:v>
                </c:pt>
                <c:pt idx="68">
                  <c:v>56.84</c:v>
                </c:pt>
                <c:pt idx="69">
                  <c:v>56.84</c:v>
                </c:pt>
                <c:pt idx="70">
                  <c:v>56.84</c:v>
                </c:pt>
                <c:pt idx="71">
                  <c:v>56.84</c:v>
                </c:pt>
                <c:pt idx="72">
                  <c:v>56.84</c:v>
                </c:pt>
                <c:pt idx="73">
                  <c:v>56.84</c:v>
                </c:pt>
                <c:pt idx="74">
                  <c:v>56.84</c:v>
                </c:pt>
                <c:pt idx="75">
                  <c:v>56.84</c:v>
                </c:pt>
                <c:pt idx="76">
                  <c:v>56.84</c:v>
                </c:pt>
                <c:pt idx="77">
                  <c:v>56.84</c:v>
                </c:pt>
                <c:pt idx="78">
                  <c:v>56.84</c:v>
                </c:pt>
                <c:pt idx="79">
                  <c:v>56.84</c:v>
                </c:pt>
                <c:pt idx="80">
                  <c:v>56.84</c:v>
                </c:pt>
                <c:pt idx="81">
                  <c:v>56.84</c:v>
                </c:pt>
                <c:pt idx="82">
                  <c:v>56.84</c:v>
                </c:pt>
                <c:pt idx="83">
                  <c:v>56.84</c:v>
                </c:pt>
                <c:pt idx="84">
                  <c:v>56.84</c:v>
                </c:pt>
                <c:pt idx="85">
                  <c:v>56.84</c:v>
                </c:pt>
                <c:pt idx="86">
                  <c:v>56.84</c:v>
                </c:pt>
                <c:pt idx="87">
                  <c:v>56.84</c:v>
                </c:pt>
                <c:pt idx="88">
                  <c:v>56.84</c:v>
                </c:pt>
                <c:pt idx="89">
                  <c:v>56.84</c:v>
                </c:pt>
                <c:pt idx="90">
                  <c:v>56.84</c:v>
                </c:pt>
                <c:pt idx="91">
                  <c:v>56.84</c:v>
                </c:pt>
                <c:pt idx="92">
                  <c:v>56.84</c:v>
                </c:pt>
                <c:pt idx="93">
                  <c:v>56.84</c:v>
                </c:pt>
                <c:pt idx="94">
                  <c:v>56.84</c:v>
                </c:pt>
                <c:pt idx="95">
                  <c:v>56.84</c:v>
                </c:pt>
                <c:pt idx="96">
                  <c:v>56.84</c:v>
                </c:pt>
                <c:pt idx="97">
                  <c:v>56.84</c:v>
                </c:pt>
                <c:pt idx="98">
                  <c:v>56.84</c:v>
                </c:pt>
                <c:pt idx="99">
                  <c:v>56.84</c:v>
                </c:pt>
                <c:pt idx="100">
                  <c:v>56.84</c:v>
                </c:pt>
                <c:pt idx="101">
                  <c:v>56.84</c:v>
                </c:pt>
                <c:pt idx="102">
                  <c:v>56.84</c:v>
                </c:pt>
                <c:pt idx="103">
                  <c:v>56.84</c:v>
                </c:pt>
                <c:pt idx="104">
                  <c:v>56.84</c:v>
                </c:pt>
                <c:pt idx="105">
                  <c:v>56.84</c:v>
                </c:pt>
                <c:pt idx="106">
                  <c:v>56.84</c:v>
                </c:pt>
                <c:pt idx="107">
                  <c:v>56.84</c:v>
                </c:pt>
                <c:pt idx="108">
                  <c:v>56.84</c:v>
                </c:pt>
                <c:pt idx="109">
                  <c:v>56.84</c:v>
                </c:pt>
                <c:pt idx="110">
                  <c:v>56.84</c:v>
                </c:pt>
                <c:pt idx="111">
                  <c:v>56.84</c:v>
                </c:pt>
                <c:pt idx="112">
                  <c:v>56.84</c:v>
                </c:pt>
                <c:pt idx="113">
                  <c:v>56.84</c:v>
                </c:pt>
                <c:pt idx="114">
                  <c:v>56.84</c:v>
                </c:pt>
                <c:pt idx="115">
                  <c:v>56.84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'Математ-11 диаграмма по районам'!$L$5:$L$120</c:f>
              <c:numCache>
                <c:formatCode>0,00</c:formatCode>
                <c:ptCount val="116"/>
                <c:pt idx="0">
                  <c:v>53.540418899301294</c:v>
                </c:pt>
                <c:pt idx="1">
                  <c:v>48.476190476190474</c:v>
                </c:pt>
                <c:pt idx="2">
                  <c:v>59.2</c:v>
                </c:pt>
                <c:pt idx="3">
                  <c:v>68.898876404494388</c:v>
                </c:pt>
                <c:pt idx="4">
                  <c:v>54.291666666666664</c:v>
                </c:pt>
                <c:pt idx="5">
                  <c:v>37.93333333333333</c:v>
                </c:pt>
                <c:pt idx="6">
                  <c:v>55.1875</c:v>
                </c:pt>
                <c:pt idx="7">
                  <c:v>53.041666666666664</c:v>
                </c:pt>
                <c:pt idx="8">
                  <c:v>51.294117647058826</c:v>
                </c:pt>
                <c:pt idx="9">
                  <c:v>53.266666666666673</c:v>
                </c:pt>
                <c:pt idx="10">
                  <c:v>52.3</c:v>
                </c:pt>
                <c:pt idx="11">
                  <c:v>58.7</c:v>
                </c:pt>
                <c:pt idx="12">
                  <c:v>58.3</c:v>
                </c:pt>
                <c:pt idx="13">
                  <c:v>66.900000000000006</c:v>
                </c:pt>
                <c:pt idx="14">
                  <c:v>59.5</c:v>
                </c:pt>
                <c:pt idx="15">
                  <c:v>58.4</c:v>
                </c:pt>
                <c:pt idx="16">
                  <c:v>51.8</c:v>
                </c:pt>
                <c:pt idx="17">
                  <c:v>48.1</c:v>
                </c:pt>
                <c:pt idx="18">
                  <c:v>51.5</c:v>
                </c:pt>
                <c:pt idx="19">
                  <c:v>35.700000000000003</c:v>
                </c:pt>
                <c:pt idx="20">
                  <c:v>53</c:v>
                </c:pt>
                <c:pt idx="21">
                  <c:v>45</c:v>
                </c:pt>
                <c:pt idx="22">
                  <c:v>54.24</c:v>
                </c:pt>
                <c:pt idx="23">
                  <c:v>58.8</c:v>
                </c:pt>
                <c:pt idx="24">
                  <c:v>59.6</c:v>
                </c:pt>
                <c:pt idx="25">
                  <c:v>54.1</c:v>
                </c:pt>
                <c:pt idx="26">
                  <c:v>65</c:v>
                </c:pt>
                <c:pt idx="27">
                  <c:v>52.8</c:v>
                </c:pt>
                <c:pt idx="29">
                  <c:v>55.5</c:v>
                </c:pt>
                <c:pt idx="31">
                  <c:v>53.7</c:v>
                </c:pt>
                <c:pt idx="32">
                  <c:v>44</c:v>
                </c:pt>
                <c:pt idx="33">
                  <c:v>51.3</c:v>
                </c:pt>
                <c:pt idx="34">
                  <c:v>66.400000000000006</c:v>
                </c:pt>
                <c:pt idx="35">
                  <c:v>48.7</c:v>
                </c:pt>
                <c:pt idx="36">
                  <c:v>52</c:v>
                </c:pt>
                <c:pt idx="37">
                  <c:v>50.3</c:v>
                </c:pt>
                <c:pt idx="38">
                  <c:v>47.1</c:v>
                </c:pt>
                <c:pt idx="39">
                  <c:v>54.3</c:v>
                </c:pt>
                <c:pt idx="40">
                  <c:v>56.28125</c:v>
                </c:pt>
                <c:pt idx="41">
                  <c:v>61</c:v>
                </c:pt>
                <c:pt idx="42">
                  <c:v>63</c:v>
                </c:pt>
                <c:pt idx="43">
                  <c:v>66.400000000000006</c:v>
                </c:pt>
                <c:pt idx="44">
                  <c:v>61.9</c:v>
                </c:pt>
                <c:pt idx="45">
                  <c:v>58.6</c:v>
                </c:pt>
                <c:pt idx="46">
                  <c:v>59</c:v>
                </c:pt>
                <c:pt idx="47">
                  <c:v>58.6</c:v>
                </c:pt>
                <c:pt idx="48">
                  <c:v>53.3</c:v>
                </c:pt>
                <c:pt idx="50">
                  <c:v>47</c:v>
                </c:pt>
                <c:pt idx="52">
                  <c:v>35.799999999999997</c:v>
                </c:pt>
                <c:pt idx="53">
                  <c:v>72.2</c:v>
                </c:pt>
                <c:pt idx="55">
                  <c:v>60</c:v>
                </c:pt>
                <c:pt idx="56">
                  <c:v>40.799999999999997</c:v>
                </c:pt>
                <c:pt idx="57">
                  <c:v>55</c:v>
                </c:pt>
                <c:pt idx="58">
                  <c:v>57.6</c:v>
                </c:pt>
                <c:pt idx="59">
                  <c:v>50.3</c:v>
                </c:pt>
                <c:pt idx="60">
                  <c:v>54.363636363636367</c:v>
                </c:pt>
                <c:pt idx="61">
                  <c:v>60.5</c:v>
                </c:pt>
                <c:pt idx="62">
                  <c:v>62.4</c:v>
                </c:pt>
                <c:pt idx="63">
                  <c:v>51.7</c:v>
                </c:pt>
                <c:pt idx="64">
                  <c:v>57.2</c:v>
                </c:pt>
                <c:pt idx="65">
                  <c:v>50.3</c:v>
                </c:pt>
                <c:pt idx="66">
                  <c:v>42</c:v>
                </c:pt>
                <c:pt idx="67">
                  <c:v>63</c:v>
                </c:pt>
                <c:pt idx="68">
                  <c:v>48.1</c:v>
                </c:pt>
                <c:pt idx="70">
                  <c:v>59</c:v>
                </c:pt>
                <c:pt idx="72">
                  <c:v>42</c:v>
                </c:pt>
                <c:pt idx="73">
                  <c:v>61.8</c:v>
                </c:pt>
                <c:pt idx="75">
                  <c:v>53.550000000000004</c:v>
                </c:pt>
                <c:pt idx="76">
                  <c:v>57</c:v>
                </c:pt>
                <c:pt idx="78">
                  <c:v>56</c:v>
                </c:pt>
                <c:pt idx="79">
                  <c:v>64.400000000000006</c:v>
                </c:pt>
                <c:pt idx="80">
                  <c:v>54</c:v>
                </c:pt>
                <c:pt idx="81">
                  <c:v>54</c:v>
                </c:pt>
                <c:pt idx="82">
                  <c:v>48</c:v>
                </c:pt>
                <c:pt idx="83">
                  <c:v>60</c:v>
                </c:pt>
                <c:pt idx="84">
                  <c:v>59.6</c:v>
                </c:pt>
                <c:pt idx="85">
                  <c:v>49</c:v>
                </c:pt>
                <c:pt idx="86">
                  <c:v>50.6</c:v>
                </c:pt>
                <c:pt idx="87">
                  <c:v>50.1</c:v>
                </c:pt>
                <c:pt idx="88">
                  <c:v>53.9</c:v>
                </c:pt>
                <c:pt idx="89">
                  <c:v>47.8</c:v>
                </c:pt>
                <c:pt idx="90">
                  <c:v>43.9</c:v>
                </c:pt>
                <c:pt idx="91">
                  <c:v>47.4</c:v>
                </c:pt>
                <c:pt idx="92">
                  <c:v>48</c:v>
                </c:pt>
                <c:pt idx="93">
                  <c:v>49.5</c:v>
                </c:pt>
                <c:pt idx="94">
                  <c:v>52.6</c:v>
                </c:pt>
                <c:pt idx="95">
                  <c:v>55.7</c:v>
                </c:pt>
                <c:pt idx="96">
                  <c:v>62.9</c:v>
                </c:pt>
                <c:pt idx="97">
                  <c:v>62.7</c:v>
                </c:pt>
                <c:pt idx="98">
                  <c:v>50</c:v>
                </c:pt>
                <c:pt idx="99">
                  <c:v>63</c:v>
                </c:pt>
                <c:pt idx="100">
                  <c:v>53</c:v>
                </c:pt>
                <c:pt idx="101">
                  <c:v>57</c:v>
                </c:pt>
                <c:pt idx="102">
                  <c:v>72</c:v>
                </c:pt>
                <c:pt idx="103">
                  <c:v>45.8</c:v>
                </c:pt>
                <c:pt idx="104">
                  <c:v>31.5</c:v>
                </c:pt>
                <c:pt idx="106">
                  <c:v>55.976145091244753</c:v>
                </c:pt>
                <c:pt idx="107">
                  <c:v>65.558823529411768</c:v>
                </c:pt>
                <c:pt idx="108">
                  <c:v>59.357142857142854</c:v>
                </c:pt>
                <c:pt idx="109">
                  <c:v>66.367346938775512</c:v>
                </c:pt>
                <c:pt idx="110">
                  <c:v>52.571428571428569</c:v>
                </c:pt>
                <c:pt idx="111">
                  <c:v>62.560975609756099</c:v>
                </c:pt>
                <c:pt idx="112">
                  <c:v>47.761904761904759</c:v>
                </c:pt>
                <c:pt idx="114">
                  <c:v>51.71153846153846</c:v>
                </c:pt>
                <c:pt idx="115">
                  <c:v>41.92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55104"/>
        <c:axId val="84657280"/>
      </c:lineChart>
      <c:catAx>
        <c:axId val="8465510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657280"/>
        <c:crosses val="autoZero"/>
        <c:auto val="1"/>
        <c:lblAlgn val="ctr"/>
        <c:lblOffset val="100"/>
        <c:noMultiLvlLbl val="0"/>
      </c:catAx>
      <c:valAx>
        <c:axId val="84657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6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83166291666245"/>
          <c:y val="8.5741714376669428E-3"/>
          <c:w val="0.59752066712132534"/>
          <c:h val="4.9623774706733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ЕГЭ профильный уровень  2021-2023</a:t>
            </a:r>
            <a:endParaRPr lang="ru-RU"/>
          </a:p>
        </c:rich>
      </c:tx>
      <c:layout>
        <c:manualLayout>
          <c:xMode val="edge"/>
          <c:yMode val="edge"/>
          <c:x val="2.5132704003331431E-2"/>
          <c:y val="2.51850942260728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931213680394795E-2"/>
          <c:y val="9.3625056040078952E-2"/>
          <c:w val="0.98197264421331953"/>
          <c:h val="0.55558831366226658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'Математ-11 проф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МАОУ СШ № 90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Гимназия № 4</c:v>
                </c:pt>
                <c:pt idx="17">
                  <c:v>МАОУ СШ № 8 "Созидание"</c:v>
                </c:pt>
                <c:pt idx="18">
                  <c:v>МАОУ Гимназия № 6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Лицей № 3</c:v>
                </c:pt>
                <c:pt idx="27">
                  <c:v>МАОУ Гимназия № 11 </c:v>
                </c:pt>
                <c:pt idx="28">
                  <c:v>МБОУ СШ № 79</c:v>
                </c:pt>
                <c:pt idx="29">
                  <c:v>МАОУ СШ № 89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Лицей № 12</c:v>
                </c:pt>
                <c:pt idx="34">
                  <c:v>МБОУ СШ № 13</c:v>
                </c:pt>
                <c:pt idx="35">
                  <c:v>МАОУ СШ № 53</c:v>
                </c:pt>
                <c:pt idx="36">
                  <c:v>МБОУ СШ № 44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МБОУ СШ № 21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МАОУ Школа-интернат № 1 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МБОУ Лицей № 10</c:v>
                </c:pt>
                <c:pt idx="52">
                  <c:v>МБОУ СШ № 72 </c:v>
                </c:pt>
                <c:pt idx="53">
                  <c:v>МАОУ СШ № 82</c:v>
                </c:pt>
                <c:pt idx="54">
                  <c:v>МБОУ СШ № 133 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Гимназия № 14</c:v>
                </c:pt>
                <c:pt idx="63">
                  <c:v>МАОУ СШ № 23</c:v>
                </c:pt>
                <c:pt idx="64">
                  <c:v>МАОУ СШ № 42</c:v>
                </c:pt>
                <c:pt idx="65">
                  <c:v>МАОУ СШ № 17</c:v>
                </c:pt>
                <c:pt idx="66">
                  <c:v>МАОУ СШ № 76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СШ № 158 "Грани"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139</c:v>
                </c:pt>
                <c:pt idx="77">
                  <c:v>МАОУ СШ № 152</c:v>
                </c:pt>
                <c:pt idx="78">
                  <c:v>МАОУ СШ № 145</c:v>
                </c:pt>
                <c:pt idx="79">
                  <c:v>МАОУ СШ № 7</c:v>
                </c:pt>
                <c:pt idx="80">
                  <c:v>МАОУ СШ № 115</c:v>
                </c:pt>
                <c:pt idx="81">
                  <c:v>МАОУ СШ № 151</c:v>
                </c:pt>
                <c:pt idx="82">
                  <c:v>МАОУ СШ № 144</c:v>
                </c:pt>
                <c:pt idx="83">
                  <c:v>МБОУ СШ № 2</c:v>
                </c:pt>
                <c:pt idx="84">
                  <c:v>МАОУ СШ № 154</c:v>
                </c:pt>
                <c:pt idx="85">
                  <c:v>МАОУ СШ № 149</c:v>
                </c:pt>
                <c:pt idx="86">
                  <c:v>МАОУ СШ № 24</c:v>
                </c:pt>
                <c:pt idx="87">
                  <c:v>МАОУ СШ № 143</c:v>
                </c:pt>
                <c:pt idx="88">
                  <c:v>МАОУ СШ № 18</c:v>
                </c:pt>
                <c:pt idx="89">
                  <c:v>МАОУ СШ № 66</c:v>
                </c:pt>
                <c:pt idx="90">
                  <c:v>МАОУ СШ № 157</c:v>
                </c:pt>
                <c:pt idx="91">
                  <c:v>МБОУ СШ № 98</c:v>
                </c:pt>
                <c:pt idx="92">
                  <c:v>МБОУ СШ № 129</c:v>
                </c:pt>
                <c:pt idx="93">
                  <c:v>МАОУ СШ № 150</c:v>
                </c:pt>
                <c:pt idx="94">
                  <c:v>МБОУ СШ № 56</c:v>
                </c:pt>
                <c:pt idx="95">
                  <c:v>МАОУ СШ № 108</c:v>
                </c:pt>
                <c:pt idx="96">
                  <c:v>МБОУ СШ № 91</c:v>
                </c:pt>
                <c:pt idx="97">
                  <c:v>МАОУ СШ № 141</c:v>
                </c:pt>
                <c:pt idx="98">
                  <c:v>МБОУ СШ № 147</c:v>
                </c:pt>
                <c:pt idx="99">
                  <c:v>МАОУ СШ № 121</c:v>
                </c:pt>
                <c:pt idx="100">
                  <c:v>МАОУ СШ № 134</c:v>
                </c:pt>
                <c:pt idx="101">
                  <c:v>МАОУ СШ № 69</c:v>
                </c:pt>
                <c:pt idx="102">
                  <c:v>МАОУ СШ № 5</c:v>
                </c:pt>
                <c:pt idx="103">
                  <c:v>МАОУ СШ № 85</c:v>
                </c:pt>
                <c:pt idx="104">
                  <c:v>МАОУ СШ № 1</c:v>
                </c:pt>
                <c:pt idx="105">
                  <c:v>МАОУ СШ № 156</c:v>
                </c:pt>
                <c:pt idx="106">
                  <c:v>ЦЕНТРАЛЬНЫЙ РАЙОН</c:v>
                </c:pt>
                <c:pt idx="107">
                  <c:v>МБОУ Лицей № 2</c:v>
                </c:pt>
                <c:pt idx="108">
                  <c:v>МАОУ Гимназия № 2</c:v>
                </c:pt>
                <c:pt idx="109">
                  <c:v>МБОУ СШ № 10 </c:v>
                </c:pt>
                <c:pt idx="110">
                  <c:v>МБОУ СШ № 4</c:v>
                </c:pt>
                <c:pt idx="111">
                  <c:v>МБОУ Гимназия  № 16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'Математ-11 проф диаграмма'!$E$5:$E$120</c:f>
              <c:numCache>
                <c:formatCode>0,00</c:formatCode>
                <c:ptCount val="116"/>
                <c:pt idx="0">
                  <c:v>54.03</c:v>
                </c:pt>
                <c:pt idx="1">
                  <c:v>54.03</c:v>
                </c:pt>
                <c:pt idx="2">
                  <c:v>54.03</c:v>
                </c:pt>
                <c:pt idx="3">
                  <c:v>54.03</c:v>
                </c:pt>
                <c:pt idx="4">
                  <c:v>54.03</c:v>
                </c:pt>
                <c:pt idx="5">
                  <c:v>54.03</c:v>
                </c:pt>
                <c:pt idx="6">
                  <c:v>54.03</c:v>
                </c:pt>
                <c:pt idx="7">
                  <c:v>54.03</c:v>
                </c:pt>
                <c:pt idx="8">
                  <c:v>54.03</c:v>
                </c:pt>
                <c:pt idx="9">
                  <c:v>54.03</c:v>
                </c:pt>
                <c:pt idx="10">
                  <c:v>54.03</c:v>
                </c:pt>
                <c:pt idx="11">
                  <c:v>54.03</c:v>
                </c:pt>
                <c:pt idx="12">
                  <c:v>54.03</c:v>
                </c:pt>
                <c:pt idx="13">
                  <c:v>54.03</c:v>
                </c:pt>
                <c:pt idx="14">
                  <c:v>54.03</c:v>
                </c:pt>
                <c:pt idx="15">
                  <c:v>54.03</c:v>
                </c:pt>
                <c:pt idx="16">
                  <c:v>54.03</c:v>
                </c:pt>
                <c:pt idx="17">
                  <c:v>54.03</c:v>
                </c:pt>
                <c:pt idx="18">
                  <c:v>54.03</c:v>
                </c:pt>
                <c:pt idx="19">
                  <c:v>54.03</c:v>
                </c:pt>
                <c:pt idx="20">
                  <c:v>54.03</c:v>
                </c:pt>
                <c:pt idx="21">
                  <c:v>54.03</c:v>
                </c:pt>
                <c:pt idx="22">
                  <c:v>54.03</c:v>
                </c:pt>
                <c:pt idx="23">
                  <c:v>54.03</c:v>
                </c:pt>
                <c:pt idx="24">
                  <c:v>54.03</c:v>
                </c:pt>
                <c:pt idx="25">
                  <c:v>54.03</c:v>
                </c:pt>
                <c:pt idx="26">
                  <c:v>54.03</c:v>
                </c:pt>
                <c:pt idx="27">
                  <c:v>54.03</c:v>
                </c:pt>
                <c:pt idx="28">
                  <c:v>54.03</c:v>
                </c:pt>
                <c:pt idx="29">
                  <c:v>54.03</c:v>
                </c:pt>
                <c:pt idx="30">
                  <c:v>54.03</c:v>
                </c:pt>
                <c:pt idx="31">
                  <c:v>54.03</c:v>
                </c:pt>
                <c:pt idx="32">
                  <c:v>54.03</c:v>
                </c:pt>
                <c:pt idx="33">
                  <c:v>54.03</c:v>
                </c:pt>
                <c:pt idx="34">
                  <c:v>54.03</c:v>
                </c:pt>
                <c:pt idx="35">
                  <c:v>54.03</c:v>
                </c:pt>
                <c:pt idx="36">
                  <c:v>54.03</c:v>
                </c:pt>
                <c:pt idx="37">
                  <c:v>54.03</c:v>
                </c:pt>
                <c:pt idx="38">
                  <c:v>54.03</c:v>
                </c:pt>
                <c:pt idx="39">
                  <c:v>54.03</c:v>
                </c:pt>
                <c:pt idx="40">
                  <c:v>54.03</c:v>
                </c:pt>
                <c:pt idx="41">
                  <c:v>54.03</c:v>
                </c:pt>
                <c:pt idx="42">
                  <c:v>54.03</c:v>
                </c:pt>
                <c:pt idx="43">
                  <c:v>54.03</c:v>
                </c:pt>
                <c:pt idx="44">
                  <c:v>54.03</c:v>
                </c:pt>
                <c:pt idx="45">
                  <c:v>54.03</c:v>
                </c:pt>
                <c:pt idx="46">
                  <c:v>54.03</c:v>
                </c:pt>
                <c:pt idx="47">
                  <c:v>54.03</c:v>
                </c:pt>
                <c:pt idx="48">
                  <c:v>54.03</c:v>
                </c:pt>
                <c:pt idx="49">
                  <c:v>54.03</c:v>
                </c:pt>
                <c:pt idx="50">
                  <c:v>54.03</c:v>
                </c:pt>
                <c:pt idx="51">
                  <c:v>54.03</c:v>
                </c:pt>
                <c:pt idx="52">
                  <c:v>54.03</c:v>
                </c:pt>
                <c:pt idx="53">
                  <c:v>54.03</c:v>
                </c:pt>
                <c:pt idx="54">
                  <c:v>54.03</c:v>
                </c:pt>
                <c:pt idx="55">
                  <c:v>54.03</c:v>
                </c:pt>
                <c:pt idx="56">
                  <c:v>54.03</c:v>
                </c:pt>
                <c:pt idx="57">
                  <c:v>54.03</c:v>
                </c:pt>
                <c:pt idx="58">
                  <c:v>54.03</c:v>
                </c:pt>
                <c:pt idx="59">
                  <c:v>54.03</c:v>
                </c:pt>
                <c:pt idx="60">
                  <c:v>54.03</c:v>
                </c:pt>
                <c:pt idx="61">
                  <c:v>54.03</c:v>
                </c:pt>
                <c:pt idx="62">
                  <c:v>54.03</c:v>
                </c:pt>
                <c:pt idx="63">
                  <c:v>54.03</c:v>
                </c:pt>
                <c:pt idx="64">
                  <c:v>54.03</c:v>
                </c:pt>
                <c:pt idx="65">
                  <c:v>54.03</c:v>
                </c:pt>
                <c:pt idx="66">
                  <c:v>54.03</c:v>
                </c:pt>
                <c:pt idx="67">
                  <c:v>54.03</c:v>
                </c:pt>
                <c:pt idx="68">
                  <c:v>54.03</c:v>
                </c:pt>
                <c:pt idx="69">
                  <c:v>54.03</c:v>
                </c:pt>
                <c:pt idx="70">
                  <c:v>54.03</c:v>
                </c:pt>
                <c:pt idx="71">
                  <c:v>54.03</c:v>
                </c:pt>
                <c:pt idx="72">
                  <c:v>54.03</c:v>
                </c:pt>
                <c:pt idx="73">
                  <c:v>54.03</c:v>
                </c:pt>
                <c:pt idx="74">
                  <c:v>54.03</c:v>
                </c:pt>
                <c:pt idx="75">
                  <c:v>54.03</c:v>
                </c:pt>
                <c:pt idx="76">
                  <c:v>54.03</c:v>
                </c:pt>
                <c:pt idx="77">
                  <c:v>54.03</c:v>
                </c:pt>
                <c:pt idx="78">
                  <c:v>54.03</c:v>
                </c:pt>
                <c:pt idx="79">
                  <c:v>54.03</c:v>
                </c:pt>
                <c:pt idx="80">
                  <c:v>54.03</c:v>
                </c:pt>
                <c:pt idx="81">
                  <c:v>54.03</c:v>
                </c:pt>
                <c:pt idx="82">
                  <c:v>54.03</c:v>
                </c:pt>
                <c:pt idx="83">
                  <c:v>54.03</c:v>
                </c:pt>
                <c:pt idx="84">
                  <c:v>54.03</c:v>
                </c:pt>
                <c:pt idx="85">
                  <c:v>54.03</c:v>
                </c:pt>
                <c:pt idx="86">
                  <c:v>54.03</c:v>
                </c:pt>
                <c:pt idx="87">
                  <c:v>54.03</c:v>
                </c:pt>
                <c:pt idx="88">
                  <c:v>54.03</c:v>
                </c:pt>
                <c:pt idx="89">
                  <c:v>54.03</c:v>
                </c:pt>
                <c:pt idx="90">
                  <c:v>54.03</c:v>
                </c:pt>
                <c:pt idx="91">
                  <c:v>54.03</c:v>
                </c:pt>
                <c:pt idx="92">
                  <c:v>54.03</c:v>
                </c:pt>
                <c:pt idx="93">
                  <c:v>54.03</c:v>
                </c:pt>
                <c:pt idx="94">
                  <c:v>54.03</c:v>
                </c:pt>
                <c:pt idx="95">
                  <c:v>54.03</c:v>
                </c:pt>
                <c:pt idx="96">
                  <c:v>54.03</c:v>
                </c:pt>
                <c:pt idx="97">
                  <c:v>54.03</c:v>
                </c:pt>
                <c:pt idx="98">
                  <c:v>54.03</c:v>
                </c:pt>
                <c:pt idx="99">
                  <c:v>54.03</c:v>
                </c:pt>
                <c:pt idx="100">
                  <c:v>54.03</c:v>
                </c:pt>
                <c:pt idx="101">
                  <c:v>54.03</c:v>
                </c:pt>
                <c:pt idx="102">
                  <c:v>54.03</c:v>
                </c:pt>
                <c:pt idx="103">
                  <c:v>54.03</c:v>
                </c:pt>
                <c:pt idx="104">
                  <c:v>54.03</c:v>
                </c:pt>
                <c:pt idx="105">
                  <c:v>54.03</c:v>
                </c:pt>
                <c:pt idx="106">
                  <c:v>54.03</c:v>
                </c:pt>
                <c:pt idx="107">
                  <c:v>54.03</c:v>
                </c:pt>
                <c:pt idx="108">
                  <c:v>54.03</c:v>
                </c:pt>
                <c:pt idx="109">
                  <c:v>54.03</c:v>
                </c:pt>
                <c:pt idx="110">
                  <c:v>54.03</c:v>
                </c:pt>
                <c:pt idx="111">
                  <c:v>54.03</c:v>
                </c:pt>
                <c:pt idx="112">
                  <c:v>54.03</c:v>
                </c:pt>
                <c:pt idx="113">
                  <c:v>54.03</c:v>
                </c:pt>
                <c:pt idx="114">
                  <c:v>54.03</c:v>
                </c:pt>
                <c:pt idx="115">
                  <c:v>54.03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'Математ-11 проф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МАОУ СШ № 90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Гимназия № 4</c:v>
                </c:pt>
                <c:pt idx="17">
                  <c:v>МАОУ СШ № 8 "Созидание"</c:v>
                </c:pt>
                <c:pt idx="18">
                  <c:v>МАОУ Гимназия № 6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Лицей № 3</c:v>
                </c:pt>
                <c:pt idx="27">
                  <c:v>МАОУ Гимназия № 11 </c:v>
                </c:pt>
                <c:pt idx="28">
                  <c:v>МБОУ СШ № 79</c:v>
                </c:pt>
                <c:pt idx="29">
                  <c:v>МАОУ СШ № 89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Лицей № 12</c:v>
                </c:pt>
                <c:pt idx="34">
                  <c:v>МБОУ СШ № 13</c:v>
                </c:pt>
                <c:pt idx="35">
                  <c:v>МАОУ СШ № 53</c:v>
                </c:pt>
                <c:pt idx="36">
                  <c:v>МБОУ СШ № 44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МБОУ СШ № 21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МАОУ Школа-интернат № 1 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МБОУ Лицей № 10</c:v>
                </c:pt>
                <c:pt idx="52">
                  <c:v>МБОУ СШ № 72 </c:v>
                </c:pt>
                <c:pt idx="53">
                  <c:v>МАОУ СШ № 82</c:v>
                </c:pt>
                <c:pt idx="54">
                  <c:v>МБОУ СШ № 133 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Гимназия № 14</c:v>
                </c:pt>
                <c:pt idx="63">
                  <c:v>МАОУ СШ № 23</c:v>
                </c:pt>
                <c:pt idx="64">
                  <c:v>МАОУ СШ № 42</c:v>
                </c:pt>
                <c:pt idx="65">
                  <c:v>МАОУ СШ № 17</c:v>
                </c:pt>
                <c:pt idx="66">
                  <c:v>МАОУ СШ № 76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СШ № 158 "Грани"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139</c:v>
                </c:pt>
                <c:pt idx="77">
                  <c:v>МАОУ СШ № 152</c:v>
                </c:pt>
                <c:pt idx="78">
                  <c:v>МАОУ СШ № 145</c:v>
                </c:pt>
                <c:pt idx="79">
                  <c:v>МАОУ СШ № 7</c:v>
                </c:pt>
                <c:pt idx="80">
                  <c:v>МАОУ СШ № 115</c:v>
                </c:pt>
                <c:pt idx="81">
                  <c:v>МАОУ СШ № 151</c:v>
                </c:pt>
                <c:pt idx="82">
                  <c:v>МАОУ СШ № 144</c:v>
                </c:pt>
                <c:pt idx="83">
                  <c:v>МБОУ СШ № 2</c:v>
                </c:pt>
                <c:pt idx="84">
                  <c:v>МАОУ СШ № 154</c:v>
                </c:pt>
                <c:pt idx="85">
                  <c:v>МАОУ СШ № 149</c:v>
                </c:pt>
                <c:pt idx="86">
                  <c:v>МАОУ СШ № 24</c:v>
                </c:pt>
                <c:pt idx="87">
                  <c:v>МАОУ СШ № 143</c:v>
                </c:pt>
                <c:pt idx="88">
                  <c:v>МАОУ СШ № 18</c:v>
                </c:pt>
                <c:pt idx="89">
                  <c:v>МАОУ СШ № 66</c:v>
                </c:pt>
                <c:pt idx="90">
                  <c:v>МАОУ СШ № 157</c:v>
                </c:pt>
                <c:pt idx="91">
                  <c:v>МБОУ СШ № 98</c:v>
                </c:pt>
                <c:pt idx="92">
                  <c:v>МБОУ СШ № 129</c:v>
                </c:pt>
                <c:pt idx="93">
                  <c:v>МАОУ СШ № 150</c:v>
                </c:pt>
                <c:pt idx="94">
                  <c:v>МБОУ СШ № 56</c:v>
                </c:pt>
                <c:pt idx="95">
                  <c:v>МАОУ СШ № 108</c:v>
                </c:pt>
                <c:pt idx="96">
                  <c:v>МБОУ СШ № 91</c:v>
                </c:pt>
                <c:pt idx="97">
                  <c:v>МАОУ СШ № 141</c:v>
                </c:pt>
                <c:pt idx="98">
                  <c:v>МБОУ СШ № 147</c:v>
                </c:pt>
                <c:pt idx="99">
                  <c:v>МАОУ СШ № 121</c:v>
                </c:pt>
                <c:pt idx="100">
                  <c:v>МАОУ СШ № 134</c:v>
                </c:pt>
                <c:pt idx="101">
                  <c:v>МАОУ СШ № 69</c:v>
                </c:pt>
                <c:pt idx="102">
                  <c:v>МАОУ СШ № 5</c:v>
                </c:pt>
                <c:pt idx="103">
                  <c:v>МАОУ СШ № 85</c:v>
                </c:pt>
                <c:pt idx="104">
                  <c:v>МАОУ СШ № 1</c:v>
                </c:pt>
                <c:pt idx="105">
                  <c:v>МАОУ СШ № 156</c:v>
                </c:pt>
                <c:pt idx="106">
                  <c:v>ЦЕНТРАЛЬНЫЙ РАЙОН</c:v>
                </c:pt>
                <c:pt idx="107">
                  <c:v>МБОУ Лицей № 2</c:v>
                </c:pt>
                <c:pt idx="108">
                  <c:v>МАОУ Гимназия № 2</c:v>
                </c:pt>
                <c:pt idx="109">
                  <c:v>МБОУ СШ № 10 </c:v>
                </c:pt>
                <c:pt idx="110">
                  <c:v>МБОУ СШ № 4</c:v>
                </c:pt>
                <c:pt idx="111">
                  <c:v>МБОУ Гимназия  № 16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'Математ-11 проф диаграмма'!$D$5:$D$120</c:f>
              <c:numCache>
                <c:formatCode>0,00</c:formatCode>
                <c:ptCount val="116"/>
                <c:pt idx="0">
                  <c:v>51.34941176470587</c:v>
                </c:pt>
                <c:pt idx="1">
                  <c:v>66.400000000000006</c:v>
                </c:pt>
                <c:pt idx="2">
                  <c:v>54.85</c:v>
                </c:pt>
                <c:pt idx="3">
                  <c:v>54</c:v>
                </c:pt>
                <c:pt idx="4">
                  <c:v>52.75</c:v>
                </c:pt>
                <c:pt idx="5">
                  <c:v>50.58</c:v>
                </c:pt>
                <c:pt idx="6">
                  <c:v>40.705882352941174</c:v>
                </c:pt>
                <c:pt idx="7">
                  <c:v>40.159999999999997</c:v>
                </c:pt>
                <c:pt idx="9">
                  <c:v>47.75454545454545</c:v>
                </c:pt>
                <c:pt idx="10">
                  <c:v>64</c:v>
                </c:pt>
                <c:pt idx="11">
                  <c:v>61.9</c:v>
                </c:pt>
                <c:pt idx="12">
                  <c:v>54</c:v>
                </c:pt>
                <c:pt idx="13">
                  <c:v>49</c:v>
                </c:pt>
                <c:pt idx="14">
                  <c:v>48.3</c:v>
                </c:pt>
                <c:pt idx="15">
                  <c:v>48</c:v>
                </c:pt>
                <c:pt idx="16">
                  <c:v>45.1</c:v>
                </c:pt>
                <c:pt idx="17">
                  <c:v>42</c:v>
                </c:pt>
                <c:pt idx="18">
                  <c:v>41</c:v>
                </c:pt>
                <c:pt idx="19">
                  <c:v>37</c:v>
                </c:pt>
                <c:pt idx="20">
                  <c:v>35</c:v>
                </c:pt>
                <c:pt idx="22">
                  <c:v>51.121428571428574</c:v>
                </c:pt>
                <c:pt idx="23">
                  <c:v>66.2</c:v>
                </c:pt>
                <c:pt idx="24">
                  <c:v>64.3</c:v>
                </c:pt>
                <c:pt idx="25">
                  <c:v>62.9</c:v>
                </c:pt>
                <c:pt idx="26">
                  <c:v>59</c:v>
                </c:pt>
                <c:pt idx="27">
                  <c:v>58.3</c:v>
                </c:pt>
                <c:pt idx="28">
                  <c:v>58</c:v>
                </c:pt>
                <c:pt idx="29">
                  <c:v>51.4</c:v>
                </c:pt>
                <c:pt idx="30">
                  <c:v>51.1</c:v>
                </c:pt>
                <c:pt idx="31">
                  <c:v>49.9</c:v>
                </c:pt>
                <c:pt idx="32">
                  <c:v>47.7</c:v>
                </c:pt>
                <c:pt idx="33">
                  <c:v>41</c:v>
                </c:pt>
                <c:pt idx="34">
                  <c:v>36.5</c:v>
                </c:pt>
                <c:pt idx="35">
                  <c:v>36</c:v>
                </c:pt>
                <c:pt idx="36">
                  <c:v>33.4</c:v>
                </c:pt>
                <c:pt idx="40">
                  <c:v>52.587499999999999</c:v>
                </c:pt>
                <c:pt idx="41">
                  <c:v>61.7</c:v>
                </c:pt>
                <c:pt idx="42">
                  <c:v>59</c:v>
                </c:pt>
                <c:pt idx="43">
                  <c:v>58.7</c:v>
                </c:pt>
                <c:pt idx="44">
                  <c:v>56</c:v>
                </c:pt>
                <c:pt idx="45">
                  <c:v>55.3</c:v>
                </c:pt>
                <c:pt idx="46">
                  <c:v>55</c:v>
                </c:pt>
                <c:pt idx="47">
                  <c:v>54.8</c:v>
                </c:pt>
                <c:pt idx="48">
                  <c:v>54.7</c:v>
                </c:pt>
                <c:pt idx="49">
                  <c:v>54.1</c:v>
                </c:pt>
                <c:pt idx="50">
                  <c:v>53.7</c:v>
                </c:pt>
                <c:pt idx="51">
                  <c:v>51.1</c:v>
                </c:pt>
                <c:pt idx="52">
                  <c:v>50.3</c:v>
                </c:pt>
                <c:pt idx="53">
                  <c:v>50</c:v>
                </c:pt>
                <c:pt idx="54">
                  <c:v>44.8</c:v>
                </c:pt>
                <c:pt idx="55">
                  <c:v>41.2</c:v>
                </c:pt>
                <c:pt idx="56">
                  <c:v>41</c:v>
                </c:pt>
                <c:pt idx="60">
                  <c:v>54.261538461538457</c:v>
                </c:pt>
                <c:pt idx="61">
                  <c:v>62.1</c:v>
                </c:pt>
                <c:pt idx="62">
                  <c:v>60.2</c:v>
                </c:pt>
                <c:pt idx="63">
                  <c:v>59.2</c:v>
                </c:pt>
                <c:pt idx="64">
                  <c:v>59</c:v>
                </c:pt>
                <c:pt idx="65">
                  <c:v>58.6</c:v>
                </c:pt>
                <c:pt idx="66">
                  <c:v>58.2</c:v>
                </c:pt>
                <c:pt idx="67">
                  <c:v>57.7</c:v>
                </c:pt>
                <c:pt idx="68">
                  <c:v>55.8</c:v>
                </c:pt>
                <c:pt idx="69">
                  <c:v>51.7</c:v>
                </c:pt>
                <c:pt idx="70">
                  <c:v>49</c:v>
                </c:pt>
                <c:pt idx="71">
                  <c:v>46</c:v>
                </c:pt>
                <c:pt idx="72">
                  <c:v>44.6</c:v>
                </c:pt>
                <c:pt idx="73">
                  <c:v>43.3</c:v>
                </c:pt>
                <c:pt idx="75">
                  <c:v>51.925216516902012</c:v>
                </c:pt>
                <c:pt idx="76">
                  <c:v>68.67</c:v>
                </c:pt>
                <c:pt idx="77">
                  <c:v>67.34210526315789</c:v>
                </c:pt>
                <c:pt idx="78">
                  <c:v>61.71</c:v>
                </c:pt>
                <c:pt idx="79">
                  <c:v>61.024390243902438</c:v>
                </c:pt>
                <c:pt idx="80">
                  <c:v>59.63</c:v>
                </c:pt>
                <c:pt idx="81">
                  <c:v>59</c:v>
                </c:pt>
                <c:pt idx="82">
                  <c:v>56.97</c:v>
                </c:pt>
                <c:pt idx="83">
                  <c:v>55.8</c:v>
                </c:pt>
                <c:pt idx="84">
                  <c:v>55.53</c:v>
                </c:pt>
                <c:pt idx="85">
                  <c:v>55.4</c:v>
                </c:pt>
                <c:pt idx="86">
                  <c:v>55.36</c:v>
                </c:pt>
                <c:pt idx="87">
                  <c:v>54.15</c:v>
                </c:pt>
                <c:pt idx="88">
                  <c:v>53.83</c:v>
                </c:pt>
                <c:pt idx="89">
                  <c:v>53.6</c:v>
                </c:pt>
                <c:pt idx="90">
                  <c:v>51.87</c:v>
                </c:pt>
                <c:pt idx="91">
                  <c:v>51.53</c:v>
                </c:pt>
                <c:pt idx="92">
                  <c:v>50.4</c:v>
                </c:pt>
                <c:pt idx="93">
                  <c:v>48.51</c:v>
                </c:pt>
                <c:pt idx="94">
                  <c:v>48.2</c:v>
                </c:pt>
                <c:pt idx="95">
                  <c:v>47.8</c:v>
                </c:pt>
                <c:pt idx="96">
                  <c:v>46.94</c:v>
                </c:pt>
                <c:pt idx="97">
                  <c:v>46.91</c:v>
                </c:pt>
                <c:pt idx="98">
                  <c:v>46.52</c:v>
                </c:pt>
                <c:pt idx="99">
                  <c:v>46</c:v>
                </c:pt>
                <c:pt idx="100">
                  <c:v>43.84</c:v>
                </c:pt>
                <c:pt idx="101">
                  <c:v>44.58</c:v>
                </c:pt>
                <c:pt idx="102">
                  <c:v>42.5</c:v>
                </c:pt>
                <c:pt idx="103">
                  <c:v>41.91</c:v>
                </c:pt>
                <c:pt idx="104">
                  <c:v>41.68</c:v>
                </c:pt>
                <c:pt idx="105">
                  <c:v>40.549999999999997</c:v>
                </c:pt>
                <c:pt idx="106">
                  <c:v>52.618996652572235</c:v>
                </c:pt>
                <c:pt idx="107">
                  <c:v>61.8</c:v>
                </c:pt>
                <c:pt idx="108">
                  <c:v>61.7</c:v>
                </c:pt>
                <c:pt idx="109">
                  <c:v>59.953488372093027</c:v>
                </c:pt>
                <c:pt idx="110">
                  <c:v>57</c:v>
                </c:pt>
                <c:pt idx="111">
                  <c:v>50.233333333333334</c:v>
                </c:pt>
                <c:pt idx="112">
                  <c:v>48.958333333333336</c:v>
                </c:pt>
                <c:pt idx="113">
                  <c:v>43.125</c:v>
                </c:pt>
                <c:pt idx="114">
                  <c:v>38.18181818181818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'Математ-11 проф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МАОУ СШ № 90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Гимназия № 4</c:v>
                </c:pt>
                <c:pt idx="17">
                  <c:v>МАОУ СШ № 8 "Созидание"</c:v>
                </c:pt>
                <c:pt idx="18">
                  <c:v>МАОУ Гимназия № 6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Лицей № 3</c:v>
                </c:pt>
                <c:pt idx="27">
                  <c:v>МАОУ Гимназия № 11 </c:v>
                </c:pt>
                <c:pt idx="28">
                  <c:v>МБОУ СШ № 79</c:v>
                </c:pt>
                <c:pt idx="29">
                  <c:v>МАОУ СШ № 89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Лицей № 12</c:v>
                </c:pt>
                <c:pt idx="34">
                  <c:v>МБОУ СШ № 13</c:v>
                </c:pt>
                <c:pt idx="35">
                  <c:v>МАОУ СШ № 53</c:v>
                </c:pt>
                <c:pt idx="36">
                  <c:v>МБОУ СШ № 44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МБОУ СШ № 21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МАОУ Школа-интернат № 1 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МБОУ Лицей № 10</c:v>
                </c:pt>
                <c:pt idx="52">
                  <c:v>МБОУ СШ № 72 </c:v>
                </c:pt>
                <c:pt idx="53">
                  <c:v>МАОУ СШ № 82</c:v>
                </c:pt>
                <c:pt idx="54">
                  <c:v>МБОУ СШ № 133 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Гимназия № 14</c:v>
                </c:pt>
                <c:pt idx="63">
                  <c:v>МАОУ СШ № 23</c:v>
                </c:pt>
                <c:pt idx="64">
                  <c:v>МАОУ СШ № 42</c:v>
                </c:pt>
                <c:pt idx="65">
                  <c:v>МАОУ СШ № 17</c:v>
                </c:pt>
                <c:pt idx="66">
                  <c:v>МАОУ СШ № 76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СШ № 158 "Грани"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139</c:v>
                </c:pt>
                <c:pt idx="77">
                  <c:v>МАОУ СШ № 152</c:v>
                </c:pt>
                <c:pt idx="78">
                  <c:v>МАОУ СШ № 145</c:v>
                </c:pt>
                <c:pt idx="79">
                  <c:v>МАОУ СШ № 7</c:v>
                </c:pt>
                <c:pt idx="80">
                  <c:v>МАОУ СШ № 115</c:v>
                </c:pt>
                <c:pt idx="81">
                  <c:v>МАОУ СШ № 151</c:v>
                </c:pt>
                <c:pt idx="82">
                  <c:v>МАОУ СШ № 144</c:v>
                </c:pt>
                <c:pt idx="83">
                  <c:v>МБОУ СШ № 2</c:v>
                </c:pt>
                <c:pt idx="84">
                  <c:v>МАОУ СШ № 154</c:v>
                </c:pt>
                <c:pt idx="85">
                  <c:v>МАОУ СШ № 149</c:v>
                </c:pt>
                <c:pt idx="86">
                  <c:v>МАОУ СШ № 24</c:v>
                </c:pt>
                <c:pt idx="87">
                  <c:v>МАОУ СШ № 143</c:v>
                </c:pt>
                <c:pt idx="88">
                  <c:v>МАОУ СШ № 18</c:v>
                </c:pt>
                <c:pt idx="89">
                  <c:v>МАОУ СШ № 66</c:v>
                </c:pt>
                <c:pt idx="90">
                  <c:v>МАОУ СШ № 157</c:v>
                </c:pt>
                <c:pt idx="91">
                  <c:v>МБОУ СШ № 98</c:v>
                </c:pt>
                <c:pt idx="92">
                  <c:v>МБОУ СШ № 129</c:v>
                </c:pt>
                <c:pt idx="93">
                  <c:v>МАОУ СШ № 150</c:v>
                </c:pt>
                <c:pt idx="94">
                  <c:v>МБОУ СШ № 56</c:v>
                </c:pt>
                <c:pt idx="95">
                  <c:v>МАОУ СШ № 108</c:v>
                </c:pt>
                <c:pt idx="96">
                  <c:v>МБОУ СШ № 91</c:v>
                </c:pt>
                <c:pt idx="97">
                  <c:v>МАОУ СШ № 141</c:v>
                </c:pt>
                <c:pt idx="98">
                  <c:v>МБОУ СШ № 147</c:v>
                </c:pt>
                <c:pt idx="99">
                  <c:v>МАОУ СШ № 121</c:v>
                </c:pt>
                <c:pt idx="100">
                  <c:v>МАОУ СШ № 134</c:v>
                </c:pt>
                <c:pt idx="101">
                  <c:v>МАОУ СШ № 69</c:v>
                </c:pt>
                <c:pt idx="102">
                  <c:v>МАОУ СШ № 5</c:v>
                </c:pt>
                <c:pt idx="103">
                  <c:v>МАОУ СШ № 85</c:v>
                </c:pt>
                <c:pt idx="104">
                  <c:v>МАОУ СШ № 1</c:v>
                </c:pt>
                <c:pt idx="105">
                  <c:v>МАОУ СШ № 156</c:v>
                </c:pt>
                <c:pt idx="106">
                  <c:v>ЦЕНТРАЛЬНЫЙ РАЙОН</c:v>
                </c:pt>
                <c:pt idx="107">
                  <c:v>МБОУ Лицей № 2</c:v>
                </c:pt>
                <c:pt idx="108">
                  <c:v>МАОУ Гимназия № 2</c:v>
                </c:pt>
                <c:pt idx="109">
                  <c:v>МБОУ СШ № 10 </c:v>
                </c:pt>
                <c:pt idx="110">
                  <c:v>МБОУ СШ № 4</c:v>
                </c:pt>
                <c:pt idx="111">
                  <c:v>МБОУ Гимназия  № 16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'Математ-11 проф диаграмма'!$I$5:$I$120</c:f>
              <c:numCache>
                <c:formatCode>0,00</c:formatCode>
                <c:ptCount val="116"/>
                <c:pt idx="0">
                  <c:v>56.1</c:v>
                </c:pt>
                <c:pt idx="1">
                  <c:v>56.1</c:v>
                </c:pt>
                <c:pt idx="2">
                  <c:v>56.1</c:v>
                </c:pt>
                <c:pt idx="3">
                  <c:v>56.1</c:v>
                </c:pt>
                <c:pt idx="4">
                  <c:v>56.1</c:v>
                </c:pt>
                <c:pt idx="5">
                  <c:v>56.1</c:v>
                </c:pt>
                <c:pt idx="6">
                  <c:v>56.1</c:v>
                </c:pt>
                <c:pt idx="7">
                  <c:v>56.1</c:v>
                </c:pt>
                <c:pt idx="8">
                  <c:v>56.1</c:v>
                </c:pt>
                <c:pt idx="9">
                  <c:v>56.1</c:v>
                </c:pt>
                <c:pt idx="10">
                  <c:v>56.1</c:v>
                </c:pt>
                <c:pt idx="11">
                  <c:v>56.1</c:v>
                </c:pt>
                <c:pt idx="12">
                  <c:v>56.1</c:v>
                </c:pt>
                <c:pt idx="13">
                  <c:v>56.1</c:v>
                </c:pt>
                <c:pt idx="14">
                  <c:v>56.1</c:v>
                </c:pt>
                <c:pt idx="15">
                  <c:v>56.1</c:v>
                </c:pt>
                <c:pt idx="16">
                  <c:v>56.1</c:v>
                </c:pt>
                <c:pt idx="17">
                  <c:v>56.1</c:v>
                </c:pt>
                <c:pt idx="18">
                  <c:v>56.1</c:v>
                </c:pt>
                <c:pt idx="19">
                  <c:v>56.1</c:v>
                </c:pt>
                <c:pt idx="20">
                  <c:v>56.1</c:v>
                </c:pt>
                <c:pt idx="21">
                  <c:v>56.1</c:v>
                </c:pt>
                <c:pt idx="22">
                  <c:v>56.1</c:v>
                </c:pt>
                <c:pt idx="23">
                  <c:v>56.1</c:v>
                </c:pt>
                <c:pt idx="24">
                  <c:v>56.1</c:v>
                </c:pt>
                <c:pt idx="25">
                  <c:v>56.1</c:v>
                </c:pt>
                <c:pt idx="26">
                  <c:v>56.1</c:v>
                </c:pt>
                <c:pt idx="27">
                  <c:v>56.1</c:v>
                </c:pt>
                <c:pt idx="28">
                  <c:v>56.1</c:v>
                </c:pt>
                <c:pt idx="29">
                  <c:v>56.1</c:v>
                </c:pt>
                <c:pt idx="30">
                  <c:v>56.1</c:v>
                </c:pt>
                <c:pt idx="31">
                  <c:v>56.1</c:v>
                </c:pt>
                <c:pt idx="32">
                  <c:v>56.1</c:v>
                </c:pt>
                <c:pt idx="33">
                  <c:v>56.1</c:v>
                </c:pt>
                <c:pt idx="34">
                  <c:v>56.1</c:v>
                </c:pt>
                <c:pt idx="35">
                  <c:v>56.1</c:v>
                </c:pt>
                <c:pt idx="36">
                  <c:v>56.1</c:v>
                </c:pt>
                <c:pt idx="37">
                  <c:v>56.1</c:v>
                </c:pt>
                <c:pt idx="38">
                  <c:v>56.1</c:v>
                </c:pt>
                <c:pt idx="39">
                  <c:v>56.1</c:v>
                </c:pt>
                <c:pt idx="40">
                  <c:v>56.1</c:v>
                </c:pt>
                <c:pt idx="41">
                  <c:v>56.1</c:v>
                </c:pt>
                <c:pt idx="42">
                  <c:v>56.1</c:v>
                </c:pt>
                <c:pt idx="43">
                  <c:v>56.1</c:v>
                </c:pt>
                <c:pt idx="44">
                  <c:v>56.1</c:v>
                </c:pt>
                <c:pt idx="45">
                  <c:v>56.1</c:v>
                </c:pt>
                <c:pt idx="46">
                  <c:v>56.1</c:v>
                </c:pt>
                <c:pt idx="47">
                  <c:v>56.1</c:v>
                </c:pt>
                <c:pt idx="48">
                  <c:v>56.1</c:v>
                </c:pt>
                <c:pt idx="49">
                  <c:v>56.1</c:v>
                </c:pt>
                <c:pt idx="50">
                  <c:v>56.1</c:v>
                </c:pt>
                <c:pt idx="51">
                  <c:v>56.1</c:v>
                </c:pt>
                <c:pt idx="52">
                  <c:v>56.1</c:v>
                </c:pt>
                <c:pt idx="53">
                  <c:v>56.1</c:v>
                </c:pt>
                <c:pt idx="54">
                  <c:v>56.1</c:v>
                </c:pt>
                <c:pt idx="55">
                  <c:v>56.1</c:v>
                </c:pt>
                <c:pt idx="56">
                  <c:v>56.1</c:v>
                </c:pt>
                <c:pt idx="57">
                  <c:v>56.1</c:v>
                </c:pt>
                <c:pt idx="58">
                  <c:v>56.1</c:v>
                </c:pt>
                <c:pt idx="59">
                  <c:v>56.1</c:v>
                </c:pt>
                <c:pt idx="60">
                  <c:v>56.1</c:v>
                </c:pt>
                <c:pt idx="61">
                  <c:v>56.1</c:v>
                </c:pt>
                <c:pt idx="62">
                  <c:v>56.1</c:v>
                </c:pt>
                <c:pt idx="63">
                  <c:v>56.1</c:v>
                </c:pt>
                <c:pt idx="64">
                  <c:v>56.1</c:v>
                </c:pt>
                <c:pt idx="65">
                  <c:v>56.1</c:v>
                </c:pt>
                <c:pt idx="66">
                  <c:v>56.1</c:v>
                </c:pt>
                <c:pt idx="67">
                  <c:v>56.1</c:v>
                </c:pt>
                <c:pt idx="68">
                  <c:v>56.1</c:v>
                </c:pt>
                <c:pt idx="69">
                  <c:v>56.1</c:v>
                </c:pt>
                <c:pt idx="70">
                  <c:v>56.1</c:v>
                </c:pt>
                <c:pt idx="71">
                  <c:v>56.1</c:v>
                </c:pt>
                <c:pt idx="72">
                  <c:v>56.1</c:v>
                </c:pt>
                <c:pt idx="73">
                  <c:v>56.1</c:v>
                </c:pt>
                <c:pt idx="74">
                  <c:v>56.1</c:v>
                </c:pt>
                <c:pt idx="75">
                  <c:v>56.1</c:v>
                </c:pt>
                <c:pt idx="76">
                  <c:v>56.1</c:v>
                </c:pt>
                <c:pt idx="77">
                  <c:v>56.1</c:v>
                </c:pt>
                <c:pt idx="78">
                  <c:v>56.1</c:v>
                </c:pt>
                <c:pt idx="79">
                  <c:v>56.1</c:v>
                </c:pt>
                <c:pt idx="80">
                  <c:v>56.1</c:v>
                </c:pt>
                <c:pt idx="81">
                  <c:v>56.1</c:v>
                </c:pt>
                <c:pt idx="82">
                  <c:v>56.1</c:v>
                </c:pt>
                <c:pt idx="83">
                  <c:v>56.1</c:v>
                </c:pt>
                <c:pt idx="84">
                  <c:v>56.1</c:v>
                </c:pt>
                <c:pt idx="85">
                  <c:v>56.1</c:v>
                </c:pt>
                <c:pt idx="86">
                  <c:v>56.1</c:v>
                </c:pt>
                <c:pt idx="87">
                  <c:v>56.1</c:v>
                </c:pt>
                <c:pt idx="88">
                  <c:v>56.1</c:v>
                </c:pt>
                <c:pt idx="89">
                  <c:v>56.1</c:v>
                </c:pt>
                <c:pt idx="90">
                  <c:v>56.1</c:v>
                </c:pt>
                <c:pt idx="91">
                  <c:v>56.1</c:v>
                </c:pt>
                <c:pt idx="92">
                  <c:v>56.1</c:v>
                </c:pt>
                <c:pt idx="93">
                  <c:v>56.1</c:v>
                </c:pt>
                <c:pt idx="94">
                  <c:v>56.1</c:v>
                </c:pt>
                <c:pt idx="95">
                  <c:v>56.1</c:v>
                </c:pt>
                <c:pt idx="96">
                  <c:v>56.1</c:v>
                </c:pt>
                <c:pt idx="97">
                  <c:v>56.1</c:v>
                </c:pt>
                <c:pt idx="98">
                  <c:v>56.1</c:v>
                </c:pt>
                <c:pt idx="99">
                  <c:v>56.1</c:v>
                </c:pt>
                <c:pt idx="100">
                  <c:v>56.1</c:v>
                </c:pt>
                <c:pt idx="101">
                  <c:v>56.1</c:v>
                </c:pt>
                <c:pt idx="102">
                  <c:v>56.1</c:v>
                </c:pt>
                <c:pt idx="103">
                  <c:v>56.1</c:v>
                </c:pt>
                <c:pt idx="104">
                  <c:v>56.1</c:v>
                </c:pt>
                <c:pt idx="105">
                  <c:v>56.1</c:v>
                </c:pt>
                <c:pt idx="106">
                  <c:v>56.1</c:v>
                </c:pt>
                <c:pt idx="107">
                  <c:v>56.1</c:v>
                </c:pt>
                <c:pt idx="108">
                  <c:v>56.1</c:v>
                </c:pt>
                <c:pt idx="109">
                  <c:v>56.1</c:v>
                </c:pt>
                <c:pt idx="110">
                  <c:v>56.1</c:v>
                </c:pt>
                <c:pt idx="111">
                  <c:v>56.1</c:v>
                </c:pt>
                <c:pt idx="112">
                  <c:v>56.1</c:v>
                </c:pt>
                <c:pt idx="113">
                  <c:v>56.1</c:v>
                </c:pt>
                <c:pt idx="114">
                  <c:v>56.1</c:v>
                </c:pt>
                <c:pt idx="115">
                  <c:v>56.1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'Математ-11 проф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МАОУ СШ № 90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Гимназия № 4</c:v>
                </c:pt>
                <c:pt idx="17">
                  <c:v>МАОУ СШ № 8 "Созидание"</c:v>
                </c:pt>
                <c:pt idx="18">
                  <c:v>МАОУ Гимназия № 6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Лицей № 3</c:v>
                </c:pt>
                <c:pt idx="27">
                  <c:v>МАОУ Гимназия № 11 </c:v>
                </c:pt>
                <c:pt idx="28">
                  <c:v>МБОУ СШ № 79</c:v>
                </c:pt>
                <c:pt idx="29">
                  <c:v>МАОУ СШ № 89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Лицей № 12</c:v>
                </c:pt>
                <c:pt idx="34">
                  <c:v>МБОУ СШ № 13</c:v>
                </c:pt>
                <c:pt idx="35">
                  <c:v>МАОУ СШ № 53</c:v>
                </c:pt>
                <c:pt idx="36">
                  <c:v>МБОУ СШ № 44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МБОУ СШ № 21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МАОУ Школа-интернат № 1 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МБОУ Лицей № 10</c:v>
                </c:pt>
                <c:pt idx="52">
                  <c:v>МБОУ СШ № 72 </c:v>
                </c:pt>
                <c:pt idx="53">
                  <c:v>МАОУ СШ № 82</c:v>
                </c:pt>
                <c:pt idx="54">
                  <c:v>МБОУ СШ № 133 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Гимназия № 14</c:v>
                </c:pt>
                <c:pt idx="63">
                  <c:v>МАОУ СШ № 23</c:v>
                </c:pt>
                <c:pt idx="64">
                  <c:v>МАОУ СШ № 42</c:v>
                </c:pt>
                <c:pt idx="65">
                  <c:v>МАОУ СШ № 17</c:v>
                </c:pt>
                <c:pt idx="66">
                  <c:v>МАОУ СШ № 76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СШ № 158 "Грани"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139</c:v>
                </c:pt>
                <c:pt idx="77">
                  <c:v>МАОУ СШ № 152</c:v>
                </c:pt>
                <c:pt idx="78">
                  <c:v>МАОУ СШ № 145</c:v>
                </c:pt>
                <c:pt idx="79">
                  <c:v>МАОУ СШ № 7</c:v>
                </c:pt>
                <c:pt idx="80">
                  <c:v>МАОУ СШ № 115</c:v>
                </c:pt>
                <c:pt idx="81">
                  <c:v>МАОУ СШ № 151</c:v>
                </c:pt>
                <c:pt idx="82">
                  <c:v>МАОУ СШ № 144</c:v>
                </c:pt>
                <c:pt idx="83">
                  <c:v>МБОУ СШ № 2</c:v>
                </c:pt>
                <c:pt idx="84">
                  <c:v>МАОУ СШ № 154</c:v>
                </c:pt>
                <c:pt idx="85">
                  <c:v>МАОУ СШ № 149</c:v>
                </c:pt>
                <c:pt idx="86">
                  <c:v>МАОУ СШ № 24</c:v>
                </c:pt>
                <c:pt idx="87">
                  <c:v>МАОУ СШ № 143</c:v>
                </c:pt>
                <c:pt idx="88">
                  <c:v>МАОУ СШ № 18</c:v>
                </c:pt>
                <c:pt idx="89">
                  <c:v>МАОУ СШ № 66</c:v>
                </c:pt>
                <c:pt idx="90">
                  <c:v>МАОУ СШ № 157</c:v>
                </c:pt>
                <c:pt idx="91">
                  <c:v>МБОУ СШ № 98</c:v>
                </c:pt>
                <c:pt idx="92">
                  <c:v>МБОУ СШ № 129</c:v>
                </c:pt>
                <c:pt idx="93">
                  <c:v>МАОУ СШ № 150</c:v>
                </c:pt>
                <c:pt idx="94">
                  <c:v>МБОУ СШ № 56</c:v>
                </c:pt>
                <c:pt idx="95">
                  <c:v>МАОУ СШ № 108</c:v>
                </c:pt>
                <c:pt idx="96">
                  <c:v>МБОУ СШ № 91</c:v>
                </c:pt>
                <c:pt idx="97">
                  <c:v>МАОУ СШ № 141</c:v>
                </c:pt>
                <c:pt idx="98">
                  <c:v>МБОУ СШ № 147</c:v>
                </c:pt>
                <c:pt idx="99">
                  <c:v>МАОУ СШ № 121</c:v>
                </c:pt>
                <c:pt idx="100">
                  <c:v>МАОУ СШ № 134</c:v>
                </c:pt>
                <c:pt idx="101">
                  <c:v>МАОУ СШ № 69</c:v>
                </c:pt>
                <c:pt idx="102">
                  <c:v>МАОУ СШ № 5</c:v>
                </c:pt>
                <c:pt idx="103">
                  <c:v>МАОУ СШ № 85</c:v>
                </c:pt>
                <c:pt idx="104">
                  <c:v>МАОУ СШ № 1</c:v>
                </c:pt>
                <c:pt idx="105">
                  <c:v>МАОУ СШ № 156</c:v>
                </c:pt>
                <c:pt idx="106">
                  <c:v>ЦЕНТРАЛЬНЫЙ РАЙОН</c:v>
                </c:pt>
                <c:pt idx="107">
                  <c:v>МБОУ Лицей № 2</c:v>
                </c:pt>
                <c:pt idx="108">
                  <c:v>МАОУ Гимназия № 2</c:v>
                </c:pt>
                <c:pt idx="109">
                  <c:v>МБОУ СШ № 10 </c:v>
                </c:pt>
                <c:pt idx="110">
                  <c:v>МБОУ СШ № 4</c:v>
                </c:pt>
                <c:pt idx="111">
                  <c:v>МБОУ Гимназия  № 16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'Математ-11 проф диаграмма'!$H$5:$H$120</c:f>
              <c:numCache>
                <c:formatCode>0,00</c:formatCode>
                <c:ptCount val="116"/>
                <c:pt idx="0">
                  <c:v>53.889431764199571</c:v>
                </c:pt>
                <c:pt idx="1">
                  <c:v>70.577777777777783</c:v>
                </c:pt>
                <c:pt idx="2">
                  <c:v>57.370370370370374</c:v>
                </c:pt>
                <c:pt idx="3">
                  <c:v>53.235294117647058</c:v>
                </c:pt>
                <c:pt idx="4">
                  <c:v>56.757575757575758</c:v>
                </c:pt>
                <c:pt idx="5">
                  <c:v>60.4</c:v>
                </c:pt>
                <c:pt idx="6">
                  <c:v>49.736842105263158</c:v>
                </c:pt>
                <c:pt idx="7">
                  <c:v>40.142857142857146</c:v>
                </c:pt>
                <c:pt idx="8">
                  <c:v>42.89473684210526</c:v>
                </c:pt>
                <c:pt idx="9">
                  <c:v>55.42</c:v>
                </c:pt>
                <c:pt idx="10">
                  <c:v>62.4</c:v>
                </c:pt>
                <c:pt idx="11">
                  <c:v>60.6</c:v>
                </c:pt>
                <c:pt idx="12">
                  <c:v>63.3</c:v>
                </c:pt>
                <c:pt idx="13">
                  <c:v>51.4</c:v>
                </c:pt>
                <c:pt idx="14">
                  <c:v>49.2</c:v>
                </c:pt>
                <c:pt idx="16">
                  <c:v>51.6</c:v>
                </c:pt>
                <c:pt idx="17">
                  <c:v>51.2</c:v>
                </c:pt>
                <c:pt idx="18">
                  <c:v>47.5</c:v>
                </c:pt>
                <c:pt idx="19">
                  <c:v>62</c:v>
                </c:pt>
                <c:pt idx="21">
                  <c:v>55</c:v>
                </c:pt>
                <c:pt idx="22">
                  <c:v>52.913333333333334</c:v>
                </c:pt>
                <c:pt idx="23">
                  <c:v>60.3</c:v>
                </c:pt>
                <c:pt idx="24">
                  <c:v>54.1</c:v>
                </c:pt>
                <c:pt idx="25">
                  <c:v>64.3</c:v>
                </c:pt>
                <c:pt idx="26">
                  <c:v>56.3</c:v>
                </c:pt>
                <c:pt idx="27">
                  <c:v>60.2</c:v>
                </c:pt>
                <c:pt idx="28">
                  <c:v>47</c:v>
                </c:pt>
                <c:pt idx="29">
                  <c:v>59.8</c:v>
                </c:pt>
                <c:pt idx="30">
                  <c:v>48.9</c:v>
                </c:pt>
                <c:pt idx="31">
                  <c:v>47.8</c:v>
                </c:pt>
                <c:pt idx="32">
                  <c:v>55</c:v>
                </c:pt>
                <c:pt idx="33">
                  <c:v>53.1</c:v>
                </c:pt>
                <c:pt idx="34">
                  <c:v>44.8</c:v>
                </c:pt>
                <c:pt idx="35">
                  <c:v>47.8</c:v>
                </c:pt>
                <c:pt idx="36">
                  <c:v>42.2</c:v>
                </c:pt>
                <c:pt idx="39">
                  <c:v>52.1</c:v>
                </c:pt>
                <c:pt idx="40">
                  <c:v>54.03875</c:v>
                </c:pt>
                <c:pt idx="41">
                  <c:v>59.6</c:v>
                </c:pt>
                <c:pt idx="42">
                  <c:v>52</c:v>
                </c:pt>
                <c:pt idx="43">
                  <c:v>66</c:v>
                </c:pt>
                <c:pt idx="45">
                  <c:v>53.42</c:v>
                </c:pt>
                <c:pt idx="46">
                  <c:v>57.3</c:v>
                </c:pt>
                <c:pt idx="47">
                  <c:v>58.3</c:v>
                </c:pt>
                <c:pt idx="48">
                  <c:v>50.2</c:v>
                </c:pt>
                <c:pt idx="49">
                  <c:v>55.5</c:v>
                </c:pt>
                <c:pt idx="50">
                  <c:v>42.7</c:v>
                </c:pt>
                <c:pt idx="51">
                  <c:v>62.3</c:v>
                </c:pt>
                <c:pt idx="52">
                  <c:v>55</c:v>
                </c:pt>
                <c:pt idx="53">
                  <c:v>54</c:v>
                </c:pt>
                <c:pt idx="54">
                  <c:v>62.1</c:v>
                </c:pt>
                <c:pt idx="55">
                  <c:v>48</c:v>
                </c:pt>
                <c:pt idx="56">
                  <c:v>44.2</c:v>
                </c:pt>
                <c:pt idx="59">
                  <c:v>44</c:v>
                </c:pt>
                <c:pt idx="60">
                  <c:v>50.378571428571419</c:v>
                </c:pt>
                <c:pt idx="61">
                  <c:v>53.6</c:v>
                </c:pt>
                <c:pt idx="62">
                  <c:v>66</c:v>
                </c:pt>
                <c:pt idx="63">
                  <c:v>60.1</c:v>
                </c:pt>
                <c:pt idx="64">
                  <c:v>54.5</c:v>
                </c:pt>
                <c:pt idx="65">
                  <c:v>46.1</c:v>
                </c:pt>
                <c:pt idx="66">
                  <c:v>59.2</c:v>
                </c:pt>
                <c:pt idx="67">
                  <c:v>58.2</c:v>
                </c:pt>
                <c:pt idx="68">
                  <c:v>59.6</c:v>
                </c:pt>
                <c:pt idx="69">
                  <c:v>59</c:v>
                </c:pt>
                <c:pt idx="70">
                  <c:v>38</c:v>
                </c:pt>
                <c:pt idx="71">
                  <c:v>49.8</c:v>
                </c:pt>
                <c:pt idx="72">
                  <c:v>46.4</c:v>
                </c:pt>
                <c:pt idx="73">
                  <c:v>36.5</c:v>
                </c:pt>
                <c:pt idx="74">
                  <c:v>18.3</c:v>
                </c:pt>
                <c:pt idx="75">
                  <c:v>52.775862068965523</c:v>
                </c:pt>
                <c:pt idx="76">
                  <c:v>39</c:v>
                </c:pt>
                <c:pt idx="77">
                  <c:v>69.900000000000006</c:v>
                </c:pt>
                <c:pt idx="78">
                  <c:v>67</c:v>
                </c:pt>
                <c:pt idx="79">
                  <c:v>57.4</c:v>
                </c:pt>
                <c:pt idx="80">
                  <c:v>52.4</c:v>
                </c:pt>
                <c:pt idx="81">
                  <c:v>57.7</c:v>
                </c:pt>
                <c:pt idx="82">
                  <c:v>63.8</c:v>
                </c:pt>
                <c:pt idx="84">
                  <c:v>57</c:v>
                </c:pt>
                <c:pt idx="85">
                  <c:v>61</c:v>
                </c:pt>
                <c:pt idx="86">
                  <c:v>51</c:v>
                </c:pt>
                <c:pt idx="87">
                  <c:v>52.6</c:v>
                </c:pt>
                <c:pt idx="88">
                  <c:v>51</c:v>
                </c:pt>
                <c:pt idx="89">
                  <c:v>52.1</c:v>
                </c:pt>
                <c:pt idx="90">
                  <c:v>31.5</c:v>
                </c:pt>
                <c:pt idx="91">
                  <c:v>41.8</c:v>
                </c:pt>
                <c:pt idx="92">
                  <c:v>49.2</c:v>
                </c:pt>
                <c:pt idx="93">
                  <c:v>59</c:v>
                </c:pt>
                <c:pt idx="94">
                  <c:v>51.7</c:v>
                </c:pt>
                <c:pt idx="95">
                  <c:v>55.9</c:v>
                </c:pt>
                <c:pt idx="96">
                  <c:v>55.6</c:v>
                </c:pt>
                <c:pt idx="97">
                  <c:v>53.3</c:v>
                </c:pt>
                <c:pt idx="98">
                  <c:v>50.9</c:v>
                </c:pt>
                <c:pt idx="99">
                  <c:v>56</c:v>
                </c:pt>
                <c:pt idx="100">
                  <c:v>44.7</c:v>
                </c:pt>
                <c:pt idx="101">
                  <c:v>48</c:v>
                </c:pt>
                <c:pt idx="102">
                  <c:v>51</c:v>
                </c:pt>
                <c:pt idx="103">
                  <c:v>53</c:v>
                </c:pt>
                <c:pt idx="104">
                  <c:v>47</c:v>
                </c:pt>
                <c:pt idx="105">
                  <c:v>50</c:v>
                </c:pt>
                <c:pt idx="106">
                  <c:v>52.666044075509809</c:v>
                </c:pt>
                <c:pt idx="107">
                  <c:v>58.590909090909093</c:v>
                </c:pt>
                <c:pt idx="108">
                  <c:v>62.75</c:v>
                </c:pt>
                <c:pt idx="109">
                  <c:v>60.122448979591837</c:v>
                </c:pt>
                <c:pt idx="110">
                  <c:v>49.8</c:v>
                </c:pt>
                <c:pt idx="111">
                  <c:v>49.097560975609753</c:v>
                </c:pt>
                <c:pt idx="112">
                  <c:v>46.363636363636367</c:v>
                </c:pt>
                <c:pt idx="113">
                  <c:v>38.047619047619051</c:v>
                </c:pt>
                <c:pt idx="114">
                  <c:v>49.222222222222221</c:v>
                </c:pt>
                <c:pt idx="115">
                  <c:v>60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'Математ-11 проф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МАОУ СШ № 90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Гимназия № 4</c:v>
                </c:pt>
                <c:pt idx="17">
                  <c:v>МАОУ СШ № 8 "Созидание"</c:v>
                </c:pt>
                <c:pt idx="18">
                  <c:v>МАОУ Гимназия № 6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Лицей № 3</c:v>
                </c:pt>
                <c:pt idx="27">
                  <c:v>МАОУ Гимназия № 11 </c:v>
                </c:pt>
                <c:pt idx="28">
                  <c:v>МБОУ СШ № 79</c:v>
                </c:pt>
                <c:pt idx="29">
                  <c:v>МАОУ СШ № 89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Лицей № 12</c:v>
                </c:pt>
                <c:pt idx="34">
                  <c:v>МБОУ СШ № 13</c:v>
                </c:pt>
                <c:pt idx="35">
                  <c:v>МАОУ СШ № 53</c:v>
                </c:pt>
                <c:pt idx="36">
                  <c:v>МБОУ СШ № 44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МБОУ СШ № 21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МАОУ Школа-интернат № 1 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МБОУ Лицей № 10</c:v>
                </c:pt>
                <c:pt idx="52">
                  <c:v>МБОУ СШ № 72 </c:v>
                </c:pt>
                <c:pt idx="53">
                  <c:v>МАОУ СШ № 82</c:v>
                </c:pt>
                <c:pt idx="54">
                  <c:v>МБОУ СШ № 133 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Гимназия № 14</c:v>
                </c:pt>
                <c:pt idx="63">
                  <c:v>МАОУ СШ № 23</c:v>
                </c:pt>
                <c:pt idx="64">
                  <c:v>МАОУ СШ № 42</c:v>
                </c:pt>
                <c:pt idx="65">
                  <c:v>МАОУ СШ № 17</c:v>
                </c:pt>
                <c:pt idx="66">
                  <c:v>МАОУ СШ № 76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СШ № 158 "Грани"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139</c:v>
                </c:pt>
                <c:pt idx="77">
                  <c:v>МАОУ СШ № 152</c:v>
                </c:pt>
                <c:pt idx="78">
                  <c:v>МАОУ СШ № 145</c:v>
                </c:pt>
                <c:pt idx="79">
                  <c:v>МАОУ СШ № 7</c:v>
                </c:pt>
                <c:pt idx="80">
                  <c:v>МАОУ СШ № 115</c:v>
                </c:pt>
                <c:pt idx="81">
                  <c:v>МАОУ СШ № 151</c:v>
                </c:pt>
                <c:pt idx="82">
                  <c:v>МАОУ СШ № 144</c:v>
                </c:pt>
                <c:pt idx="83">
                  <c:v>МБОУ СШ № 2</c:v>
                </c:pt>
                <c:pt idx="84">
                  <c:v>МАОУ СШ № 154</c:v>
                </c:pt>
                <c:pt idx="85">
                  <c:v>МАОУ СШ № 149</c:v>
                </c:pt>
                <c:pt idx="86">
                  <c:v>МАОУ СШ № 24</c:v>
                </c:pt>
                <c:pt idx="87">
                  <c:v>МАОУ СШ № 143</c:v>
                </c:pt>
                <c:pt idx="88">
                  <c:v>МАОУ СШ № 18</c:v>
                </c:pt>
                <c:pt idx="89">
                  <c:v>МАОУ СШ № 66</c:v>
                </c:pt>
                <c:pt idx="90">
                  <c:v>МАОУ СШ № 157</c:v>
                </c:pt>
                <c:pt idx="91">
                  <c:v>МБОУ СШ № 98</c:v>
                </c:pt>
                <c:pt idx="92">
                  <c:v>МБОУ СШ № 129</c:v>
                </c:pt>
                <c:pt idx="93">
                  <c:v>МАОУ СШ № 150</c:v>
                </c:pt>
                <c:pt idx="94">
                  <c:v>МБОУ СШ № 56</c:v>
                </c:pt>
                <c:pt idx="95">
                  <c:v>МАОУ СШ № 108</c:v>
                </c:pt>
                <c:pt idx="96">
                  <c:v>МБОУ СШ № 91</c:v>
                </c:pt>
                <c:pt idx="97">
                  <c:v>МАОУ СШ № 141</c:v>
                </c:pt>
                <c:pt idx="98">
                  <c:v>МБОУ СШ № 147</c:v>
                </c:pt>
                <c:pt idx="99">
                  <c:v>МАОУ СШ № 121</c:v>
                </c:pt>
                <c:pt idx="100">
                  <c:v>МАОУ СШ № 134</c:v>
                </c:pt>
                <c:pt idx="101">
                  <c:v>МАОУ СШ № 69</c:v>
                </c:pt>
                <c:pt idx="102">
                  <c:v>МАОУ СШ № 5</c:v>
                </c:pt>
                <c:pt idx="103">
                  <c:v>МАОУ СШ № 85</c:v>
                </c:pt>
                <c:pt idx="104">
                  <c:v>МАОУ СШ № 1</c:v>
                </c:pt>
                <c:pt idx="105">
                  <c:v>МАОУ СШ № 156</c:v>
                </c:pt>
                <c:pt idx="106">
                  <c:v>ЦЕНТРАЛЬНЫЙ РАЙОН</c:v>
                </c:pt>
                <c:pt idx="107">
                  <c:v>МБОУ Лицей № 2</c:v>
                </c:pt>
                <c:pt idx="108">
                  <c:v>МАОУ Гимназия № 2</c:v>
                </c:pt>
                <c:pt idx="109">
                  <c:v>МБОУ СШ № 10 </c:v>
                </c:pt>
                <c:pt idx="110">
                  <c:v>МБОУ СШ № 4</c:v>
                </c:pt>
                <c:pt idx="111">
                  <c:v>МБОУ Гимназия  № 16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'Математ-11 проф диаграмма'!$M$5:$M$120</c:f>
              <c:numCache>
                <c:formatCode>0,00</c:formatCode>
                <c:ptCount val="116"/>
                <c:pt idx="0">
                  <c:v>56.84</c:v>
                </c:pt>
                <c:pt idx="1">
                  <c:v>56.84</c:v>
                </c:pt>
                <c:pt idx="2">
                  <c:v>56.84</c:v>
                </c:pt>
                <c:pt idx="3">
                  <c:v>56.84</c:v>
                </c:pt>
                <c:pt idx="4">
                  <c:v>56.84</c:v>
                </c:pt>
                <c:pt idx="5">
                  <c:v>56.84</c:v>
                </c:pt>
                <c:pt idx="6">
                  <c:v>56.84</c:v>
                </c:pt>
                <c:pt idx="7">
                  <c:v>56.84</c:v>
                </c:pt>
                <c:pt idx="8">
                  <c:v>56.84</c:v>
                </c:pt>
                <c:pt idx="9">
                  <c:v>56.84</c:v>
                </c:pt>
                <c:pt idx="10">
                  <c:v>56.84</c:v>
                </c:pt>
                <c:pt idx="11">
                  <c:v>56.84</c:v>
                </c:pt>
                <c:pt idx="12">
                  <c:v>56.84</c:v>
                </c:pt>
                <c:pt idx="13">
                  <c:v>56.84</c:v>
                </c:pt>
                <c:pt idx="14">
                  <c:v>56.84</c:v>
                </c:pt>
                <c:pt idx="15">
                  <c:v>56.84</c:v>
                </c:pt>
                <c:pt idx="16">
                  <c:v>56.84</c:v>
                </c:pt>
                <c:pt idx="17">
                  <c:v>56.84</c:v>
                </c:pt>
                <c:pt idx="18">
                  <c:v>56.84</c:v>
                </c:pt>
                <c:pt idx="19">
                  <c:v>56.84</c:v>
                </c:pt>
                <c:pt idx="20">
                  <c:v>56.84</c:v>
                </c:pt>
                <c:pt idx="21">
                  <c:v>56.84</c:v>
                </c:pt>
                <c:pt idx="22">
                  <c:v>56.84</c:v>
                </c:pt>
                <c:pt idx="23">
                  <c:v>56.84</c:v>
                </c:pt>
                <c:pt idx="24">
                  <c:v>56.84</c:v>
                </c:pt>
                <c:pt idx="25">
                  <c:v>56.84</c:v>
                </c:pt>
                <c:pt idx="26">
                  <c:v>56.84</c:v>
                </c:pt>
                <c:pt idx="27">
                  <c:v>56.84</c:v>
                </c:pt>
                <c:pt idx="28">
                  <c:v>56.84</c:v>
                </c:pt>
                <c:pt idx="29">
                  <c:v>56.84</c:v>
                </c:pt>
                <c:pt idx="30">
                  <c:v>56.84</c:v>
                </c:pt>
                <c:pt idx="31">
                  <c:v>56.84</c:v>
                </c:pt>
                <c:pt idx="32">
                  <c:v>56.84</c:v>
                </c:pt>
                <c:pt idx="33">
                  <c:v>56.84</c:v>
                </c:pt>
                <c:pt idx="34">
                  <c:v>56.84</c:v>
                </c:pt>
                <c:pt idx="35">
                  <c:v>56.84</c:v>
                </c:pt>
                <c:pt idx="36">
                  <c:v>56.84</c:v>
                </c:pt>
                <c:pt idx="37">
                  <c:v>56.84</c:v>
                </c:pt>
                <c:pt idx="38">
                  <c:v>56.84</c:v>
                </c:pt>
                <c:pt idx="39">
                  <c:v>56.84</c:v>
                </c:pt>
                <c:pt idx="40">
                  <c:v>56.84</c:v>
                </c:pt>
                <c:pt idx="41">
                  <c:v>56.84</c:v>
                </c:pt>
                <c:pt idx="42">
                  <c:v>56.84</c:v>
                </c:pt>
                <c:pt idx="43">
                  <c:v>56.84</c:v>
                </c:pt>
                <c:pt idx="44">
                  <c:v>56.84</c:v>
                </c:pt>
                <c:pt idx="45">
                  <c:v>56.84</c:v>
                </c:pt>
                <c:pt idx="46">
                  <c:v>56.84</c:v>
                </c:pt>
                <c:pt idx="47">
                  <c:v>56.84</c:v>
                </c:pt>
                <c:pt idx="48">
                  <c:v>56.84</c:v>
                </c:pt>
                <c:pt idx="49">
                  <c:v>56.84</c:v>
                </c:pt>
                <c:pt idx="50">
                  <c:v>56.84</c:v>
                </c:pt>
                <c:pt idx="51">
                  <c:v>56.84</c:v>
                </c:pt>
                <c:pt idx="52">
                  <c:v>56.84</c:v>
                </c:pt>
                <c:pt idx="53">
                  <c:v>56.84</c:v>
                </c:pt>
                <c:pt idx="54">
                  <c:v>56.84</c:v>
                </c:pt>
                <c:pt idx="55">
                  <c:v>56.84</c:v>
                </c:pt>
                <c:pt idx="56">
                  <c:v>56.84</c:v>
                </c:pt>
                <c:pt idx="57">
                  <c:v>56.84</c:v>
                </c:pt>
                <c:pt idx="58">
                  <c:v>56.84</c:v>
                </c:pt>
                <c:pt idx="59">
                  <c:v>56.84</c:v>
                </c:pt>
                <c:pt idx="60">
                  <c:v>56.84</c:v>
                </c:pt>
                <c:pt idx="61">
                  <c:v>56.84</c:v>
                </c:pt>
                <c:pt idx="62">
                  <c:v>56.84</c:v>
                </c:pt>
                <c:pt idx="63">
                  <c:v>56.84</c:v>
                </c:pt>
                <c:pt idx="64">
                  <c:v>56.84</c:v>
                </c:pt>
                <c:pt idx="65">
                  <c:v>56.84</c:v>
                </c:pt>
                <c:pt idx="66">
                  <c:v>56.84</c:v>
                </c:pt>
                <c:pt idx="67">
                  <c:v>56.84</c:v>
                </c:pt>
                <c:pt idx="68">
                  <c:v>56.84</c:v>
                </c:pt>
                <c:pt idx="69">
                  <c:v>56.84</c:v>
                </c:pt>
                <c:pt idx="70">
                  <c:v>56.84</c:v>
                </c:pt>
                <c:pt idx="71">
                  <c:v>56.84</c:v>
                </c:pt>
                <c:pt idx="72">
                  <c:v>56.84</c:v>
                </c:pt>
                <c:pt idx="73">
                  <c:v>56.84</c:v>
                </c:pt>
                <c:pt idx="74">
                  <c:v>56.84</c:v>
                </c:pt>
                <c:pt idx="75">
                  <c:v>56.84</c:v>
                </c:pt>
                <c:pt idx="76">
                  <c:v>56.84</c:v>
                </c:pt>
                <c:pt idx="77">
                  <c:v>56.84</c:v>
                </c:pt>
                <c:pt idx="78">
                  <c:v>56.84</c:v>
                </c:pt>
                <c:pt idx="79">
                  <c:v>56.84</c:v>
                </c:pt>
                <c:pt idx="80">
                  <c:v>56.84</c:v>
                </c:pt>
                <c:pt idx="81">
                  <c:v>56.84</c:v>
                </c:pt>
                <c:pt idx="82">
                  <c:v>56.84</c:v>
                </c:pt>
                <c:pt idx="83">
                  <c:v>56.84</c:v>
                </c:pt>
                <c:pt idx="84">
                  <c:v>56.84</c:v>
                </c:pt>
                <c:pt idx="85">
                  <c:v>56.84</c:v>
                </c:pt>
                <c:pt idx="86">
                  <c:v>56.84</c:v>
                </c:pt>
                <c:pt idx="87">
                  <c:v>56.84</c:v>
                </c:pt>
                <c:pt idx="88">
                  <c:v>56.84</c:v>
                </c:pt>
                <c:pt idx="89">
                  <c:v>56.84</c:v>
                </c:pt>
                <c:pt idx="90">
                  <c:v>56.84</c:v>
                </c:pt>
                <c:pt idx="91">
                  <c:v>56.84</c:v>
                </c:pt>
                <c:pt idx="92">
                  <c:v>56.84</c:v>
                </c:pt>
                <c:pt idx="93">
                  <c:v>56.84</c:v>
                </c:pt>
                <c:pt idx="94">
                  <c:v>56.84</c:v>
                </c:pt>
                <c:pt idx="95">
                  <c:v>56.84</c:v>
                </c:pt>
                <c:pt idx="96">
                  <c:v>56.84</c:v>
                </c:pt>
                <c:pt idx="97">
                  <c:v>56.84</c:v>
                </c:pt>
                <c:pt idx="98">
                  <c:v>56.84</c:v>
                </c:pt>
                <c:pt idx="99">
                  <c:v>56.84</c:v>
                </c:pt>
                <c:pt idx="100">
                  <c:v>56.84</c:v>
                </c:pt>
                <c:pt idx="101">
                  <c:v>56.84</c:v>
                </c:pt>
                <c:pt idx="102">
                  <c:v>56.84</c:v>
                </c:pt>
                <c:pt idx="103">
                  <c:v>56.84</c:v>
                </c:pt>
                <c:pt idx="104">
                  <c:v>56.84</c:v>
                </c:pt>
                <c:pt idx="105">
                  <c:v>56.84</c:v>
                </c:pt>
                <c:pt idx="106">
                  <c:v>56.84</c:v>
                </c:pt>
                <c:pt idx="107">
                  <c:v>56.84</c:v>
                </c:pt>
                <c:pt idx="108">
                  <c:v>56.84</c:v>
                </c:pt>
                <c:pt idx="109">
                  <c:v>56.84</c:v>
                </c:pt>
                <c:pt idx="110">
                  <c:v>56.84</c:v>
                </c:pt>
                <c:pt idx="111">
                  <c:v>56.84</c:v>
                </c:pt>
                <c:pt idx="112">
                  <c:v>56.84</c:v>
                </c:pt>
                <c:pt idx="113">
                  <c:v>56.84</c:v>
                </c:pt>
                <c:pt idx="114">
                  <c:v>56.84</c:v>
                </c:pt>
                <c:pt idx="115">
                  <c:v>56.84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'Математ-11 проф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СШ № 19</c:v>
                </c:pt>
                <c:pt idx="4">
                  <c:v>МАОУ Гимназия № 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Лицей № 11</c:v>
                </c:pt>
                <c:pt idx="13">
                  <c:v>МАОУ СШ № 90</c:v>
                </c:pt>
                <c:pt idx="14">
                  <c:v>МАОУ СШ № 46</c:v>
                </c:pt>
                <c:pt idx="15">
                  <c:v>МБОУ СШ № 63</c:v>
                </c:pt>
                <c:pt idx="16">
                  <c:v>МАОУ Гимназия № 4</c:v>
                </c:pt>
                <c:pt idx="17">
                  <c:v>МАОУ СШ № 8 "Созидание"</c:v>
                </c:pt>
                <c:pt idx="18">
                  <c:v>МАОУ Гимназия № 6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Гимназия № 15</c:v>
                </c:pt>
                <c:pt idx="24">
                  <c:v>МБОУ СШ № 64</c:v>
                </c:pt>
                <c:pt idx="25">
                  <c:v>МБОУ Гимназия № 7</c:v>
                </c:pt>
                <c:pt idx="26">
                  <c:v>МАОУ Лицей № 3</c:v>
                </c:pt>
                <c:pt idx="27">
                  <c:v>МАОУ Гимназия № 11 </c:v>
                </c:pt>
                <c:pt idx="28">
                  <c:v>МБОУ СШ № 79</c:v>
                </c:pt>
                <c:pt idx="29">
                  <c:v>МАОУ СШ № 89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Лицей № 12</c:v>
                </c:pt>
                <c:pt idx="34">
                  <c:v>МБОУ СШ № 13</c:v>
                </c:pt>
                <c:pt idx="35">
                  <c:v>МАОУ СШ № 53</c:v>
                </c:pt>
                <c:pt idx="36">
                  <c:v>МБОУ СШ № 44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МБОУ СШ № 21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3</c:v>
                </c:pt>
                <c:pt idx="48">
                  <c:v>МАОУ Школа-интернат № 1 </c:v>
                </c:pt>
                <c:pt idx="49">
                  <c:v>МБОУ Лицей № 8</c:v>
                </c:pt>
                <c:pt idx="50">
                  <c:v>МБОУ СШ № 95</c:v>
                </c:pt>
                <c:pt idx="51">
                  <c:v>МБОУ Лицей № 10</c:v>
                </c:pt>
                <c:pt idx="52">
                  <c:v>МБОУ СШ № 72 </c:v>
                </c:pt>
                <c:pt idx="53">
                  <c:v>МАОУ СШ № 82</c:v>
                </c:pt>
                <c:pt idx="54">
                  <c:v>МБОУ СШ № 133 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Гимназия № 14</c:v>
                </c:pt>
                <c:pt idx="63">
                  <c:v>МАОУ СШ № 23</c:v>
                </c:pt>
                <c:pt idx="64">
                  <c:v>МАОУ СШ № 42</c:v>
                </c:pt>
                <c:pt idx="65">
                  <c:v>МАОУ СШ № 17</c:v>
                </c:pt>
                <c:pt idx="66">
                  <c:v>МАОУ СШ № 76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СШ № 158 "Грани"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139</c:v>
                </c:pt>
                <c:pt idx="77">
                  <c:v>МАОУ СШ № 152</c:v>
                </c:pt>
                <c:pt idx="78">
                  <c:v>МАОУ СШ № 145</c:v>
                </c:pt>
                <c:pt idx="79">
                  <c:v>МАОУ СШ № 7</c:v>
                </c:pt>
                <c:pt idx="80">
                  <c:v>МАОУ СШ № 115</c:v>
                </c:pt>
                <c:pt idx="81">
                  <c:v>МАОУ СШ № 151</c:v>
                </c:pt>
                <c:pt idx="82">
                  <c:v>МАОУ СШ № 144</c:v>
                </c:pt>
                <c:pt idx="83">
                  <c:v>МБОУ СШ № 2</c:v>
                </c:pt>
                <c:pt idx="84">
                  <c:v>МАОУ СШ № 154</c:v>
                </c:pt>
                <c:pt idx="85">
                  <c:v>МАОУ СШ № 149</c:v>
                </c:pt>
                <c:pt idx="86">
                  <c:v>МАОУ СШ № 24</c:v>
                </c:pt>
                <c:pt idx="87">
                  <c:v>МАОУ СШ № 143</c:v>
                </c:pt>
                <c:pt idx="88">
                  <c:v>МАОУ СШ № 18</c:v>
                </c:pt>
                <c:pt idx="89">
                  <c:v>МАОУ СШ № 66</c:v>
                </c:pt>
                <c:pt idx="90">
                  <c:v>МАОУ СШ № 157</c:v>
                </c:pt>
                <c:pt idx="91">
                  <c:v>МБОУ СШ № 98</c:v>
                </c:pt>
                <c:pt idx="92">
                  <c:v>МБОУ СШ № 129</c:v>
                </c:pt>
                <c:pt idx="93">
                  <c:v>МАОУ СШ № 150</c:v>
                </c:pt>
                <c:pt idx="94">
                  <c:v>МБОУ СШ № 56</c:v>
                </c:pt>
                <c:pt idx="95">
                  <c:v>МАОУ СШ № 108</c:v>
                </c:pt>
                <c:pt idx="96">
                  <c:v>МБОУ СШ № 91</c:v>
                </c:pt>
                <c:pt idx="97">
                  <c:v>МАОУ СШ № 141</c:v>
                </c:pt>
                <c:pt idx="98">
                  <c:v>МБОУ СШ № 147</c:v>
                </c:pt>
                <c:pt idx="99">
                  <c:v>МАОУ СШ № 121</c:v>
                </c:pt>
                <c:pt idx="100">
                  <c:v>МАОУ СШ № 134</c:v>
                </c:pt>
                <c:pt idx="101">
                  <c:v>МАОУ СШ № 69</c:v>
                </c:pt>
                <c:pt idx="102">
                  <c:v>МАОУ СШ № 5</c:v>
                </c:pt>
                <c:pt idx="103">
                  <c:v>МАОУ СШ № 85</c:v>
                </c:pt>
                <c:pt idx="104">
                  <c:v>МАОУ СШ № 1</c:v>
                </c:pt>
                <c:pt idx="105">
                  <c:v>МАОУ СШ № 156</c:v>
                </c:pt>
                <c:pt idx="106">
                  <c:v>ЦЕНТРАЛЬНЫЙ РАЙОН</c:v>
                </c:pt>
                <c:pt idx="107">
                  <c:v>МБОУ Лицей № 2</c:v>
                </c:pt>
                <c:pt idx="108">
                  <c:v>МАОУ Гимназия № 2</c:v>
                </c:pt>
                <c:pt idx="109">
                  <c:v>МБОУ СШ № 10 </c:v>
                </c:pt>
                <c:pt idx="110">
                  <c:v>МБОУ СШ № 4</c:v>
                </c:pt>
                <c:pt idx="111">
                  <c:v>МБОУ Гимназия  № 16</c:v>
                </c:pt>
                <c:pt idx="112">
                  <c:v>МАОУ СШ "Комплекс Покровский"</c:v>
                </c:pt>
                <c:pt idx="113">
                  <c:v>МАОУ СШ № 155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'Математ-11 проф диаграмма'!$L$5:$L$120</c:f>
              <c:numCache>
                <c:formatCode>0,00</c:formatCode>
                <c:ptCount val="116"/>
                <c:pt idx="0">
                  <c:v>53.540418899301301</c:v>
                </c:pt>
                <c:pt idx="1">
                  <c:v>68.898876404494388</c:v>
                </c:pt>
                <c:pt idx="2">
                  <c:v>54.291666666666664</c:v>
                </c:pt>
                <c:pt idx="3">
                  <c:v>55.1875</c:v>
                </c:pt>
                <c:pt idx="4">
                  <c:v>48.476190476190474</c:v>
                </c:pt>
                <c:pt idx="5">
                  <c:v>59.2</c:v>
                </c:pt>
                <c:pt idx="6">
                  <c:v>53.041666666666664</c:v>
                </c:pt>
                <c:pt idx="7">
                  <c:v>37.93333333333333</c:v>
                </c:pt>
                <c:pt idx="8">
                  <c:v>51.294117647058826</c:v>
                </c:pt>
                <c:pt idx="9">
                  <c:v>53.266666666666673</c:v>
                </c:pt>
                <c:pt idx="10">
                  <c:v>66.900000000000006</c:v>
                </c:pt>
                <c:pt idx="11">
                  <c:v>58.3</c:v>
                </c:pt>
                <c:pt idx="12">
                  <c:v>59.5</c:v>
                </c:pt>
                <c:pt idx="13">
                  <c:v>53</c:v>
                </c:pt>
                <c:pt idx="14">
                  <c:v>51.8</c:v>
                </c:pt>
                <c:pt idx="15">
                  <c:v>51.5</c:v>
                </c:pt>
                <c:pt idx="16">
                  <c:v>52.3</c:v>
                </c:pt>
                <c:pt idx="17">
                  <c:v>58.4</c:v>
                </c:pt>
                <c:pt idx="18">
                  <c:v>58.7</c:v>
                </c:pt>
                <c:pt idx="19">
                  <c:v>45</c:v>
                </c:pt>
                <c:pt idx="20">
                  <c:v>48.1</c:v>
                </c:pt>
                <c:pt idx="21">
                  <c:v>35.700000000000003</c:v>
                </c:pt>
                <c:pt idx="22">
                  <c:v>54.24</c:v>
                </c:pt>
                <c:pt idx="23">
                  <c:v>54.1</c:v>
                </c:pt>
                <c:pt idx="24">
                  <c:v>66.400000000000006</c:v>
                </c:pt>
                <c:pt idx="25">
                  <c:v>58.8</c:v>
                </c:pt>
                <c:pt idx="26">
                  <c:v>65</c:v>
                </c:pt>
                <c:pt idx="27">
                  <c:v>59.6</c:v>
                </c:pt>
                <c:pt idx="28">
                  <c:v>52</c:v>
                </c:pt>
                <c:pt idx="29">
                  <c:v>50.3</c:v>
                </c:pt>
                <c:pt idx="30">
                  <c:v>47.1</c:v>
                </c:pt>
                <c:pt idx="31">
                  <c:v>54.3</c:v>
                </c:pt>
                <c:pt idx="32">
                  <c:v>48.7</c:v>
                </c:pt>
                <c:pt idx="33">
                  <c:v>52.8</c:v>
                </c:pt>
                <c:pt idx="35">
                  <c:v>51.3</c:v>
                </c:pt>
                <c:pt idx="36">
                  <c:v>53.7</c:v>
                </c:pt>
                <c:pt idx="37">
                  <c:v>55.5</c:v>
                </c:pt>
                <c:pt idx="38">
                  <c:v>44</c:v>
                </c:pt>
                <c:pt idx="40">
                  <c:v>56.28125</c:v>
                </c:pt>
                <c:pt idx="41">
                  <c:v>61</c:v>
                </c:pt>
                <c:pt idx="42">
                  <c:v>63</c:v>
                </c:pt>
                <c:pt idx="43">
                  <c:v>66.400000000000006</c:v>
                </c:pt>
                <c:pt idx="45">
                  <c:v>57.6</c:v>
                </c:pt>
                <c:pt idx="46">
                  <c:v>61.9</c:v>
                </c:pt>
                <c:pt idx="47">
                  <c:v>53.3</c:v>
                </c:pt>
                <c:pt idx="48">
                  <c:v>58.6</c:v>
                </c:pt>
                <c:pt idx="49">
                  <c:v>58.6</c:v>
                </c:pt>
                <c:pt idx="50">
                  <c:v>55</c:v>
                </c:pt>
                <c:pt idx="51">
                  <c:v>59</c:v>
                </c:pt>
                <c:pt idx="52">
                  <c:v>72.2</c:v>
                </c:pt>
                <c:pt idx="53">
                  <c:v>60</c:v>
                </c:pt>
                <c:pt idx="54">
                  <c:v>50.3</c:v>
                </c:pt>
                <c:pt idx="55">
                  <c:v>40.799999999999997</c:v>
                </c:pt>
                <c:pt idx="57">
                  <c:v>47</c:v>
                </c:pt>
                <c:pt idx="58">
                  <c:v>35.799999999999997</c:v>
                </c:pt>
                <c:pt idx="60">
                  <c:v>54.363636363636367</c:v>
                </c:pt>
                <c:pt idx="61">
                  <c:v>51.7</c:v>
                </c:pt>
                <c:pt idx="62">
                  <c:v>60.5</c:v>
                </c:pt>
                <c:pt idx="63">
                  <c:v>50.3</c:v>
                </c:pt>
                <c:pt idx="64">
                  <c:v>63</c:v>
                </c:pt>
                <c:pt idx="65">
                  <c:v>57.2</c:v>
                </c:pt>
                <c:pt idx="66">
                  <c:v>59</c:v>
                </c:pt>
                <c:pt idx="67">
                  <c:v>62.4</c:v>
                </c:pt>
                <c:pt idx="68">
                  <c:v>61.8</c:v>
                </c:pt>
                <c:pt idx="70">
                  <c:v>42</c:v>
                </c:pt>
                <c:pt idx="71">
                  <c:v>42</c:v>
                </c:pt>
                <c:pt idx="72">
                  <c:v>48.1</c:v>
                </c:pt>
                <c:pt idx="75">
                  <c:v>53.55</c:v>
                </c:pt>
                <c:pt idx="76">
                  <c:v>49.5</c:v>
                </c:pt>
                <c:pt idx="77">
                  <c:v>72</c:v>
                </c:pt>
                <c:pt idx="78">
                  <c:v>62.7</c:v>
                </c:pt>
                <c:pt idx="79">
                  <c:v>64.400000000000006</c:v>
                </c:pt>
                <c:pt idx="80">
                  <c:v>47.8</c:v>
                </c:pt>
                <c:pt idx="81">
                  <c:v>57</c:v>
                </c:pt>
                <c:pt idx="82">
                  <c:v>62.9</c:v>
                </c:pt>
                <c:pt idx="84">
                  <c:v>45.8</c:v>
                </c:pt>
                <c:pt idx="85">
                  <c:v>63</c:v>
                </c:pt>
                <c:pt idx="86">
                  <c:v>54</c:v>
                </c:pt>
                <c:pt idx="87">
                  <c:v>55.7</c:v>
                </c:pt>
                <c:pt idx="88">
                  <c:v>54</c:v>
                </c:pt>
                <c:pt idx="89">
                  <c:v>60</c:v>
                </c:pt>
                <c:pt idx="91">
                  <c:v>50.1</c:v>
                </c:pt>
                <c:pt idx="92">
                  <c:v>47.4</c:v>
                </c:pt>
                <c:pt idx="93">
                  <c:v>53</c:v>
                </c:pt>
                <c:pt idx="94">
                  <c:v>48</c:v>
                </c:pt>
                <c:pt idx="95">
                  <c:v>53.9</c:v>
                </c:pt>
                <c:pt idx="96">
                  <c:v>50.6</c:v>
                </c:pt>
                <c:pt idx="97">
                  <c:v>52.6</c:v>
                </c:pt>
                <c:pt idx="98">
                  <c:v>50</c:v>
                </c:pt>
                <c:pt idx="99">
                  <c:v>43.9</c:v>
                </c:pt>
                <c:pt idx="100">
                  <c:v>48</c:v>
                </c:pt>
                <c:pt idx="101">
                  <c:v>59.6</c:v>
                </c:pt>
                <c:pt idx="102">
                  <c:v>56</c:v>
                </c:pt>
                <c:pt idx="103">
                  <c:v>49</c:v>
                </c:pt>
                <c:pt idx="104">
                  <c:v>57</c:v>
                </c:pt>
                <c:pt idx="105">
                  <c:v>31.5</c:v>
                </c:pt>
                <c:pt idx="106">
                  <c:v>55.976145091244753</c:v>
                </c:pt>
                <c:pt idx="107">
                  <c:v>66.367346938775512</c:v>
                </c:pt>
                <c:pt idx="108">
                  <c:v>65.558823529411768</c:v>
                </c:pt>
                <c:pt idx="109">
                  <c:v>62.560975609756099</c:v>
                </c:pt>
                <c:pt idx="110">
                  <c:v>52.571428571428569</c:v>
                </c:pt>
                <c:pt idx="111">
                  <c:v>59.357142857142854</c:v>
                </c:pt>
                <c:pt idx="112">
                  <c:v>51.71153846153846</c:v>
                </c:pt>
                <c:pt idx="113">
                  <c:v>41.92</c:v>
                </c:pt>
                <c:pt idx="114">
                  <c:v>47.761904761904759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39968"/>
        <c:axId val="86766336"/>
      </c:lineChart>
      <c:catAx>
        <c:axId val="8673996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66336"/>
        <c:crosses val="autoZero"/>
        <c:auto val="1"/>
        <c:lblAlgn val="ctr"/>
        <c:lblOffset val="100"/>
        <c:noMultiLvlLbl val="0"/>
      </c:catAx>
      <c:valAx>
        <c:axId val="867663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3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053175064188"/>
          <c:y val="1.6169045384041739E-2"/>
          <c:w val="0.53734641008296713"/>
          <c:h val="5.252069487104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46037</xdr:rowOff>
    </xdr:from>
    <xdr:to>
      <xdr:col>29</xdr:col>
      <xdr:colOff>586052</xdr:colOff>
      <xdr:row>0</xdr:row>
      <xdr:rowOff>5048250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0.10137</cdr:x>
      <cdr:y>0.11491</cdr:y>
    </cdr:from>
    <cdr:to>
      <cdr:x>0.10153</cdr:x>
      <cdr:y>0.66255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871375" y="574811"/>
          <a:ext cx="2954" cy="27394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0.21038</cdr:x>
      <cdr:y>0.11574</cdr:y>
    </cdr:from>
    <cdr:to>
      <cdr:x>0.21057</cdr:x>
      <cdr:y>0.66942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883945" y="578934"/>
          <a:ext cx="3508" cy="27696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0.3627</cdr:x>
      <cdr:y>0.11994</cdr:y>
    </cdr:from>
    <cdr:to>
      <cdr:x>0.36275</cdr:x>
      <cdr:y>0.67184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695958" y="599950"/>
          <a:ext cx="923" cy="27607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0.52949</cdr:x>
      <cdr:y>0.11447</cdr:y>
    </cdr:from>
    <cdr:to>
      <cdr:x>0.53086</cdr:x>
      <cdr:y>0.66581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775151" y="572582"/>
          <a:ext cx="25292" cy="27579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0.65663</cdr:x>
      <cdr:y>0.10989</cdr:y>
    </cdr:from>
    <cdr:to>
      <cdr:x>0.65823</cdr:x>
      <cdr:y>0.66362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122214" y="549679"/>
          <a:ext cx="29538" cy="27698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0.91826</cdr:x>
      <cdr:y>0.1202</cdr:y>
    </cdr:from>
    <cdr:to>
      <cdr:x>0.91949</cdr:x>
      <cdr:y>0.67129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6952325" y="601259"/>
          <a:ext cx="22707" cy="27566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0.02338</cdr:x>
      <cdr:y>0.11584</cdr:y>
    </cdr:from>
    <cdr:to>
      <cdr:x>0.02443</cdr:x>
      <cdr:y>0.6631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431632" y="579456"/>
          <a:ext cx="19384" cy="27375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</xdr:colOff>
      <xdr:row>0</xdr:row>
      <xdr:rowOff>79376</xdr:rowOff>
    </xdr:from>
    <xdr:to>
      <xdr:col>30</xdr:col>
      <xdr:colOff>11906</xdr:colOff>
      <xdr:row>0</xdr:row>
      <xdr:rowOff>5131594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0.09936</cdr:x>
      <cdr:y>0.09264</cdr:y>
    </cdr:from>
    <cdr:to>
      <cdr:x>0.10156</cdr:x>
      <cdr:y>0.66184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843930" y="468044"/>
          <a:ext cx="40828" cy="28757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0.21018</cdr:x>
      <cdr:y>0.09135</cdr:y>
    </cdr:from>
    <cdr:to>
      <cdr:x>0.21066</cdr:x>
      <cdr:y>0.65672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900473" y="461496"/>
          <a:ext cx="9011" cy="28563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0.36189</cdr:x>
      <cdr:y>0.09134</cdr:y>
    </cdr:from>
    <cdr:to>
      <cdr:x>0.36235</cdr:x>
      <cdr:y>0.67105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716001" y="461470"/>
          <a:ext cx="8537" cy="29288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0.53092</cdr:x>
      <cdr:y>0.09632</cdr:y>
    </cdr:from>
    <cdr:to>
      <cdr:x>0.53139</cdr:x>
      <cdr:y>0.65881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852878" y="486623"/>
          <a:ext cx="8694" cy="28418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0.65684</cdr:x>
      <cdr:y>0.08951</cdr:y>
    </cdr:from>
    <cdr:to>
      <cdr:x>0.65752</cdr:x>
      <cdr:y>0.65138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189729" y="452199"/>
          <a:ext cx="12620" cy="2838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0.91737</cdr:x>
      <cdr:y>0.08317</cdr:y>
    </cdr:from>
    <cdr:to>
      <cdr:x>0.91867</cdr:x>
      <cdr:y>0.65166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024728" y="420196"/>
          <a:ext cx="24125" cy="28721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0.02363</cdr:x>
      <cdr:y>0.08756</cdr:y>
    </cdr:from>
    <cdr:to>
      <cdr:x>0.02413</cdr:x>
      <cdr:y>0.6562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454581" y="442388"/>
          <a:ext cx="9621" cy="28728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.85546875" style="69" customWidth="1"/>
    <col min="2" max="2" width="33.7109375" style="69" customWidth="1"/>
    <col min="3" max="14" width="7.7109375" style="208" customWidth="1"/>
    <col min="15" max="15" width="8.7109375" style="69" customWidth="1"/>
    <col min="16" max="16" width="7.7109375" style="69" customWidth="1"/>
    <col min="17" max="16384" width="9.140625" style="69"/>
  </cols>
  <sheetData>
    <row r="1" spans="1:18" ht="409.5" customHeight="1" thickBot="1" x14ac:dyDescent="0.3"/>
    <row r="2" spans="1:18" ht="16.5" customHeight="1" x14ac:dyDescent="0.25">
      <c r="A2" s="466" t="s">
        <v>41</v>
      </c>
      <c r="B2" s="468" t="s">
        <v>82</v>
      </c>
      <c r="C2" s="470">
        <v>2023</v>
      </c>
      <c r="D2" s="471"/>
      <c r="E2" s="471"/>
      <c r="F2" s="472"/>
      <c r="G2" s="470">
        <v>2022</v>
      </c>
      <c r="H2" s="471"/>
      <c r="I2" s="471"/>
      <c r="J2" s="472"/>
      <c r="K2" s="470">
        <v>2021</v>
      </c>
      <c r="L2" s="471"/>
      <c r="M2" s="471"/>
      <c r="N2" s="472"/>
      <c r="O2" s="464" t="s">
        <v>65</v>
      </c>
    </row>
    <row r="3" spans="1:18" ht="42" customHeight="1" thickBot="1" x14ac:dyDescent="0.3">
      <c r="A3" s="467"/>
      <c r="B3" s="469"/>
      <c r="C3" s="148" t="s">
        <v>122</v>
      </c>
      <c r="D3" s="384" t="s">
        <v>89</v>
      </c>
      <c r="E3" s="237" t="s">
        <v>117</v>
      </c>
      <c r="F3" s="383" t="s">
        <v>118</v>
      </c>
      <c r="G3" s="148" t="s">
        <v>122</v>
      </c>
      <c r="H3" s="384" t="s">
        <v>89</v>
      </c>
      <c r="I3" s="237" t="s">
        <v>117</v>
      </c>
      <c r="J3" s="383" t="s">
        <v>118</v>
      </c>
      <c r="K3" s="148" t="s">
        <v>122</v>
      </c>
      <c r="L3" s="227" t="s">
        <v>89</v>
      </c>
      <c r="M3" s="237" t="s">
        <v>117</v>
      </c>
      <c r="N3" s="225" t="s">
        <v>118</v>
      </c>
      <c r="O3" s="465"/>
    </row>
    <row r="4" spans="1:18" ht="15" customHeight="1" thickBot="1" x14ac:dyDescent="0.3">
      <c r="A4" s="35"/>
      <c r="B4" s="119" t="s">
        <v>92</v>
      </c>
      <c r="C4" s="120">
        <f>C5+C14+C27+C45+C65+C80+C111</f>
        <v>2300</v>
      </c>
      <c r="D4" s="204">
        <f>AVERAGE(D6:D13,D15:D26,D28:D44,D46:D64,D66:D79,D81:D110,D112:D120)</f>
        <v>51.777316677581595</v>
      </c>
      <c r="E4" s="127">
        <v>54.03</v>
      </c>
      <c r="F4" s="121"/>
      <c r="G4" s="120">
        <f>G5+G14+G27+G45+G65+G80+G111</f>
        <v>2567</v>
      </c>
      <c r="H4" s="204">
        <f>AVERAGE(H6:H13,H15:H26,H28:H44,H46:H64,H66:H79,H81:H110,H112:H120)</f>
        <v>53.004255948447373</v>
      </c>
      <c r="I4" s="127">
        <v>56.1</v>
      </c>
      <c r="J4" s="121"/>
      <c r="K4" s="120">
        <f>K5+K14+K27+K45+K65+K80+K111</f>
        <v>3007</v>
      </c>
      <c r="L4" s="204">
        <f>AVERAGE(L6:L13,L15:L26,L28:L44,L46:L64,L66:L79,L81:L110,L112:L120)</f>
        <v>54.355433795146617</v>
      </c>
      <c r="M4" s="127">
        <v>56.84</v>
      </c>
      <c r="N4" s="121"/>
      <c r="O4" s="86"/>
      <c r="Q4" s="31"/>
      <c r="R4" s="18" t="s">
        <v>85</v>
      </c>
    </row>
    <row r="5" spans="1:18" ht="15" customHeight="1" thickBot="1" x14ac:dyDescent="0.3">
      <c r="A5" s="35"/>
      <c r="B5" s="88" t="s">
        <v>93</v>
      </c>
      <c r="C5" s="109">
        <f>SUM(C6:C13)</f>
        <v>227</v>
      </c>
      <c r="D5" s="197">
        <f>AVERAGE(D6:D13)</f>
        <v>51.349411764705884</v>
      </c>
      <c r="E5" s="122">
        <v>54.03</v>
      </c>
      <c r="F5" s="110"/>
      <c r="G5" s="109">
        <f>SUM(G6:G13)</f>
        <v>247</v>
      </c>
      <c r="H5" s="197">
        <f>AVERAGE(H6:H13)</f>
        <v>53.889431764199571</v>
      </c>
      <c r="I5" s="122">
        <v>56.1</v>
      </c>
      <c r="J5" s="110"/>
      <c r="K5" s="109">
        <f>SUM(K6:K13)</f>
        <v>264</v>
      </c>
      <c r="L5" s="197">
        <f>AVERAGE(L6:L13)</f>
        <v>53.540418899301294</v>
      </c>
      <c r="M5" s="122">
        <v>56.84</v>
      </c>
      <c r="N5" s="110"/>
      <c r="O5" s="90"/>
      <c r="Q5" s="68"/>
      <c r="R5" s="18" t="s">
        <v>90</v>
      </c>
    </row>
    <row r="6" spans="1:18" ht="15" customHeight="1" x14ac:dyDescent="0.25">
      <c r="A6" s="463">
        <v>1</v>
      </c>
      <c r="B6" s="228" t="s">
        <v>126</v>
      </c>
      <c r="C6" s="209">
        <v>40</v>
      </c>
      <c r="D6" s="418">
        <v>52.75</v>
      </c>
      <c r="E6" s="239">
        <v>54.03</v>
      </c>
      <c r="F6" s="461">
        <v>49</v>
      </c>
      <c r="G6" s="404">
        <v>31</v>
      </c>
      <c r="H6" s="239">
        <v>56.757575757575758</v>
      </c>
      <c r="I6" s="239">
        <v>56.1</v>
      </c>
      <c r="J6" s="461">
        <v>36</v>
      </c>
      <c r="K6" s="404">
        <v>42</v>
      </c>
      <c r="L6" s="239">
        <v>48.476190476190474</v>
      </c>
      <c r="M6" s="239">
        <v>56.84</v>
      </c>
      <c r="N6" s="461">
        <v>77</v>
      </c>
      <c r="O6" s="260">
        <f>N6+J6+F6</f>
        <v>162</v>
      </c>
      <c r="Q6" s="457"/>
      <c r="R6" s="18" t="s">
        <v>86</v>
      </c>
    </row>
    <row r="7" spans="1:18" x14ac:dyDescent="0.25">
      <c r="A7" s="14">
        <v>2</v>
      </c>
      <c r="B7" s="229" t="s">
        <v>52</v>
      </c>
      <c r="C7" s="209">
        <v>50</v>
      </c>
      <c r="D7" s="418">
        <v>50.58</v>
      </c>
      <c r="E7" s="255">
        <v>54.03</v>
      </c>
      <c r="F7" s="462">
        <v>56</v>
      </c>
      <c r="G7" s="397">
        <v>40</v>
      </c>
      <c r="H7" s="255">
        <v>60.4</v>
      </c>
      <c r="I7" s="255">
        <v>56.1</v>
      </c>
      <c r="J7" s="462">
        <v>16</v>
      </c>
      <c r="K7" s="397">
        <v>40</v>
      </c>
      <c r="L7" s="255">
        <v>59.2</v>
      </c>
      <c r="M7" s="255">
        <v>56.84</v>
      </c>
      <c r="N7" s="462">
        <v>28</v>
      </c>
      <c r="O7" s="261">
        <f t="shared" ref="O7:O77" si="0">N7+J7+F7</f>
        <v>100</v>
      </c>
      <c r="Q7" s="30"/>
      <c r="R7" s="18" t="s">
        <v>87</v>
      </c>
    </row>
    <row r="8" spans="1:18" x14ac:dyDescent="0.25">
      <c r="A8" s="5">
        <v>3</v>
      </c>
      <c r="B8" s="214" t="s">
        <v>50</v>
      </c>
      <c r="C8" s="209">
        <v>64</v>
      </c>
      <c r="D8" s="418">
        <v>66.400000000000006</v>
      </c>
      <c r="E8" s="217">
        <v>54.03</v>
      </c>
      <c r="F8" s="462">
        <v>3</v>
      </c>
      <c r="G8" s="403">
        <v>88</v>
      </c>
      <c r="H8" s="217">
        <v>70.577777777777783</v>
      </c>
      <c r="I8" s="217">
        <v>56.1</v>
      </c>
      <c r="J8" s="462">
        <v>1</v>
      </c>
      <c r="K8" s="403">
        <v>89</v>
      </c>
      <c r="L8" s="217">
        <v>68.898876404494388</v>
      </c>
      <c r="M8" s="217">
        <v>56.84</v>
      </c>
      <c r="N8" s="462">
        <v>3</v>
      </c>
      <c r="O8" s="262">
        <f t="shared" si="0"/>
        <v>7</v>
      </c>
    </row>
    <row r="9" spans="1:18" x14ac:dyDescent="0.25">
      <c r="A9" s="5">
        <v>4</v>
      </c>
      <c r="B9" s="228" t="s">
        <v>51</v>
      </c>
      <c r="C9" s="209">
        <v>20</v>
      </c>
      <c r="D9" s="419">
        <v>54.85</v>
      </c>
      <c r="E9" s="239">
        <v>54.03</v>
      </c>
      <c r="F9" s="461">
        <v>39</v>
      </c>
      <c r="G9" s="404">
        <v>26</v>
      </c>
      <c r="H9" s="239">
        <v>57.370370370370374</v>
      </c>
      <c r="I9" s="239">
        <v>56.1</v>
      </c>
      <c r="J9" s="461">
        <v>33</v>
      </c>
      <c r="K9" s="404">
        <v>24</v>
      </c>
      <c r="L9" s="239">
        <v>54.291666666666664</v>
      </c>
      <c r="M9" s="239">
        <v>56.84</v>
      </c>
      <c r="N9" s="461">
        <v>47</v>
      </c>
      <c r="O9" s="263">
        <f t="shared" si="0"/>
        <v>119</v>
      </c>
    </row>
    <row r="10" spans="1:18" x14ac:dyDescent="0.25">
      <c r="A10" s="5">
        <v>5</v>
      </c>
      <c r="B10" s="214" t="s">
        <v>127</v>
      </c>
      <c r="C10" s="209">
        <v>18</v>
      </c>
      <c r="D10" s="419">
        <v>40.159999999999997</v>
      </c>
      <c r="E10" s="217">
        <v>54.03</v>
      </c>
      <c r="F10" s="462">
        <v>93</v>
      </c>
      <c r="G10" s="403">
        <v>10</v>
      </c>
      <c r="H10" s="217">
        <v>40.142857142857146</v>
      </c>
      <c r="I10" s="217">
        <v>56.1</v>
      </c>
      <c r="J10" s="462">
        <v>95</v>
      </c>
      <c r="K10" s="403">
        <v>15</v>
      </c>
      <c r="L10" s="217">
        <v>37.93333333333333</v>
      </c>
      <c r="M10" s="217">
        <v>56.84</v>
      </c>
      <c r="N10" s="462">
        <v>95</v>
      </c>
      <c r="O10" s="263">
        <f t="shared" si="0"/>
        <v>283</v>
      </c>
    </row>
    <row r="11" spans="1:18" x14ac:dyDescent="0.25">
      <c r="A11" s="5">
        <v>6</v>
      </c>
      <c r="B11" s="214" t="s">
        <v>128</v>
      </c>
      <c r="C11" s="209">
        <v>18</v>
      </c>
      <c r="D11" s="418">
        <v>54</v>
      </c>
      <c r="E11" s="217">
        <v>54.03</v>
      </c>
      <c r="F11" s="462">
        <v>44</v>
      </c>
      <c r="G11" s="403">
        <v>17</v>
      </c>
      <c r="H11" s="217">
        <v>53.235294117647058</v>
      </c>
      <c r="I11" s="217">
        <v>56.1</v>
      </c>
      <c r="J11" s="462">
        <v>51</v>
      </c>
      <c r="K11" s="403">
        <v>16</v>
      </c>
      <c r="L11" s="217">
        <v>55.1875</v>
      </c>
      <c r="M11" s="217">
        <v>56.84</v>
      </c>
      <c r="N11" s="462">
        <v>44</v>
      </c>
      <c r="O11" s="263">
        <f t="shared" si="0"/>
        <v>139</v>
      </c>
    </row>
    <row r="12" spans="1:18" x14ac:dyDescent="0.25">
      <c r="A12" s="75">
        <v>7</v>
      </c>
      <c r="B12" s="229" t="s">
        <v>53</v>
      </c>
      <c r="C12" s="209">
        <v>17</v>
      </c>
      <c r="D12" s="418">
        <v>40.705882352941174</v>
      </c>
      <c r="E12" s="255">
        <v>54.03</v>
      </c>
      <c r="F12" s="462">
        <v>91</v>
      </c>
      <c r="G12" s="397">
        <v>18</v>
      </c>
      <c r="H12" s="255">
        <v>49.736842105263158</v>
      </c>
      <c r="I12" s="255">
        <v>56.1</v>
      </c>
      <c r="J12" s="462">
        <v>71</v>
      </c>
      <c r="K12" s="397">
        <v>21</v>
      </c>
      <c r="L12" s="255">
        <v>53.041666666666664</v>
      </c>
      <c r="M12" s="255">
        <v>56.84</v>
      </c>
      <c r="N12" s="462">
        <v>54</v>
      </c>
      <c r="O12" s="263">
        <f t="shared" si="0"/>
        <v>216</v>
      </c>
    </row>
    <row r="13" spans="1:18" ht="15.75" thickBot="1" x14ac:dyDescent="0.3">
      <c r="A13" s="75">
        <v>8</v>
      </c>
      <c r="B13" s="229" t="s">
        <v>94</v>
      </c>
      <c r="C13" s="397"/>
      <c r="D13" s="255"/>
      <c r="E13" s="255">
        <v>54.03</v>
      </c>
      <c r="F13" s="462">
        <v>100</v>
      </c>
      <c r="G13" s="397">
        <v>17</v>
      </c>
      <c r="H13" s="255">
        <v>42.89473684210526</v>
      </c>
      <c r="I13" s="255">
        <v>56.1</v>
      </c>
      <c r="J13" s="462">
        <v>91</v>
      </c>
      <c r="K13" s="397">
        <v>17</v>
      </c>
      <c r="L13" s="255">
        <v>51.294117647058826</v>
      </c>
      <c r="M13" s="255">
        <v>56.84</v>
      </c>
      <c r="N13" s="462">
        <v>67</v>
      </c>
      <c r="O13" s="264">
        <f t="shared" si="0"/>
        <v>258</v>
      </c>
    </row>
    <row r="14" spans="1:18" ht="15.75" thickBot="1" x14ac:dyDescent="0.3">
      <c r="A14" s="91"/>
      <c r="B14" s="92" t="s">
        <v>96</v>
      </c>
      <c r="C14" s="111">
        <f>SUM(C15:C26)</f>
        <v>224</v>
      </c>
      <c r="D14" s="89">
        <f>AVERAGE(D15:D26)</f>
        <v>47.75454545454545</v>
      </c>
      <c r="E14" s="123">
        <v>54.03</v>
      </c>
      <c r="F14" s="112"/>
      <c r="G14" s="111">
        <f>SUM(G15:G26)</f>
        <v>241</v>
      </c>
      <c r="H14" s="89">
        <f>AVERAGE(H15:H26)</f>
        <v>55.419999999999995</v>
      </c>
      <c r="I14" s="123">
        <v>56.1</v>
      </c>
      <c r="J14" s="112"/>
      <c r="K14" s="111">
        <f>SUM(K15:K26)</f>
        <v>326</v>
      </c>
      <c r="L14" s="89">
        <f>AVERAGE(L15:L26)</f>
        <v>53.266666666666673</v>
      </c>
      <c r="M14" s="123">
        <v>56.84</v>
      </c>
      <c r="N14" s="112"/>
      <c r="O14" s="265"/>
    </row>
    <row r="15" spans="1:18" ht="15" customHeight="1" x14ac:dyDescent="0.25">
      <c r="A15" s="3">
        <v>1</v>
      </c>
      <c r="B15" s="130" t="s">
        <v>34</v>
      </c>
      <c r="C15" s="195">
        <v>32</v>
      </c>
      <c r="D15" s="217">
        <v>45.1</v>
      </c>
      <c r="E15" s="240">
        <v>54.03</v>
      </c>
      <c r="F15" s="215">
        <v>76</v>
      </c>
      <c r="G15" s="195">
        <v>26</v>
      </c>
      <c r="H15" s="217">
        <v>51.6</v>
      </c>
      <c r="I15" s="240">
        <v>56.1</v>
      </c>
      <c r="J15" s="215">
        <v>60</v>
      </c>
      <c r="K15" s="195">
        <v>46</v>
      </c>
      <c r="L15" s="217">
        <v>52.3</v>
      </c>
      <c r="M15" s="240">
        <v>56.84</v>
      </c>
      <c r="N15" s="215">
        <v>60</v>
      </c>
      <c r="O15" s="263">
        <f t="shared" si="0"/>
        <v>196</v>
      </c>
    </row>
    <row r="16" spans="1:18" ht="15" customHeight="1" x14ac:dyDescent="0.25">
      <c r="A16" s="5">
        <v>2</v>
      </c>
      <c r="B16" s="130" t="s">
        <v>33</v>
      </c>
      <c r="C16" s="195">
        <v>18</v>
      </c>
      <c r="D16" s="217">
        <v>41</v>
      </c>
      <c r="E16" s="240">
        <v>54.03</v>
      </c>
      <c r="F16" s="215">
        <v>88</v>
      </c>
      <c r="G16" s="195">
        <v>11</v>
      </c>
      <c r="H16" s="217">
        <v>47.5</v>
      </c>
      <c r="I16" s="240">
        <v>56.1</v>
      </c>
      <c r="J16" s="215">
        <v>81</v>
      </c>
      <c r="K16" s="195">
        <v>30</v>
      </c>
      <c r="L16" s="217">
        <v>58.7</v>
      </c>
      <c r="M16" s="240">
        <v>56.84</v>
      </c>
      <c r="N16" s="215">
        <v>32</v>
      </c>
      <c r="O16" s="264">
        <f t="shared" si="0"/>
        <v>201</v>
      </c>
    </row>
    <row r="17" spans="1:15" ht="15" customHeight="1" x14ac:dyDescent="0.25">
      <c r="A17" s="5">
        <v>3</v>
      </c>
      <c r="B17" s="130" t="s">
        <v>35</v>
      </c>
      <c r="C17" s="195">
        <v>29</v>
      </c>
      <c r="D17" s="217">
        <v>61.9</v>
      </c>
      <c r="E17" s="240">
        <v>54.03</v>
      </c>
      <c r="F17" s="215">
        <v>9</v>
      </c>
      <c r="G17" s="195">
        <v>24</v>
      </c>
      <c r="H17" s="217">
        <v>60.6</v>
      </c>
      <c r="I17" s="240">
        <v>56.1</v>
      </c>
      <c r="J17" s="215">
        <v>15</v>
      </c>
      <c r="K17" s="195">
        <v>28</v>
      </c>
      <c r="L17" s="217">
        <v>58.3</v>
      </c>
      <c r="M17" s="240">
        <v>56.84</v>
      </c>
      <c r="N17" s="215">
        <v>36</v>
      </c>
      <c r="O17" s="263">
        <f t="shared" si="0"/>
        <v>60</v>
      </c>
    </row>
    <row r="18" spans="1:15" ht="15" customHeight="1" x14ac:dyDescent="0.25">
      <c r="A18" s="5">
        <v>4</v>
      </c>
      <c r="B18" s="131" t="s">
        <v>36</v>
      </c>
      <c r="C18" s="196">
        <v>61</v>
      </c>
      <c r="D18" s="239">
        <v>64</v>
      </c>
      <c r="E18" s="241">
        <v>54.03</v>
      </c>
      <c r="F18" s="238">
        <v>6</v>
      </c>
      <c r="G18" s="196">
        <v>79</v>
      </c>
      <c r="H18" s="239">
        <v>62.4</v>
      </c>
      <c r="I18" s="241">
        <v>56.1</v>
      </c>
      <c r="J18" s="238">
        <v>10</v>
      </c>
      <c r="K18" s="196">
        <v>62</v>
      </c>
      <c r="L18" s="239">
        <v>66.900000000000006</v>
      </c>
      <c r="M18" s="241">
        <v>56.84</v>
      </c>
      <c r="N18" s="238">
        <v>4</v>
      </c>
      <c r="O18" s="263">
        <f t="shared" si="0"/>
        <v>20</v>
      </c>
    </row>
    <row r="19" spans="1:15" ht="15" customHeight="1" x14ac:dyDescent="0.25">
      <c r="A19" s="5">
        <v>5</v>
      </c>
      <c r="B19" s="131" t="s">
        <v>37</v>
      </c>
      <c r="C19" s="196">
        <v>29</v>
      </c>
      <c r="D19" s="239">
        <v>54</v>
      </c>
      <c r="E19" s="241">
        <v>54.03</v>
      </c>
      <c r="F19" s="238">
        <v>45</v>
      </c>
      <c r="G19" s="196">
        <v>37</v>
      </c>
      <c r="H19" s="239">
        <v>63.3</v>
      </c>
      <c r="I19" s="241">
        <v>56.1</v>
      </c>
      <c r="J19" s="238">
        <v>8</v>
      </c>
      <c r="K19" s="196">
        <v>43</v>
      </c>
      <c r="L19" s="239">
        <v>59.5</v>
      </c>
      <c r="M19" s="241">
        <v>56.84</v>
      </c>
      <c r="N19" s="238">
        <v>26</v>
      </c>
      <c r="O19" s="263">
        <f t="shared" si="0"/>
        <v>79</v>
      </c>
    </row>
    <row r="20" spans="1:15" ht="15" customHeight="1" x14ac:dyDescent="0.25">
      <c r="A20" s="5">
        <v>6</v>
      </c>
      <c r="B20" s="131" t="s">
        <v>129</v>
      </c>
      <c r="C20" s="196">
        <v>3</v>
      </c>
      <c r="D20" s="239">
        <v>42</v>
      </c>
      <c r="E20" s="241">
        <v>54.03</v>
      </c>
      <c r="F20" s="238">
        <v>84</v>
      </c>
      <c r="G20" s="196">
        <v>4</v>
      </c>
      <c r="H20" s="239">
        <v>51.2</v>
      </c>
      <c r="I20" s="241">
        <v>56.1</v>
      </c>
      <c r="J20" s="238">
        <v>62</v>
      </c>
      <c r="K20" s="196">
        <v>8</v>
      </c>
      <c r="L20" s="239">
        <v>58.4</v>
      </c>
      <c r="M20" s="241">
        <v>56.84</v>
      </c>
      <c r="N20" s="238">
        <v>35</v>
      </c>
      <c r="O20" s="263">
        <f t="shared" si="0"/>
        <v>181</v>
      </c>
    </row>
    <row r="21" spans="1:15" ht="15" customHeight="1" x14ac:dyDescent="0.25">
      <c r="A21" s="104">
        <v>7</v>
      </c>
      <c r="B21" s="131" t="s">
        <v>168</v>
      </c>
      <c r="C21" s="196">
        <v>17</v>
      </c>
      <c r="D21" s="239">
        <v>48.3</v>
      </c>
      <c r="E21" s="241">
        <v>54.03</v>
      </c>
      <c r="F21" s="238">
        <v>66</v>
      </c>
      <c r="G21" s="196">
        <v>30</v>
      </c>
      <c r="H21" s="239">
        <v>49.2</v>
      </c>
      <c r="I21" s="241">
        <v>56.1</v>
      </c>
      <c r="J21" s="238">
        <v>73</v>
      </c>
      <c r="K21" s="196">
        <v>36</v>
      </c>
      <c r="L21" s="239">
        <v>51.8</v>
      </c>
      <c r="M21" s="241">
        <v>56.84</v>
      </c>
      <c r="N21" s="238">
        <v>62</v>
      </c>
      <c r="O21" s="263">
        <f t="shared" si="0"/>
        <v>201</v>
      </c>
    </row>
    <row r="22" spans="1:15" ht="15" customHeight="1" x14ac:dyDescent="0.25">
      <c r="A22" s="5">
        <v>8</v>
      </c>
      <c r="B22" s="131" t="s">
        <v>170</v>
      </c>
      <c r="C22" s="196">
        <v>5</v>
      </c>
      <c r="D22" s="239">
        <v>35</v>
      </c>
      <c r="E22" s="241">
        <v>54.03</v>
      </c>
      <c r="F22" s="238">
        <v>98</v>
      </c>
      <c r="G22" s="196"/>
      <c r="H22" s="239"/>
      <c r="I22" s="241">
        <v>56.1</v>
      </c>
      <c r="J22" s="238">
        <v>102</v>
      </c>
      <c r="K22" s="196">
        <v>22</v>
      </c>
      <c r="L22" s="239">
        <v>48.1</v>
      </c>
      <c r="M22" s="241">
        <v>56.84</v>
      </c>
      <c r="N22" s="238">
        <v>79</v>
      </c>
      <c r="O22" s="263">
        <f t="shared" si="0"/>
        <v>279</v>
      </c>
    </row>
    <row r="23" spans="1:15" ht="15" customHeight="1" x14ac:dyDescent="0.25">
      <c r="A23" s="5">
        <v>9</v>
      </c>
      <c r="B23" s="131" t="s">
        <v>169</v>
      </c>
      <c r="C23" s="196">
        <v>14</v>
      </c>
      <c r="D23" s="239">
        <v>48</v>
      </c>
      <c r="E23" s="241">
        <v>54.03</v>
      </c>
      <c r="F23" s="238">
        <v>68</v>
      </c>
      <c r="G23" s="196"/>
      <c r="H23" s="239"/>
      <c r="I23" s="241">
        <v>56.1</v>
      </c>
      <c r="J23" s="238">
        <v>102</v>
      </c>
      <c r="K23" s="196">
        <v>11</v>
      </c>
      <c r="L23" s="239">
        <v>51.5</v>
      </c>
      <c r="M23" s="241">
        <v>56.84</v>
      </c>
      <c r="N23" s="238">
        <v>65</v>
      </c>
      <c r="O23" s="263">
        <f t="shared" si="0"/>
        <v>235</v>
      </c>
    </row>
    <row r="24" spans="1:15" s="208" customFormat="1" ht="15" customHeight="1" x14ac:dyDescent="0.25">
      <c r="A24" s="209">
        <v>10</v>
      </c>
      <c r="B24" s="228" t="s">
        <v>175</v>
      </c>
      <c r="C24" s="196"/>
      <c r="D24" s="239"/>
      <c r="E24" s="241">
        <v>54.03</v>
      </c>
      <c r="F24" s="238">
        <v>100</v>
      </c>
      <c r="G24" s="196">
        <v>4</v>
      </c>
      <c r="H24" s="239">
        <v>55</v>
      </c>
      <c r="I24" s="241">
        <v>56.1</v>
      </c>
      <c r="J24" s="238">
        <v>42</v>
      </c>
      <c r="K24" s="196">
        <v>6</v>
      </c>
      <c r="L24" s="239">
        <v>35.700000000000003</v>
      </c>
      <c r="M24" s="241">
        <v>56.84</v>
      </c>
      <c r="N24" s="238">
        <v>97</v>
      </c>
      <c r="O24" s="263">
        <f t="shared" si="0"/>
        <v>239</v>
      </c>
    </row>
    <row r="25" spans="1:15" s="208" customFormat="1" ht="15" customHeight="1" x14ac:dyDescent="0.25">
      <c r="A25" s="209">
        <v>11</v>
      </c>
      <c r="B25" s="228" t="s">
        <v>166</v>
      </c>
      <c r="C25" s="196">
        <v>14</v>
      </c>
      <c r="D25" s="239">
        <v>49</v>
      </c>
      <c r="E25" s="241">
        <v>54.03</v>
      </c>
      <c r="F25" s="238">
        <v>62</v>
      </c>
      <c r="G25" s="196">
        <v>14</v>
      </c>
      <c r="H25" s="239">
        <v>51.4</v>
      </c>
      <c r="I25" s="241">
        <v>56.1</v>
      </c>
      <c r="J25" s="238">
        <v>61</v>
      </c>
      <c r="K25" s="196">
        <v>22</v>
      </c>
      <c r="L25" s="239">
        <v>53</v>
      </c>
      <c r="M25" s="241">
        <v>56.84</v>
      </c>
      <c r="N25" s="238">
        <v>55</v>
      </c>
      <c r="O25" s="263">
        <f t="shared" si="0"/>
        <v>178</v>
      </c>
    </row>
    <row r="26" spans="1:15" ht="15" customHeight="1" thickBot="1" x14ac:dyDescent="0.3">
      <c r="A26" s="5">
        <v>12</v>
      </c>
      <c r="B26" s="131" t="s">
        <v>167</v>
      </c>
      <c r="C26" s="196">
        <v>2</v>
      </c>
      <c r="D26" s="239">
        <v>37</v>
      </c>
      <c r="E26" s="241">
        <v>54.03</v>
      </c>
      <c r="F26" s="238">
        <v>95</v>
      </c>
      <c r="G26" s="196">
        <v>12</v>
      </c>
      <c r="H26" s="239">
        <v>62</v>
      </c>
      <c r="I26" s="241">
        <v>56.1</v>
      </c>
      <c r="J26" s="238">
        <v>13</v>
      </c>
      <c r="K26" s="196">
        <v>12</v>
      </c>
      <c r="L26" s="239">
        <v>45</v>
      </c>
      <c r="M26" s="241">
        <v>56.84</v>
      </c>
      <c r="N26" s="238">
        <v>88</v>
      </c>
      <c r="O26" s="263">
        <f t="shared" si="0"/>
        <v>196</v>
      </c>
    </row>
    <row r="27" spans="1:15" ht="15.75" thickBot="1" x14ac:dyDescent="0.3">
      <c r="A27" s="93"/>
      <c r="B27" s="94" t="s">
        <v>98</v>
      </c>
      <c r="C27" s="113">
        <f>SUM(C28:C44)</f>
        <v>230</v>
      </c>
      <c r="D27" s="102">
        <f>AVERAGE(D28:D44)</f>
        <v>51.121428571428567</v>
      </c>
      <c r="E27" s="124">
        <v>54.03</v>
      </c>
      <c r="F27" s="95"/>
      <c r="G27" s="113">
        <f>SUM(G28:G44)</f>
        <v>252</v>
      </c>
      <c r="H27" s="102">
        <f>AVERAGE(H28:H44)</f>
        <v>52.913333333333327</v>
      </c>
      <c r="I27" s="124">
        <v>56.1</v>
      </c>
      <c r="J27" s="95"/>
      <c r="K27" s="113">
        <f>SUM(K28:K44)</f>
        <v>351</v>
      </c>
      <c r="L27" s="102">
        <f>AVERAGE(L28:L44)</f>
        <v>54.24</v>
      </c>
      <c r="M27" s="124">
        <v>56.84</v>
      </c>
      <c r="N27" s="95"/>
      <c r="O27" s="265"/>
    </row>
    <row r="28" spans="1:15" x14ac:dyDescent="0.25">
      <c r="A28" s="105">
        <v>1</v>
      </c>
      <c r="B28" s="130" t="s">
        <v>79</v>
      </c>
      <c r="C28" s="195">
        <v>23</v>
      </c>
      <c r="D28" s="217">
        <v>62.9</v>
      </c>
      <c r="E28" s="240">
        <v>54.03</v>
      </c>
      <c r="F28" s="215">
        <v>7</v>
      </c>
      <c r="G28" s="195">
        <v>35</v>
      </c>
      <c r="H28" s="217">
        <v>64.3</v>
      </c>
      <c r="I28" s="240">
        <v>56.1</v>
      </c>
      <c r="J28" s="215">
        <v>6</v>
      </c>
      <c r="K28" s="195">
        <v>41</v>
      </c>
      <c r="L28" s="217">
        <v>58.8</v>
      </c>
      <c r="M28" s="240">
        <v>56.84</v>
      </c>
      <c r="N28" s="215">
        <v>31</v>
      </c>
      <c r="O28" s="263">
        <f t="shared" si="0"/>
        <v>44</v>
      </c>
    </row>
    <row r="29" spans="1:15" x14ac:dyDescent="0.25">
      <c r="A29" s="14">
        <v>2</v>
      </c>
      <c r="B29" s="130" t="s">
        <v>97</v>
      </c>
      <c r="C29" s="195">
        <v>26</v>
      </c>
      <c r="D29" s="217">
        <v>58.3</v>
      </c>
      <c r="E29" s="240">
        <v>54.03</v>
      </c>
      <c r="F29" s="215">
        <v>24</v>
      </c>
      <c r="G29" s="195">
        <v>28</v>
      </c>
      <c r="H29" s="217">
        <v>60.2</v>
      </c>
      <c r="I29" s="240">
        <v>56.1</v>
      </c>
      <c r="J29" s="215">
        <v>18</v>
      </c>
      <c r="K29" s="195">
        <v>29</v>
      </c>
      <c r="L29" s="217">
        <v>59.6</v>
      </c>
      <c r="M29" s="240">
        <v>56.84</v>
      </c>
      <c r="N29" s="215">
        <v>25</v>
      </c>
      <c r="O29" s="261">
        <f t="shared" si="0"/>
        <v>67</v>
      </c>
    </row>
    <row r="30" spans="1:15" x14ac:dyDescent="0.25">
      <c r="A30" s="5">
        <v>3</v>
      </c>
      <c r="B30" s="130" t="s">
        <v>49</v>
      </c>
      <c r="C30" s="195">
        <v>12</v>
      </c>
      <c r="D30" s="217">
        <v>66.2</v>
      </c>
      <c r="E30" s="240">
        <v>54.03</v>
      </c>
      <c r="F30" s="215">
        <v>4</v>
      </c>
      <c r="G30" s="195">
        <v>13</v>
      </c>
      <c r="H30" s="217">
        <v>60.3</v>
      </c>
      <c r="I30" s="240">
        <v>56.1</v>
      </c>
      <c r="J30" s="215">
        <v>17</v>
      </c>
      <c r="K30" s="195">
        <v>27</v>
      </c>
      <c r="L30" s="217">
        <v>54.1</v>
      </c>
      <c r="M30" s="240">
        <v>56.84</v>
      </c>
      <c r="N30" s="215">
        <v>48</v>
      </c>
      <c r="O30" s="263">
        <f t="shared" si="0"/>
        <v>69</v>
      </c>
    </row>
    <row r="31" spans="1:15" x14ac:dyDescent="0.25">
      <c r="A31" s="5">
        <v>4</v>
      </c>
      <c r="B31" s="130" t="s">
        <v>130</v>
      </c>
      <c r="C31" s="195">
        <v>24</v>
      </c>
      <c r="D31" s="217">
        <v>59</v>
      </c>
      <c r="E31" s="240">
        <v>54.03</v>
      </c>
      <c r="F31" s="215">
        <v>19</v>
      </c>
      <c r="G31" s="195">
        <v>20</v>
      </c>
      <c r="H31" s="217">
        <v>56.3</v>
      </c>
      <c r="I31" s="240">
        <v>56.1</v>
      </c>
      <c r="J31" s="215">
        <v>37</v>
      </c>
      <c r="K31" s="195">
        <v>28</v>
      </c>
      <c r="L31" s="217">
        <v>65</v>
      </c>
      <c r="M31" s="240">
        <v>56.84</v>
      </c>
      <c r="N31" s="215">
        <v>9</v>
      </c>
      <c r="O31" s="263">
        <f t="shared" si="0"/>
        <v>65</v>
      </c>
    </row>
    <row r="32" spans="1:15" ht="16.5" customHeight="1" x14ac:dyDescent="0.25">
      <c r="A32" s="5">
        <v>5</v>
      </c>
      <c r="B32" s="130" t="s">
        <v>48</v>
      </c>
      <c r="C32" s="195">
        <v>19</v>
      </c>
      <c r="D32" s="217">
        <v>41</v>
      </c>
      <c r="E32" s="240">
        <v>54.03</v>
      </c>
      <c r="F32" s="215">
        <v>89</v>
      </c>
      <c r="G32" s="195">
        <v>19</v>
      </c>
      <c r="H32" s="217">
        <v>53.1</v>
      </c>
      <c r="I32" s="240">
        <v>56.1</v>
      </c>
      <c r="J32" s="215">
        <v>52</v>
      </c>
      <c r="K32" s="195">
        <v>33</v>
      </c>
      <c r="L32" s="217">
        <v>52.8</v>
      </c>
      <c r="M32" s="240">
        <v>56.84</v>
      </c>
      <c r="N32" s="215">
        <v>57</v>
      </c>
      <c r="O32" s="263">
        <f t="shared" si="0"/>
        <v>198</v>
      </c>
    </row>
    <row r="33" spans="1:15" x14ac:dyDescent="0.25">
      <c r="A33" s="5">
        <v>6</v>
      </c>
      <c r="B33" s="130" t="s">
        <v>27</v>
      </c>
      <c r="C33" s="195">
        <v>2</v>
      </c>
      <c r="D33" s="217">
        <v>36.5</v>
      </c>
      <c r="E33" s="240">
        <v>54.03</v>
      </c>
      <c r="F33" s="215">
        <v>96</v>
      </c>
      <c r="G33" s="195">
        <v>5</v>
      </c>
      <c r="H33" s="217">
        <v>44.8</v>
      </c>
      <c r="I33" s="240">
        <v>56.1</v>
      </c>
      <c r="J33" s="215">
        <v>87</v>
      </c>
      <c r="K33" s="195"/>
      <c r="L33" s="217"/>
      <c r="M33" s="240">
        <v>56.84</v>
      </c>
      <c r="N33" s="215">
        <v>99</v>
      </c>
      <c r="O33" s="263">
        <f t="shared" si="0"/>
        <v>282</v>
      </c>
    </row>
    <row r="34" spans="1:15" x14ac:dyDescent="0.25">
      <c r="A34" s="5">
        <v>7</v>
      </c>
      <c r="B34" s="130" t="s">
        <v>176</v>
      </c>
      <c r="C34" s="195"/>
      <c r="D34" s="217"/>
      <c r="E34" s="240">
        <v>54.03</v>
      </c>
      <c r="F34" s="215">
        <v>100</v>
      </c>
      <c r="G34" s="195"/>
      <c r="H34" s="217"/>
      <c r="I34" s="240">
        <v>56.1</v>
      </c>
      <c r="J34" s="215">
        <v>102</v>
      </c>
      <c r="K34" s="195">
        <v>6</v>
      </c>
      <c r="L34" s="217">
        <v>55.5</v>
      </c>
      <c r="M34" s="240">
        <v>56.84</v>
      </c>
      <c r="N34" s="215">
        <v>43</v>
      </c>
      <c r="O34" s="263">
        <f t="shared" si="0"/>
        <v>245</v>
      </c>
    </row>
    <row r="35" spans="1:15" x14ac:dyDescent="0.25">
      <c r="A35" s="5">
        <v>8</v>
      </c>
      <c r="B35" s="130" t="s">
        <v>25</v>
      </c>
      <c r="C35" s="195"/>
      <c r="D35" s="217"/>
      <c r="E35" s="240">
        <v>54.03</v>
      </c>
      <c r="F35" s="215">
        <v>100</v>
      </c>
      <c r="G35" s="195">
        <v>11</v>
      </c>
      <c r="H35" s="217">
        <v>52.1</v>
      </c>
      <c r="I35" s="240">
        <v>56.1</v>
      </c>
      <c r="J35" s="215">
        <v>56</v>
      </c>
      <c r="K35" s="195"/>
      <c r="L35" s="217"/>
      <c r="M35" s="240">
        <v>56.84</v>
      </c>
      <c r="N35" s="215">
        <v>99</v>
      </c>
      <c r="O35" s="263">
        <f t="shared" si="0"/>
        <v>255</v>
      </c>
    </row>
    <row r="36" spans="1:15" x14ac:dyDescent="0.25">
      <c r="A36" s="5">
        <v>9</v>
      </c>
      <c r="B36" s="130" t="s">
        <v>26</v>
      </c>
      <c r="C36" s="195">
        <v>8</v>
      </c>
      <c r="D36" s="217">
        <v>33.4</v>
      </c>
      <c r="E36" s="240">
        <v>54.03</v>
      </c>
      <c r="F36" s="215">
        <v>99</v>
      </c>
      <c r="G36" s="195">
        <v>9</v>
      </c>
      <c r="H36" s="217">
        <v>42.2</v>
      </c>
      <c r="I36" s="240">
        <v>56.1</v>
      </c>
      <c r="J36" s="215">
        <v>93</v>
      </c>
      <c r="K36" s="195">
        <v>19</v>
      </c>
      <c r="L36" s="217">
        <v>53.7</v>
      </c>
      <c r="M36" s="240">
        <v>56.84</v>
      </c>
      <c r="N36" s="215">
        <v>52</v>
      </c>
      <c r="O36" s="263">
        <f t="shared" si="0"/>
        <v>244</v>
      </c>
    </row>
    <row r="37" spans="1:15" x14ac:dyDescent="0.25">
      <c r="A37" s="5">
        <v>10</v>
      </c>
      <c r="B37" s="130" t="s">
        <v>177</v>
      </c>
      <c r="C37" s="195"/>
      <c r="D37" s="217"/>
      <c r="E37" s="240">
        <v>54.03</v>
      </c>
      <c r="F37" s="215">
        <v>100</v>
      </c>
      <c r="G37" s="195"/>
      <c r="H37" s="217"/>
      <c r="I37" s="240">
        <v>56.1</v>
      </c>
      <c r="J37" s="215">
        <v>102</v>
      </c>
      <c r="K37" s="195">
        <v>9</v>
      </c>
      <c r="L37" s="217">
        <v>44</v>
      </c>
      <c r="M37" s="240">
        <v>56.84</v>
      </c>
      <c r="N37" s="215">
        <v>89</v>
      </c>
      <c r="O37" s="263">
        <f t="shared" si="0"/>
        <v>291</v>
      </c>
    </row>
    <row r="38" spans="1:15" x14ac:dyDescent="0.25">
      <c r="A38" s="5">
        <v>11</v>
      </c>
      <c r="B38" s="130" t="s">
        <v>131</v>
      </c>
      <c r="C38" s="195">
        <v>13</v>
      </c>
      <c r="D38" s="217">
        <v>36</v>
      </c>
      <c r="E38" s="240">
        <v>54.03</v>
      </c>
      <c r="F38" s="215">
        <v>97</v>
      </c>
      <c r="G38" s="195">
        <v>19</v>
      </c>
      <c r="H38" s="217">
        <v>47.8</v>
      </c>
      <c r="I38" s="240">
        <v>56.1</v>
      </c>
      <c r="J38" s="215">
        <v>79</v>
      </c>
      <c r="K38" s="195">
        <v>9</v>
      </c>
      <c r="L38" s="217">
        <v>51.3</v>
      </c>
      <c r="M38" s="240">
        <v>56.84</v>
      </c>
      <c r="N38" s="215">
        <v>66</v>
      </c>
      <c r="O38" s="263">
        <f t="shared" si="0"/>
        <v>242</v>
      </c>
    </row>
    <row r="39" spans="1:15" x14ac:dyDescent="0.25">
      <c r="A39" s="5">
        <v>12</v>
      </c>
      <c r="B39" s="130" t="s">
        <v>29</v>
      </c>
      <c r="C39" s="195">
        <v>18</v>
      </c>
      <c r="D39" s="217">
        <v>64.3</v>
      </c>
      <c r="E39" s="240">
        <v>54.03</v>
      </c>
      <c r="F39" s="215">
        <v>5</v>
      </c>
      <c r="G39" s="195">
        <v>18</v>
      </c>
      <c r="H39" s="217">
        <v>54.1</v>
      </c>
      <c r="I39" s="240">
        <v>56.1</v>
      </c>
      <c r="J39" s="215">
        <v>46</v>
      </c>
      <c r="K39" s="195">
        <v>26</v>
      </c>
      <c r="L39" s="217">
        <v>66.400000000000006</v>
      </c>
      <c r="M39" s="240">
        <v>56.84</v>
      </c>
      <c r="N39" s="215">
        <v>5</v>
      </c>
      <c r="O39" s="263">
        <f t="shared" si="0"/>
        <v>56</v>
      </c>
    </row>
    <row r="40" spans="1:15" x14ac:dyDescent="0.25">
      <c r="A40" s="5">
        <v>13</v>
      </c>
      <c r="B40" s="130" t="s">
        <v>165</v>
      </c>
      <c r="C40" s="195">
        <v>3</v>
      </c>
      <c r="D40" s="217">
        <v>47.7</v>
      </c>
      <c r="E40" s="240">
        <v>54.03</v>
      </c>
      <c r="F40" s="215">
        <v>71</v>
      </c>
      <c r="G40" s="195">
        <v>2</v>
      </c>
      <c r="H40" s="217">
        <v>55</v>
      </c>
      <c r="I40" s="240">
        <v>56.1</v>
      </c>
      <c r="J40" s="215">
        <v>43</v>
      </c>
      <c r="K40" s="195">
        <v>9</v>
      </c>
      <c r="L40" s="217">
        <v>48.7</v>
      </c>
      <c r="M40" s="240">
        <v>56.84</v>
      </c>
      <c r="N40" s="215">
        <v>76</v>
      </c>
      <c r="O40" s="263">
        <f t="shared" si="0"/>
        <v>190</v>
      </c>
    </row>
    <row r="41" spans="1:15" s="208" customFormat="1" x14ac:dyDescent="0.25">
      <c r="A41" s="209">
        <v>14</v>
      </c>
      <c r="B41" s="214" t="s">
        <v>47</v>
      </c>
      <c r="C41" s="195">
        <v>8</v>
      </c>
      <c r="D41" s="217">
        <v>58</v>
      </c>
      <c r="E41" s="240">
        <v>54.03</v>
      </c>
      <c r="F41" s="215">
        <v>27</v>
      </c>
      <c r="G41" s="195">
        <v>8</v>
      </c>
      <c r="H41" s="217">
        <v>47</v>
      </c>
      <c r="I41" s="240">
        <v>56.1</v>
      </c>
      <c r="J41" s="215">
        <v>82</v>
      </c>
      <c r="K41" s="195">
        <v>17</v>
      </c>
      <c r="L41" s="217">
        <v>52</v>
      </c>
      <c r="M41" s="240">
        <v>56.84</v>
      </c>
      <c r="N41" s="215">
        <v>61</v>
      </c>
      <c r="O41" s="263">
        <f t="shared" si="0"/>
        <v>170</v>
      </c>
    </row>
    <row r="42" spans="1:15" s="208" customFormat="1" x14ac:dyDescent="0.25">
      <c r="A42" s="209">
        <v>15</v>
      </c>
      <c r="B42" s="214" t="s">
        <v>132</v>
      </c>
      <c r="C42" s="195">
        <v>5</v>
      </c>
      <c r="D42" s="217">
        <v>51.4</v>
      </c>
      <c r="E42" s="240">
        <v>54.03</v>
      </c>
      <c r="F42" s="215">
        <v>53</v>
      </c>
      <c r="G42" s="195">
        <v>13</v>
      </c>
      <c r="H42" s="217">
        <v>59.8</v>
      </c>
      <c r="I42" s="240">
        <v>56.1</v>
      </c>
      <c r="J42" s="215">
        <v>22</v>
      </c>
      <c r="K42" s="195">
        <v>15</v>
      </c>
      <c r="L42" s="217">
        <v>50.3</v>
      </c>
      <c r="M42" s="240">
        <v>56.84</v>
      </c>
      <c r="N42" s="215">
        <v>70</v>
      </c>
      <c r="O42" s="263">
        <f t="shared" si="0"/>
        <v>145</v>
      </c>
    </row>
    <row r="43" spans="1:15" x14ac:dyDescent="0.25">
      <c r="A43" s="5">
        <v>16</v>
      </c>
      <c r="B43" s="130" t="s">
        <v>23</v>
      </c>
      <c r="C43" s="195">
        <v>30</v>
      </c>
      <c r="D43" s="217">
        <v>51.1</v>
      </c>
      <c r="E43" s="240">
        <v>54.03</v>
      </c>
      <c r="F43" s="215">
        <v>54</v>
      </c>
      <c r="G43" s="195">
        <v>17</v>
      </c>
      <c r="H43" s="217">
        <v>48.9</v>
      </c>
      <c r="I43" s="240">
        <v>56.1</v>
      </c>
      <c r="J43" s="215">
        <v>76</v>
      </c>
      <c r="K43" s="195">
        <v>36</v>
      </c>
      <c r="L43" s="217">
        <v>47.1</v>
      </c>
      <c r="M43" s="240">
        <v>56.84</v>
      </c>
      <c r="N43" s="215">
        <v>85</v>
      </c>
      <c r="O43" s="263">
        <f t="shared" si="0"/>
        <v>215</v>
      </c>
    </row>
    <row r="44" spans="1:15" ht="15.75" thickBot="1" x14ac:dyDescent="0.3">
      <c r="A44" s="5">
        <v>17</v>
      </c>
      <c r="B44" s="130" t="s">
        <v>28</v>
      </c>
      <c r="C44" s="195">
        <v>39</v>
      </c>
      <c r="D44" s="217">
        <v>49.9</v>
      </c>
      <c r="E44" s="240">
        <v>54.03</v>
      </c>
      <c r="F44" s="215">
        <v>61</v>
      </c>
      <c r="G44" s="195">
        <v>35</v>
      </c>
      <c r="H44" s="217">
        <v>47.8</v>
      </c>
      <c r="I44" s="240">
        <v>56.1</v>
      </c>
      <c r="J44" s="215">
        <v>80</v>
      </c>
      <c r="K44" s="195">
        <v>47</v>
      </c>
      <c r="L44" s="217">
        <v>54.3</v>
      </c>
      <c r="M44" s="240">
        <v>56.84</v>
      </c>
      <c r="N44" s="215">
        <v>46</v>
      </c>
      <c r="O44" s="263">
        <f t="shared" si="0"/>
        <v>187</v>
      </c>
    </row>
    <row r="45" spans="1:15" ht="15.75" thickBot="1" x14ac:dyDescent="0.3">
      <c r="A45" s="93"/>
      <c r="B45" s="92" t="s">
        <v>99</v>
      </c>
      <c r="C45" s="111">
        <f>SUM(C46:C64)</f>
        <v>398</v>
      </c>
      <c r="D45" s="89">
        <f>AVERAGE(D46:D64)</f>
        <v>52.587499999999999</v>
      </c>
      <c r="E45" s="123">
        <v>54.03</v>
      </c>
      <c r="F45" s="112"/>
      <c r="G45" s="111">
        <f>SUM(G46:G64)</f>
        <v>439</v>
      </c>
      <c r="H45" s="89">
        <f>AVERAGE(H46:H64)</f>
        <v>54.03875</v>
      </c>
      <c r="I45" s="123">
        <v>56.1</v>
      </c>
      <c r="J45" s="112"/>
      <c r="K45" s="111">
        <f>SUM(K46:K64)</f>
        <v>553</v>
      </c>
      <c r="L45" s="89">
        <f>AVERAGE(L46:L64)</f>
        <v>56.28125</v>
      </c>
      <c r="M45" s="123">
        <v>56.84</v>
      </c>
      <c r="N45" s="112"/>
      <c r="O45" s="265"/>
    </row>
    <row r="46" spans="1:15" x14ac:dyDescent="0.25">
      <c r="A46" s="14">
        <v>1</v>
      </c>
      <c r="B46" s="130" t="s">
        <v>80</v>
      </c>
      <c r="C46" s="195">
        <v>98</v>
      </c>
      <c r="D46" s="217">
        <v>61.7</v>
      </c>
      <c r="E46" s="240">
        <v>54.03</v>
      </c>
      <c r="F46" s="215">
        <v>11</v>
      </c>
      <c r="G46" s="195">
        <v>87</v>
      </c>
      <c r="H46" s="217">
        <v>59.6</v>
      </c>
      <c r="I46" s="240">
        <v>56.1</v>
      </c>
      <c r="J46" s="215">
        <v>23</v>
      </c>
      <c r="K46" s="195">
        <v>100</v>
      </c>
      <c r="L46" s="217">
        <v>61</v>
      </c>
      <c r="M46" s="240">
        <v>56.84</v>
      </c>
      <c r="N46" s="215">
        <v>20</v>
      </c>
      <c r="O46" s="261">
        <f t="shared" si="0"/>
        <v>54</v>
      </c>
    </row>
    <row r="47" spans="1:15" x14ac:dyDescent="0.25">
      <c r="A47" s="14">
        <v>2</v>
      </c>
      <c r="B47" s="130" t="s">
        <v>133</v>
      </c>
      <c r="C47" s="195">
        <v>18</v>
      </c>
      <c r="D47" s="217">
        <v>59</v>
      </c>
      <c r="E47" s="240">
        <v>54.03</v>
      </c>
      <c r="F47" s="215">
        <v>20</v>
      </c>
      <c r="G47" s="195">
        <v>20</v>
      </c>
      <c r="H47" s="217">
        <v>52</v>
      </c>
      <c r="I47" s="240">
        <v>56.1</v>
      </c>
      <c r="J47" s="215">
        <v>58</v>
      </c>
      <c r="K47" s="195">
        <v>31</v>
      </c>
      <c r="L47" s="217">
        <v>63</v>
      </c>
      <c r="M47" s="240">
        <v>56.84</v>
      </c>
      <c r="N47" s="215">
        <v>12</v>
      </c>
      <c r="O47" s="263">
        <f t="shared" si="0"/>
        <v>90</v>
      </c>
    </row>
    <row r="48" spans="1:15" ht="14.25" customHeight="1" x14ac:dyDescent="0.25">
      <c r="A48" s="5">
        <v>3</v>
      </c>
      <c r="B48" s="130" t="s">
        <v>56</v>
      </c>
      <c r="C48" s="195">
        <v>59</v>
      </c>
      <c r="D48" s="217">
        <v>58.7</v>
      </c>
      <c r="E48" s="240">
        <v>54.03</v>
      </c>
      <c r="F48" s="215">
        <v>22</v>
      </c>
      <c r="G48" s="195">
        <v>64</v>
      </c>
      <c r="H48" s="217">
        <v>66</v>
      </c>
      <c r="I48" s="240">
        <v>56.1</v>
      </c>
      <c r="J48" s="215">
        <v>4</v>
      </c>
      <c r="K48" s="195">
        <v>101</v>
      </c>
      <c r="L48" s="217">
        <v>66.400000000000006</v>
      </c>
      <c r="M48" s="240">
        <v>56.84</v>
      </c>
      <c r="N48" s="215">
        <v>6</v>
      </c>
      <c r="O48" s="263">
        <f t="shared" si="0"/>
        <v>32</v>
      </c>
    </row>
    <row r="49" spans="1:15" ht="15" customHeight="1" x14ac:dyDescent="0.25">
      <c r="A49" s="5">
        <v>4</v>
      </c>
      <c r="B49" s="130" t="s">
        <v>71</v>
      </c>
      <c r="C49" s="195">
        <v>41</v>
      </c>
      <c r="D49" s="217">
        <v>55</v>
      </c>
      <c r="E49" s="240">
        <v>54.03</v>
      </c>
      <c r="F49" s="215">
        <v>38</v>
      </c>
      <c r="G49" s="195">
        <v>56</v>
      </c>
      <c r="H49" s="217">
        <v>57.3</v>
      </c>
      <c r="I49" s="240">
        <v>56.1</v>
      </c>
      <c r="J49" s="215">
        <v>34</v>
      </c>
      <c r="K49" s="195">
        <v>73</v>
      </c>
      <c r="L49" s="217">
        <v>61.9</v>
      </c>
      <c r="M49" s="240">
        <v>56.84</v>
      </c>
      <c r="N49" s="215">
        <v>18</v>
      </c>
      <c r="O49" s="263">
        <f t="shared" si="0"/>
        <v>90</v>
      </c>
    </row>
    <row r="50" spans="1:15" x14ac:dyDescent="0.25">
      <c r="A50" s="5">
        <v>5</v>
      </c>
      <c r="B50" s="130" t="s">
        <v>20</v>
      </c>
      <c r="C50" s="195">
        <v>20</v>
      </c>
      <c r="D50" s="217">
        <v>54.1</v>
      </c>
      <c r="E50" s="240">
        <v>54.03</v>
      </c>
      <c r="F50" s="215">
        <v>43</v>
      </c>
      <c r="G50" s="195">
        <v>30</v>
      </c>
      <c r="H50" s="217">
        <v>55.5</v>
      </c>
      <c r="I50" s="240">
        <v>56.1</v>
      </c>
      <c r="J50" s="215">
        <v>41</v>
      </c>
      <c r="K50" s="195">
        <v>38</v>
      </c>
      <c r="L50" s="217">
        <v>58.6</v>
      </c>
      <c r="M50" s="240">
        <v>56.84</v>
      </c>
      <c r="N50" s="215">
        <v>34</v>
      </c>
      <c r="O50" s="263">
        <f t="shared" si="0"/>
        <v>118</v>
      </c>
    </row>
    <row r="51" spans="1:15" x14ac:dyDescent="0.25">
      <c r="A51" s="5">
        <v>6</v>
      </c>
      <c r="B51" s="130" t="s">
        <v>19</v>
      </c>
      <c r="C51" s="195">
        <v>31</v>
      </c>
      <c r="D51" s="217">
        <v>51.1</v>
      </c>
      <c r="E51" s="240">
        <v>54.03</v>
      </c>
      <c r="F51" s="215">
        <v>55</v>
      </c>
      <c r="G51" s="195">
        <v>23</v>
      </c>
      <c r="H51" s="217">
        <v>62.3</v>
      </c>
      <c r="I51" s="240">
        <v>56.1</v>
      </c>
      <c r="J51" s="215">
        <v>11</v>
      </c>
      <c r="K51" s="195">
        <v>37</v>
      </c>
      <c r="L51" s="217">
        <v>59</v>
      </c>
      <c r="M51" s="240">
        <v>56.84</v>
      </c>
      <c r="N51" s="215">
        <v>29</v>
      </c>
      <c r="O51" s="263">
        <f t="shared" si="0"/>
        <v>95</v>
      </c>
    </row>
    <row r="52" spans="1:15" x14ac:dyDescent="0.25">
      <c r="A52" s="5">
        <v>7</v>
      </c>
      <c r="B52" s="130" t="s">
        <v>134</v>
      </c>
      <c r="C52" s="195">
        <v>9</v>
      </c>
      <c r="D52" s="217">
        <v>54.7</v>
      </c>
      <c r="E52" s="240">
        <v>54.03</v>
      </c>
      <c r="F52" s="215">
        <v>41</v>
      </c>
      <c r="G52" s="195">
        <v>9</v>
      </c>
      <c r="H52" s="217">
        <v>50.2</v>
      </c>
      <c r="I52" s="240">
        <v>56.1</v>
      </c>
      <c r="J52" s="215">
        <v>67</v>
      </c>
      <c r="K52" s="195">
        <v>17</v>
      </c>
      <c r="L52" s="217">
        <v>58.6</v>
      </c>
      <c r="M52" s="240">
        <v>56.84</v>
      </c>
      <c r="N52" s="215">
        <v>33</v>
      </c>
      <c r="O52" s="264">
        <f t="shared" si="0"/>
        <v>141</v>
      </c>
    </row>
    <row r="53" spans="1:15" x14ac:dyDescent="0.25">
      <c r="A53" s="5">
        <v>8</v>
      </c>
      <c r="B53" s="130" t="s">
        <v>22</v>
      </c>
      <c r="C53" s="195">
        <v>13</v>
      </c>
      <c r="D53" s="217">
        <v>54.8</v>
      </c>
      <c r="E53" s="240">
        <v>54.03</v>
      </c>
      <c r="F53" s="215">
        <v>40</v>
      </c>
      <c r="G53" s="195">
        <v>15</v>
      </c>
      <c r="H53" s="217">
        <v>58.3</v>
      </c>
      <c r="I53" s="240">
        <v>56.1</v>
      </c>
      <c r="J53" s="215">
        <v>29</v>
      </c>
      <c r="K53" s="195">
        <v>12</v>
      </c>
      <c r="L53" s="217">
        <v>53.3</v>
      </c>
      <c r="M53" s="240">
        <v>56.84</v>
      </c>
      <c r="N53" s="215">
        <v>53</v>
      </c>
      <c r="O53" s="263">
        <f t="shared" si="0"/>
        <v>122</v>
      </c>
    </row>
    <row r="54" spans="1:15" x14ac:dyDescent="0.25">
      <c r="A54" s="5">
        <v>9</v>
      </c>
      <c r="B54" s="130" t="s">
        <v>171</v>
      </c>
      <c r="C54" s="195">
        <v>4</v>
      </c>
      <c r="D54" s="217">
        <v>56</v>
      </c>
      <c r="E54" s="240">
        <v>54.03</v>
      </c>
      <c r="F54" s="215">
        <v>31</v>
      </c>
      <c r="G54" s="195"/>
      <c r="H54" s="217"/>
      <c r="I54" s="240">
        <v>56.1</v>
      </c>
      <c r="J54" s="215">
        <v>102</v>
      </c>
      <c r="K54" s="195"/>
      <c r="L54" s="217"/>
      <c r="M54" s="240">
        <v>56.84</v>
      </c>
      <c r="N54" s="215">
        <v>99</v>
      </c>
      <c r="O54" s="263">
        <f t="shared" si="0"/>
        <v>232</v>
      </c>
    </row>
    <row r="55" spans="1:15" x14ac:dyDescent="0.25">
      <c r="A55" s="5">
        <v>10</v>
      </c>
      <c r="B55" s="130" t="s">
        <v>173</v>
      </c>
      <c r="C55" s="195"/>
      <c r="D55" s="217"/>
      <c r="E55" s="240">
        <v>54.03</v>
      </c>
      <c r="F55" s="215">
        <v>100</v>
      </c>
      <c r="G55" s="195"/>
      <c r="H55" s="217"/>
      <c r="I55" s="240">
        <v>56.1</v>
      </c>
      <c r="J55" s="215">
        <v>102</v>
      </c>
      <c r="K55" s="195">
        <v>12</v>
      </c>
      <c r="L55" s="217">
        <v>47</v>
      </c>
      <c r="M55" s="240">
        <v>56.84</v>
      </c>
      <c r="N55" s="215">
        <v>86</v>
      </c>
      <c r="O55" s="263">
        <f t="shared" si="0"/>
        <v>288</v>
      </c>
    </row>
    <row r="56" spans="1:15" x14ac:dyDescent="0.25">
      <c r="A56" s="5">
        <v>11</v>
      </c>
      <c r="B56" s="131" t="s">
        <v>44</v>
      </c>
      <c r="C56" s="196">
        <v>11</v>
      </c>
      <c r="D56" s="239">
        <v>41</v>
      </c>
      <c r="E56" s="241">
        <v>54.03</v>
      </c>
      <c r="F56" s="238">
        <v>90</v>
      </c>
      <c r="G56" s="196">
        <v>5</v>
      </c>
      <c r="H56" s="239">
        <v>44.2</v>
      </c>
      <c r="I56" s="241">
        <v>56.1</v>
      </c>
      <c r="J56" s="238">
        <v>89</v>
      </c>
      <c r="K56" s="196"/>
      <c r="L56" s="239"/>
      <c r="M56" s="241">
        <v>56.84</v>
      </c>
      <c r="N56" s="238">
        <v>99</v>
      </c>
      <c r="O56" s="263">
        <f t="shared" si="0"/>
        <v>278</v>
      </c>
    </row>
    <row r="57" spans="1:15" x14ac:dyDescent="0.25">
      <c r="A57" s="5">
        <v>12</v>
      </c>
      <c r="B57" s="131" t="s">
        <v>174</v>
      </c>
      <c r="C57" s="196"/>
      <c r="D57" s="239"/>
      <c r="E57" s="241">
        <v>54.03</v>
      </c>
      <c r="F57" s="238">
        <v>100</v>
      </c>
      <c r="G57" s="196"/>
      <c r="H57" s="239"/>
      <c r="I57" s="241">
        <v>56.1</v>
      </c>
      <c r="J57" s="238">
        <v>102</v>
      </c>
      <c r="K57" s="196">
        <v>6</v>
      </c>
      <c r="L57" s="239">
        <v>35.799999999999997</v>
      </c>
      <c r="M57" s="241">
        <v>56.84</v>
      </c>
      <c r="N57" s="238">
        <v>96</v>
      </c>
      <c r="O57" s="263">
        <f t="shared" si="0"/>
        <v>298</v>
      </c>
    </row>
    <row r="58" spans="1:15" x14ac:dyDescent="0.25">
      <c r="A58" s="5">
        <v>13</v>
      </c>
      <c r="B58" s="133" t="s">
        <v>91</v>
      </c>
      <c r="C58" s="198">
        <v>22</v>
      </c>
      <c r="D58" s="243">
        <v>50.3</v>
      </c>
      <c r="E58" s="244">
        <v>54.03</v>
      </c>
      <c r="F58" s="245">
        <v>58</v>
      </c>
      <c r="G58" s="198">
        <v>26</v>
      </c>
      <c r="H58" s="243">
        <v>55</v>
      </c>
      <c r="I58" s="244">
        <v>56.1</v>
      </c>
      <c r="J58" s="245">
        <v>44</v>
      </c>
      <c r="K58" s="198">
        <v>24</v>
      </c>
      <c r="L58" s="243">
        <v>72.2</v>
      </c>
      <c r="M58" s="244">
        <v>56.84</v>
      </c>
      <c r="N58" s="245">
        <v>1</v>
      </c>
      <c r="O58" s="263">
        <f t="shared" si="0"/>
        <v>103</v>
      </c>
    </row>
    <row r="59" spans="1:15" x14ac:dyDescent="0.25">
      <c r="A59" s="5">
        <v>14</v>
      </c>
      <c r="B59" s="130" t="s">
        <v>54</v>
      </c>
      <c r="C59" s="195"/>
      <c r="D59" s="217"/>
      <c r="E59" s="240">
        <v>54.03</v>
      </c>
      <c r="F59" s="215">
        <v>100</v>
      </c>
      <c r="G59" s="195">
        <v>3</v>
      </c>
      <c r="H59" s="217">
        <v>44</v>
      </c>
      <c r="I59" s="240">
        <v>56.1</v>
      </c>
      <c r="J59" s="215">
        <v>90</v>
      </c>
      <c r="K59" s="195"/>
      <c r="L59" s="217"/>
      <c r="M59" s="240">
        <v>56.84</v>
      </c>
      <c r="N59" s="215">
        <v>99</v>
      </c>
      <c r="O59" s="263">
        <f t="shared" si="0"/>
        <v>289</v>
      </c>
    </row>
    <row r="60" spans="1:15" s="208" customFormat="1" x14ac:dyDescent="0.25">
      <c r="A60" s="209">
        <v>15</v>
      </c>
      <c r="B60" s="214" t="s">
        <v>135</v>
      </c>
      <c r="C60" s="195">
        <v>17</v>
      </c>
      <c r="D60" s="217">
        <v>50</v>
      </c>
      <c r="E60" s="240">
        <v>54.03</v>
      </c>
      <c r="F60" s="215">
        <v>60</v>
      </c>
      <c r="G60" s="195">
        <v>24</v>
      </c>
      <c r="H60" s="217">
        <v>54</v>
      </c>
      <c r="I60" s="240">
        <v>56.1</v>
      </c>
      <c r="J60" s="215">
        <v>47</v>
      </c>
      <c r="K60" s="195">
        <v>32</v>
      </c>
      <c r="L60" s="217">
        <v>60</v>
      </c>
      <c r="M60" s="240">
        <v>56.84</v>
      </c>
      <c r="N60" s="215">
        <v>23</v>
      </c>
      <c r="O60" s="263">
        <f t="shared" si="0"/>
        <v>130</v>
      </c>
    </row>
    <row r="61" spans="1:15" s="208" customFormat="1" x14ac:dyDescent="0.25">
      <c r="A61" s="209">
        <v>16</v>
      </c>
      <c r="B61" s="214" t="s">
        <v>18</v>
      </c>
      <c r="C61" s="195">
        <v>5</v>
      </c>
      <c r="D61" s="217">
        <v>41.2</v>
      </c>
      <c r="E61" s="240">
        <v>54.03</v>
      </c>
      <c r="F61" s="215">
        <v>87</v>
      </c>
      <c r="G61" s="195">
        <v>13</v>
      </c>
      <c r="H61" s="217">
        <v>48</v>
      </c>
      <c r="I61" s="240">
        <v>56.1</v>
      </c>
      <c r="J61" s="215">
        <v>77</v>
      </c>
      <c r="K61" s="195">
        <v>11</v>
      </c>
      <c r="L61" s="217">
        <v>40.799999999999997</v>
      </c>
      <c r="M61" s="240">
        <v>56.84</v>
      </c>
      <c r="N61" s="215">
        <v>94</v>
      </c>
      <c r="O61" s="263">
        <f t="shared" si="0"/>
        <v>258</v>
      </c>
    </row>
    <row r="62" spans="1:15" s="208" customFormat="1" x14ac:dyDescent="0.25">
      <c r="A62" s="209">
        <v>17</v>
      </c>
      <c r="B62" s="214" t="s">
        <v>55</v>
      </c>
      <c r="C62" s="195">
        <v>7</v>
      </c>
      <c r="D62" s="217">
        <v>53.7</v>
      </c>
      <c r="E62" s="240">
        <v>54.03</v>
      </c>
      <c r="F62" s="215">
        <v>47</v>
      </c>
      <c r="G62" s="195">
        <v>11</v>
      </c>
      <c r="H62" s="217">
        <v>42.7</v>
      </c>
      <c r="I62" s="240">
        <v>56.1</v>
      </c>
      <c r="J62" s="215">
        <v>92</v>
      </c>
      <c r="K62" s="195">
        <v>14</v>
      </c>
      <c r="L62" s="217">
        <v>55</v>
      </c>
      <c r="M62" s="240">
        <v>56.84</v>
      </c>
      <c r="N62" s="215">
        <v>45</v>
      </c>
      <c r="O62" s="263">
        <f t="shared" si="0"/>
        <v>184</v>
      </c>
    </row>
    <row r="63" spans="1:15" x14ac:dyDescent="0.25">
      <c r="A63" s="5">
        <v>18</v>
      </c>
      <c r="B63" s="130" t="s">
        <v>21</v>
      </c>
      <c r="C63" s="195">
        <v>30</v>
      </c>
      <c r="D63" s="217">
        <v>55.3</v>
      </c>
      <c r="E63" s="240">
        <v>54.03</v>
      </c>
      <c r="F63" s="215">
        <v>37</v>
      </c>
      <c r="G63" s="195">
        <v>36</v>
      </c>
      <c r="H63" s="217">
        <v>53.42</v>
      </c>
      <c r="I63" s="240">
        <v>56.1</v>
      </c>
      <c r="J63" s="215">
        <v>49</v>
      </c>
      <c r="K63" s="195">
        <v>31</v>
      </c>
      <c r="L63" s="217">
        <v>57.6</v>
      </c>
      <c r="M63" s="240">
        <v>56.84</v>
      </c>
      <c r="N63" s="215">
        <v>37</v>
      </c>
      <c r="O63" s="263">
        <f t="shared" si="0"/>
        <v>123</v>
      </c>
    </row>
    <row r="64" spans="1:15" ht="15.75" thickBot="1" x14ac:dyDescent="0.3">
      <c r="A64" s="5">
        <v>19</v>
      </c>
      <c r="B64" s="130" t="s">
        <v>16</v>
      </c>
      <c r="C64" s="195">
        <v>13</v>
      </c>
      <c r="D64" s="217">
        <v>44.8</v>
      </c>
      <c r="E64" s="240">
        <v>54.03</v>
      </c>
      <c r="F64" s="215">
        <v>77</v>
      </c>
      <c r="G64" s="195">
        <v>17</v>
      </c>
      <c r="H64" s="217">
        <v>62.1</v>
      </c>
      <c r="I64" s="240">
        <v>56.1</v>
      </c>
      <c r="J64" s="215">
        <v>12</v>
      </c>
      <c r="K64" s="195">
        <v>14</v>
      </c>
      <c r="L64" s="217">
        <v>50.3</v>
      </c>
      <c r="M64" s="240">
        <v>56.84</v>
      </c>
      <c r="N64" s="215">
        <v>69</v>
      </c>
      <c r="O64" s="263">
        <f t="shared" si="0"/>
        <v>158</v>
      </c>
    </row>
    <row r="65" spans="1:15" ht="15.75" thickBot="1" x14ac:dyDescent="0.3">
      <c r="A65" s="93"/>
      <c r="B65" s="96" t="s">
        <v>100</v>
      </c>
      <c r="C65" s="114">
        <f>SUM(C66:C79)</f>
        <v>222</v>
      </c>
      <c r="D65" s="205">
        <f>AVERAGE(D66:D79)</f>
        <v>54.261538461538471</v>
      </c>
      <c r="E65" s="125">
        <v>54.03</v>
      </c>
      <c r="F65" s="115"/>
      <c r="G65" s="114">
        <f>SUM(G66:G79)</f>
        <v>274</v>
      </c>
      <c r="H65" s="205">
        <f>AVERAGE(H66:H79)</f>
        <v>50.378571428571426</v>
      </c>
      <c r="I65" s="125">
        <v>56.1</v>
      </c>
      <c r="J65" s="115"/>
      <c r="K65" s="114">
        <f>SUM(K66:K79)</f>
        <v>277</v>
      </c>
      <c r="L65" s="205">
        <f>AVERAGE(L66:L79)</f>
        <v>54.363636363636367</v>
      </c>
      <c r="M65" s="125">
        <v>56.84</v>
      </c>
      <c r="N65" s="115"/>
      <c r="O65" s="265"/>
    </row>
    <row r="66" spans="1:15" x14ac:dyDescent="0.25">
      <c r="A66" s="14">
        <v>1</v>
      </c>
      <c r="B66" s="130" t="s">
        <v>58</v>
      </c>
      <c r="C66" s="195">
        <v>17</v>
      </c>
      <c r="D66" s="217">
        <v>60.2</v>
      </c>
      <c r="E66" s="240">
        <v>54.03</v>
      </c>
      <c r="F66" s="215">
        <v>15</v>
      </c>
      <c r="G66" s="195">
        <v>20</v>
      </c>
      <c r="H66" s="217">
        <v>66</v>
      </c>
      <c r="I66" s="240">
        <v>56.1</v>
      </c>
      <c r="J66" s="215">
        <v>5</v>
      </c>
      <c r="K66" s="195">
        <v>21</v>
      </c>
      <c r="L66" s="217">
        <v>60.5</v>
      </c>
      <c r="M66" s="240">
        <v>56.84</v>
      </c>
      <c r="N66" s="215">
        <v>21</v>
      </c>
      <c r="O66" s="266">
        <f t="shared" si="0"/>
        <v>41</v>
      </c>
    </row>
    <row r="67" spans="1:15" x14ac:dyDescent="0.25">
      <c r="A67" s="5">
        <v>2</v>
      </c>
      <c r="B67" s="130" t="s">
        <v>72</v>
      </c>
      <c r="C67" s="195">
        <v>19</v>
      </c>
      <c r="D67" s="217">
        <v>57.7</v>
      </c>
      <c r="E67" s="240">
        <v>54.03</v>
      </c>
      <c r="F67" s="215">
        <v>28</v>
      </c>
      <c r="G67" s="195">
        <v>37</v>
      </c>
      <c r="H67" s="217">
        <v>58.2</v>
      </c>
      <c r="I67" s="240">
        <v>56.1</v>
      </c>
      <c r="J67" s="215">
        <v>30</v>
      </c>
      <c r="K67" s="195">
        <v>50</v>
      </c>
      <c r="L67" s="217">
        <v>62.4</v>
      </c>
      <c r="M67" s="240">
        <v>56.84</v>
      </c>
      <c r="N67" s="215">
        <v>17</v>
      </c>
      <c r="O67" s="216">
        <f t="shared" si="0"/>
        <v>75</v>
      </c>
    </row>
    <row r="68" spans="1:15" x14ac:dyDescent="0.25">
      <c r="A68" s="5">
        <v>3</v>
      </c>
      <c r="B68" s="130" t="s">
        <v>164</v>
      </c>
      <c r="C68" s="195">
        <v>26</v>
      </c>
      <c r="D68" s="217">
        <v>62.1</v>
      </c>
      <c r="E68" s="240">
        <v>54.03</v>
      </c>
      <c r="F68" s="215">
        <v>8</v>
      </c>
      <c r="G68" s="195">
        <v>28</v>
      </c>
      <c r="H68" s="217">
        <v>53.6</v>
      </c>
      <c r="I68" s="240">
        <v>56.1</v>
      </c>
      <c r="J68" s="215">
        <v>48</v>
      </c>
      <c r="K68" s="195">
        <v>40</v>
      </c>
      <c r="L68" s="217">
        <v>51.7</v>
      </c>
      <c r="M68" s="240">
        <v>56.84</v>
      </c>
      <c r="N68" s="215">
        <v>64</v>
      </c>
      <c r="O68" s="267">
        <f t="shared" si="0"/>
        <v>120</v>
      </c>
    </row>
    <row r="69" spans="1:15" x14ac:dyDescent="0.25">
      <c r="A69" s="5">
        <v>4</v>
      </c>
      <c r="B69" s="130" t="s">
        <v>163</v>
      </c>
      <c r="C69" s="195">
        <v>6</v>
      </c>
      <c r="D69" s="217">
        <v>58.6</v>
      </c>
      <c r="E69" s="240">
        <v>54.03</v>
      </c>
      <c r="F69" s="215">
        <v>25</v>
      </c>
      <c r="G69" s="195">
        <v>10</v>
      </c>
      <c r="H69" s="217">
        <v>46.1</v>
      </c>
      <c r="I69" s="240">
        <v>56.1</v>
      </c>
      <c r="J69" s="215">
        <v>86</v>
      </c>
      <c r="K69" s="195">
        <v>10</v>
      </c>
      <c r="L69" s="217">
        <v>57.2</v>
      </c>
      <c r="M69" s="240">
        <v>56.84</v>
      </c>
      <c r="N69" s="215">
        <v>38</v>
      </c>
      <c r="O69" s="216">
        <f t="shared" si="0"/>
        <v>149</v>
      </c>
    </row>
    <row r="70" spans="1:15" x14ac:dyDescent="0.25">
      <c r="A70" s="5">
        <v>5</v>
      </c>
      <c r="B70" s="130" t="s">
        <v>73</v>
      </c>
      <c r="C70" s="195">
        <v>8</v>
      </c>
      <c r="D70" s="217">
        <v>59.2</v>
      </c>
      <c r="E70" s="240">
        <v>54.03</v>
      </c>
      <c r="F70" s="215">
        <v>18</v>
      </c>
      <c r="G70" s="195">
        <v>13</v>
      </c>
      <c r="H70" s="217">
        <v>60.1</v>
      </c>
      <c r="I70" s="240">
        <v>56.1</v>
      </c>
      <c r="J70" s="215">
        <v>20</v>
      </c>
      <c r="K70" s="195">
        <v>29</v>
      </c>
      <c r="L70" s="217">
        <v>50.3</v>
      </c>
      <c r="M70" s="240">
        <v>56.84</v>
      </c>
      <c r="N70" s="215">
        <v>71</v>
      </c>
      <c r="O70" s="216">
        <f t="shared" si="0"/>
        <v>109</v>
      </c>
    </row>
    <row r="71" spans="1:15" x14ac:dyDescent="0.25">
      <c r="A71" s="5">
        <v>6</v>
      </c>
      <c r="B71" s="130" t="s">
        <v>162</v>
      </c>
      <c r="C71" s="195">
        <v>6</v>
      </c>
      <c r="D71" s="217">
        <v>46</v>
      </c>
      <c r="E71" s="240">
        <v>54.03</v>
      </c>
      <c r="F71" s="215">
        <v>74</v>
      </c>
      <c r="G71" s="195">
        <v>8</v>
      </c>
      <c r="H71" s="217">
        <v>49.8</v>
      </c>
      <c r="I71" s="240">
        <v>56.1</v>
      </c>
      <c r="J71" s="215">
        <v>69</v>
      </c>
      <c r="K71" s="195">
        <v>10</v>
      </c>
      <c r="L71" s="217">
        <v>42</v>
      </c>
      <c r="M71" s="240">
        <v>56.84</v>
      </c>
      <c r="N71" s="215">
        <v>91</v>
      </c>
      <c r="O71" s="216">
        <f t="shared" si="0"/>
        <v>234</v>
      </c>
    </row>
    <row r="72" spans="1:15" x14ac:dyDescent="0.25">
      <c r="A72" s="5">
        <v>7</v>
      </c>
      <c r="B72" s="130" t="s">
        <v>161</v>
      </c>
      <c r="C72" s="195">
        <v>12</v>
      </c>
      <c r="D72" s="217">
        <v>59</v>
      </c>
      <c r="E72" s="240">
        <v>54.03</v>
      </c>
      <c r="F72" s="215">
        <v>21</v>
      </c>
      <c r="G72" s="195">
        <v>24</v>
      </c>
      <c r="H72" s="217">
        <v>54.5</v>
      </c>
      <c r="I72" s="240">
        <v>56.1</v>
      </c>
      <c r="J72" s="215">
        <v>45</v>
      </c>
      <c r="K72" s="195">
        <v>14</v>
      </c>
      <c r="L72" s="217">
        <v>63</v>
      </c>
      <c r="M72" s="240">
        <v>56.84</v>
      </c>
      <c r="N72" s="215">
        <v>11</v>
      </c>
      <c r="O72" s="216">
        <f t="shared" si="0"/>
        <v>77</v>
      </c>
    </row>
    <row r="73" spans="1:15" x14ac:dyDescent="0.25">
      <c r="A73" s="5">
        <v>8</v>
      </c>
      <c r="B73" s="130" t="s">
        <v>160</v>
      </c>
      <c r="C73" s="195">
        <v>7</v>
      </c>
      <c r="D73" s="217">
        <v>44.6</v>
      </c>
      <c r="E73" s="240">
        <v>54.03</v>
      </c>
      <c r="F73" s="215">
        <v>78</v>
      </c>
      <c r="G73" s="195">
        <v>21</v>
      </c>
      <c r="H73" s="217">
        <v>46.4</v>
      </c>
      <c r="I73" s="240">
        <v>56.1</v>
      </c>
      <c r="J73" s="215">
        <v>84</v>
      </c>
      <c r="K73" s="195">
        <v>18</v>
      </c>
      <c r="L73" s="217">
        <v>48.1</v>
      </c>
      <c r="M73" s="240">
        <v>56.84</v>
      </c>
      <c r="N73" s="215">
        <v>78</v>
      </c>
      <c r="O73" s="216">
        <f t="shared" si="0"/>
        <v>240</v>
      </c>
    </row>
    <row r="74" spans="1:15" x14ac:dyDescent="0.25">
      <c r="A74" s="5">
        <v>9</v>
      </c>
      <c r="B74" s="130" t="s">
        <v>12</v>
      </c>
      <c r="C74" s="195">
        <v>11</v>
      </c>
      <c r="D74" s="217">
        <v>43.3</v>
      </c>
      <c r="E74" s="240">
        <v>54.03</v>
      </c>
      <c r="F74" s="215">
        <v>82</v>
      </c>
      <c r="G74" s="195">
        <v>17</v>
      </c>
      <c r="H74" s="217">
        <v>36.5</v>
      </c>
      <c r="I74" s="240">
        <v>56.1</v>
      </c>
      <c r="J74" s="215">
        <v>99</v>
      </c>
      <c r="K74" s="195"/>
      <c r="L74" s="217"/>
      <c r="M74" s="240">
        <v>56.84</v>
      </c>
      <c r="N74" s="215">
        <v>99</v>
      </c>
      <c r="O74" s="216">
        <f t="shared" si="0"/>
        <v>280</v>
      </c>
    </row>
    <row r="75" spans="1:15" x14ac:dyDescent="0.25">
      <c r="A75" s="5">
        <v>10</v>
      </c>
      <c r="B75" s="130" t="s">
        <v>159</v>
      </c>
      <c r="C75" s="195">
        <v>26</v>
      </c>
      <c r="D75" s="217">
        <v>58.2</v>
      </c>
      <c r="E75" s="240">
        <v>54.03</v>
      </c>
      <c r="F75" s="215">
        <v>26</v>
      </c>
      <c r="G75" s="195">
        <v>35</v>
      </c>
      <c r="H75" s="217">
        <v>59.2</v>
      </c>
      <c r="I75" s="240">
        <v>56.1</v>
      </c>
      <c r="J75" s="215">
        <v>25</v>
      </c>
      <c r="K75" s="195">
        <v>43</v>
      </c>
      <c r="L75" s="217">
        <v>59</v>
      </c>
      <c r="M75" s="240">
        <v>56.84</v>
      </c>
      <c r="N75" s="215">
        <v>30</v>
      </c>
      <c r="O75" s="216">
        <f t="shared" si="0"/>
        <v>81</v>
      </c>
    </row>
    <row r="76" spans="1:15" x14ac:dyDescent="0.25">
      <c r="A76" s="5">
        <v>11</v>
      </c>
      <c r="B76" s="118" t="s">
        <v>178</v>
      </c>
      <c r="C76" s="201"/>
      <c r="D76" s="252"/>
      <c r="E76" s="253">
        <v>54.03</v>
      </c>
      <c r="F76" s="254">
        <v>100</v>
      </c>
      <c r="G76" s="201">
        <v>6</v>
      </c>
      <c r="H76" s="252">
        <v>18.3</v>
      </c>
      <c r="I76" s="253">
        <v>56.1</v>
      </c>
      <c r="J76" s="254">
        <v>101</v>
      </c>
      <c r="K76" s="201"/>
      <c r="L76" s="252"/>
      <c r="M76" s="253">
        <v>56.84</v>
      </c>
      <c r="N76" s="254">
        <v>99</v>
      </c>
      <c r="O76" s="216">
        <f t="shared" si="0"/>
        <v>300</v>
      </c>
    </row>
    <row r="77" spans="1:15" x14ac:dyDescent="0.25">
      <c r="A77" s="5">
        <v>12</v>
      </c>
      <c r="B77" s="130" t="s">
        <v>158</v>
      </c>
      <c r="C77" s="195">
        <v>14</v>
      </c>
      <c r="D77" s="217">
        <v>49</v>
      </c>
      <c r="E77" s="240">
        <v>54.03</v>
      </c>
      <c r="F77" s="215">
        <v>63</v>
      </c>
      <c r="G77" s="195">
        <v>6</v>
      </c>
      <c r="H77" s="217">
        <v>38</v>
      </c>
      <c r="I77" s="240">
        <v>56.1</v>
      </c>
      <c r="J77" s="215">
        <v>98</v>
      </c>
      <c r="K77" s="195">
        <v>20</v>
      </c>
      <c r="L77" s="217">
        <v>42</v>
      </c>
      <c r="M77" s="240">
        <v>56.84</v>
      </c>
      <c r="N77" s="215">
        <v>92</v>
      </c>
      <c r="O77" s="216">
        <f t="shared" si="0"/>
        <v>253</v>
      </c>
    </row>
    <row r="78" spans="1:15" x14ac:dyDescent="0.25">
      <c r="A78" s="5">
        <v>13</v>
      </c>
      <c r="B78" s="130" t="s">
        <v>75</v>
      </c>
      <c r="C78" s="195">
        <v>17</v>
      </c>
      <c r="D78" s="217">
        <v>55.8</v>
      </c>
      <c r="E78" s="240">
        <v>54.03</v>
      </c>
      <c r="F78" s="215">
        <v>32</v>
      </c>
      <c r="G78" s="195">
        <v>27</v>
      </c>
      <c r="H78" s="217">
        <v>59.6</v>
      </c>
      <c r="I78" s="240">
        <v>56.1</v>
      </c>
      <c r="J78" s="215">
        <v>24</v>
      </c>
      <c r="K78" s="195">
        <v>22</v>
      </c>
      <c r="L78" s="217">
        <v>61.8</v>
      </c>
      <c r="M78" s="240">
        <v>56.84</v>
      </c>
      <c r="N78" s="215">
        <v>19</v>
      </c>
      <c r="O78" s="216">
        <f t="shared" ref="O78:O120" si="1">N78+J78+F78</f>
        <v>75</v>
      </c>
    </row>
    <row r="79" spans="1:15" ht="15.75" thickBot="1" x14ac:dyDescent="0.3">
      <c r="A79" s="75">
        <v>14</v>
      </c>
      <c r="B79" s="130" t="s">
        <v>151</v>
      </c>
      <c r="C79" s="195">
        <v>53</v>
      </c>
      <c r="D79" s="217">
        <v>51.7</v>
      </c>
      <c r="E79" s="240">
        <v>54.03</v>
      </c>
      <c r="F79" s="215">
        <v>51</v>
      </c>
      <c r="G79" s="195">
        <v>22</v>
      </c>
      <c r="H79" s="217">
        <v>59</v>
      </c>
      <c r="I79" s="240">
        <v>56.1</v>
      </c>
      <c r="J79" s="215">
        <v>26</v>
      </c>
      <c r="K79" s="195"/>
      <c r="L79" s="217"/>
      <c r="M79" s="240">
        <v>56.84</v>
      </c>
      <c r="N79" s="215">
        <v>99</v>
      </c>
      <c r="O79" s="216">
        <f t="shared" si="1"/>
        <v>176</v>
      </c>
    </row>
    <row r="80" spans="1:15" ht="15.75" thickBot="1" x14ac:dyDescent="0.3">
      <c r="A80" s="97"/>
      <c r="B80" s="92" t="s">
        <v>101</v>
      </c>
      <c r="C80" s="111">
        <f>SUM(C81:C110)</f>
        <v>769</v>
      </c>
      <c r="D80" s="89">
        <f>AVERAGE(D81:D110)</f>
        <v>51.925216516902005</v>
      </c>
      <c r="E80" s="123">
        <v>54.03</v>
      </c>
      <c r="F80" s="112"/>
      <c r="G80" s="111">
        <f>SUM(G81:G110)</f>
        <v>863</v>
      </c>
      <c r="H80" s="89">
        <f>AVERAGE(H81:H110)</f>
        <v>52.775862068965523</v>
      </c>
      <c r="I80" s="123">
        <v>56.1</v>
      </c>
      <c r="J80" s="112"/>
      <c r="K80" s="111">
        <f>SUM(K81:K110)</f>
        <v>973</v>
      </c>
      <c r="L80" s="89">
        <f>AVERAGE(L81:L110)</f>
        <v>53.550000000000004</v>
      </c>
      <c r="M80" s="123">
        <v>56.84</v>
      </c>
      <c r="N80" s="112"/>
      <c r="O80" s="268"/>
    </row>
    <row r="81" spans="1:15" x14ac:dyDescent="0.25">
      <c r="A81" s="14">
        <v>1</v>
      </c>
      <c r="B81" s="132" t="s">
        <v>145</v>
      </c>
      <c r="C81" s="202">
        <v>19</v>
      </c>
      <c r="D81" s="255">
        <v>41.68</v>
      </c>
      <c r="E81" s="256">
        <v>54.03</v>
      </c>
      <c r="F81" s="257">
        <v>86</v>
      </c>
      <c r="G81" s="202">
        <v>23</v>
      </c>
      <c r="H81" s="255">
        <v>47</v>
      </c>
      <c r="I81" s="256">
        <v>56.1</v>
      </c>
      <c r="J81" s="257">
        <v>83</v>
      </c>
      <c r="K81" s="202">
        <v>31</v>
      </c>
      <c r="L81" s="255">
        <v>57</v>
      </c>
      <c r="M81" s="256">
        <v>56.84</v>
      </c>
      <c r="N81" s="257">
        <v>39</v>
      </c>
      <c r="O81" s="269">
        <f t="shared" si="1"/>
        <v>208</v>
      </c>
    </row>
    <row r="82" spans="1:15" x14ac:dyDescent="0.25">
      <c r="A82" s="5">
        <v>2</v>
      </c>
      <c r="B82" s="132" t="s">
        <v>172</v>
      </c>
      <c r="C82" s="202">
        <v>5</v>
      </c>
      <c r="D82" s="255">
        <v>55.8</v>
      </c>
      <c r="E82" s="256">
        <v>54.03</v>
      </c>
      <c r="F82" s="257">
        <v>33</v>
      </c>
      <c r="G82" s="202"/>
      <c r="H82" s="255"/>
      <c r="I82" s="256">
        <v>56.1</v>
      </c>
      <c r="J82" s="257">
        <v>102</v>
      </c>
      <c r="K82" s="202"/>
      <c r="L82" s="255"/>
      <c r="M82" s="256">
        <v>56.84</v>
      </c>
      <c r="N82" s="257">
        <v>99</v>
      </c>
      <c r="O82" s="216">
        <f t="shared" si="1"/>
        <v>234</v>
      </c>
    </row>
    <row r="83" spans="1:15" x14ac:dyDescent="0.25">
      <c r="A83" s="5">
        <v>3</v>
      </c>
      <c r="B83" s="131" t="s">
        <v>157</v>
      </c>
      <c r="C83" s="196">
        <v>16</v>
      </c>
      <c r="D83" s="239">
        <v>42.5</v>
      </c>
      <c r="E83" s="241">
        <v>54.03</v>
      </c>
      <c r="F83" s="238">
        <v>83</v>
      </c>
      <c r="G83" s="196">
        <v>14</v>
      </c>
      <c r="H83" s="239">
        <v>51</v>
      </c>
      <c r="I83" s="241">
        <v>56.1</v>
      </c>
      <c r="J83" s="238">
        <v>63</v>
      </c>
      <c r="K83" s="196">
        <v>45</v>
      </c>
      <c r="L83" s="239">
        <v>56</v>
      </c>
      <c r="M83" s="241">
        <v>56.84</v>
      </c>
      <c r="N83" s="238">
        <v>41</v>
      </c>
      <c r="O83" s="269">
        <f t="shared" si="1"/>
        <v>187</v>
      </c>
    </row>
    <row r="84" spans="1:15" x14ac:dyDescent="0.25">
      <c r="A84" s="5">
        <v>4</v>
      </c>
      <c r="B84" s="132" t="s">
        <v>146</v>
      </c>
      <c r="C84" s="202">
        <v>41</v>
      </c>
      <c r="D84" s="255">
        <v>61.024390243902438</v>
      </c>
      <c r="E84" s="256">
        <v>54.03</v>
      </c>
      <c r="F84" s="257">
        <v>14</v>
      </c>
      <c r="G84" s="202">
        <v>50</v>
      </c>
      <c r="H84" s="255">
        <v>57.4</v>
      </c>
      <c r="I84" s="256">
        <v>56.1</v>
      </c>
      <c r="J84" s="257">
        <v>32</v>
      </c>
      <c r="K84" s="202">
        <v>44</v>
      </c>
      <c r="L84" s="255">
        <v>64.400000000000006</v>
      </c>
      <c r="M84" s="256">
        <v>56.84</v>
      </c>
      <c r="N84" s="257">
        <v>10</v>
      </c>
      <c r="O84" s="216">
        <f t="shared" si="1"/>
        <v>56</v>
      </c>
    </row>
    <row r="85" spans="1:15" x14ac:dyDescent="0.25">
      <c r="A85" s="5">
        <v>5</v>
      </c>
      <c r="B85" s="132" t="s">
        <v>156</v>
      </c>
      <c r="C85" s="202">
        <v>29</v>
      </c>
      <c r="D85" s="255">
        <v>53.83</v>
      </c>
      <c r="E85" s="256">
        <v>54.03</v>
      </c>
      <c r="F85" s="257">
        <v>46</v>
      </c>
      <c r="G85" s="202">
        <v>17</v>
      </c>
      <c r="H85" s="255">
        <v>51</v>
      </c>
      <c r="I85" s="256">
        <v>56.1</v>
      </c>
      <c r="J85" s="257">
        <v>64</v>
      </c>
      <c r="K85" s="202">
        <v>39</v>
      </c>
      <c r="L85" s="255">
        <v>54</v>
      </c>
      <c r="M85" s="256">
        <v>56.84</v>
      </c>
      <c r="N85" s="257">
        <v>50</v>
      </c>
      <c r="O85" s="269">
        <f t="shared" si="1"/>
        <v>160</v>
      </c>
    </row>
    <row r="86" spans="1:15" x14ac:dyDescent="0.25">
      <c r="A86" s="5">
        <v>6</v>
      </c>
      <c r="B86" s="132" t="s">
        <v>147</v>
      </c>
      <c r="C86" s="202">
        <v>25</v>
      </c>
      <c r="D86" s="255">
        <v>55.36</v>
      </c>
      <c r="E86" s="256">
        <v>54.03</v>
      </c>
      <c r="F86" s="257">
        <v>36</v>
      </c>
      <c r="G86" s="202">
        <v>35</v>
      </c>
      <c r="H86" s="255">
        <v>51</v>
      </c>
      <c r="I86" s="256">
        <v>56.1</v>
      </c>
      <c r="J86" s="257">
        <v>65</v>
      </c>
      <c r="K86" s="202">
        <v>35</v>
      </c>
      <c r="L86" s="255">
        <v>54</v>
      </c>
      <c r="M86" s="256">
        <v>56.84</v>
      </c>
      <c r="N86" s="257">
        <v>49</v>
      </c>
      <c r="O86" s="216">
        <f t="shared" si="1"/>
        <v>150</v>
      </c>
    </row>
    <row r="87" spans="1:15" x14ac:dyDescent="0.25">
      <c r="A87" s="5">
        <v>7</v>
      </c>
      <c r="B87" s="132" t="s">
        <v>11</v>
      </c>
      <c r="C87" s="202">
        <v>5</v>
      </c>
      <c r="D87" s="255">
        <v>48.2</v>
      </c>
      <c r="E87" s="256">
        <v>54.03</v>
      </c>
      <c r="F87" s="257">
        <v>67</v>
      </c>
      <c r="G87" s="202">
        <v>17</v>
      </c>
      <c r="H87" s="255">
        <v>51.7</v>
      </c>
      <c r="I87" s="256">
        <v>56.1</v>
      </c>
      <c r="J87" s="257">
        <v>59</v>
      </c>
      <c r="K87" s="202">
        <v>4</v>
      </c>
      <c r="L87" s="255">
        <v>48</v>
      </c>
      <c r="M87" s="256">
        <v>56.84</v>
      </c>
      <c r="N87" s="257">
        <v>80</v>
      </c>
      <c r="O87" s="216">
        <f t="shared" si="1"/>
        <v>206</v>
      </c>
    </row>
    <row r="88" spans="1:15" x14ac:dyDescent="0.25">
      <c r="A88" s="5">
        <v>8</v>
      </c>
      <c r="B88" s="132" t="s">
        <v>155</v>
      </c>
      <c r="C88" s="202">
        <v>5</v>
      </c>
      <c r="D88" s="255">
        <v>53.6</v>
      </c>
      <c r="E88" s="256">
        <v>54.03</v>
      </c>
      <c r="F88" s="257">
        <v>48</v>
      </c>
      <c r="G88" s="202">
        <v>7</v>
      </c>
      <c r="H88" s="255">
        <v>52.1</v>
      </c>
      <c r="I88" s="256">
        <v>56.1</v>
      </c>
      <c r="J88" s="257">
        <v>57</v>
      </c>
      <c r="K88" s="202">
        <v>10</v>
      </c>
      <c r="L88" s="255">
        <v>60</v>
      </c>
      <c r="M88" s="256">
        <v>56.84</v>
      </c>
      <c r="N88" s="257">
        <v>22</v>
      </c>
      <c r="O88" s="269">
        <f t="shared" si="1"/>
        <v>127</v>
      </c>
    </row>
    <row r="89" spans="1:15" x14ac:dyDescent="0.25">
      <c r="A89" s="5">
        <v>9</v>
      </c>
      <c r="B89" s="132" t="s">
        <v>154</v>
      </c>
      <c r="C89" s="202">
        <v>12</v>
      </c>
      <c r="D89" s="255">
        <v>44.58</v>
      </c>
      <c r="E89" s="256">
        <v>54.03</v>
      </c>
      <c r="F89" s="257">
        <v>80</v>
      </c>
      <c r="G89" s="202">
        <v>11</v>
      </c>
      <c r="H89" s="255">
        <v>48</v>
      </c>
      <c r="I89" s="256">
        <v>56.1</v>
      </c>
      <c r="J89" s="257">
        <v>78</v>
      </c>
      <c r="K89" s="202">
        <v>11</v>
      </c>
      <c r="L89" s="255">
        <v>59.6</v>
      </c>
      <c r="M89" s="256">
        <v>56.84</v>
      </c>
      <c r="N89" s="257">
        <v>24</v>
      </c>
      <c r="O89" s="269">
        <f t="shared" si="1"/>
        <v>182</v>
      </c>
    </row>
    <row r="90" spans="1:15" x14ac:dyDescent="0.25">
      <c r="A90" s="5">
        <v>10</v>
      </c>
      <c r="B90" s="132" t="s">
        <v>141</v>
      </c>
      <c r="C90" s="202">
        <v>11</v>
      </c>
      <c r="D90" s="255">
        <v>41.91</v>
      </c>
      <c r="E90" s="256">
        <v>54.03</v>
      </c>
      <c r="F90" s="257">
        <v>85</v>
      </c>
      <c r="G90" s="202">
        <v>13</v>
      </c>
      <c r="H90" s="255">
        <v>53</v>
      </c>
      <c r="I90" s="256">
        <v>56.1</v>
      </c>
      <c r="J90" s="257">
        <v>53</v>
      </c>
      <c r="K90" s="202">
        <v>26</v>
      </c>
      <c r="L90" s="255">
        <v>49</v>
      </c>
      <c r="M90" s="256">
        <v>56.84</v>
      </c>
      <c r="N90" s="257">
        <v>75</v>
      </c>
      <c r="O90" s="269">
        <f t="shared" si="1"/>
        <v>213</v>
      </c>
    </row>
    <row r="91" spans="1:15" x14ac:dyDescent="0.25">
      <c r="A91" s="5">
        <v>11</v>
      </c>
      <c r="B91" s="132" t="s">
        <v>10</v>
      </c>
      <c r="C91" s="202">
        <v>16</v>
      </c>
      <c r="D91" s="255">
        <v>46.94</v>
      </c>
      <c r="E91" s="256">
        <v>54.03</v>
      </c>
      <c r="F91" s="257">
        <v>70</v>
      </c>
      <c r="G91" s="202">
        <v>32</v>
      </c>
      <c r="H91" s="255">
        <v>55.6</v>
      </c>
      <c r="I91" s="256">
        <v>56.1</v>
      </c>
      <c r="J91" s="257">
        <v>40</v>
      </c>
      <c r="K91" s="202">
        <v>21</v>
      </c>
      <c r="L91" s="255">
        <v>50.6</v>
      </c>
      <c r="M91" s="256">
        <v>56.84</v>
      </c>
      <c r="N91" s="257">
        <v>68</v>
      </c>
      <c r="O91" s="269">
        <f t="shared" si="1"/>
        <v>178</v>
      </c>
    </row>
    <row r="92" spans="1:15" x14ac:dyDescent="0.25">
      <c r="A92" s="5">
        <v>12</v>
      </c>
      <c r="B92" s="132" t="s">
        <v>5</v>
      </c>
      <c r="C92" s="202">
        <v>19</v>
      </c>
      <c r="D92" s="255">
        <v>51.53</v>
      </c>
      <c r="E92" s="256">
        <v>54.03</v>
      </c>
      <c r="F92" s="257">
        <v>52</v>
      </c>
      <c r="G92" s="202">
        <v>19</v>
      </c>
      <c r="H92" s="255">
        <v>41.8</v>
      </c>
      <c r="I92" s="256">
        <v>56.1</v>
      </c>
      <c r="J92" s="257">
        <v>94</v>
      </c>
      <c r="K92" s="202">
        <v>18</v>
      </c>
      <c r="L92" s="255">
        <v>50.1</v>
      </c>
      <c r="M92" s="256">
        <v>56.84</v>
      </c>
      <c r="N92" s="257">
        <v>72</v>
      </c>
      <c r="O92" s="269">
        <f t="shared" si="1"/>
        <v>218</v>
      </c>
    </row>
    <row r="93" spans="1:15" x14ac:dyDescent="0.25">
      <c r="A93" s="5">
        <v>13</v>
      </c>
      <c r="B93" s="132" t="s">
        <v>142</v>
      </c>
      <c r="C93" s="202">
        <v>25</v>
      </c>
      <c r="D93" s="255">
        <v>47.8</v>
      </c>
      <c r="E93" s="256">
        <v>54.03</v>
      </c>
      <c r="F93" s="257">
        <v>69</v>
      </c>
      <c r="G93" s="202">
        <v>29</v>
      </c>
      <c r="H93" s="255">
        <v>55.9</v>
      </c>
      <c r="I93" s="256">
        <v>56.1</v>
      </c>
      <c r="J93" s="257">
        <v>39</v>
      </c>
      <c r="K93" s="202">
        <v>32</v>
      </c>
      <c r="L93" s="255">
        <v>53.9</v>
      </c>
      <c r="M93" s="256">
        <v>56.84</v>
      </c>
      <c r="N93" s="257">
        <v>51</v>
      </c>
      <c r="O93" s="270">
        <f t="shared" si="1"/>
        <v>159</v>
      </c>
    </row>
    <row r="94" spans="1:15" x14ac:dyDescent="0.25">
      <c r="A94" s="5">
        <v>14</v>
      </c>
      <c r="B94" s="132" t="s">
        <v>143</v>
      </c>
      <c r="C94" s="202">
        <v>19</v>
      </c>
      <c r="D94" s="255">
        <v>59.63</v>
      </c>
      <c r="E94" s="256">
        <v>54.03</v>
      </c>
      <c r="F94" s="257">
        <v>17</v>
      </c>
      <c r="G94" s="202">
        <v>12</v>
      </c>
      <c r="H94" s="255">
        <v>52.4</v>
      </c>
      <c r="I94" s="256">
        <v>56.1</v>
      </c>
      <c r="J94" s="257">
        <v>55</v>
      </c>
      <c r="K94" s="202">
        <v>27</v>
      </c>
      <c r="L94" s="255">
        <v>47.8</v>
      </c>
      <c r="M94" s="256">
        <v>56.84</v>
      </c>
      <c r="N94" s="257">
        <v>82</v>
      </c>
      <c r="O94" s="271">
        <f t="shared" si="1"/>
        <v>154</v>
      </c>
    </row>
    <row r="95" spans="1:15" x14ac:dyDescent="0.25">
      <c r="A95" s="104">
        <v>15</v>
      </c>
      <c r="B95" s="132" t="s">
        <v>144</v>
      </c>
      <c r="C95" s="202">
        <v>2</v>
      </c>
      <c r="D95" s="255">
        <v>46</v>
      </c>
      <c r="E95" s="256">
        <v>54.03</v>
      </c>
      <c r="F95" s="257">
        <v>75</v>
      </c>
      <c r="G95" s="202">
        <v>27</v>
      </c>
      <c r="H95" s="255">
        <v>56</v>
      </c>
      <c r="I95" s="256">
        <v>56.1</v>
      </c>
      <c r="J95" s="257">
        <v>38</v>
      </c>
      <c r="K95" s="202">
        <v>14</v>
      </c>
      <c r="L95" s="255">
        <v>43.9</v>
      </c>
      <c r="M95" s="256">
        <v>56.84</v>
      </c>
      <c r="N95" s="257">
        <v>90</v>
      </c>
      <c r="O95" s="269">
        <f t="shared" si="1"/>
        <v>203</v>
      </c>
    </row>
    <row r="96" spans="1:15" x14ac:dyDescent="0.25">
      <c r="A96" s="5">
        <v>16</v>
      </c>
      <c r="B96" s="132" t="s">
        <v>8</v>
      </c>
      <c r="C96" s="202">
        <v>10</v>
      </c>
      <c r="D96" s="255">
        <v>50.4</v>
      </c>
      <c r="E96" s="256">
        <v>54.03</v>
      </c>
      <c r="F96" s="257">
        <v>57</v>
      </c>
      <c r="G96" s="202">
        <v>13</v>
      </c>
      <c r="H96" s="255">
        <v>49.2</v>
      </c>
      <c r="I96" s="256">
        <v>56.1</v>
      </c>
      <c r="J96" s="257">
        <v>74</v>
      </c>
      <c r="K96" s="202">
        <v>19</v>
      </c>
      <c r="L96" s="255">
        <v>47.4</v>
      </c>
      <c r="M96" s="256">
        <v>56.84</v>
      </c>
      <c r="N96" s="257">
        <v>84</v>
      </c>
      <c r="O96" s="269">
        <f t="shared" si="1"/>
        <v>215</v>
      </c>
    </row>
    <row r="97" spans="1:15" x14ac:dyDescent="0.25">
      <c r="A97" s="5">
        <v>17</v>
      </c>
      <c r="B97" s="132" t="s">
        <v>138</v>
      </c>
      <c r="C97" s="202">
        <v>18</v>
      </c>
      <c r="D97" s="255">
        <v>43.84</v>
      </c>
      <c r="E97" s="256">
        <v>54.03</v>
      </c>
      <c r="F97" s="257">
        <v>79</v>
      </c>
      <c r="G97" s="202">
        <v>15</v>
      </c>
      <c r="H97" s="255">
        <v>44.7</v>
      </c>
      <c r="I97" s="256">
        <v>56.1</v>
      </c>
      <c r="J97" s="257">
        <v>88</v>
      </c>
      <c r="K97" s="202">
        <v>23</v>
      </c>
      <c r="L97" s="255">
        <v>48</v>
      </c>
      <c r="M97" s="256">
        <v>56.84</v>
      </c>
      <c r="N97" s="257">
        <v>81</v>
      </c>
      <c r="O97" s="269">
        <f t="shared" si="1"/>
        <v>248</v>
      </c>
    </row>
    <row r="98" spans="1:15" x14ac:dyDescent="0.25">
      <c r="A98" s="5">
        <v>18</v>
      </c>
      <c r="B98" s="132" t="s">
        <v>139</v>
      </c>
      <c r="C98" s="202">
        <v>3</v>
      </c>
      <c r="D98" s="255">
        <v>68.67</v>
      </c>
      <c r="E98" s="256">
        <v>54.03</v>
      </c>
      <c r="F98" s="257">
        <v>1</v>
      </c>
      <c r="G98" s="202">
        <v>14</v>
      </c>
      <c r="H98" s="255">
        <v>39</v>
      </c>
      <c r="I98" s="256">
        <v>56.1</v>
      </c>
      <c r="J98" s="257">
        <v>96</v>
      </c>
      <c r="K98" s="202">
        <v>14</v>
      </c>
      <c r="L98" s="255">
        <v>49.5</v>
      </c>
      <c r="M98" s="256">
        <v>56.84</v>
      </c>
      <c r="N98" s="257">
        <v>74</v>
      </c>
      <c r="O98" s="269">
        <f t="shared" si="1"/>
        <v>171</v>
      </c>
    </row>
    <row r="99" spans="1:15" x14ac:dyDescent="0.25">
      <c r="A99" s="5">
        <v>19</v>
      </c>
      <c r="B99" s="132" t="s">
        <v>140</v>
      </c>
      <c r="C99" s="202">
        <v>24</v>
      </c>
      <c r="D99" s="255">
        <v>46.91</v>
      </c>
      <c r="E99" s="256">
        <v>54.03</v>
      </c>
      <c r="F99" s="257">
        <v>72</v>
      </c>
      <c r="G99" s="202">
        <v>11</v>
      </c>
      <c r="H99" s="255">
        <v>53.3</v>
      </c>
      <c r="I99" s="256">
        <v>56.1</v>
      </c>
      <c r="J99" s="257">
        <v>50</v>
      </c>
      <c r="K99" s="202">
        <v>20</v>
      </c>
      <c r="L99" s="255">
        <v>52.6</v>
      </c>
      <c r="M99" s="256">
        <v>56.84</v>
      </c>
      <c r="N99" s="257">
        <v>58</v>
      </c>
      <c r="O99" s="269">
        <f t="shared" si="1"/>
        <v>180</v>
      </c>
    </row>
    <row r="100" spans="1:15" x14ac:dyDescent="0.25">
      <c r="A100" s="5">
        <v>20</v>
      </c>
      <c r="B100" s="132" t="s">
        <v>107</v>
      </c>
      <c r="C100" s="202">
        <v>54</v>
      </c>
      <c r="D100" s="255">
        <v>54.15</v>
      </c>
      <c r="E100" s="256">
        <v>54.03</v>
      </c>
      <c r="F100" s="257">
        <v>42</v>
      </c>
      <c r="G100" s="202">
        <v>59</v>
      </c>
      <c r="H100" s="255">
        <v>52.6</v>
      </c>
      <c r="I100" s="256">
        <v>56.1</v>
      </c>
      <c r="J100" s="257">
        <v>54</v>
      </c>
      <c r="K100" s="202">
        <v>86</v>
      </c>
      <c r="L100" s="255">
        <v>55.7</v>
      </c>
      <c r="M100" s="256">
        <v>56.84</v>
      </c>
      <c r="N100" s="257">
        <v>42</v>
      </c>
      <c r="O100" s="269">
        <f t="shared" si="1"/>
        <v>138</v>
      </c>
    </row>
    <row r="101" spans="1:15" x14ac:dyDescent="0.25">
      <c r="A101" s="5">
        <v>21</v>
      </c>
      <c r="B101" s="132" t="s">
        <v>137</v>
      </c>
      <c r="C101" s="202">
        <v>32</v>
      </c>
      <c r="D101" s="255">
        <v>56.97</v>
      </c>
      <c r="E101" s="256">
        <v>54.03</v>
      </c>
      <c r="F101" s="257">
        <v>30</v>
      </c>
      <c r="G101" s="202">
        <v>24</v>
      </c>
      <c r="H101" s="255">
        <v>63.8</v>
      </c>
      <c r="I101" s="256">
        <v>56.1</v>
      </c>
      <c r="J101" s="257">
        <v>7</v>
      </c>
      <c r="K101" s="202">
        <v>41</v>
      </c>
      <c r="L101" s="255">
        <v>62.9</v>
      </c>
      <c r="M101" s="256">
        <v>56.84</v>
      </c>
      <c r="N101" s="257">
        <v>14</v>
      </c>
      <c r="O101" s="216">
        <f t="shared" si="1"/>
        <v>51</v>
      </c>
    </row>
    <row r="102" spans="1:15" x14ac:dyDescent="0.25">
      <c r="A102" s="5">
        <v>22</v>
      </c>
      <c r="B102" s="132" t="s">
        <v>108</v>
      </c>
      <c r="C102" s="202">
        <v>52</v>
      </c>
      <c r="D102" s="255">
        <v>61.71</v>
      </c>
      <c r="E102" s="256">
        <v>54.03</v>
      </c>
      <c r="F102" s="257">
        <v>12</v>
      </c>
      <c r="G102" s="202">
        <v>47</v>
      </c>
      <c r="H102" s="255">
        <v>67</v>
      </c>
      <c r="I102" s="256">
        <v>56.1</v>
      </c>
      <c r="J102" s="257">
        <v>3</v>
      </c>
      <c r="K102" s="202">
        <v>52</v>
      </c>
      <c r="L102" s="255">
        <v>62.7</v>
      </c>
      <c r="M102" s="256">
        <v>56.84</v>
      </c>
      <c r="N102" s="257">
        <v>15</v>
      </c>
      <c r="O102" s="266">
        <f t="shared" si="1"/>
        <v>30</v>
      </c>
    </row>
    <row r="103" spans="1:15" x14ac:dyDescent="0.25">
      <c r="A103" s="5">
        <v>23</v>
      </c>
      <c r="B103" s="132" t="s">
        <v>3</v>
      </c>
      <c r="C103" s="202">
        <v>33</v>
      </c>
      <c r="D103" s="255">
        <v>46.52</v>
      </c>
      <c r="E103" s="256">
        <v>54.03</v>
      </c>
      <c r="F103" s="257">
        <v>73</v>
      </c>
      <c r="G103" s="202">
        <v>25</v>
      </c>
      <c r="H103" s="255">
        <v>50.9</v>
      </c>
      <c r="I103" s="256">
        <v>56.1</v>
      </c>
      <c r="J103" s="257">
        <v>66</v>
      </c>
      <c r="K103" s="202">
        <v>35</v>
      </c>
      <c r="L103" s="255">
        <v>50</v>
      </c>
      <c r="M103" s="256">
        <v>56.84</v>
      </c>
      <c r="N103" s="257">
        <v>73</v>
      </c>
      <c r="O103" s="216">
        <f t="shared" si="1"/>
        <v>212</v>
      </c>
    </row>
    <row r="104" spans="1:15" x14ac:dyDescent="0.25">
      <c r="A104" s="5">
        <v>24</v>
      </c>
      <c r="B104" s="132" t="s">
        <v>109</v>
      </c>
      <c r="C104" s="202">
        <v>55</v>
      </c>
      <c r="D104" s="255">
        <v>55.4</v>
      </c>
      <c r="E104" s="256">
        <v>54.03</v>
      </c>
      <c r="F104" s="257">
        <v>35</v>
      </c>
      <c r="G104" s="202">
        <v>64</v>
      </c>
      <c r="H104" s="255">
        <v>61</v>
      </c>
      <c r="I104" s="256">
        <v>56.1</v>
      </c>
      <c r="J104" s="257">
        <v>14</v>
      </c>
      <c r="K104" s="202">
        <v>71</v>
      </c>
      <c r="L104" s="255">
        <v>63</v>
      </c>
      <c r="M104" s="256">
        <v>56.84</v>
      </c>
      <c r="N104" s="257">
        <v>13</v>
      </c>
      <c r="O104" s="216">
        <f t="shared" si="1"/>
        <v>62</v>
      </c>
    </row>
    <row r="105" spans="1:15" x14ac:dyDescent="0.25">
      <c r="A105" s="5">
        <v>25</v>
      </c>
      <c r="B105" s="132" t="s">
        <v>110</v>
      </c>
      <c r="C105" s="202">
        <v>67</v>
      </c>
      <c r="D105" s="255">
        <v>48.51</v>
      </c>
      <c r="E105" s="256">
        <v>54.03</v>
      </c>
      <c r="F105" s="257">
        <v>65</v>
      </c>
      <c r="G105" s="202">
        <v>93</v>
      </c>
      <c r="H105" s="255">
        <v>59</v>
      </c>
      <c r="I105" s="256">
        <v>56.1</v>
      </c>
      <c r="J105" s="257">
        <v>27</v>
      </c>
      <c r="K105" s="202">
        <v>98</v>
      </c>
      <c r="L105" s="255">
        <v>53</v>
      </c>
      <c r="M105" s="256">
        <v>56.84</v>
      </c>
      <c r="N105" s="257">
        <v>56</v>
      </c>
      <c r="O105" s="216">
        <f t="shared" si="1"/>
        <v>148</v>
      </c>
    </row>
    <row r="106" spans="1:15" x14ac:dyDescent="0.25">
      <c r="A106" s="5">
        <v>26</v>
      </c>
      <c r="B106" s="132" t="s">
        <v>9</v>
      </c>
      <c r="C106" s="202">
        <v>46</v>
      </c>
      <c r="D106" s="255">
        <v>59</v>
      </c>
      <c r="E106" s="256">
        <v>54.03</v>
      </c>
      <c r="F106" s="257">
        <v>23</v>
      </c>
      <c r="G106" s="202">
        <v>82</v>
      </c>
      <c r="H106" s="255">
        <v>57.7</v>
      </c>
      <c r="I106" s="256">
        <v>56.1</v>
      </c>
      <c r="J106" s="257">
        <v>31</v>
      </c>
      <c r="K106" s="202">
        <v>64</v>
      </c>
      <c r="L106" s="255">
        <v>57</v>
      </c>
      <c r="M106" s="256">
        <v>56.84</v>
      </c>
      <c r="N106" s="257">
        <v>40</v>
      </c>
      <c r="O106" s="216">
        <f t="shared" si="1"/>
        <v>94</v>
      </c>
    </row>
    <row r="107" spans="1:15" x14ac:dyDescent="0.25">
      <c r="A107" s="5">
        <v>27</v>
      </c>
      <c r="B107" s="132" t="s">
        <v>76</v>
      </c>
      <c r="C107" s="202">
        <v>38</v>
      </c>
      <c r="D107" s="255">
        <v>67.34210526315789</v>
      </c>
      <c r="E107" s="256">
        <v>54.03</v>
      </c>
      <c r="F107" s="257">
        <v>2</v>
      </c>
      <c r="G107" s="202">
        <v>54</v>
      </c>
      <c r="H107" s="255">
        <v>69.900000000000006</v>
      </c>
      <c r="I107" s="256">
        <v>56.1</v>
      </c>
      <c r="J107" s="257">
        <v>2</v>
      </c>
      <c r="K107" s="202">
        <v>40</v>
      </c>
      <c r="L107" s="255">
        <v>72</v>
      </c>
      <c r="M107" s="256">
        <v>56.84</v>
      </c>
      <c r="N107" s="257">
        <v>2</v>
      </c>
      <c r="O107" s="269">
        <f t="shared" si="1"/>
        <v>6</v>
      </c>
    </row>
    <row r="108" spans="1:15" x14ac:dyDescent="0.25">
      <c r="A108" s="5">
        <v>28</v>
      </c>
      <c r="B108" s="132" t="s">
        <v>121</v>
      </c>
      <c r="C108" s="202">
        <v>43</v>
      </c>
      <c r="D108" s="255">
        <v>55.53</v>
      </c>
      <c r="E108" s="256">
        <v>54.03</v>
      </c>
      <c r="F108" s="257">
        <v>34</v>
      </c>
      <c r="G108" s="202">
        <v>18</v>
      </c>
      <c r="H108" s="255">
        <v>57</v>
      </c>
      <c r="I108" s="256">
        <v>56.1</v>
      </c>
      <c r="J108" s="257">
        <v>35</v>
      </c>
      <c r="K108" s="202">
        <v>23</v>
      </c>
      <c r="L108" s="255">
        <v>45.8</v>
      </c>
      <c r="M108" s="256">
        <v>56.84</v>
      </c>
      <c r="N108" s="257">
        <v>87</v>
      </c>
      <c r="O108" s="216">
        <f t="shared" si="1"/>
        <v>156</v>
      </c>
    </row>
    <row r="109" spans="1:15" s="208" customFormat="1" x14ac:dyDescent="0.25">
      <c r="A109" s="209">
        <v>29</v>
      </c>
      <c r="B109" s="229" t="s">
        <v>152</v>
      </c>
      <c r="C109" s="202">
        <v>22</v>
      </c>
      <c r="D109" s="255">
        <v>40.549999999999997</v>
      </c>
      <c r="E109" s="256">
        <v>54.03</v>
      </c>
      <c r="F109" s="257">
        <v>92</v>
      </c>
      <c r="G109" s="202">
        <v>15</v>
      </c>
      <c r="H109" s="255">
        <v>50</v>
      </c>
      <c r="I109" s="256">
        <v>56.1</v>
      </c>
      <c r="J109" s="257">
        <v>68</v>
      </c>
      <c r="K109" s="202">
        <v>30</v>
      </c>
      <c r="L109" s="255">
        <v>31.5</v>
      </c>
      <c r="M109" s="256">
        <v>56.84</v>
      </c>
      <c r="N109" s="257">
        <v>98</v>
      </c>
      <c r="O109" s="216">
        <f t="shared" si="1"/>
        <v>258</v>
      </c>
    </row>
    <row r="110" spans="1:15" ht="15.75" thickBot="1" x14ac:dyDescent="0.3">
      <c r="A110" s="454">
        <v>30</v>
      </c>
      <c r="B110" s="452" t="s">
        <v>153</v>
      </c>
      <c r="C110" s="453">
        <v>23</v>
      </c>
      <c r="D110" s="387">
        <v>51.87</v>
      </c>
      <c r="E110" s="458">
        <v>54.03</v>
      </c>
      <c r="F110" s="459">
        <v>50</v>
      </c>
      <c r="G110" s="453">
        <v>23</v>
      </c>
      <c r="H110" s="387">
        <v>31.5</v>
      </c>
      <c r="I110" s="458">
        <v>56.1</v>
      </c>
      <c r="J110" s="459">
        <v>100</v>
      </c>
      <c r="K110" s="453"/>
      <c r="L110" s="387"/>
      <c r="M110" s="458">
        <v>56.84</v>
      </c>
      <c r="N110" s="459">
        <v>99</v>
      </c>
      <c r="O110" s="271">
        <f t="shared" si="1"/>
        <v>249</v>
      </c>
    </row>
    <row r="111" spans="1:15" ht="15.75" thickBot="1" x14ac:dyDescent="0.3">
      <c r="A111" s="97"/>
      <c r="B111" s="98" t="s">
        <v>102</v>
      </c>
      <c r="C111" s="116">
        <f>SUM(C112:C120)</f>
        <v>230</v>
      </c>
      <c r="D111" s="103">
        <f t="shared" ref="D111" si="2">AVERAGE(D112:D120)</f>
        <v>52.618996652572235</v>
      </c>
      <c r="E111" s="126">
        <v>54.03</v>
      </c>
      <c r="F111" s="117"/>
      <c r="G111" s="116">
        <f>SUM(G112:G120)</f>
        <v>251</v>
      </c>
      <c r="H111" s="103">
        <f t="shared" ref="H111" si="3">AVERAGE(H112:H120)</f>
        <v>52.666044075509809</v>
      </c>
      <c r="I111" s="126">
        <v>56.1</v>
      </c>
      <c r="J111" s="117"/>
      <c r="K111" s="116">
        <f>SUM(K112:K120)</f>
        <v>263</v>
      </c>
      <c r="L111" s="103">
        <f>AVERAGE(L112:L120)</f>
        <v>55.976145091244753</v>
      </c>
      <c r="M111" s="126">
        <v>56.84</v>
      </c>
      <c r="N111" s="117"/>
      <c r="O111" s="460"/>
    </row>
    <row r="112" spans="1:15" x14ac:dyDescent="0.25">
      <c r="A112" s="3">
        <v>1</v>
      </c>
      <c r="B112" s="128" t="s">
        <v>63</v>
      </c>
      <c r="C112" s="283">
        <v>34</v>
      </c>
      <c r="D112" s="303">
        <v>61.7</v>
      </c>
      <c r="E112" s="362">
        <v>54.03</v>
      </c>
      <c r="F112" s="363">
        <v>13</v>
      </c>
      <c r="G112" s="283">
        <v>36</v>
      </c>
      <c r="H112" s="303">
        <v>62.75</v>
      </c>
      <c r="I112" s="362">
        <v>56.1</v>
      </c>
      <c r="J112" s="363">
        <v>9</v>
      </c>
      <c r="K112" s="283">
        <v>34</v>
      </c>
      <c r="L112" s="303">
        <v>65.558823529411768</v>
      </c>
      <c r="M112" s="362">
        <v>56.84</v>
      </c>
      <c r="N112" s="363">
        <v>8</v>
      </c>
      <c r="O112" s="272">
        <f t="shared" si="1"/>
        <v>30</v>
      </c>
    </row>
    <row r="113" spans="1:15" x14ac:dyDescent="0.25">
      <c r="A113" s="209">
        <v>2</v>
      </c>
      <c r="B113" s="214" t="s">
        <v>77</v>
      </c>
      <c r="C113" s="195">
        <v>31</v>
      </c>
      <c r="D113" s="217">
        <v>50.233333333333334</v>
      </c>
      <c r="E113" s="240">
        <v>54.03</v>
      </c>
      <c r="F113" s="215">
        <v>59</v>
      </c>
      <c r="G113" s="195">
        <v>36</v>
      </c>
      <c r="H113" s="217">
        <v>49.097560975609753</v>
      </c>
      <c r="I113" s="240">
        <v>56.1</v>
      </c>
      <c r="J113" s="215">
        <v>75</v>
      </c>
      <c r="K113" s="195">
        <v>28</v>
      </c>
      <c r="L113" s="217">
        <v>59.357142857142854</v>
      </c>
      <c r="M113" s="240">
        <v>56.84</v>
      </c>
      <c r="N113" s="215">
        <v>27</v>
      </c>
      <c r="O113" s="269">
        <f t="shared" si="1"/>
        <v>161</v>
      </c>
    </row>
    <row r="114" spans="1:15" ht="17.25" customHeight="1" x14ac:dyDescent="0.25">
      <c r="A114" s="14">
        <v>3</v>
      </c>
      <c r="B114" s="214" t="s">
        <v>62</v>
      </c>
      <c r="C114" s="195">
        <v>24</v>
      </c>
      <c r="D114" s="217">
        <v>61.8</v>
      </c>
      <c r="E114" s="240">
        <v>54.03</v>
      </c>
      <c r="F114" s="215">
        <v>10</v>
      </c>
      <c r="G114" s="195">
        <v>42</v>
      </c>
      <c r="H114" s="217">
        <v>58.590909090909093</v>
      </c>
      <c r="I114" s="240">
        <v>56.1</v>
      </c>
      <c r="J114" s="215">
        <v>28</v>
      </c>
      <c r="K114" s="195">
        <v>49</v>
      </c>
      <c r="L114" s="217">
        <v>66.367346938775512</v>
      </c>
      <c r="M114" s="240">
        <v>56.84</v>
      </c>
      <c r="N114" s="215">
        <v>7</v>
      </c>
      <c r="O114" s="269">
        <f t="shared" si="1"/>
        <v>45</v>
      </c>
    </row>
    <row r="115" spans="1:15" x14ac:dyDescent="0.25">
      <c r="A115" s="14">
        <v>4</v>
      </c>
      <c r="B115" s="214" t="s">
        <v>43</v>
      </c>
      <c r="C115" s="195">
        <v>6</v>
      </c>
      <c r="D115" s="217">
        <v>57</v>
      </c>
      <c r="E115" s="240">
        <v>54.03</v>
      </c>
      <c r="F115" s="215">
        <v>29</v>
      </c>
      <c r="G115" s="195">
        <v>9</v>
      </c>
      <c r="H115" s="217">
        <v>49.8</v>
      </c>
      <c r="I115" s="240">
        <v>56.1</v>
      </c>
      <c r="J115" s="215">
        <v>70</v>
      </c>
      <c r="K115" s="195">
        <v>13</v>
      </c>
      <c r="L115" s="217">
        <v>52.571428571428569</v>
      </c>
      <c r="M115" s="240">
        <v>56.84</v>
      </c>
      <c r="N115" s="215">
        <v>59</v>
      </c>
      <c r="O115" s="269">
        <f t="shared" si="1"/>
        <v>158</v>
      </c>
    </row>
    <row r="116" spans="1:15" x14ac:dyDescent="0.25">
      <c r="A116" s="14">
        <v>5</v>
      </c>
      <c r="B116" s="228" t="s">
        <v>95</v>
      </c>
      <c r="C116" s="196">
        <v>43</v>
      </c>
      <c r="D116" s="239">
        <v>59.953488372093027</v>
      </c>
      <c r="E116" s="241">
        <v>54.03</v>
      </c>
      <c r="F116" s="238">
        <v>16</v>
      </c>
      <c r="G116" s="196">
        <v>47</v>
      </c>
      <c r="H116" s="239">
        <v>60.122448979591837</v>
      </c>
      <c r="I116" s="241">
        <v>56.1</v>
      </c>
      <c r="J116" s="238">
        <v>19</v>
      </c>
      <c r="K116" s="196">
        <v>41</v>
      </c>
      <c r="L116" s="239">
        <v>62.560975609756099</v>
      </c>
      <c r="M116" s="241">
        <v>56.84</v>
      </c>
      <c r="N116" s="238">
        <v>16</v>
      </c>
      <c r="O116" s="269">
        <f t="shared" si="1"/>
        <v>51</v>
      </c>
    </row>
    <row r="117" spans="1:15" x14ac:dyDescent="0.25">
      <c r="A117" s="14">
        <v>6</v>
      </c>
      <c r="B117" s="214" t="s">
        <v>64</v>
      </c>
      <c r="C117" s="195">
        <v>12</v>
      </c>
      <c r="D117" s="217">
        <v>38.18181818181818</v>
      </c>
      <c r="E117" s="240">
        <v>54.03</v>
      </c>
      <c r="F117" s="215">
        <v>94</v>
      </c>
      <c r="G117" s="195">
        <v>15</v>
      </c>
      <c r="H117" s="217">
        <v>49.222222222222221</v>
      </c>
      <c r="I117" s="240">
        <v>56.1</v>
      </c>
      <c r="J117" s="215">
        <v>72</v>
      </c>
      <c r="K117" s="195">
        <v>21</v>
      </c>
      <c r="L117" s="217">
        <v>47.761904761904759</v>
      </c>
      <c r="M117" s="240">
        <v>56.84</v>
      </c>
      <c r="N117" s="215">
        <v>83</v>
      </c>
      <c r="O117" s="269">
        <f t="shared" si="1"/>
        <v>249</v>
      </c>
    </row>
    <row r="118" spans="1:15" x14ac:dyDescent="0.25">
      <c r="A118" s="14">
        <v>7</v>
      </c>
      <c r="B118" s="214" t="s">
        <v>42</v>
      </c>
      <c r="C118" s="195"/>
      <c r="D118" s="217"/>
      <c r="E118" s="240">
        <v>54.03</v>
      </c>
      <c r="F118" s="215">
        <v>100</v>
      </c>
      <c r="G118" s="195">
        <v>4</v>
      </c>
      <c r="H118" s="217">
        <v>60</v>
      </c>
      <c r="I118" s="240">
        <v>56.1</v>
      </c>
      <c r="J118" s="215">
        <v>21</v>
      </c>
      <c r="K118" s="195"/>
      <c r="L118" s="217"/>
      <c r="M118" s="240">
        <v>56.84</v>
      </c>
      <c r="N118" s="215">
        <v>99</v>
      </c>
      <c r="O118" s="273">
        <f t="shared" si="1"/>
        <v>220</v>
      </c>
    </row>
    <row r="119" spans="1:15" ht="15" customHeight="1" x14ac:dyDescent="0.25">
      <c r="A119" s="14">
        <v>8</v>
      </c>
      <c r="B119" s="214" t="s">
        <v>111</v>
      </c>
      <c r="C119" s="195">
        <v>48</v>
      </c>
      <c r="D119" s="217">
        <v>48.958333333333336</v>
      </c>
      <c r="E119" s="240">
        <v>54.03</v>
      </c>
      <c r="F119" s="215">
        <v>64</v>
      </c>
      <c r="G119" s="195">
        <v>46</v>
      </c>
      <c r="H119" s="217">
        <v>46.363636363636367</v>
      </c>
      <c r="I119" s="240">
        <v>56.1</v>
      </c>
      <c r="J119" s="215">
        <v>85</v>
      </c>
      <c r="K119" s="195">
        <v>52</v>
      </c>
      <c r="L119" s="217">
        <v>51.71153846153846</v>
      </c>
      <c r="M119" s="240">
        <v>56.84</v>
      </c>
      <c r="N119" s="215">
        <v>63</v>
      </c>
      <c r="O119" s="273">
        <f t="shared" si="1"/>
        <v>212</v>
      </c>
    </row>
    <row r="120" spans="1:15" ht="17.25" customHeight="1" thickBot="1" x14ac:dyDescent="0.3">
      <c r="A120" s="99">
        <v>9</v>
      </c>
      <c r="B120" s="143" t="s">
        <v>125</v>
      </c>
      <c r="C120" s="288">
        <v>32</v>
      </c>
      <c r="D120" s="308">
        <v>43.125</v>
      </c>
      <c r="E120" s="364">
        <v>54.03</v>
      </c>
      <c r="F120" s="365">
        <v>81</v>
      </c>
      <c r="G120" s="288">
        <v>16</v>
      </c>
      <c r="H120" s="308">
        <v>38.047619047619051</v>
      </c>
      <c r="I120" s="364">
        <v>56.1</v>
      </c>
      <c r="J120" s="365">
        <v>97</v>
      </c>
      <c r="K120" s="288">
        <v>25</v>
      </c>
      <c r="L120" s="308">
        <v>41.92</v>
      </c>
      <c r="M120" s="364">
        <v>56.84</v>
      </c>
      <c r="N120" s="365">
        <v>93</v>
      </c>
      <c r="O120" s="274">
        <f t="shared" si="1"/>
        <v>271</v>
      </c>
    </row>
    <row r="121" spans="1:15" x14ac:dyDescent="0.25">
      <c r="A121" s="100" t="s">
        <v>119</v>
      </c>
      <c r="C121" s="100"/>
      <c r="D121" s="455">
        <f>$D$4</f>
        <v>51.777316677581595</v>
      </c>
      <c r="E121" s="172"/>
      <c r="F121" s="7"/>
      <c r="G121" s="100"/>
      <c r="H121" s="455">
        <f>$H$4</f>
        <v>53.004255948447373</v>
      </c>
      <c r="I121" s="172"/>
      <c r="J121" s="7"/>
      <c r="K121" s="100"/>
      <c r="L121" s="455">
        <f>$L$4</f>
        <v>54.355433795146617</v>
      </c>
      <c r="M121" s="172"/>
      <c r="N121" s="7"/>
    </row>
    <row r="122" spans="1:15" x14ac:dyDescent="0.25">
      <c r="A122" s="101" t="s">
        <v>120</v>
      </c>
      <c r="C122" s="101"/>
      <c r="D122" s="85">
        <v>54.03</v>
      </c>
      <c r="E122" s="224"/>
      <c r="F122" s="258"/>
      <c r="G122" s="101"/>
      <c r="H122" s="456">
        <v>56.1</v>
      </c>
      <c r="I122" s="224"/>
      <c r="J122" s="258"/>
      <c r="K122" s="101"/>
      <c r="L122" s="85">
        <v>56.84</v>
      </c>
      <c r="M122" s="224"/>
      <c r="N122" s="258"/>
    </row>
  </sheetData>
  <mergeCells count="6">
    <mergeCell ref="O2:O3"/>
    <mergeCell ref="A2:A3"/>
    <mergeCell ref="B2:B3"/>
    <mergeCell ref="K2:N2"/>
    <mergeCell ref="C2:F2"/>
    <mergeCell ref="G2:J2"/>
  </mergeCells>
  <conditionalFormatting sqref="D4:D122">
    <cfRule type="cellIs" dxfId="89" priority="29" operator="greaterThanOrEqual">
      <formula>75</formula>
    </cfRule>
    <cfRule type="cellIs" dxfId="88" priority="28" operator="between">
      <formula>$D$121</formula>
      <formula>75</formula>
    </cfRule>
    <cfRule type="cellIs" dxfId="87" priority="27" operator="between">
      <formula>50</formula>
      <formula>$D$121</formula>
    </cfRule>
    <cfRule type="cellIs" dxfId="86" priority="26" operator="lessThan">
      <formula>50</formula>
    </cfRule>
    <cfRule type="containsBlanks" dxfId="85" priority="25">
      <formula>LEN(TRIM(D4))=0</formula>
    </cfRule>
    <cfRule type="cellIs" dxfId="84" priority="1" operator="between">
      <formula>$D$121</formula>
      <formula>51.777</formula>
    </cfRule>
  </conditionalFormatting>
  <conditionalFormatting sqref="H4:H122">
    <cfRule type="cellIs" dxfId="83" priority="12" operator="greaterThanOrEqual">
      <formula>75</formula>
    </cfRule>
    <cfRule type="cellIs" dxfId="82" priority="11" operator="between">
      <formula>75</formula>
      <formula>$H$121</formula>
    </cfRule>
    <cfRule type="cellIs" dxfId="81" priority="10" operator="between">
      <formula>$H$121</formula>
      <formula>50</formula>
    </cfRule>
    <cfRule type="cellIs" dxfId="80" priority="9" operator="lessThan">
      <formula>50</formula>
    </cfRule>
    <cfRule type="cellIs" dxfId="79" priority="8" operator="between">
      <formula>$H$121</formula>
      <formula>53</formula>
    </cfRule>
    <cfRule type="containsBlanks" dxfId="78" priority="7">
      <formula>LEN(TRIM(H4))=0</formula>
    </cfRule>
  </conditionalFormatting>
  <conditionalFormatting sqref="L4:L122">
    <cfRule type="cellIs" dxfId="77" priority="18" operator="greaterThanOrEqual">
      <formula>75</formula>
    </cfRule>
    <cfRule type="cellIs" dxfId="76" priority="17" operator="between">
      <formula>75</formula>
      <formula>$L$121</formula>
    </cfRule>
    <cfRule type="cellIs" dxfId="75" priority="16" operator="between">
      <formula>$L$121</formula>
      <formula>50</formula>
    </cfRule>
    <cfRule type="cellIs" dxfId="74" priority="15" operator="lessThan">
      <formula>50</formula>
    </cfRule>
    <cfRule type="cellIs" dxfId="73" priority="14" operator="between">
      <formula>$L$121</formula>
      <formula>54.356</formula>
    </cfRule>
    <cfRule type="containsBlanks" dxfId="72" priority="13">
      <formula>LEN(TRIM(L4))=0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="90" zoomScaleNormal="90" workbookViewId="0">
      <selection activeCell="Q6" sqref="Q6"/>
    </sheetView>
  </sheetViews>
  <sheetFormatPr defaultRowHeight="15" x14ac:dyDescent="0.25"/>
  <cols>
    <col min="1" max="1" width="5.7109375" style="69" customWidth="1"/>
    <col min="2" max="2" width="34.5703125" style="69" customWidth="1"/>
    <col min="3" max="14" width="7.7109375" style="208" customWidth="1"/>
    <col min="15" max="15" width="8.7109375" style="69" customWidth="1"/>
    <col min="16" max="16" width="7.7109375" style="69" customWidth="1"/>
    <col min="17" max="16384" width="9.140625" style="69"/>
  </cols>
  <sheetData>
    <row r="1" spans="1:18" ht="409.5" customHeight="1" thickBot="1" x14ac:dyDescent="0.3"/>
    <row r="2" spans="1:18" ht="14.45" customHeight="1" x14ac:dyDescent="0.25">
      <c r="A2" s="466" t="s">
        <v>41</v>
      </c>
      <c r="B2" s="468" t="s">
        <v>82</v>
      </c>
      <c r="C2" s="470">
        <v>2023</v>
      </c>
      <c r="D2" s="471"/>
      <c r="E2" s="471"/>
      <c r="F2" s="472"/>
      <c r="G2" s="470">
        <v>2022</v>
      </c>
      <c r="H2" s="471"/>
      <c r="I2" s="471"/>
      <c r="J2" s="472"/>
      <c r="K2" s="470">
        <v>2021</v>
      </c>
      <c r="L2" s="471"/>
      <c r="M2" s="471"/>
      <c r="N2" s="472"/>
      <c r="O2" s="464" t="s">
        <v>65</v>
      </c>
    </row>
    <row r="3" spans="1:18" ht="42" customHeight="1" thickBot="1" x14ac:dyDescent="0.3">
      <c r="A3" s="467"/>
      <c r="B3" s="469"/>
      <c r="C3" s="148" t="s">
        <v>122</v>
      </c>
      <c r="D3" s="384" t="s">
        <v>117</v>
      </c>
      <c r="E3" s="237" t="s">
        <v>89</v>
      </c>
      <c r="F3" s="383" t="s">
        <v>118</v>
      </c>
      <c r="G3" s="148" t="s">
        <v>122</v>
      </c>
      <c r="H3" s="384" t="s">
        <v>117</v>
      </c>
      <c r="I3" s="237" t="s">
        <v>89</v>
      </c>
      <c r="J3" s="383" t="s">
        <v>118</v>
      </c>
      <c r="K3" s="148" t="s">
        <v>122</v>
      </c>
      <c r="L3" s="227" t="s">
        <v>117</v>
      </c>
      <c r="M3" s="237" t="s">
        <v>89</v>
      </c>
      <c r="N3" s="225" t="s">
        <v>118</v>
      </c>
      <c r="O3" s="465"/>
    </row>
    <row r="4" spans="1:18" ht="15" customHeight="1" thickBot="1" x14ac:dyDescent="0.3">
      <c r="A4" s="35"/>
      <c r="B4" s="119" t="s">
        <v>92</v>
      </c>
      <c r="C4" s="120">
        <f>C5+C14+C27+C45+C65+C80+C111</f>
        <v>2300</v>
      </c>
      <c r="D4" s="204">
        <f>AVERAGE(D6:D13,D15:D26,D28:D44,D46:D64,D66:D79,D81:D110,D112:D120)</f>
        <v>51.777316677581602</v>
      </c>
      <c r="E4" s="127">
        <v>54.03</v>
      </c>
      <c r="F4" s="121"/>
      <c r="G4" s="120">
        <f>G5+G14+G27+G45+G65+G80+G111</f>
        <v>2567</v>
      </c>
      <c r="H4" s="204">
        <f>AVERAGE(H6:H13,H15:H26,H28:H44,H46:H64,H66:H79,H81:H110,H112:H120)</f>
        <v>53.004255948447373</v>
      </c>
      <c r="I4" s="127">
        <v>56.1</v>
      </c>
      <c r="J4" s="121"/>
      <c r="K4" s="120">
        <f>K5+K14+K27+K45+K65+K80+K111</f>
        <v>3007</v>
      </c>
      <c r="L4" s="204">
        <f>AVERAGE(L6:L13,L15:L26,L28:L44,L46:L64,L66:L79,L81:L110,L112:L120)</f>
        <v>54.355433795146624</v>
      </c>
      <c r="M4" s="127">
        <v>56.84</v>
      </c>
      <c r="N4" s="121"/>
      <c r="O4" s="87"/>
      <c r="Q4" s="31"/>
      <c r="R4" s="18" t="s">
        <v>85</v>
      </c>
    </row>
    <row r="5" spans="1:18" ht="15" customHeight="1" thickBot="1" x14ac:dyDescent="0.3">
      <c r="A5" s="35"/>
      <c r="B5" s="88" t="s">
        <v>93</v>
      </c>
      <c r="C5" s="109">
        <f>SUM(C6:C13)</f>
        <v>227</v>
      </c>
      <c r="D5" s="197">
        <f>AVERAGE(D6:D13)</f>
        <v>51.34941176470587</v>
      </c>
      <c r="E5" s="122">
        <v>54.03</v>
      </c>
      <c r="F5" s="110"/>
      <c r="G5" s="109">
        <f>SUM(G6:G13)</f>
        <v>247</v>
      </c>
      <c r="H5" s="197">
        <f>AVERAGE(H6:H13)</f>
        <v>53.889431764199571</v>
      </c>
      <c r="I5" s="122">
        <v>56.1</v>
      </c>
      <c r="J5" s="110"/>
      <c r="K5" s="109">
        <f>SUM(K6:K13)</f>
        <v>264</v>
      </c>
      <c r="L5" s="197">
        <f>AVERAGE(L6:L13)</f>
        <v>53.540418899301301</v>
      </c>
      <c r="M5" s="122">
        <v>56.84</v>
      </c>
      <c r="N5" s="110"/>
      <c r="O5" s="90"/>
      <c r="Q5" s="68"/>
      <c r="R5" s="18" t="s">
        <v>90</v>
      </c>
    </row>
    <row r="6" spans="1:18" x14ac:dyDescent="0.25">
      <c r="A6" s="14">
        <v>1</v>
      </c>
      <c r="B6" s="130" t="s">
        <v>50</v>
      </c>
      <c r="C6" s="195">
        <v>64</v>
      </c>
      <c r="D6" s="217">
        <v>66.400000000000006</v>
      </c>
      <c r="E6" s="240">
        <v>54.03</v>
      </c>
      <c r="F6" s="215">
        <v>3</v>
      </c>
      <c r="G6" s="195">
        <v>88</v>
      </c>
      <c r="H6" s="217">
        <v>70.577777777777783</v>
      </c>
      <c r="I6" s="240">
        <v>56.1</v>
      </c>
      <c r="J6" s="215">
        <v>1</v>
      </c>
      <c r="K6" s="195">
        <v>89</v>
      </c>
      <c r="L6" s="217">
        <v>68.898876404494388</v>
      </c>
      <c r="M6" s="240">
        <v>56.84</v>
      </c>
      <c r="N6" s="215">
        <v>3</v>
      </c>
      <c r="O6" s="349">
        <f>N6+J6+F6</f>
        <v>7</v>
      </c>
      <c r="Q6" s="457"/>
      <c r="R6" s="18" t="s">
        <v>86</v>
      </c>
    </row>
    <row r="7" spans="1:18" x14ac:dyDescent="0.25">
      <c r="A7" s="5">
        <v>2</v>
      </c>
      <c r="B7" s="130" t="s">
        <v>51</v>
      </c>
      <c r="C7" s="195">
        <v>20</v>
      </c>
      <c r="D7" s="217">
        <v>54.85</v>
      </c>
      <c r="E7" s="240">
        <v>54.03</v>
      </c>
      <c r="F7" s="215">
        <v>39</v>
      </c>
      <c r="G7" s="195">
        <v>26</v>
      </c>
      <c r="H7" s="217">
        <v>57.370370370370374</v>
      </c>
      <c r="I7" s="240">
        <v>56.1</v>
      </c>
      <c r="J7" s="215">
        <v>33</v>
      </c>
      <c r="K7" s="195">
        <v>24</v>
      </c>
      <c r="L7" s="217">
        <v>54.291666666666664</v>
      </c>
      <c r="M7" s="240">
        <v>56.84</v>
      </c>
      <c r="N7" s="215">
        <v>47</v>
      </c>
      <c r="O7" s="347">
        <f t="shared" ref="O7:O77" si="0">N7+J7+F7</f>
        <v>119</v>
      </c>
      <c r="Q7" s="30"/>
      <c r="R7" s="18" t="s">
        <v>87</v>
      </c>
    </row>
    <row r="8" spans="1:18" x14ac:dyDescent="0.25">
      <c r="A8" s="5">
        <v>3</v>
      </c>
      <c r="B8" s="130" t="s">
        <v>128</v>
      </c>
      <c r="C8" s="195">
        <v>18</v>
      </c>
      <c r="D8" s="217">
        <v>54</v>
      </c>
      <c r="E8" s="240">
        <v>54.03</v>
      </c>
      <c r="F8" s="215">
        <v>44</v>
      </c>
      <c r="G8" s="195">
        <v>17</v>
      </c>
      <c r="H8" s="217">
        <v>53.235294117647058</v>
      </c>
      <c r="I8" s="240">
        <v>56.1</v>
      </c>
      <c r="J8" s="215">
        <v>51</v>
      </c>
      <c r="K8" s="195">
        <v>16</v>
      </c>
      <c r="L8" s="217">
        <v>55.1875</v>
      </c>
      <c r="M8" s="240">
        <v>56.84</v>
      </c>
      <c r="N8" s="215">
        <v>44</v>
      </c>
      <c r="O8" s="350">
        <f t="shared" si="0"/>
        <v>139</v>
      </c>
    </row>
    <row r="9" spans="1:18" x14ac:dyDescent="0.25">
      <c r="A9" s="5">
        <v>4</v>
      </c>
      <c r="B9" s="130" t="s">
        <v>126</v>
      </c>
      <c r="C9" s="195">
        <v>40</v>
      </c>
      <c r="D9" s="217">
        <v>52.75</v>
      </c>
      <c r="E9" s="240">
        <v>54.03</v>
      </c>
      <c r="F9" s="215">
        <v>49</v>
      </c>
      <c r="G9" s="195">
        <v>31</v>
      </c>
      <c r="H9" s="217">
        <v>56.757575757575758</v>
      </c>
      <c r="I9" s="240">
        <v>56.1</v>
      </c>
      <c r="J9" s="215">
        <v>36</v>
      </c>
      <c r="K9" s="195">
        <v>42</v>
      </c>
      <c r="L9" s="217">
        <v>48.476190476190474</v>
      </c>
      <c r="M9" s="240">
        <v>56.84</v>
      </c>
      <c r="N9" s="215">
        <v>77</v>
      </c>
      <c r="O9" s="347">
        <f t="shared" si="0"/>
        <v>162</v>
      </c>
    </row>
    <row r="10" spans="1:18" x14ac:dyDescent="0.25">
      <c r="A10" s="5">
        <v>5</v>
      </c>
      <c r="B10" s="130" t="s">
        <v>52</v>
      </c>
      <c r="C10" s="195">
        <v>50</v>
      </c>
      <c r="D10" s="217">
        <v>50.58</v>
      </c>
      <c r="E10" s="240">
        <v>54.03</v>
      </c>
      <c r="F10" s="215">
        <v>56</v>
      </c>
      <c r="G10" s="195">
        <v>40</v>
      </c>
      <c r="H10" s="217">
        <v>60.4</v>
      </c>
      <c r="I10" s="240">
        <v>56.1</v>
      </c>
      <c r="J10" s="215">
        <v>16</v>
      </c>
      <c r="K10" s="195">
        <v>40</v>
      </c>
      <c r="L10" s="217">
        <v>59.2</v>
      </c>
      <c r="M10" s="240">
        <v>56.84</v>
      </c>
      <c r="N10" s="215">
        <v>28</v>
      </c>
      <c r="O10" s="347">
        <f t="shared" si="0"/>
        <v>100</v>
      </c>
    </row>
    <row r="11" spans="1:18" x14ac:dyDescent="0.25">
      <c r="A11" s="5">
        <v>6</v>
      </c>
      <c r="B11" s="130" t="s">
        <v>53</v>
      </c>
      <c r="C11" s="195">
        <v>17</v>
      </c>
      <c r="D11" s="217">
        <v>40.705882352941174</v>
      </c>
      <c r="E11" s="240">
        <v>54.03</v>
      </c>
      <c r="F11" s="215">
        <v>91</v>
      </c>
      <c r="G11" s="195">
        <v>18</v>
      </c>
      <c r="H11" s="217">
        <v>49.736842105263158</v>
      </c>
      <c r="I11" s="240">
        <v>56.1</v>
      </c>
      <c r="J11" s="215">
        <v>71</v>
      </c>
      <c r="K11" s="195">
        <v>21</v>
      </c>
      <c r="L11" s="217">
        <v>53.041666666666664</v>
      </c>
      <c r="M11" s="240">
        <v>56.84</v>
      </c>
      <c r="N11" s="215">
        <v>54</v>
      </c>
      <c r="O11" s="347">
        <f t="shared" si="0"/>
        <v>216</v>
      </c>
    </row>
    <row r="12" spans="1:18" x14ac:dyDescent="0.25">
      <c r="A12" s="5">
        <v>7</v>
      </c>
      <c r="B12" s="130" t="s">
        <v>127</v>
      </c>
      <c r="C12" s="195">
        <v>18</v>
      </c>
      <c r="D12" s="217">
        <v>40.159999999999997</v>
      </c>
      <c r="E12" s="240">
        <v>54.03</v>
      </c>
      <c r="F12" s="215">
        <v>93</v>
      </c>
      <c r="G12" s="195">
        <v>10</v>
      </c>
      <c r="H12" s="217">
        <v>40.142857142857146</v>
      </c>
      <c r="I12" s="240">
        <v>56.1</v>
      </c>
      <c r="J12" s="215">
        <v>95</v>
      </c>
      <c r="K12" s="195">
        <v>15</v>
      </c>
      <c r="L12" s="217">
        <v>37.93333333333333</v>
      </c>
      <c r="M12" s="240">
        <v>56.84</v>
      </c>
      <c r="N12" s="215">
        <v>95</v>
      </c>
      <c r="O12" s="347">
        <f t="shared" si="0"/>
        <v>283</v>
      </c>
    </row>
    <row r="13" spans="1:18" ht="15.75" thickBot="1" x14ac:dyDescent="0.3">
      <c r="A13" s="75">
        <v>8</v>
      </c>
      <c r="B13" s="130" t="s">
        <v>94</v>
      </c>
      <c r="C13" s="195"/>
      <c r="D13" s="217"/>
      <c r="E13" s="240">
        <v>54.03</v>
      </c>
      <c r="F13" s="215">
        <v>100</v>
      </c>
      <c r="G13" s="195">
        <v>17</v>
      </c>
      <c r="H13" s="217">
        <v>42.89473684210526</v>
      </c>
      <c r="I13" s="240">
        <v>56.1</v>
      </c>
      <c r="J13" s="215">
        <v>91</v>
      </c>
      <c r="K13" s="195">
        <v>17</v>
      </c>
      <c r="L13" s="217">
        <v>51.294117647058826</v>
      </c>
      <c r="M13" s="240">
        <v>56.84</v>
      </c>
      <c r="N13" s="215">
        <v>67</v>
      </c>
      <c r="O13" s="348">
        <f t="shared" si="0"/>
        <v>258</v>
      </c>
    </row>
    <row r="14" spans="1:18" ht="15.75" thickBot="1" x14ac:dyDescent="0.3">
      <c r="A14" s="91"/>
      <c r="B14" s="92" t="s">
        <v>96</v>
      </c>
      <c r="C14" s="111">
        <f>SUM(C15:C26)</f>
        <v>224</v>
      </c>
      <c r="D14" s="89">
        <f>AVERAGE(D15:D26)</f>
        <v>47.75454545454545</v>
      </c>
      <c r="E14" s="123">
        <v>54.03</v>
      </c>
      <c r="F14" s="112"/>
      <c r="G14" s="111">
        <f>SUM(G15:G26)</f>
        <v>241</v>
      </c>
      <c r="H14" s="89">
        <f>AVERAGE(H15:H26)</f>
        <v>55.42</v>
      </c>
      <c r="I14" s="123">
        <v>56.1</v>
      </c>
      <c r="J14" s="112"/>
      <c r="K14" s="111">
        <f>SUM(K15:K26)</f>
        <v>326</v>
      </c>
      <c r="L14" s="89">
        <f>AVERAGE(L15:L26)</f>
        <v>53.266666666666673</v>
      </c>
      <c r="M14" s="123">
        <v>56.84</v>
      </c>
      <c r="N14" s="112"/>
      <c r="O14" s="265"/>
    </row>
    <row r="15" spans="1:18" ht="15" customHeight="1" x14ac:dyDescent="0.25">
      <c r="A15" s="3">
        <v>1</v>
      </c>
      <c r="B15" s="131" t="s">
        <v>36</v>
      </c>
      <c r="C15" s="196">
        <v>61</v>
      </c>
      <c r="D15" s="239">
        <v>64</v>
      </c>
      <c r="E15" s="241">
        <v>54.03</v>
      </c>
      <c r="F15" s="238">
        <v>6</v>
      </c>
      <c r="G15" s="196">
        <v>79</v>
      </c>
      <c r="H15" s="239">
        <v>62.4</v>
      </c>
      <c r="I15" s="241">
        <v>56.1</v>
      </c>
      <c r="J15" s="238">
        <v>10</v>
      </c>
      <c r="K15" s="196">
        <v>62</v>
      </c>
      <c r="L15" s="239">
        <v>66.900000000000006</v>
      </c>
      <c r="M15" s="241">
        <v>56.84</v>
      </c>
      <c r="N15" s="238">
        <v>4</v>
      </c>
      <c r="O15" s="349">
        <f t="shared" si="0"/>
        <v>20</v>
      </c>
    </row>
    <row r="16" spans="1:18" ht="15" customHeight="1" x14ac:dyDescent="0.25">
      <c r="A16" s="5">
        <v>2</v>
      </c>
      <c r="B16" s="131" t="s">
        <v>35</v>
      </c>
      <c r="C16" s="196">
        <v>29</v>
      </c>
      <c r="D16" s="239">
        <v>61.9</v>
      </c>
      <c r="E16" s="241">
        <v>54.03</v>
      </c>
      <c r="F16" s="238">
        <v>9</v>
      </c>
      <c r="G16" s="196">
        <v>24</v>
      </c>
      <c r="H16" s="239">
        <v>60.6</v>
      </c>
      <c r="I16" s="241">
        <v>56.1</v>
      </c>
      <c r="J16" s="238">
        <v>15</v>
      </c>
      <c r="K16" s="196">
        <v>28</v>
      </c>
      <c r="L16" s="239">
        <v>58.3</v>
      </c>
      <c r="M16" s="241">
        <v>56.84</v>
      </c>
      <c r="N16" s="238">
        <v>36</v>
      </c>
      <c r="O16" s="347">
        <f t="shared" si="0"/>
        <v>60</v>
      </c>
    </row>
    <row r="17" spans="1:15" ht="15" customHeight="1" x14ac:dyDescent="0.25">
      <c r="A17" s="5">
        <v>3</v>
      </c>
      <c r="B17" s="131" t="s">
        <v>37</v>
      </c>
      <c r="C17" s="196">
        <v>29</v>
      </c>
      <c r="D17" s="239">
        <v>54</v>
      </c>
      <c r="E17" s="241">
        <v>54.03</v>
      </c>
      <c r="F17" s="238">
        <v>45</v>
      </c>
      <c r="G17" s="196">
        <v>37</v>
      </c>
      <c r="H17" s="239">
        <v>63.3</v>
      </c>
      <c r="I17" s="241">
        <v>56.1</v>
      </c>
      <c r="J17" s="238">
        <v>8</v>
      </c>
      <c r="K17" s="196">
        <v>43</v>
      </c>
      <c r="L17" s="239">
        <v>59.5</v>
      </c>
      <c r="M17" s="241">
        <v>56.84</v>
      </c>
      <c r="N17" s="238">
        <v>26</v>
      </c>
      <c r="O17" s="347">
        <f t="shared" si="0"/>
        <v>79</v>
      </c>
    </row>
    <row r="18" spans="1:15" ht="15" customHeight="1" x14ac:dyDescent="0.25">
      <c r="A18" s="5">
        <v>4</v>
      </c>
      <c r="B18" s="130" t="s">
        <v>166</v>
      </c>
      <c r="C18" s="195">
        <v>14</v>
      </c>
      <c r="D18" s="217">
        <v>49</v>
      </c>
      <c r="E18" s="240">
        <v>54.03</v>
      </c>
      <c r="F18" s="215">
        <v>62</v>
      </c>
      <c r="G18" s="195">
        <v>14</v>
      </c>
      <c r="H18" s="217">
        <v>51.4</v>
      </c>
      <c r="I18" s="240">
        <v>56.1</v>
      </c>
      <c r="J18" s="215">
        <v>61</v>
      </c>
      <c r="K18" s="195">
        <v>22</v>
      </c>
      <c r="L18" s="217">
        <v>53</v>
      </c>
      <c r="M18" s="240">
        <v>56.84</v>
      </c>
      <c r="N18" s="215">
        <v>55</v>
      </c>
      <c r="O18" s="347">
        <f t="shared" si="0"/>
        <v>178</v>
      </c>
    </row>
    <row r="19" spans="1:15" ht="15" customHeight="1" x14ac:dyDescent="0.25">
      <c r="A19" s="5">
        <v>5</v>
      </c>
      <c r="B19" s="131" t="s">
        <v>168</v>
      </c>
      <c r="C19" s="196">
        <v>17</v>
      </c>
      <c r="D19" s="239">
        <v>48.3</v>
      </c>
      <c r="E19" s="241">
        <v>54.03</v>
      </c>
      <c r="F19" s="238">
        <v>66</v>
      </c>
      <c r="G19" s="196">
        <v>30</v>
      </c>
      <c r="H19" s="239">
        <v>49.2</v>
      </c>
      <c r="I19" s="241">
        <v>56.1</v>
      </c>
      <c r="J19" s="238">
        <v>73</v>
      </c>
      <c r="K19" s="196">
        <v>36</v>
      </c>
      <c r="L19" s="239">
        <v>51.8</v>
      </c>
      <c r="M19" s="241">
        <v>56.84</v>
      </c>
      <c r="N19" s="238">
        <v>62</v>
      </c>
      <c r="O19" s="347">
        <f t="shared" si="0"/>
        <v>201</v>
      </c>
    </row>
    <row r="20" spans="1:15" ht="15" customHeight="1" x14ac:dyDescent="0.25">
      <c r="A20" s="5">
        <v>6</v>
      </c>
      <c r="B20" s="130" t="s">
        <v>169</v>
      </c>
      <c r="C20" s="195">
        <v>14</v>
      </c>
      <c r="D20" s="217">
        <v>48</v>
      </c>
      <c r="E20" s="240">
        <v>54.03</v>
      </c>
      <c r="F20" s="215">
        <v>68</v>
      </c>
      <c r="G20" s="195"/>
      <c r="H20" s="217"/>
      <c r="I20" s="240">
        <v>56.1</v>
      </c>
      <c r="J20" s="215">
        <v>102</v>
      </c>
      <c r="K20" s="195">
        <v>11</v>
      </c>
      <c r="L20" s="217">
        <v>51.5</v>
      </c>
      <c r="M20" s="240">
        <v>56.84</v>
      </c>
      <c r="N20" s="215">
        <v>65</v>
      </c>
      <c r="O20" s="347">
        <f t="shared" si="0"/>
        <v>235</v>
      </c>
    </row>
    <row r="21" spans="1:15" ht="15" customHeight="1" x14ac:dyDescent="0.25">
      <c r="A21" s="5">
        <v>7</v>
      </c>
      <c r="B21" s="131" t="s">
        <v>34</v>
      </c>
      <c r="C21" s="196">
        <v>32</v>
      </c>
      <c r="D21" s="239">
        <v>45.1</v>
      </c>
      <c r="E21" s="241">
        <v>54.03</v>
      </c>
      <c r="F21" s="238">
        <v>76</v>
      </c>
      <c r="G21" s="196">
        <v>26</v>
      </c>
      <c r="H21" s="239">
        <v>51.6</v>
      </c>
      <c r="I21" s="241">
        <v>56.1</v>
      </c>
      <c r="J21" s="238">
        <v>60</v>
      </c>
      <c r="K21" s="196">
        <v>46</v>
      </c>
      <c r="L21" s="239">
        <v>52.3</v>
      </c>
      <c r="M21" s="241">
        <v>56.84</v>
      </c>
      <c r="N21" s="238">
        <v>60</v>
      </c>
      <c r="O21" s="347">
        <f t="shared" si="0"/>
        <v>196</v>
      </c>
    </row>
    <row r="22" spans="1:15" ht="15" customHeight="1" x14ac:dyDescent="0.25">
      <c r="A22" s="5">
        <v>8</v>
      </c>
      <c r="B22" s="131" t="s">
        <v>129</v>
      </c>
      <c r="C22" s="196">
        <v>3</v>
      </c>
      <c r="D22" s="239">
        <v>42</v>
      </c>
      <c r="E22" s="241">
        <v>54.03</v>
      </c>
      <c r="F22" s="238">
        <v>84</v>
      </c>
      <c r="G22" s="196">
        <v>4</v>
      </c>
      <c r="H22" s="239">
        <v>51.2</v>
      </c>
      <c r="I22" s="241">
        <v>56.1</v>
      </c>
      <c r="J22" s="238">
        <v>62</v>
      </c>
      <c r="K22" s="196">
        <v>8</v>
      </c>
      <c r="L22" s="239">
        <v>58.4</v>
      </c>
      <c r="M22" s="241">
        <v>56.84</v>
      </c>
      <c r="N22" s="238">
        <v>35</v>
      </c>
      <c r="O22" s="347">
        <f t="shared" si="0"/>
        <v>181</v>
      </c>
    </row>
    <row r="23" spans="1:15" ht="15" customHeight="1" x14ac:dyDescent="0.25">
      <c r="A23" s="5">
        <v>9</v>
      </c>
      <c r="B23" s="131" t="s">
        <v>33</v>
      </c>
      <c r="C23" s="196">
        <v>18</v>
      </c>
      <c r="D23" s="239">
        <v>41</v>
      </c>
      <c r="E23" s="241">
        <v>54.03</v>
      </c>
      <c r="F23" s="238">
        <v>88</v>
      </c>
      <c r="G23" s="196">
        <v>11</v>
      </c>
      <c r="H23" s="239">
        <v>47.5</v>
      </c>
      <c r="I23" s="241">
        <v>56.1</v>
      </c>
      <c r="J23" s="238">
        <v>81</v>
      </c>
      <c r="K23" s="196">
        <v>30</v>
      </c>
      <c r="L23" s="239">
        <v>58.7</v>
      </c>
      <c r="M23" s="241">
        <v>56.84</v>
      </c>
      <c r="N23" s="238">
        <v>32</v>
      </c>
      <c r="O23" s="347">
        <f t="shared" si="0"/>
        <v>201</v>
      </c>
    </row>
    <row r="24" spans="1:15" s="208" customFormat="1" ht="15" customHeight="1" x14ac:dyDescent="0.25">
      <c r="A24" s="209">
        <v>10</v>
      </c>
      <c r="B24" s="228" t="s">
        <v>167</v>
      </c>
      <c r="C24" s="196">
        <v>2</v>
      </c>
      <c r="D24" s="239">
        <v>37</v>
      </c>
      <c r="E24" s="241">
        <v>54.03</v>
      </c>
      <c r="F24" s="238">
        <v>95</v>
      </c>
      <c r="G24" s="196">
        <v>12</v>
      </c>
      <c r="H24" s="239">
        <v>62</v>
      </c>
      <c r="I24" s="241">
        <v>56.1</v>
      </c>
      <c r="J24" s="238">
        <v>13</v>
      </c>
      <c r="K24" s="196">
        <v>12</v>
      </c>
      <c r="L24" s="239">
        <v>45</v>
      </c>
      <c r="M24" s="241">
        <v>56.84</v>
      </c>
      <c r="N24" s="238">
        <v>88</v>
      </c>
      <c r="O24" s="347">
        <f t="shared" si="0"/>
        <v>196</v>
      </c>
    </row>
    <row r="25" spans="1:15" s="208" customFormat="1" ht="15" customHeight="1" x14ac:dyDescent="0.25">
      <c r="A25" s="209">
        <v>11</v>
      </c>
      <c r="B25" s="228" t="s">
        <v>170</v>
      </c>
      <c r="C25" s="196">
        <v>5</v>
      </c>
      <c r="D25" s="239">
        <v>35</v>
      </c>
      <c r="E25" s="241">
        <v>54.03</v>
      </c>
      <c r="F25" s="238">
        <v>98</v>
      </c>
      <c r="G25" s="196"/>
      <c r="H25" s="239"/>
      <c r="I25" s="241">
        <v>56.1</v>
      </c>
      <c r="J25" s="238">
        <v>102</v>
      </c>
      <c r="K25" s="196">
        <v>22</v>
      </c>
      <c r="L25" s="239">
        <v>48.1</v>
      </c>
      <c r="M25" s="241">
        <v>56.84</v>
      </c>
      <c r="N25" s="238">
        <v>79</v>
      </c>
      <c r="O25" s="347">
        <f t="shared" si="0"/>
        <v>279</v>
      </c>
    </row>
    <row r="26" spans="1:15" ht="15" customHeight="1" thickBot="1" x14ac:dyDescent="0.3">
      <c r="A26" s="5">
        <v>12</v>
      </c>
      <c r="B26" s="131" t="s">
        <v>175</v>
      </c>
      <c r="C26" s="196"/>
      <c r="D26" s="239"/>
      <c r="E26" s="241">
        <v>54.03</v>
      </c>
      <c r="F26" s="238">
        <v>100</v>
      </c>
      <c r="G26" s="196">
        <v>4</v>
      </c>
      <c r="H26" s="239">
        <v>55</v>
      </c>
      <c r="I26" s="241">
        <v>56.1</v>
      </c>
      <c r="J26" s="238">
        <v>42</v>
      </c>
      <c r="K26" s="196">
        <v>6</v>
      </c>
      <c r="L26" s="239">
        <v>35.700000000000003</v>
      </c>
      <c r="M26" s="241">
        <v>56.84</v>
      </c>
      <c r="N26" s="238">
        <v>97</v>
      </c>
      <c r="O26" s="347">
        <f t="shared" si="0"/>
        <v>239</v>
      </c>
    </row>
    <row r="27" spans="1:15" ht="15.75" thickBot="1" x14ac:dyDescent="0.3">
      <c r="A27" s="93"/>
      <c r="B27" s="94" t="s">
        <v>98</v>
      </c>
      <c r="C27" s="113">
        <f>SUM(C28:C44)</f>
        <v>230</v>
      </c>
      <c r="D27" s="102">
        <f>AVERAGE(D28:D44)</f>
        <v>51.121428571428574</v>
      </c>
      <c r="E27" s="124">
        <v>54.03</v>
      </c>
      <c r="F27" s="95"/>
      <c r="G27" s="113">
        <f>SUM(G28:G44)</f>
        <v>252</v>
      </c>
      <c r="H27" s="102">
        <f>AVERAGE(H28:H44)</f>
        <v>52.913333333333334</v>
      </c>
      <c r="I27" s="124">
        <v>56.1</v>
      </c>
      <c r="J27" s="95"/>
      <c r="K27" s="113">
        <f>SUM(K28:K44)</f>
        <v>351</v>
      </c>
      <c r="L27" s="102">
        <f>AVERAGE(L28:L44)</f>
        <v>54.24</v>
      </c>
      <c r="M27" s="124">
        <v>56.84</v>
      </c>
      <c r="N27" s="95"/>
      <c r="O27" s="265"/>
    </row>
    <row r="28" spans="1:15" x14ac:dyDescent="0.25">
      <c r="A28" s="14">
        <v>1</v>
      </c>
      <c r="B28" s="130" t="s">
        <v>49</v>
      </c>
      <c r="C28" s="195">
        <v>12</v>
      </c>
      <c r="D28" s="217">
        <v>66.2</v>
      </c>
      <c r="E28" s="240">
        <v>54.03</v>
      </c>
      <c r="F28" s="215">
        <v>4</v>
      </c>
      <c r="G28" s="195">
        <v>13</v>
      </c>
      <c r="H28" s="217">
        <v>60.3</v>
      </c>
      <c r="I28" s="240">
        <v>56.1</v>
      </c>
      <c r="J28" s="215">
        <v>17</v>
      </c>
      <c r="K28" s="195">
        <v>27</v>
      </c>
      <c r="L28" s="217">
        <v>54.1</v>
      </c>
      <c r="M28" s="240">
        <v>56.84</v>
      </c>
      <c r="N28" s="215">
        <v>48</v>
      </c>
      <c r="O28" s="346">
        <f t="shared" si="0"/>
        <v>69</v>
      </c>
    </row>
    <row r="29" spans="1:15" x14ac:dyDescent="0.25">
      <c r="A29" s="5">
        <v>2</v>
      </c>
      <c r="B29" s="130" t="s">
        <v>29</v>
      </c>
      <c r="C29" s="195">
        <v>18</v>
      </c>
      <c r="D29" s="217">
        <v>64.3</v>
      </c>
      <c r="E29" s="240">
        <v>54.03</v>
      </c>
      <c r="F29" s="215">
        <v>5</v>
      </c>
      <c r="G29" s="195">
        <v>18</v>
      </c>
      <c r="H29" s="217">
        <v>54.1</v>
      </c>
      <c r="I29" s="240">
        <v>56.1</v>
      </c>
      <c r="J29" s="215">
        <v>46</v>
      </c>
      <c r="K29" s="195">
        <v>26</v>
      </c>
      <c r="L29" s="217">
        <v>66.400000000000006</v>
      </c>
      <c r="M29" s="240">
        <v>56.84</v>
      </c>
      <c r="N29" s="215">
        <v>5</v>
      </c>
      <c r="O29" s="347">
        <f t="shared" si="0"/>
        <v>56</v>
      </c>
    </row>
    <row r="30" spans="1:15" ht="16.5" customHeight="1" x14ac:dyDescent="0.25">
      <c r="A30" s="5">
        <v>3</v>
      </c>
      <c r="B30" s="130" t="s">
        <v>79</v>
      </c>
      <c r="C30" s="195">
        <v>23</v>
      </c>
      <c r="D30" s="217">
        <v>62.9</v>
      </c>
      <c r="E30" s="240">
        <v>54.03</v>
      </c>
      <c r="F30" s="215">
        <v>7</v>
      </c>
      <c r="G30" s="195">
        <v>35</v>
      </c>
      <c r="H30" s="217">
        <v>64.3</v>
      </c>
      <c r="I30" s="240">
        <v>56.1</v>
      </c>
      <c r="J30" s="215">
        <v>6</v>
      </c>
      <c r="K30" s="195">
        <v>41</v>
      </c>
      <c r="L30" s="217">
        <v>58.8</v>
      </c>
      <c r="M30" s="240">
        <v>56.84</v>
      </c>
      <c r="N30" s="215">
        <v>31</v>
      </c>
      <c r="O30" s="347">
        <f t="shared" si="0"/>
        <v>44</v>
      </c>
    </row>
    <row r="31" spans="1:15" x14ac:dyDescent="0.25">
      <c r="A31" s="5">
        <v>4</v>
      </c>
      <c r="B31" s="130" t="s">
        <v>130</v>
      </c>
      <c r="C31" s="195">
        <v>24</v>
      </c>
      <c r="D31" s="217">
        <v>59</v>
      </c>
      <c r="E31" s="240">
        <v>54.03</v>
      </c>
      <c r="F31" s="215">
        <v>19</v>
      </c>
      <c r="G31" s="195">
        <v>20</v>
      </c>
      <c r="H31" s="217">
        <v>56.3</v>
      </c>
      <c r="I31" s="240">
        <v>56.1</v>
      </c>
      <c r="J31" s="215">
        <v>37</v>
      </c>
      <c r="K31" s="195">
        <v>28</v>
      </c>
      <c r="L31" s="217">
        <v>65</v>
      </c>
      <c r="M31" s="240">
        <v>56.84</v>
      </c>
      <c r="N31" s="215">
        <v>9</v>
      </c>
      <c r="O31" s="347">
        <f t="shared" si="0"/>
        <v>65</v>
      </c>
    </row>
    <row r="32" spans="1:15" x14ac:dyDescent="0.25">
      <c r="A32" s="5">
        <v>5</v>
      </c>
      <c r="B32" s="130" t="s">
        <v>97</v>
      </c>
      <c r="C32" s="195">
        <v>26</v>
      </c>
      <c r="D32" s="217">
        <v>58.3</v>
      </c>
      <c r="E32" s="240">
        <v>54.03</v>
      </c>
      <c r="F32" s="215">
        <v>24</v>
      </c>
      <c r="G32" s="195">
        <v>28</v>
      </c>
      <c r="H32" s="217">
        <v>60.2</v>
      </c>
      <c r="I32" s="240">
        <v>56.1</v>
      </c>
      <c r="J32" s="215">
        <v>18</v>
      </c>
      <c r="K32" s="195">
        <v>29</v>
      </c>
      <c r="L32" s="217">
        <v>59.6</v>
      </c>
      <c r="M32" s="240">
        <v>56.84</v>
      </c>
      <c r="N32" s="215">
        <v>25</v>
      </c>
      <c r="O32" s="347">
        <f t="shared" si="0"/>
        <v>67</v>
      </c>
    </row>
    <row r="33" spans="1:15" x14ac:dyDescent="0.25">
      <c r="A33" s="5">
        <v>6</v>
      </c>
      <c r="B33" s="130" t="s">
        <v>47</v>
      </c>
      <c r="C33" s="195">
        <v>8</v>
      </c>
      <c r="D33" s="217">
        <v>58</v>
      </c>
      <c r="E33" s="240">
        <v>54.03</v>
      </c>
      <c r="F33" s="215">
        <v>27</v>
      </c>
      <c r="G33" s="195">
        <v>8</v>
      </c>
      <c r="H33" s="217">
        <v>47</v>
      </c>
      <c r="I33" s="240">
        <v>56.1</v>
      </c>
      <c r="J33" s="215">
        <v>82</v>
      </c>
      <c r="K33" s="195">
        <v>17</v>
      </c>
      <c r="L33" s="217">
        <v>52</v>
      </c>
      <c r="M33" s="240">
        <v>56.84</v>
      </c>
      <c r="N33" s="215">
        <v>61</v>
      </c>
      <c r="O33" s="347">
        <f t="shared" si="0"/>
        <v>170</v>
      </c>
    </row>
    <row r="34" spans="1:15" x14ac:dyDescent="0.25">
      <c r="A34" s="5">
        <v>7</v>
      </c>
      <c r="B34" s="130" t="s">
        <v>132</v>
      </c>
      <c r="C34" s="195">
        <v>5</v>
      </c>
      <c r="D34" s="217">
        <v>51.4</v>
      </c>
      <c r="E34" s="240">
        <v>54.03</v>
      </c>
      <c r="F34" s="215">
        <v>53</v>
      </c>
      <c r="G34" s="195">
        <v>13</v>
      </c>
      <c r="H34" s="217">
        <v>59.8</v>
      </c>
      <c r="I34" s="240">
        <v>56.1</v>
      </c>
      <c r="J34" s="215">
        <v>22</v>
      </c>
      <c r="K34" s="195">
        <v>15</v>
      </c>
      <c r="L34" s="217">
        <v>50.3</v>
      </c>
      <c r="M34" s="240">
        <v>56.84</v>
      </c>
      <c r="N34" s="215">
        <v>70</v>
      </c>
      <c r="O34" s="347">
        <f t="shared" si="0"/>
        <v>145</v>
      </c>
    </row>
    <row r="35" spans="1:15" x14ac:dyDescent="0.25">
      <c r="A35" s="5">
        <v>8</v>
      </c>
      <c r="B35" s="130" t="s">
        <v>23</v>
      </c>
      <c r="C35" s="195">
        <v>30</v>
      </c>
      <c r="D35" s="217">
        <v>51.1</v>
      </c>
      <c r="E35" s="240">
        <v>54.03</v>
      </c>
      <c r="F35" s="215">
        <v>54</v>
      </c>
      <c r="G35" s="195">
        <v>17</v>
      </c>
      <c r="H35" s="217">
        <v>48.9</v>
      </c>
      <c r="I35" s="240">
        <v>56.1</v>
      </c>
      <c r="J35" s="215">
        <v>76</v>
      </c>
      <c r="K35" s="195">
        <v>36</v>
      </c>
      <c r="L35" s="217">
        <v>47.1</v>
      </c>
      <c r="M35" s="240">
        <v>56.84</v>
      </c>
      <c r="N35" s="215">
        <v>85</v>
      </c>
      <c r="O35" s="347">
        <f t="shared" si="0"/>
        <v>215</v>
      </c>
    </row>
    <row r="36" spans="1:15" x14ac:dyDescent="0.25">
      <c r="A36" s="5">
        <v>9</v>
      </c>
      <c r="B36" s="130" t="s">
        <v>28</v>
      </c>
      <c r="C36" s="195">
        <v>39</v>
      </c>
      <c r="D36" s="217">
        <v>49.9</v>
      </c>
      <c r="E36" s="240">
        <v>54.03</v>
      </c>
      <c r="F36" s="215">
        <v>61</v>
      </c>
      <c r="G36" s="195">
        <v>35</v>
      </c>
      <c r="H36" s="217">
        <v>47.8</v>
      </c>
      <c r="I36" s="240">
        <v>56.1</v>
      </c>
      <c r="J36" s="215">
        <v>80</v>
      </c>
      <c r="K36" s="195">
        <v>47</v>
      </c>
      <c r="L36" s="217">
        <v>54.3</v>
      </c>
      <c r="M36" s="240">
        <v>56.84</v>
      </c>
      <c r="N36" s="215">
        <v>46</v>
      </c>
      <c r="O36" s="347">
        <f t="shared" si="0"/>
        <v>187</v>
      </c>
    </row>
    <row r="37" spans="1:15" x14ac:dyDescent="0.25">
      <c r="A37" s="5">
        <v>10</v>
      </c>
      <c r="B37" s="130" t="s">
        <v>165</v>
      </c>
      <c r="C37" s="195">
        <v>3</v>
      </c>
      <c r="D37" s="217">
        <v>47.7</v>
      </c>
      <c r="E37" s="240">
        <v>54.03</v>
      </c>
      <c r="F37" s="215">
        <v>71</v>
      </c>
      <c r="G37" s="195">
        <v>2</v>
      </c>
      <c r="H37" s="217">
        <v>55</v>
      </c>
      <c r="I37" s="240">
        <v>56.1</v>
      </c>
      <c r="J37" s="215">
        <v>43</v>
      </c>
      <c r="K37" s="195">
        <v>9</v>
      </c>
      <c r="L37" s="217">
        <v>48.7</v>
      </c>
      <c r="M37" s="240">
        <v>56.84</v>
      </c>
      <c r="N37" s="215">
        <v>76</v>
      </c>
      <c r="O37" s="347">
        <f t="shared" si="0"/>
        <v>190</v>
      </c>
    </row>
    <row r="38" spans="1:15" x14ac:dyDescent="0.25">
      <c r="A38" s="5">
        <v>11</v>
      </c>
      <c r="B38" s="130" t="s">
        <v>48</v>
      </c>
      <c r="C38" s="195">
        <v>19</v>
      </c>
      <c r="D38" s="217">
        <v>41</v>
      </c>
      <c r="E38" s="240">
        <v>54.03</v>
      </c>
      <c r="F38" s="215">
        <v>89</v>
      </c>
      <c r="G38" s="195">
        <v>19</v>
      </c>
      <c r="H38" s="217">
        <v>53.1</v>
      </c>
      <c r="I38" s="240">
        <v>56.1</v>
      </c>
      <c r="J38" s="215">
        <v>52</v>
      </c>
      <c r="K38" s="195">
        <v>33</v>
      </c>
      <c r="L38" s="217">
        <v>52.8</v>
      </c>
      <c r="M38" s="240">
        <v>56.84</v>
      </c>
      <c r="N38" s="215">
        <v>57</v>
      </c>
      <c r="O38" s="347">
        <f t="shared" si="0"/>
        <v>198</v>
      </c>
    </row>
    <row r="39" spans="1:15" x14ac:dyDescent="0.25">
      <c r="A39" s="5">
        <v>12</v>
      </c>
      <c r="B39" s="130" t="s">
        <v>27</v>
      </c>
      <c r="C39" s="195">
        <v>2</v>
      </c>
      <c r="D39" s="217">
        <v>36.5</v>
      </c>
      <c r="E39" s="240">
        <v>54.03</v>
      </c>
      <c r="F39" s="215">
        <v>96</v>
      </c>
      <c r="G39" s="195">
        <v>5</v>
      </c>
      <c r="H39" s="217">
        <v>44.8</v>
      </c>
      <c r="I39" s="240">
        <v>56.1</v>
      </c>
      <c r="J39" s="215">
        <v>87</v>
      </c>
      <c r="K39" s="195"/>
      <c r="L39" s="217"/>
      <c r="M39" s="240">
        <v>56.84</v>
      </c>
      <c r="N39" s="215">
        <v>99</v>
      </c>
      <c r="O39" s="347">
        <f t="shared" si="0"/>
        <v>282</v>
      </c>
    </row>
    <row r="40" spans="1:15" x14ac:dyDescent="0.25">
      <c r="A40" s="5">
        <v>13</v>
      </c>
      <c r="B40" s="130" t="s">
        <v>131</v>
      </c>
      <c r="C40" s="195">
        <v>13</v>
      </c>
      <c r="D40" s="217">
        <v>36</v>
      </c>
      <c r="E40" s="240">
        <v>54.03</v>
      </c>
      <c r="F40" s="215">
        <v>97</v>
      </c>
      <c r="G40" s="195">
        <v>19</v>
      </c>
      <c r="H40" s="217">
        <v>47.8</v>
      </c>
      <c r="I40" s="240">
        <v>56.1</v>
      </c>
      <c r="J40" s="215">
        <v>79</v>
      </c>
      <c r="K40" s="195">
        <v>9</v>
      </c>
      <c r="L40" s="217">
        <v>51.3</v>
      </c>
      <c r="M40" s="240">
        <v>56.84</v>
      </c>
      <c r="N40" s="215">
        <v>66</v>
      </c>
      <c r="O40" s="347">
        <f t="shared" si="0"/>
        <v>242</v>
      </c>
    </row>
    <row r="41" spans="1:15" x14ac:dyDescent="0.25">
      <c r="A41" s="5">
        <v>14</v>
      </c>
      <c r="B41" s="130" t="s">
        <v>26</v>
      </c>
      <c r="C41" s="195">
        <v>8</v>
      </c>
      <c r="D41" s="217">
        <v>33.4</v>
      </c>
      <c r="E41" s="240">
        <v>54.03</v>
      </c>
      <c r="F41" s="215">
        <v>99</v>
      </c>
      <c r="G41" s="195">
        <v>9</v>
      </c>
      <c r="H41" s="217">
        <v>42.2</v>
      </c>
      <c r="I41" s="240">
        <v>56.1</v>
      </c>
      <c r="J41" s="215">
        <v>93</v>
      </c>
      <c r="K41" s="195">
        <v>19</v>
      </c>
      <c r="L41" s="217">
        <v>53.7</v>
      </c>
      <c r="M41" s="240">
        <v>56.84</v>
      </c>
      <c r="N41" s="215">
        <v>52</v>
      </c>
      <c r="O41" s="347">
        <f t="shared" si="0"/>
        <v>244</v>
      </c>
    </row>
    <row r="42" spans="1:15" s="208" customFormat="1" x14ac:dyDescent="0.25">
      <c r="A42" s="209">
        <v>15</v>
      </c>
      <c r="B42" s="214" t="s">
        <v>176</v>
      </c>
      <c r="C42" s="195"/>
      <c r="D42" s="217"/>
      <c r="E42" s="240">
        <v>54.03</v>
      </c>
      <c r="F42" s="215">
        <v>100</v>
      </c>
      <c r="G42" s="195"/>
      <c r="H42" s="217"/>
      <c r="I42" s="240">
        <v>56.1</v>
      </c>
      <c r="J42" s="215">
        <v>102</v>
      </c>
      <c r="K42" s="195">
        <v>6</v>
      </c>
      <c r="L42" s="217">
        <v>55.5</v>
      </c>
      <c r="M42" s="240">
        <v>56.84</v>
      </c>
      <c r="N42" s="215">
        <v>43</v>
      </c>
      <c r="O42" s="347">
        <f t="shared" si="0"/>
        <v>245</v>
      </c>
    </row>
    <row r="43" spans="1:15" s="208" customFormat="1" x14ac:dyDescent="0.25">
      <c r="A43" s="209">
        <v>16</v>
      </c>
      <c r="B43" s="214" t="s">
        <v>177</v>
      </c>
      <c r="C43" s="195"/>
      <c r="D43" s="217"/>
      <c r="E43" s="240">
        <v>54.03</v>
      </c>
      <c r="F43" s="215">
        <v>100</v>
      </c>
      <c r="G43" s="195"/>
      <c r="H43" s="217"/>
      <c r="I43" s="240">
        <v>56.1</v>
      </c>
      <c r="J43" s="215">
        <v>102</v>
      </c>
      <c r="K43" s="195">
        <v>9</v>
      </c>
      <c r="L43" s="217">
        <v>44</v>
      </c>
      <c r="M43" s="240">
        <v>56.84</v>
      </c>
      <c r="N43" s="215">
        <v>89</v>
      </c>
      <c r="O43" s="347">
        <f t="shared" si="0"/>
        <v>291</v>
      </c>
    </row>
    <row r="44" spans="1:15" ht="15.75" thickBot="1" x14ac:dyDescent="0.3">
      <c r="A44" s="5">
        <v>17</v>
      </c>
      <c r="B44" s="130" t="s">
        <v>25</v>
      </c>
      <c r="C44" s="195"/>
      <c r="D44" s="217"/>
      <c r="E44" s="240">
        <v>54.03</v>
      </c>
      <c r="F44" s="215">
        <v>100</v>
      </c>
      <c r="G44" s="195">
        <v>11</v>
      </c>
      <c r="H44" s="217">
        <v>52.1</v>
      </c>
      <c r="I44" s="240">
        <v>56.1</v>
      </c>
      <c r="J44" s="215">
        <v>56</v>
      </c>
      <c r="K44" s="195"/>
      <c r="L44" s="217"/>
      <c r="M44" s="240">
        <v>56.84</v>
      </c>
      <c r="N44" s="215">
        <v>99</v>
      </c>
      <c r="O44" s="347">
        <f t="shared" si="0"/>
        <v>255</v>
      </c>
    </row>
    <row r="45" spans="1:15" ht="15.75" thickBot="1" x14ac:dyDescent="0.3">
      <c r="A45" s="93"/>
      <c r="B45" s="92" t="s">
        <v>99</v>
      </c>
      <c r="C45" s="111">
        <f>SUM(C46:C64)</f>
        <v>398</v>
      </c>
      <c r="D45" s="89">
        <f>AVERAGE(D46:D64)</f>
        <v>52.587499999999999</v>
      </c>
      <c r="E45" s="123">
        <v>54.03</v>
      </c>
      <c r="F45" s="112"/>
      <c r="G45" s="111">
        <f>SUM(G46:G64)</f>
        <v>439</v>
      </c>
      <c r="H45" s="89">
        <f>AVERAGE(H46:H64)</f>
        <v>54.03875</v>
      </c>
      <c r="I45" s="123">
        <v>56.1</v>
      </c>
      <c r="J45" s="112"/>
      <c r="K45" s="111">
        <f>SUM(K46:K64)</f>
        <v>553</v>
      </c>
      <c r="L45" s="89">
        <f>AVERAGE(L46:L64)</f>
        <v>56.28125</v>
      </c>
      <c r="M45" s="123">
        <v>56.84</v>
      </c>
      <c r="N45" s="112"/>
      <c r="O45" s="265"/>
    </row>
    <row r="46" spans="1:15" x14ac:dyDescent="0.25">
      <c r="A46" s="14">
        <v>1</v>
      </c>
      <c r="B46" s="130" t="s">
        <v>80</v>
      </c>
      <c r="C46" s="195">
        <v>98</v>
      </c>
      <c r="D46" s="217">
        <v>61.7</v>
      </c>
      <c r="E46" s="240">
        <v>54.03</v>
      </c>
      <c r="F46" s="215">
        <v>11</v>
      </c>
      <c r="G46" s="195">
        <v>87</v>
      </c>
      <c r="H46" s="217">
        <v>59.6</v>
      </c>
      <c r="I46" s="240">
        <v>56.1</v>
      </c>
      <c r="J46" s="215">
        <v>23</v>
      </c>
      <c r="K46" s="195">
        <v>100</v>
      </c>
      <c r="L46" s="217">
        <v>61</v>
      </c>
      <c r="M46" s="240">
        <v>56.84</v>
      </c>
      <c r="N46" s="215">
        <v>20</v>
      </c>
      <c r="O46" s="346">
        <f t="shared" si="0"/>
        <v>54</v>
      </c>
    </row>
    <row r="47" spans="1:15" ht="14.25" customHeight="1" x14ac:dyDescent="0.25">
      <c r="A47" s="5">
        <v>2</v>
      </c>
      <c r="B47" s="130" t="s">
        <v>133</v>
      </c>
      <c r="C47" s="195">
        <v>18</v>
      </c>
      <c r="D47" s="217">
        <v>59</v>
      </c>
      <c r="E47" s="240">
        <v>54.03</v>
      </c>
      <c r="F47" s="215">
        <v>20</v>
      </c>
      <c r="G47" s="195">
        <v>20</v>
      </c>
      <c r="H47" s="217">
        <v>52</v>
      </c>
      <c r="I47" s="240">
        <v>56.1</v>
      </c>
      <c r="J47" s="215">
        <v>58</v>
      </c>
      <c r="K47" s="195">
        <v>31</v>
      </c>
      <c r="L47" s="217">
        <v>63</v>
      </c>
      <c r="M47" s="240">
        <v>56.84</v>
      </c>
      <c r="N47" s="215">
        <v>12</v>
      </c>
      <c r="O47" s="347">
        <f t="shared" si="0"/>
        <v>90</v>
      </c>
    </row>
    <row r="48" spans="1:15" ht="15" customHeight="1" x14ac:dyDescent="0.25">
      <c r="A48" s="5">
        <v>3</v>
      </c>
      <c r="B48" s="133" t="s">
        <v>56</v>
      </c>
      <c r="C48" s="198">
        <v>59</v>
      </c>
      <c r="D48" s="243">
        <v>58.7</v>
      </c>
      <c r="E48" s="244">
        <v>54.03</v>
      </c>
      <c r="F48" s="245">
        <v>22</v>
      </c>
      <c r="G48" s="198">
        <v>64</v>
      </c>
      <c r="H48" s="243">
        <v>66</v>
      </c>
      <c r="I48" s="244">
        <v>56.1</v>
      </c>
      <c r="J48" s="245">
        <v>4</v>
      </c>
      <c r="K48" s="198">
        <v>101</v>
      </c>
      <c r="L48" s="243">
        <v>66.400000000000006</v>
      </c>
      <c r="M48" s="244">
        <v>56.84</v>
      </c>
      <c r="N48" s="245">
        <v>6</v>
      </c>
      <c r="O48" s="347">
        <f t="shared" si="0"/>
        <v>32</v>
      </c>
    </row>
    <row r="49" spans="1:15" x14ac:dyDescent="0.25">
      <c r="A49" s="5">
        <v>4</v>
      </c>
      <c r="B49" s="130" t="s">
        <v>171</v>
      </c>
      <c r="C49" s="195">
        <v>4</v>
      </c>
      <c r="D49" s="217">
        <v>56</v>
      </c>
      <c r="E49" s="240">
        <v>54.03</v>
      </c>
      <c r="F49" s="215">
        <v>31</v>
      </c>
      <c r="G49" s="195"/>
      <c r="H49" s="217"/>
      <c r="I49" s="240">
        <v>56.1</v>
      </c>
      <c r="J49" s="215">
        <v>102</v>
      </c>
      <c r="K49" s="195"/>
      <c r="L49" s="217"/>
      <c r="M49" s="240">
        <v>56.84</v>
      </c>
      <c r="N49" s="215">
        <v>99</v>
      </c>
      <c r="O49" s="347">
        <f t="shared" si="0"/>
        <v>232</v>
      </c>
    </row>
    <row r="50" spans="1:15" x14ac:dyDescent="0.25">
      <c r="A50" s="5">
        <v>5</v>
      </c>
      <c r="B50" s="130" t="s">
        <v>21</v>
      </c>
      <c r="C50" s="195">
        <v>30</v>
      </c>
      <c r="D50" s="217">
        <v>55.3</v>
      </c>
      <c r="E50" s="240">
        <v>54.03</v>
      </c>
      <c r="F50" s="215">
        <v>37</v>
      </c>
      <c r="G50" s="195">
        <v>36</v>
      </c>
      <c r="H50" s="217">
        <v>53.42</v>
      </c>
      <c r="I50" s="240">
        <v>56.1</v>
      </c>
      <c r="J50" s="215">
        <v>49</v>
      </c>
      <c r="K50" s="195">
        <v>31</v>
      </c>
      <c r="L50" s="217">
        <v>57.6</v>
      </c>
      <c r="M50" s="240">
        <v>56.84</v>
      </c>
      <c r="N50" s="215">
        <v>37</v>
      </c>
      <c r="O50" s="347">
        <f t="shared" si="0"/>
        <v>123</v>
      </c>
    </row>
    <row r="51" spans="1:15" x14ac:dyDescent="0.25">
      <c r="A51" s="5">
        <v>6</v>
      </c>
      <c r="B51" s="130" t="s">
        <v>71</v>
      </c>
      <c r="C51" s="195">
        <v>41</v>
      </c>
      <c r="D51" s="217">
        <v>55</v>
      </c>
      <c r="E51" s="240">
        <v>54.03</v>
      </c>
      <c r="F51" s="215">
        <v>38</v>
      </c>
      <c r="G51" s="195">
        <v>56</v>
      </c>
      <c r="H51" s="217">
        <v>57.3</v>
      </c>
      <c r="I51" s="240">
        <v>56.1</v>
      </c>
      <c r="J51" s="215">
        <v>34</v>
      </c>
      <c r="K51" s="195">
        <v>73</v>
      </c>
      <c r="L51" s="217">
        <v>61.9</v>
      </c>
      <c r="M51" s="240">
        <v>56.84</v>
      </c>
      <c r="N51" s="215">
        <v>18</v>
      </c>
      <c r="O51" s="347">
        <f t="shared" si="0"/>
        <v>90</v>
      </c>
    </row>
    <row r="52" spans="1:15" x14ac:dyDescent="0.25">
      <c r="A52" s="5">
        <v>7</v>
      </c>
      <c r="B52" s="130" t="s">
        <v>22</v>
      </c>
      <c r="C52" s="195">
        <v>13</v>
      </c>
      <c r="D52" s="217">
        <v>54.8</v>
      </c>
      <c r="E52" s="240">
        <v>54.03</v>
      </c>
      <c r="F52" s="215">
        <v>40</v>
      </c>
      <c r="G52" s="195">
        <v>15</v>
      </c>
      <c r="H52" s="217">
        <v>58.3</v>
      </c>
      <c r="I52" s="240">
        <v>56.1</v>
      </c>
      <c r="J52" s="215">
        <v>29</v>
      </c>
      <c r="K52" s="195">
        <v>12</v>
      </c>
      <c r="L52" s="217">
        <v>53.3</v>
      </c>
      <c r="M52" s="240">
        <v>56.84</v>
      </c>
      <c r="N52" s="215">
        <v>53</v>
      </c>
      <c r="O52" s="347">
        <f t="shared" si="0"/>
        <v>122</v>
      </c>
    </row>
    <row r="53" spans="1:15" x14ac:dyDescent="0.25">
      <c r="A53" s="5">
        <v>8</v>
      </c>
      <c r="B53" s="141" t="s">
        <v>134</v>
      </c>
      <c r="C53" s="199">
        <v>9</v>
      </c>
      <c r="D53" s="246">
        <v>54.7</v>
      </c>
      <c r="E53" s="247">
        <v>54.03</v>
      </c>
      <c r="F53" s="248">
        <v>41</v>
      </c>
      <c r="G53" s="199">
        <v>9</v>
      </c>
      <c r="H53" s="246">
        <v>50.2</v>
      </c>
      <c r="I53" s="247">
        <v>56.1</v>
      </c>
      <c r="J53" s="248">
        <v>67</v>
      </c>
      <c r="K53" s="199">
        <v>17</v>
      </c>
      <c r="L53" s="246">
        <v>58.6</v>
      </c>
      <c r="M53" s="247">
        <v>56.84</v>
      </c>
      <c r="N53" s="248">
        <v>33</v>
      </c>
      <c r="O53" s="347">
        <f t="shared" si="0"/>
        <v>141</v>
      </c>
    </row>
    <row r="54" spans="1:15" x14ac:dyDescent="0.25">
      <c r="A54" s="5">
        <v>9</v>
      </c>
      <c r="B54" s="130" t="s">
        <v>20</v>
      </c>
      <c r="C54" s="195">
        <v>20</v>
      </c>
      <c r="D54" s="217">
        <v>54.1</v>
      </c>
      <c r="E54" s="240">
        <v>54.03</v>
      </c>
      <c r="F54" s="215">
        <v>43</v>
      </c>
      <c r="G54" s="195">
        <v>30</v>
      </c>
      <c r="H54" s="217">
        <v>55.5</v>
      </c>
      <c r="I54" s="240">
        <v>56.1</v>
      </c>
      <c r="J54" s="215">
        <v>41</v>
      </c>
      <c r="K54" s="195">
        <v>38</v>
      </c>
      <c r="L54" s="217">
        <v>58.6</v>
      </c>
      <c r="M54" s="240">
        <v>56.84</v>
      </c>
      <c r="N54" s="215">
        <v>34</v>
      </c>
      <c r="O54" s="347">
        <f t="shared" si="0"/>
        <v>118</v>
      </c>
    </row>
    <row r="55" spans="1:15" x14ac:dyDescent="0.25">
      <c r="A55" s="5">
        <v>10</v>
      </c>
      <c r="B55" s="130" t="s">
        <v>55</v>
      </c>
      <c r="C55" s="195">
        <v>7</v>
      </c>
      <c r="D55" s="217">
        <v>53.7</v>
      </c>
      <c r="E55" s="240">
        <v>54.03</v>
      </c>
      <c r="F55" s="215">
        <v>47</v>
      </c>
      <c r="G55" s="195">
        <v>11</v>
      </c>
      <c r="H55" s="217">
        <v>42.7</v>
      </c>
      <c r="I55" s="240">
        <v>56.1</v>
      </c>
      <c r="J55" s="215">
        <v>92</v>
      </c>
      <c r="K55" s="195">
        <v>14</v>
      </c>
      <c r="L55" s="217">
        <v>55</v>
      </c>
      <c r="M55" s="240">
        <v>56.84</v>
      </c>
      <c r="N55" s="215">
        <v>45</v>
      </c>
      <c r="O55" s="347">
        <f t="shared" si="0"/>
        <v>184</v>
      </c>
    </row>
    <row r="56" spans="1:15" x14ac:dyDescent="0.25">
      <c r="A56" s="5">
        <v>11</v>
      </c>
      <c r="B56" s="130" t="s">
        <v>19</v>
      </c>
      <c r="C56" s="195">
        <v>31</v>
      </c>
      <c r="D56" s="217">
        <v>51.1</v>
      </c>
      <c r="E56" s="240">
        <v>54.03</v>
      </c>
      <c r="F56" s="215">
        <v>55</v>
      </c>
      <c r="G56" s="195">
        <v>23</v>
      </c>
      <c r="H56" s="217">
        <v>62.3</v>
      </c>
      <c r="I56" s="240">
        <v>56.1</v>
      </c>
      <c r="J56" s="215">
        <v>11</v>
      </c>
      <c r="K56" s="195">
        <v>37</v>
      </c>
      <c r="L56" s="217">
        <v>59</v>
      </c>
      <c r="M56" s="240">
        <v>56.84</v>
      </c>
      <c r="N56" s="215">
        <v>29</v>
      </c>
      <c r="O56" s="347">
        <f t="shared" si="0"/>
        <v>95</v>
      </c>
    </row>
    <row r="57" spans="1:15" x14ac:dyDescent="0.25">
      <c r="A57" s="5">
        <v>12</v>
      </c>
      <c r="B57" s="142" t="s">
        <v>91</v>
      </c>
      <c r="C57" s="200">
        <v>22</v>
      </c>
      <c r="D57" s="249">
        <v>50.3</v>
      </c>
      <c r="E57" s="250">
        <v>54.03</v>
      </c>
      <c r="F57" s="251">
        <v>58</v>
      </c>
      <c r="G57" s="200">
        <v>26</v>
      </c>
      <c r="H57" s="249">
        <v>55</v>
      </c>
      <c r="I57" s="250">
        <v>56.1</v>
      </c>
      <c r="J57" s="251">
        <v>44</v>
      </c>
      <c r="K57" s="200">
        <v>24</v>
      </c>
      <c r="L57" s="249">
        <v>72.2</v>
      </c>
      <c r="M57" s="250">
        <v>56.84</v>
      </c>
      <c r="N57" s="251">
        <v>1</v>
      </c>
      <c r="O57" s="347">
        <f t="shared" si="0"/>
        <v>103</v>
      </c>
    </row>
    <row r="58" spans="1:15" x14ac:dyDescent="0.25">
      <c r="A58" s="5">
        <v>13</v>
      </c>
      <c r="B58" s="130" t="s">
        <v>135</v>
      </c>
      <c r="C58" s="195">
        <v>17</v>
      </c>
      <c r="D58" s="217">
        <v>50</v>
      </c>
      <c r="E58" s="240">
        <v>54.03</v>
      </c>
      <c r="F58" s="215">
        <v>60</v>
      </c>
      <c r="G58" s="195">
        <v>24</v>
      </c>
      <c r="H58" s="217">
        <v>54</v>
      </c>
      <c r="I58" s="240">
        <v>56.1</v>
      </c>
      <c r="J58" s="215">
        <v>47</v>
      </c>
      <c r="K58" s="195">
        <v>32</v>
      </c>
      <c r="L58" s="217">
        <v>60</v>
      </c>
      <c r="M58" s="240">
        <v>56.84</v>
      </c>
      <c r="N58" s="215">
        <v>23</v>
      </c>
      <c r="O58" s="347">
        <f t="shared" si="0"/>
        <v>130</v>
      </c>
    </row>
    <row r="59" spans="1:15" x14ac:dyDescent="0.25">
      <c r="A59" s="5">
        <v>14</v>
      </c>
      <c r="B59" s="131" t="s">
        <v>16</v>
      </c>
      <c r="C59" s="196">
        <v>13</v>
      </c>
      <c r="D59" s="239">
        <v>44.8</v>
      </c>
      <c r="E59" s="241">
        <v>54.03</v>
      </c>
      <c r="F59" s="238">
        <v>77</v>
      </c>
      <c r="G59" s="196">
        <v>17</v>
      </c>
      <c r="H59" s="239">
        <v>62.1</v>
      </c>
      <c r="I59" s="241">
        <v>56.1</v>
      </c>
      <c r="J59" s="238">
        <v>12</v>
      </c>
      <c r="K59" s="196">
        <v>14</v>
      </c>
      <c r="L59" s="239">
        <v>50.3</v>
      </c>
      <c r="M59" s="241">
        <v>56.84</v>
      </c>
      <c r="N59" s="238">
        <v>69</v>
      </c>
      <c r="O59" s="347">
        <f t="shared" si="0"/>
        <v>158</v>
      </c>
    </row>
    <row r="60" spans="1:15" s="208" customFormat="1" x14ac:dyDescent="0.25">
      <c r="A60" s="209">
        <v>15</v>
      </c>
      <c r="B60" s="228" t="s">
        <v>18</v>
      </c>
      <c r="C60" s="196">
        <v>5</v>
      </c>
      <c r="D60" s="239">
        <v>41.2</v>
      </c>
      <c r="E60" s="241">
        <v>54.03</v>
      </c>
      <c r="F60" s="238">
        <v>87</v>
      </c>
      <c r="G60" s="196">
        <v>13</v>
      </c>
      <c r="H60" s="239">
        <v>48</v>
      </c>
      <c r="I60" s="241">
        <v>56.1</v>
      </c>
      <c r="J60" s="238">
        <v>77</v>
      </c>
      <c r="K60" s="196">
        <v>11</v>
      </c>
      <c r="L60" s="239">
        <v>40.799999999999997</v>
      </c>
      <c r="M60" s="241">
        <v>56.84</v>
      </c>
      <c r="N60" s="238">
        <v>94</v>
      </c>
      <c r="O60" s="347">
        <f t="shared" si="0"/>
        <v>258</v>
      </c>
    </row>
    <row r="61" spans="1:15" s="208" customFormat="1" x14ac:dyDescent="0.25">
      <c r="A61" s="209">
        <v>16</v>
      </c>
      <c r="B61" s="228" t="s">
        <v>44</v>
      </c>
      <c r="C61" s="196">
        <v>11</v>
      </c>
      <c r="D61" s="239">
        <v>41</v>
      </c>
      <c r="E61" s="241">
        <v>54.03</v>
      </c>
      <c r="F61" s="238">
        <v>90</v>
      </c>
      <c r="G61" s="196">
        <v>5</v>
      </c>
      <c r="H61" s="239">
        <v>44.2</v>
      </c>
      <c r="I61" s="241">
        <v>56.1</v>
      </c>
      <c r="J61" s="238">
        <v>89</v>
      </c>
      <c r="K61" s="196"/>
      <c r="L61" s="239"/>
      <c r="M61" s="241">
        <v>56.84</v>
      </c>
      <c r="N61" s="238">
        <v>99</v>
      </c>
      <c r="O61" s="347">
        <f t="shared" si="0"/>
        <v>278</v>
      </c>
    </row>
    <row r="62" spans="1:15" s="208" customFormat="1" x14ac:dyDescent="0.25">
      <c r="A62" s="209">
        <v>17</v>
      </c>
      <c r="B62" s="228" t="s">
        <v>173</v>
      </c>
      <c r="C62" s="196"/>
      <c r="D62" s="239"/>
      <c r="E62" s="241">
        <v>54.03</v>
      </c>
      <c r="F62" s="238">
        <v>100</v>
      </c>
      <c r="G62" s="196"/>
      <c r="H62" s="239"/>
      <c r="I62" s="241">
        <v>56.1</v>
      </c>
      <c r="J62" s="238">
        <v>102</v>
      </c>
      <c r="K62" s="196">
        <v>12</v>
      </c>
      <c r="L62" s="239">
        <v>47</v>
      </c>
      <c r="M62" s="241">
        <v>56.84</v>
      </c>
      <c r="N62" s="238">
        <v>86</v>
      </c>
      <c r="O62" s="347">
        <f t="shared" si="0"/>
        <v>288</v>
      </c>
    </row>
    <row r="63" spans="1:15" x14ac:dyDescent="0.25">
      <c r="A63" s="5">
        <v>18</v>
      </c>
      <c r="B63" s="130" t="s">
        <v>174</v>
      </c>
      <c r="C63" s="195"/>
      <c r="D63" s="217"/>
      <c r="E63" s="240">
        <v>54.03</v>
      </c>
      <c r="F63" s="215">
        <v>100</v>
      </c>
      <c r="G63" s="195"/>
      <c r="H63" s="217"/>
      <c r="I63" s="240">
        <v>56.1</v>
      </c>
      <c r="J63" s="215">
        <v>102</v>
      </c>
      <c r="K63" s="195">
        <v>6</v>
      </c>
      <c r="L63" s="217">
        <v>35.799999999999997</v>
      </c>
      <c r="M63" s="240">
        <v>56.84</v>
      </c>
      <c r="N63" s="215">
        <v>96</v>
      </c>
      <c r="O63" s="347">
        <f t="shared" si="0"/>
        <v>298</v>
      </c>
    </row>
    <row r="64" spans="1:15" ht="15.75" thickBot="1" x14ac:dyDescent="0.3">
      <c r="A64" s="5">
        <v>19</v>
      </c>
      <c r="B64" s="142" t="s">
        <v>54</v>
      </c>
      <c r="C64" s="200"/>
      <c r="D64" s="249"/>
      <c r="E64" s="250">
        <v>54.03</v>
      </c>
      <c r="F64" s="251">
        <v>100</v>
      </c>
      <c r="G64" s="200">
        <v>3</v>
      </c>
      <c r="H64" s="249">
        <v>44</v>
      </c>
      <c r="I64" s="250">
        <v>56.1</v>
      </c>
      <c r="J64" s="251">
        <v>90</v>
      </c>
      <c r="K64" s="200"/>
      <c r="L64" s="249"/>
      <c r="M64" s="250">
        <v>56.84</v>
      </c>
      <c r="N64" s="251">
        <v>99</v>
      </c>
      <c r="O64" s="347">
        <f t="shared" si="0"/>
        <v>289</v>
      </c>
    </row>
    <row r="65" spans="1:15" ht="15.75" thickBot="1" x14ac:dyDescent="0.3">
      <c r="A65" s="93"/>
      <c r="B65" s="96" t="s">
        <v>100</v>
      </c>
      <c r="C65" s="114">
        <f>SUM(C66:C79)</f>
        <v>222</v>
      </c>
      <c r="D65" s="205">
        <f>AVERAGE(D66:D79)</f>
        <v>54.261538461538457</v>
      </c>
      <c r="E65" s="125">
        <v>54.03</v>
      </c>
      <c r="F65" s="115"/>
      <c r="G65" s="114">
        <f>SUM(G66:G79)</f>
        <v>274</v>
      </c>
      <c r="H65" s="205">
        <f>AVERAGE(H66:H79)</f>
        <v>50.378571428571419</v>
      </c>
      <c r="I65" s="125">
        <v>56.1</v>
      </c>
      <c r="J65" s="115"/>
      <c r="K65" s="114">
        <f>SUM(K66:K79)</f>
        <v>277</v>
      </c>
      <c r="L65" s="205">
        <f>AVERAGE(L66:L79)</f>
        <v>54.363636363636367</v>
      </c>
      <c r="M65" s="125">
        <v>56.84</v>
      </c>
      <c r="N65" s="115"/>
      <c r="O65" s="265"/>
    </row>
    <row r="66" spans="1:15" x14ac:dyDescent="0.25">
      <c r="A66" s="14">
        <v>1</v>
      </c>
      <c r="B66" s="130" t="s">
        <v>164</v>
      </c>
      <c r="C66" s="195">
        <v>26</v>
      </c>
      <c r="D66" s="217">
        <v>62.1</v>
      </c>
      <c r="E66" s="240">
        <v>54.03</v>
      </c>
      <c r="F66" s="215">
        <v>8</v>
      </c>
      <c r="G66" s="195">
        <v>28</v>
      </c>
      <c r="H66" s="217">
        <v>53.6</v>
      </c>
      <c r="I66" s="240">
        <v>56.1</v>
      </c>
      <c r="J66" s="215">
        <v>48</v>
      </c>
      <c r="K66" s="195">
        <v>40</v>
      </c>
      <c r="L66" s="217">
        <v>51.7</v>
      </c>
      <c r="M66" s="240">
        <v>56.84</v>
      </c>
      <c r="N66" s="215">
        <v>64</v>
      </c>
      <c r="O66" s="343">
        <f t="shared" si="0"/>
        <v>120</v>
      </c>
    </row>
    <row r="67" spans="1:15" x14ac:dyDescent="0.25">
      <c r="A67" s="5">
        <v>2</v>
      </c>
      <c r="B67" s="130" t="s">
        <v>58</v>
      </c>
      <c r="C67" s="195">
        <v>17</v>
      </c>
      <c r="D67" s="217">
        <v>60.2</v>
      </c>
      <c r="E67" s="240">
        <v>54.03</v>
      </c>
      <c r="F67" s="215">
        <v>15</v>
      </c>
      <c r="G67" s="195">
        <v>20</v>
      </c>
      <c r="H67" s="217">
        <v>66</v>
      </c>
      <c r="I67" s="240">
        <v>56.1</v>
      </c>
      <c r="J67" s="215">
        <v>5</v>
      </c>
      <c r="K67" s="195">
        <v>21</v>
      </c>
      <c r="L67" s="217">
        <v>60.5</v>
      </c>
      <c r="M67" s="240">
        <v>56.84</v>
      </c>
      <c r="N67" s="215">
        <v>21</v>
      </c>
      <c r="O67" s="344">
        <f t="shared" si="0"/>
        <v>41</v>
      </c>
    </row>
    <row r="68" spans="1:15" x14ac:dyDescent="0.25">
      <c r="A68" s="5">
        <v>3</v>
      </c>
      <c r="B68" s="130" t="s">
        <v>73</v>
      </c>
      <c r="C68" s="195">
        <v>8</v>
      </c>
      <c r="D68" s="217">
        <v>59.2</v>
      </c>
      <c r="E68" s="240">
        <v>54.03</v>
      </c>
      <c r="F68" s="215">
        <v>18</v>
      </c>
      <c r="G68" s="195">
        <v>13</v>
      </c>
      <c r="H68" s="217">
        <v>60.1</v>
      </c>
      <c r="I68" s="240">
        <v>56.1</v>
      </c>
      <c r="J68" s="215">
        <v>20</v>
      </c>
      <c r="K68" s="195">
        <v>29</v>
      </c>
      <c r="L68" s="217">
        <v>50.3</v>
      </c>
      <c r="M68" s="240">
        <v>56.84</v>
      </c>
      <c r="N68" s="215">
        <v>71</v>
      </c>
      <c r="O68" s="345">
        <f t="shared" si="0"/>
        <v>109</v>
      </c>
    </row>
    <row r="69" spans="1:15" x14ac:dyDescent="0.25">
      <c r="A69" s="5">
        <v>4</v>
      </c>
      <c r="B69" s="130" t="s">
        <v>161</v>
      </c>
      <c r="C69" s="195">
        <v>12</v>
      </c>
      <c r="D69" s="217">
        <v>59</v>
      </c>
      <c r="E69" s="240">
        <v>54.03</v>
      </c>
      <c r="F69" s="215">
        <v>21</v>
      </c>
      <c r="G69" s="195">
        <v>24</v>
      </c>
      <c r="H69" s="217">
        <v>54.5</v>
      </c>
      <c r="I69" s="240">
        <v>56.1</v>
      </c>
      <c r="J69" s="215">
        <v>45</v>
      </c>
      <c r="K69" s="195">
        <v>14</v>
      </c>
      <c r="L69" s="217">
        <v>63</v>
      </c>
      <c r="M69" s="240">
        <v>56.84</v>
      </c>
      <c r="N69" s="215">
        <v>11</v>
      </c>
      <c r="O69" s="345">
        <f t="shared" si="0"/>
        <v>77</v>
      </c>
    </row>
    <row r="70" spans="1:15" x14ac:dyDescent="0.25">
      <c r="A70" s="5">
        <v>5</v>
      </c>
      <c r="B70" s="130" t="s">
        <v>163</v>
      </c>
      <c r="C70" s="195">
        <v>6</v>
      </c>
      <c r="D70" s="217">
        <v>58.6</v>
      </c>
      <c r="E70" s="240">
        <v>54.03</v>
      </c>
      <c r="F70" s="215">
        <v>25</v>
      </c>
      <c r="G70" s="195">
        <v>10</v>
      </c>
      <c r="H70" s="217">
        <v>46.1</v>
      </c>
      <c r="I70" s="240">
        <v>56.1</v>
      </c>
      <c r="J70" s="215">
        <v>86</v>
      </c>
      <c r="K70" s="195">
        <v>10</v>
      </c>
      <c r="L70" s="217">
        <v>57.2</v>
      </c>
      <c r="M70" s="240">
        <v>56.84</v>
      </c>
      <c r="N70" s="215">
        <v>38</v>
      </c>
      <c r="O70" s="345">
        <f t="shared" si="0"/>
        <v>149</v>
      </c>
    </row>
    <row r="71" spans="1:15" x14ac:dyDescent="0.25">
      <c r="A71" s="5">
        <v>6</v>
      </c>
      <c r="B71" s="130" t="s">
        <v>159</v>
      </c>
      <c r="C71" s="195">
        <v>26</v>
      </c>
      <c r="D71" s="217">
        <v>58.2</v>
      </c>
      <c r="E71" s="240">
        <v>54.03</v>
      </c>
      <c r="F71" s="215">
        <v>26</v>
      </c>
      <c r="G71" s="195">
        <v>35</v>
      </c>
      <c r="H71" s="217">
        <v>59.2</v>
      </c>
      <c r="I71" s="240">
        <v>56.1</v>
      </c>
      <c r="J71" s="215">
        <v>25</v>
      </c>
      <c r="K71" s="195">
        <v>43</v>
      </c>
      <c r="L71" s="217">
        <v>59</v>
      </c>
      <c r="M71" s="240">
        <v>56.84</v>
      </c>
      <c r="N71" s="215">
        <v>30</v>
      </c>
      <c r="O71" s="345">
        <f t="shared" si="0"/>
        <v>81</v>
      </c>
    </row>
    <row r="72" spans="1:15" x14ac:dyDescent="0.25">
      <c r="A72" s="5">
        <v>7</v>
      </c>
      <c r="B72" s="130" t="s">
        <v>72</v>
      </c>
      <c r="C72" s="195">
        <v>19</v>
      </c>
      <c r="D72" s="217">
        <v>57.7</v>
      </c>
      <c r="E72" s="240">
        <v>54.03</v>
      </c>
      <c r="F72" s="215">
        <v>28</v>
      </c>
      <c r="G72" s="195">
        <v>37</v>
      </c>
      <c r="H72" s="217">
        <v>58.2</v>
      </c>
      <c r="I72" s="240">
        <v>56.1</v>
      </c>
      <c r="J72" s="215">
        <v>30</v>
      </c>
      <c r="K72" s="195">
        <v>50</v>
      </c>
      <c r="L72" s="217">
        <v>62.4</v>
      </c>
      <c r="M72" s="240">
        <v>56.84</v>
      </c>
      <c r="N72" s="215">
        <v>17</v>
      </c>
      <c r="O72" s="345">
        <f t="shared" si="0"/>
        <v>75</v>
      </c>
    </row>
    <row r="73" spans="1:15" x14ac:dyDescent="0.25">
      <c r="A73" s="5">
        <v>8</v>
      </c>
      <c r="B73" s="130" t="s">
        <v>75</v>
      </c>
      <c r="C73" s="195">
        <v>17</v>
      </c>
      <c r="D73" s="217">
        <v>55.8</v>
      </c>
      <c r="E73" s="240">
        <v>54.03</v>
      </c>
      <c r="F73" s="215">
        <v>32</v>
      </c>
      <c r="G73" s="195">
        <v>27</v>
      </c>
      <c r="H73" s="217">
        <v>59.6</v>
      </c>
      <c r="I73" s="240">
        <v>56.1</v>
      </c>
      <c r="J73" s="215">
        <v>24</v>
      </c>
      <c r="K73" s="195">
        <v>22</v>
      </c>
      <c r="L73" s="217">
        <v>61.8</v>
      </c>
      <c r="M73" s="240">
        <v>56.84</v>
      </c>
      <c r="N73" s="215">
        <v>19</v>
      </c>
      <c r="O73" s="345">
        <f t="shared" si="0"/>
        <v>75</v>
      </c>
    </row>
    <row r="74" spans="1:15" x14ac:dyDescent="0.25">
      <c r="A74" s="5">
        <v>9</v>
      </c>
      <c r="B74" s="118" t="s">
        <v>151</v>
      </c>
      <c r="C74" s="201">
        <v>53</v>
      </c>
      <c r="D74" s="252">
        <v>51.7</v>
      </c>
      <c r="E74" s="253">
        <v>54.03</v>
      </c>
      <c r="F74" s="254">
        <v>51</v>
      </c>
      <c r="G74" s="201">
        <v>22</v>
      </c>
      <c r="H74" s="252">
        <v>59</v>
      </c>
      <c r="I74" s="253">
        <v>56.1</v>
      </c>
      <c r="J74" s="254">
        <v>26</v>
      </c>
      <c r="K74" s="201"/>
      <c r="L74" s="252"/>
      <c r="M74" s="253">
        <v>56.84</v>
      </c>
      <c r="N74" s="254">
        <v>99</v>
      </c>
      <c r="O74" s="345">
        <f t="shared" si="0"/>
        <v>176</v>
      </c>
    </row>
    <row r="75" spans="1:15" x14ac:dyDescent="0.25">
      <c r="A75" s="5">
        <v>10</v>
      </c>
      <c r="B75" s="130" t="s">
        <v>158</v>
      </c>
      <c r="C75" s="195">
        <v>14</v>
      </c>
      <c r="D75" s="217">
        <v>49</v>
      </c>
      <c r="E75" s="240">
        <v>54.03</v>
      </c>
      <c r="F75" s="215">
        <v>63</v>
      </c>
      <c r="G75" s="195">
        <v>6</v>
      </c>
      <c r="H75" s="217">
        <v>38</v>
      </c>
      <c r="I75" s="240">
        <v>56.1</v>
      </c>
      <c r="J75" s="215">
        <v>98</v>
      </c>
      <c r="K75" s="195">
        <v>20</v>
      </c>
      <c r="L75" s="217">
        <v>42</v>
      </c>
      <c r="M75" s="240">
        <v>56.84</v>
      </c>
      <c r="N75" s="215">
        <v>92</v>
      </c>
      <c r="O75" s="345">
        <f t="shared" si="0"/>
        <v>253</v>
      </c>
    </row>
    <row r="76" spans="1:15" x14ac:dyDescent="0.25">
      <c r="A76" s="5">
        <v>11</v>
      </c>
      <c r="B76" s="130" t="s">
        <v>162</v>
      </c>
      <c r="C76" s="195">
        <v>6</v>
      </c>
      <c r="D76" s="217">
        <v>46</v>
      </c>
      <c r="E76" s="240">
        <v>54.03</v>
      </c>
      <c r="F76" s="215">
        <v>74</v>
      </c>
      <c r="G76" s="195">
        <v>8</v>
      </c>
      <c r="H76" s="217">
        <v>49.8</v>
      </c>
      <c r="I76" s="240">
        <v>56.1</v>
      </c>
      <c r="J76" s="215">
        <v>69</v>
      </c>
      <c r="K76" s="195">
        <v>10</v>
      </c>
      <c r="L76" s="217">
        <v>42</v>
      </c>
      <c r="M76" s="240">
        <v>56.84</v>
      </c>
      <c r="N76" s="215">
        <v>91</v>
      </c>
      <c r="O76" s="345">
        <f t="shared" si="0"/>
        <v>234</v>
      </c>
    </row>
    <row r="77" spans="1:15" x14ac:dyDescent="0.25">
      <c r="A77" s="5">
        <v>12</v>
      </c>
      <c r="B77" s="130" t="s">
        <v>160</v>
      </c>
      <c r="C77" s="195">
        <v>7</v>
      </c>
      <c r="D77" s="217">
        <v>44.6</v>
      </c>
      <c r="E77" s="240">
        <v>54.03</v>
      </c>
      <c r="F77" s="215">
        <v>78</v>
      </c>
      <c r="G77" s="195">
        <v>21</v>
      </c>
      <c r="H77" s="217">
        <v>46.4</v>
      </c>
      <c r="I77" s="240">
        <v>56.1</v>
      </c>
      <c r="J77" s="215">
        <v>84</v>
      </c>
      <c r="K77" s="195">
        <v>18</v>
      </c>
      <c r="L77" s="217">
        <v>48.1</v>
      </c>
      <c r="M77" s="240">
        <v>56.84</v>
      </c>
      <c r="N77" s="215">
        <v>78</v>
      </c>
      <c r="O77" s="345">
        <f t="shared" si="0"/>
        <v>240</v>
      </c>
    </row>
    <row r="78" spans="1:15" x14ac:dyDescent="0.25">
      <c r="A78" s="5">
        <v>13</v>
      </c>
      <c r="B78" s="130" t="s">
        <v>12</v>
      </c>
      <c r="C78" s="195">
        <v>11</v>
      </c>
      <c r="D78" s="217">
        <v>43.3</v>
      </c>
      <c r="E78" s="240">
        <v>54.03</v>
      </c>
      <c r="F78" s="215">
        <v>82</v>
      </c>
      <c r="G78" s="195">
        <v>17</v>
      </c>
      <c r="H78" s="217">
        <v>36.5</v>
      </c>
      <c r="I78" s="240">
        <v>56.1</v>
      </c>
      <c r="J78" s="215">
        <v>99</v>
      </c>
      <c r="K78" s="195"/>
      <c r="L78" s="217"/>
      <c r="M78" s="240">
        <v>56.84</v>
      </c>
      <c r="N78" s="215">
        <v>99</v>
      </c>
      <c r="O78" s="345">
        <f t="shared" ref="O78:O120" si="1">N78+J78+F78</f>
        <v>280</v>
      </c>
    </row>
    <row r="79" spans="1:15" s="208" customFormat="1" ht="15.75" thickBot="1" x14ac:dyDescent="0.3">
      <c r="A79" s="209">
        <v>14</v>
      </c>
      <c r="B79" s="214" t="s">
        <v>178</v>
      </c>
      <c r="C79" s="195"/>
      <c r="D79" s="217"/>
      <c r="E79" s="240">
        <v>54.03</v>
      </c>
      <c r="F79" s="215">
        <v>100</v>
      </c>
      <c r="G79" s="195">
        <v>6</v>
      </c>
      <c r="H79" s="217">
        <v>18.3</v>
      </c>
      <c r="I79" s="240">
        <v>56.1</v>
      </c>
      <c r="J79" s="215">
        <v>101</v>
      </c>
      <c r="K79" s="195"/>
      <c r="L79" s="217"/>
      <c r="M79" s="240">
        <v>56.84</v>
      </c>
      <c r="N79" s="215">
        <v>99</v>
      </c>
      <c r="O79" s="345">
        <f t="shared" si="1"/>
        <v>300</v>
      </c>
    </row>
    <row r="80" spans="1:15" ht="15.75" thickBot="1" x14ac:dyDescent="0.3">
      <c r="A80" s="97"/>
      <c r="B80" s="92" t="s">
        <v>101</v>
      </c>
      <c r="C80" s="111">
        <f>SUM(C81:C110)</f>
        <v>769</v>
      </c>
      <c r="D80" s="89">
        <f>AVERAGE(D81:D110)</f>
        <v>51.925216516902012</v>
      </c>
      <c r="E80" s="123">
        <v>54.03</v>
      </c>
      <c r="F80" s="112"/>
      <c r="G80" s="111">
        <f>SUM(G81:G110)</f>
        <v>863</v>
      </c>
      <c r="H80" s="89">
        <f>AVERAGE(H81:H110)</f>
        <v>52.775862068965523</v>
      </c>
      <c r="I80" s="123">
        <v>56.1</v>
      </c>
      <c r="J80" s="112"/>
      <c r="K80" s="111">
        <f>SUM(K81:K110)</f>
        <v>973</v>
      </c>
      <c r="L80" s="89">
        <f>AVERAGE(L81:L110)</f>
        <v>53.55</v>
      </c>
      <c r="M80" s="123">
        <v>56.84</v>
      </c>
      <c r="N80" s="112"/>
      <c r="O80" s="268"/>
    </row>
    <row r="81" spans="1:15" x14ac:dyDescent="0.25">
      <c r="A81" s="14">
        <v>1</v>
      </c>
      <c r="B81" s="130" t="s">
        <v>139</v>
      </c>
      <c r="C81" s="327">
        <v>3</v>
      </c>
      <c r="D81" s="328">
        <v>68.67</v>
      </c>
      <c r="E81" s="334">
        <v>54.03</v>
      </c>
      <c r="F81" s="335">
        <v>1</v>
      </c>
      <c r="G81" s="327">
        <v>14</v>
      </c>
      <c r="H81" s="328">
        <v>39</v>
      </c>
      <c r="I81" s="334">
        <v>56.1</v>
      </c>
      <c r="J81" s="335">
        <v>96</v>
      </c>
      <c r="K81" s="327">
        <v>14</v>
      </c>
      <c r="L81" s="328">
        <v>49.5</v>
      </c>
      <c r="M81" s="334">
        <v>56.84</v>
      </c>
      <c r="N81" s="335">
        <v>74</v>
      </c>
      <c r="O81" s="270">
        <f t="shared" si="1"/>
        <v>171</v>
      </c>
    </row>
    <row r="82" spans="1:15" x14ac:dyDescent="0.25">
      <c r="A82" s="5">
        <v>2</v>
      </c>
      <c r="B82" s="132" t="s">
        <v>76</v>
      </c>
      <c r="C82" s="329">
        <v>38</v>
      </c>
      <c r="D82" s="330">
        <v>67.34210526315789</v>
      </c>
      <c r="E82" s="341">
        <v>54.03</v>
      </c>
      <c r="F82" s="342">
        <v>2</v>
      </c>
      <c r="G82" s="329">
        <v>54</v>
      </c>
      <c r="H82" s="330">
        <v>69.900000000000006</v>
      </c>
      <c r="I82" s="341">
        <v>56.1</v>
      </c>
      <c r="J82" s="342">
        <v>2</v>
      </c>
      <c r="K82" s="329">
        <v>40</v>
      </c>
      <c r="L82" s="330">
        <v>72</v>
      </c>
      <c r="M82" s="341">
        <v>56.84</v>
      </c>
      <c r="N82" s="342">
        <v>2</v>
      </c>
      <c r="O82" s="269">
        <f t="shared" si="1"/>
        <v>6</v>
      </c>
    </row>
    <row r="83" spans="1:15" x14ac:dyDescent="0.25">
      <c r="A83" s="5">
        <v>3</v>
      </c>
      <c r="B83" s="132" t="s">
        <v>108</v>
      </c>
      <c r="C83" s="329">
        <v>52</v>
      </c>
      <c r="D83" s="330">
        <v>61.71</v>
      </c>
      <c r="E83" s="341">
        <v>54.03</v>
      </c>
      <c r="F83" s="342">
        <v>12</v>
      </c>
      <c r="G83" s="329">
        <v>47</v>
      </c>
      <c r="H83" s="330">
        <v>67</v>
      </c>
      <c r="I83" s="341">
        <v>56.1</v>
      </c>
      <c r="J83" s="342">
        <v>3</v>
      </c>
      <c r="K83" s="329">
        <v>52</v>
      </c>
      <c r="L83" s="330">
        <v>62.7</v>
      </c>
      <c r="M83" s="341">
        <v>56.84</v>
      </c>
      <c r="N83" s="342">
        <v>15</v>
      </c>
      <c r="O83" s="269">
        <f t="shared" si="1"/>
        <v>30</v>
      </c>
    </row>
    <row r="84" spans="1:15" x14ac:dyDescent="0.25">
      <c r="A84" s="5">
        <v>4</v>
      </c>
      <c r="B84" s="132" t="s">
        <v>146</v>
      </c>
      <c r="C84" s="329">
        <v>41</v>
      </c>
      <c r="D84" s="330">
        <v>61.024390243902438</v>
      </c>
      <c r="E84" s="341">
        <v>54.03</v>
      </c>
      <c r="F84" s="342">
        <v>14</v>
      </c>
      <c r="G84" s="329">
        <v>50</v>
      </c>
      <c r="H84" s="330">
        <v>57.4</v>
      </c>
      <c r="I84" s="341">
        <v>56.1</v>
      </c>
      <c r="J84" s="342">
        <v>32</v>
      </c>
      <c r="K84" s="329">
        <v>44</v>
      </c>
      <c r="L84" s="330">
        <v>64.400000000000006</v>
      </c>
      <c r="M84" s="341">
        <v>56.84</v>
      </c>
      <c r="N84" s="342">
        <v>10</v>
      </c>
      <c r="O84" s="269">
        <f t="shared" si="1"/>
        <v>56</v>
      </c>
    </row>
    <row r="85" spans="1:15" x14ac:dyDescent="0.25">
      <c r="A85" s="5">
        <v>5</v>
      </c>
      <c r="B85" s="132" t="s">
        <v>143</v>
      </c>
      <c r="C85" s="329">
        <v>19</v>
      </c>
      <c r="D85" s="330">
        <v>59.63</v>
      </c>
      <c r="E85" s="341">
        <v>54.03</v>
      </c>
      <c r="F85" s="342">
        <v>17</v>
      </c>
      <c r="G85" s="329">
        <v>12</v>
      </c>
      <c r="H85" s="330">
        <v>52.4</v>
      </c>
      <c r="I85" s="341">
        <v>56.1</v>
      </c>
      <c r="J85" s="342">
        <v>55</v>
      </c>
      <c r="K85" s="329">
        <v>27</v>
      </c>
      <c r="L85" s="330">
        <v>47.8</v>
      </c>
      <c r="M85" s="341">
        <v>56.84</v>
      </c>
      <c r="N85" s="342">
        <v>82</v>
      </c>
      <c r="O85" s="269">
        <f t="shared" si="1"/>
        <v>154</v>
      </c>
    </row>
    <row r="86" spans="1:15" x14ac:dyDescent="0.25">
      <c r="A86" s="5">
        <v>6</v>
      </c>
      <c r="B86" s="132" t="s">
        <v>9</v>
      </c>
      <c r="C86" s="329">
        <v>46</v>
      </c>
      <c r="D86" s="330">
        <v>59</v>
      </c>
      <c r="E86" s="341">
        <v>54.03</v>
      </c>
      <c r="F86" s="342">
        <v>23</v>
      </c>
      <c r="G86" s="329">
        <v>82</v>
      </c>
      <c r="H86" s="330">
        <v>57.7</v>
      </c>
      <c r="I86" s="341">
        <v>56.1</v>
      </c>
      <c r="J86" s="342">
        <v>31</v>
      </c>
      <c r="K86" s="329">
        <v>64</v>
      </c>
      <c r="L86" s="330">
        <v>57</v>
      </c>
      <c r="M86" s="341">
        <v>56.84</v>
      </c>
      <c r="N86" s="342">
        <v>40</v>
      </c>
      <c r="O86" s="269">
        <f t="shared" si="1"/>
        <v>94</v>
      </c>
    </row>
    <row r="87" spans="1:15" x14ac:dyDescent="0.25">
      <c r="A87" s="5">
        <v>7</v>
      </c>
      <c r="B87" s="132" t="s">
        <v>137</v>
      </c>
      <c r="C87" s="329">
        <v>32</v>
      </c>
      <c r="D87" s="330">
        <v>56.97</v>
      </c>
      <c r="E87" s="341">
        <v>54.03</v>
      </c>
      <c r="F87" s="342">
        <v>30</v>
      </c>
      <c r="G87" s="329">
        <v>24</v>
      </c>
      <c r="H87" s="330">
        <v>63.8</v>
      </c>
      <c r="I87" s="341">
        <v>56.1</v>
      </c>
      <c r="J87" s="342">
        <v>7</v>
      </c>
      <c r="K87" s="329">
        <v>41</v>
      </c>
      <c r="L87" s="330">
        <v>62.9</v>
      </c>
      <c r="M87" s="341">
        <v>56.84</v>
      </c>
      <c r="N87" s="342">
        <v>14</v>
      </c>
      <c r="O87" s="269">
        <f t="shared" si="1"/>
        <v>51</v>
      </c>
    </row>
    <row r="88" spans="1:15" x14ac:dyDescent="0.25">
      <c r="A88" s="5">
        <v>8</v>
      </c>
      <c r="B88" s="132" t="s">
        <v>172</v>
      </c>
      <c r="C88" s="329">
        <v>5</v>
      </c>
      <c r="D88" s="330">
        <v>55.8</v>
      </c>
      <c r="E88" s="341">
        <v>54.03</v>
      </c>
      <c r="F88" s="342">
        <v>33</v>
      </c>
      <c r="G88" s="329"/>
      <c r="H88" s="330"/>
      <c r="I88" s="341">
        <v>56.1</v>
      </c>
      <c r="J88" s="342">
        <v>102</v>
      </c>
      <c r="K88" s="329"/>
      <c r="L88" s="330"/>
      <c r="M88" s="341">
        <v>56.84</v>
      </c>
      <c r="N88" s="342">
        <v>99</v>
      </c>
      <c r="O88" s="269">
        <f t="shared" si="1"/>
        <v>234</v>
      </c>
    </row>
    <row r="89" spans="1:15" x14ac:dyDescent="0.25">
      <c r="A89" s="5">
        <v>9</v>
      </c>
      <c r="B89" s="132" t="s">
        <v>121</v>
      </c>
      <c r="C89" s="329">
        <v>43</v>
      </c>
      <c r="D89" s="330">
        <v>55.53</v>
      </c>
      <c r="E89" s="341">
        <v>54.03</v>
      </c>
      <c r="F89" s="342">
        <v>34</v>
      </c>
      <c r="G89" s="329">
        <v>18</v>
      </c>
      <c r="H89" s="330">
        <v>57</v>
      </c>
      <c r="I89" s="341">
        <v>56.1</v>
      </c>
      <c r="J89" s="342">
        <v>35</v>
      </c>
      <c r="K89" s="329">
        <v>23</v>
      </c>
      <c r="L89" s="330">
        <v>45.8</v>
      </c>
      <c r="M89" s="341">
        <v>56.84</v>
      </c>
      <c r="N89" s="342">
        <v>87</v>
      </c>
      <c r="O89" s="269">
        <f t="shared" si="1"/>
        <v>156</v>
      </c>
    </row>
    <row r="90" spans="1:15" x14ac:dyDescent="0.25">
      <c r="A90" s="5">
        <v>10</v>
      </c>
      <c r="B90" s="132" t="s">
        <v>109</v>
      </c>
      <c r="C90" s="329">
        <v>55</v>
      </c>
      <c r="D90" s="330">
        <v>55.4</v>
      </c>
      <c r="E90" s="341">
        <v>54.03</v>
      </c>
      <c r="F90" s="342">
        <v>35</v>
      </c>
      <c r="G90" s="329">
        <v>64</v>
      </c>
      <c r="H90" s="330">
        <v>61</v>
      </c>
      <c r="I90" s="341">
        <v>56.1</v>
      </c>
      <c r="J90" s="342">
        <v>14</v>
      </c>
      <c r="K90" s="329">
        <v>71</v>
      </c>
      <c r="L90" s="330">
        <v>63</v>
      </c>
      <c r="M90" s="341">
        <v>56.84</v>
      </c>
      <c r="N90" s="342">
        <v>13</v>
      </c>
      <c r="O90" s="269">
        <f t="shared" si="1"/>
        <v>62</v>
      </c>
    </row>
    <row r="91" spans="1:15" x14ac:dyDescent="0.25">
      <c r="A91" s="5">
        <v>11</v>
      </c>
      <c r="B91" s="132" t="s">
        <v>147</v>
      </c>
      <c r="C91" s="329">
        <v>25</v>
      </c>
      <c r="D91" s="330">
        <v>55.36</v>
      </c>
      <c r="E91" s="341">
        <v>54.03</v>
      </c>
      <c r="F91" s="342">
        <v>36</v>
      </c>
      <c r="G91" s="329">
        <v>35</v>
      </c>
      <c r="H91" s="330">
        <v>51</v>
      </c>
      <c r="I91" s="341">
        <v>56.1</v>
      </c>
      <c r="J91" s="342">
        <v>65</v>
      </c>
      <c r="K91" s="329">
        <v>35</v>
      </c>
      <c r="L91" s="330">
        <v>54</v>
      </c>
      <c r="M91" s="341">
        <v>56.84</v>
      </c>
      <c r="N91" s="342">
        <v>49</v>
      </c>
      <c r="O91" s="269">
        <f t="shared" si="1"/>
        <v>150</v>
      </c>
    </row>
    <row r="92" spans="1:15" x14ac:dyDescent="0.25">
      <c r="A92" s="5">
        <v>12</v>
      </c>
      <c r="B92" s="132" t="s">
        <v>107</v>
      </c>
      <c r="C92" s="329">
        <v>54</v>
      </c>
      <c r="D92" s="330">
        <v>54.15</v>
      </c>
      <c r="E92" s="341">
        <v>54.03</v>
      </c>
      <c r="F92" s="342">
        <v>42</v>
      </c>
      <c r="G92" s="329">
        <v>59</v>
      </c>
      <c r="H92" s="330">
        <v>52.6</v>
      </c>
      <c r="I92" s="341">
        <v>56.1</v>
      </c>
      <c r="J92" s="342">
        <v>54</v>
      </c>
      <c r="K92" s="329">
        <v>86</v>
      </c>
      <c r="L92" s="330">
        <v>55.7</v>
      </c>
      <c r="M92" s="341">
        <v>56.84</v>
      </c>
      <c r="N92" s="342">
        <v>42</v>
      </c>
      <c r="O92" s="269">
        <f t="shared" si="1"/>
        <v>138</v>
      </c>
    </row>
    <row r="93" spans="1:15" x14ac:dyDescent="0.25">
      <c r="A93" s="5">
        <v>13</v>
      </c>
      <c r="B93" s="131" t="s">
        <v>156</v>
      </c>
      <c r="C93" s="325">
        <v>29</v>
      </c>
      <c r="D93" s="326">
        <v>53.83</v>
      </c>
      <c r="E93" s="336">
        <v>54.03</v>
      </c>
      <c r="F93" s="337">
        <v>46</v>
      </c>
      <c r="G93" s="325">
        <v>17</v>
      </c>
      <c r="H93" s="326">
        <v>51</v>
      </c>
      <c r="I93" s="336">
        <v>56.1</v>
      </c>
      <c r="J93" s="337">
        <v>64</v>
      </c>
      <c r="K93" s="325">
        <v>39</v>
      </c>
      <c r="L93" s="326">
        <v>54</v>
      </c>
      <c r="M93" s="336">
        <v>56.84</v>
      </c>
      <c r="N93" s="337">
        <v>50</v>
      </c>
      <c r="O93" s="269">
        <f t="shared" si="1"/>
        <v>160</v>
      </c>
    </row>
    <row r="94" spans="1:15" x14ac:dyDescent="0.25">
      <c r="A94" s="5">
        <v>14</v>
      </c>
      <c r="B94" s="132" t="s">
        <v>155</v>
      </c>
      <c r="C94" s="329">
        <v>5</v>
      </c>
      <c r="D94" s="330">
        <v>53.6</v>
      </c>
      <c r="E94" s="341">
        <v>54.03</v>
      </c>
      <c r="F94" s="342">
        <v>48</v>
      </c>
      <c r="G94" s="329">
        <v>7</v>
      </c>
      <c r="H94" s="330">
        <v>52.1</v>
      </c>
      <c r="I94" s="341">
        <v>56.1</v>
      </c>
      <c r="J94" s="342">
        <v>57</v>
      </c>
      <c r="K94" s="329">
        <v>10</v>
      </c>
      <c r="L94" s="330">
        <v>60</v>
      </c>
      <c r="M94" s="341">
        <v>56.84</v>
      </c>
      <c r="N94" s="342">
        <v>22</v>
      </c>
      <c r="O94" s="269">
        <f t="shared" si="1"/>
        <v>127</v>
      </c>
    </row>
    <row r="95" spans="1:15" x14ac:dyDescent="0.25">
      <c r="A95" s="5">
        <v>15</v>
      </c>
      <c r="B95" s="132" t="s">
        <v>153</v>
      </c>
      <c r="C95" s="329">
        <v>23</v>
      </c>
      <c r="D95" s="330">
        <v>51.87</v>
      </c>
      <c r="E95" s="341">
        <v>54.03</v>
      </c>
      <c r="F95" s="342">
        <v>50</v>
      </c>
      <c r="G95" s="329">
        <v>23</v>
      </c>
      <c r="H95" s="330">
        <v>31.5</v>
      </c>
      <c r="I95" s="341">
        <v>56.1</v>
      </c>
      <c r="J95" s="342">
        <v>100</v>
      </c>
      <c r="K95" s="329"/>
      <c r="L95" s="330"/>
      <c r="M95" s="341">
        <v>56.84</v>
      </c>
      <c r="N95" s="342">
        <v>99</v>
      </c>
      <c r="O95" s="269">
        <f t="shared" si="1"/>
        <v>249</v>
      </c>
    </row>
    <row r="96" spans="1:15" x14ac:dyDescent="0.25">
      <c r="A96" s="5">
        <v>16</v>
      </c>
      <c r="B96" s="132" t="s">
        <v>5</v>
      </c>
      <c r="C96" s="329">
        <v>19</v>
      </c>
      <c r="D96" s="330">
        <v>51.53</v>
      </c>
      <c r="E96" s="341">
        <v>54.03</v>
      </c>
      <c r="F96" s="342">
        <v>52</v>
      </c>
      <c r="G96" s="329">
        <v>19</v>
      </c>
      <c r="H96" s="330">
        <v>41.8</v>
      </c>
      <c r="I96" s="341">
        <v>56.1</v>
      </c>
      <c r="J96" s="342">
        <v>94</v>
      </c>
      <c r="K96" s="329">
        <v>18</v>
      </c>
      <c r="L96" s="330">
        <v>50.1</v>
      </c>
      <c r="M96" s="341">
        <v>56.84</v>
      </c>
      <c r="N96" s="342">
        <v>72</v>
      </c>
      <c r="O96" s="269">
        <f t="shared" si="1"/>
        <v>218</v>
      </c>
    </row>
    <row r="97" spans="1:15" x14ac:dyDescent="0.25">
      <c r="A97" s="5">
        <v>17</v>
      </c>
      <c r="B97" s="132" t="s">
        <v>8</v>
      </c>
      <c r="C97" s="329">
        <v>10</v>
      </c>
      <c r="D97" s="330">
        <v>50.4</v>
      </c>
      <c r="E97" s="341">
        <v>54.03</v>
      </c>
      <c r="F97" s="342">
        <v>57</v>
      </c>
      <c r="G97" s="329">
        <v>13</v>
      </c>
      <c r="H97" s="330">
        <v>49.2</v>
      </c>
      <c r="I97" s="341">
        <v>56.1</v>
      </c>
      <c r="J97" s="342">
        <v>74</v>
      </c>
      <c r="K97" s="329">
        <v>19</v>
      </c>
      <c r="L97" s="330">
        <v>47.4</v>
      </c>
      <c r="M97" s="341">
        <v>56.84</v>
      </c>
      <c r="N97" s="342">
        <v>84</v>
      </c>
      <c r="O97" s="269">
        <f t="shared" si="1"/>
        <v>215</v>
      </c>
    </row>
    <row r="98" spans="1:15" x14ac:dyDescent="0.25">
      <c r="A98" s="5">
        <v>18</v>
      </c>
      <c r="B98" s="132" t="s">
        <v>110</v>
      </c>
      <c r="C98" s="329">
        <v>67</v>
      </c>
      <c r="D98" s="330">
        <v>48.51</v>
      </c>
      <c r="E98" s="341">
        <v>54.03</v>
      </c>
      <c r="F98" s="342">
        <v>65</v>
      </c>
      <c r="G98" s="329">
        <v>93</v>
      </c>
      <c r="H98" s="330">
        <v>59</v>
      </c>
      <c r="I98" s="341">
        <v>56.1</v>
      </c>
      <c r="J98" s="342">
        <v>27</v>
      </c>
      <c r="K98" s="329">
        <v>98</v>
      </c>
      <c r="L98" s="330">
        <v>53</v>
      </c>
      <c r="M98" s="341">
        <v>56.84</v>
      </c>
      <c r="N98" s="342">
        <v>56</v>
      </c>
      <c r="O98" s="269">
        <f t="shared" si="1"/>
        <v>148</v>
      </c>
    </row>
    <row r="99" spans="1:15" x14ac:dyDescent="0.25">
      <c r="A99" s="5">
        <v>19</v>
      </c>
      <c r="B99" s="132" t="s">
        <v>11</v>
      </c>
      <c r="C99" s="329">
        <v>5</v>
      </c>
      <c r="D99" s="330">
        <v>48.2</v>
      </c>
      <c r="E99" s="341">
        <v>54.03</v>
      </c>
      <c r="F99" s="342">
        <v>67</v>
      </c>
      <c r="G99" s="329">
        <v>17</v>
      </c>
      <c r="H99" s="330">
        <v>51.7</v>
      </c>
      <c r="I99" s="341">
        <v>56.1</v>
      </c>
      <c r="J99" s="342">
        <v>59</v>
      </c>
      <c r="K99" s="329">
        <v>4</v>
      </c>
      <c r="L99" s="330">
        <v>48</v>
      </c>
      <c r="M99" s="341">
        <v>56.84</v>
      </c>
      <c r="N99" s="342">
        <v>80</v>
      </c>
      <c r="O99" s="269">
        <f t="shared" si="1"/>
        <v>206</v>
      </c>
    </row>
    <row r="100" spans="1:15" x14ac:dyDescent="0.25">
      <c r="A100" s="5">
        <v>20</v>
      </c>
      <c r="B100" s="132" t="s">
        <v>142</v>
      </c>
      <c r="C100" s="329">
        <v>25</v>
      </c>
      <c r="D100" s="330">
        <v>47.8</v>
      </c>
      <c r="E100" s="341">
        <v>54.03</v>
      </c>
      <c r="F100" s="342">
        <v>69</v>
      </c>
      <c r="G100" s="329">
        <v>29</v>
      </c>
      <c r="H100" s="330">
        <v>55.9</v>
      </c>
      <c r="I100" s="341">
        <v>56.1</v>
      </c>
      <c r="J100" s="342">
        <v>39</v>
      </c>
      <c r="K100" s="329">
        <v>32</v>
      </c>
      <c r="L100" s="330">
        <v>53.9</v>
      </c>
      <c r="M100" s="341">
        <v>56.84</v>
      </c>
      <c r="N100" s="342">
        <v>51</v>
      </c>
      <c r="O100" s="269">
        <f t="shared" si="1"/>
        <v>159</v>
      </c>
    </row>
    <row r="101" spans="1:15" x14ac:dyDescent="0.25">
      <c r="A101" s="5">
        <v>21</v>
      </c>
      <c r="B101" s="132" t="s">
        <v>10</v>
      </c>
      <c r="C101" s="329">
        <v>16</v>
      </c>
      <c r="D101" s="330">
        <v>46.94</v>
      </c>
      <c r="E101" s="341">
        <v>54.03</v>
      </c>
      <c r="F101" s="342">
        <v>70</v>
      </c>
      <c r="G101" s="329">
        <v>32</v>
      </c>
      <c r="H101" s="330">
        <v>55.6</v>
      </c>
      <c r="I101" s="341">
        <v>56.1</v>
      </c>
      <c r="J101" s="342">
        <v>40</v>
      </c>
      <c r="K101" s="329">
        <v>21</v>
      </c>
      <c r="L101" s="330">
        <v>50.6</v>
      </c>
      <c r="M101" s="341">
        <v>56.84</v>
      </c>
      <c r="N101" s="342">
        <v>68</v>
      </c>
      <c r="O101" s="269">
        <f t="shared" si="1"/>
        <v>178</v>
      </c>
    </row>
    <row r="102" spans="1:15" x14ac:dyDescent="0.25">
      <c r="A102" s="5">
        <v>22</v>
      </c>
      <c r="B102" s="132" t="s">
        <v>140</v>
      </c>
      <c r="C102" s="329">
        <v>24</v>
      </c>
      <c r="D102" s="330">
        <v>46.91</v>
      </c>
      <c r="E102" s="341">
        <v>54.03</v>
      </c>
      <c r="F102" s="342">
        <v>72</v>
      </c>
      <c r="G102" s="329">
        <v>11</v>
      </c>
      <c r="H102" s="330">
        <v>53.3</v>
      </c>
      <c r="I102" s="341">
        <v>56.1</v>
      </c>
      <c r="J102" s="342">
        <v>50</v>
      </c>
      <c r="K102" s="329">
        <v>20</v>
      </c>
      <c r="L102" s="330">
        <v>52.6</v>
      </c>
      <c r="M102" s="341">
        <v>56.84</v>
      </c>
      <c r="N102" s="342">
        <v>58</v>
      </c>
      <c r="O102" s="269">
        <f t="shared" si="1"/>
        <v>180</v>
      </c>
    </row>
    <row r="103" spans="1:15" x14ac:dyDescent="0.25">
      <c r="A103" s="5">
        <v>23</v>
      </c>
      <c r="B103" s="132" t="s">
        <v>3</v>
      </c>
      <c r="C103" s="329">
        <v>33</v>
      </c>
      <c r="D103" s="330">
        <v>46.52</v>
      </c>
      <c r="E103" s="341">
        <v>54.03</v>
      </c>
      <c r="F103" s="342">
        <v>73</v>
      </c>
      <c r="G103" s="329">
        <v>25</v>
      </c>
      <c r="H103" s="330">
        <v>50.9</v>
      </c>
      <c r="I103" s="341">
        <v>56.1</v>
      </c>
      <c r="J103" s="342">
        <v>66</v>
      </c>
      <c r="K103" s="329">
        <v>35</v>
      </c>
      <c r="L103" s="330">
        <v>50</v>
      </c>
      <c r="M103" s="341">
        <v>56.84</v>
      </c>
      <c r="N103" s="342">
        <v>73</v>
      </c>
      <c r="O103" s="269">
        <f t="shared" si="1"/>
        <v>212</v>
      </c>
    </row>
    <row r="104" spans="1:15" x14ac:dyDescent="0.25">
      <c r="A104" s="5">
        <v>24</v>
      </c>
      <c r="B104" s="132" t="s">
        <v>144</v>
      </c>
      <c r="C104" s="329">
        <v>2</v>
      </c>
      <c r="D104" s="330">
        <v>46</v>
      </c>
      <c r="E104" s="341">
        <v>54.03</v>
      </c>
      <c r="F104" s="342">
        <v>75</v>
      </c>
      <c r="G104" s="329">
        <v>27</v>
      </c>
      <c r="H104" s="330">
        <v>56</v>
      </c>
      <c r="I104" s="341">
        <v>56.1</v>
      </c>
      <c r="J104" s="342">
        <v>38</v>
      </c>
      <c r="K104" s="329">
        <v>14</v>
      </c>
      <c r="L104" s="330">
        <v>43.9</v>
      </c>
      <c r="M104" s="341">
        <v>56.84</v>
      </c>
      <c r="N104" s="342">
        <v>90</v>
      </c>
      <c r="O104" s="269">
        <f t="shared" si="1"/>
        <v>203</v>
      </c>
    </row>
    <row r="105" spans="1:15" x14ac:dyDescent="0.25">
      <c r="A105" s="5">
        <v>25</v>
      </c>
      <c r="B105" s="132" t="s">
        <v>138</v>
      </c>
      <c r="C105" s="329">
        <v>18</v>
      </c>
      <c r="D105" s="330">
        <v>43.84</v>
      </c>
      <c r="E105" s="341">
        <v>54.03</v>
      </c>
      <c r="F105" s="342">
        <v>79</v>
      </c>
      <c r="G105" s="329">
        <v>15</v>
      </c>
      <c r="H105" s="330">
        <v>44.7</v>
      </c>
      <c r="I105" s="341">
        <v>56.1</v>
      </c>
      <c r="J105" s="342">
        <v>88</v>
      </c>
      <c r="K105" s="329">
        <v>23</v>
      </c>
      <c r="L105" s="330">
        <v>48</v>
      </c>
      <c r="M105" s="341">
        <v>56.84</v>
      </c>
      <c r="N105" s="342">
        <v>81</v>
      </c>
      <c r="O105" s="269">
        <f t="shared" si="1"/>
        <v>248</v>
      </c>
    </row>
    <row r="106" spans="1:15" x14ac:dyDescent="0.25">
      <c r="A106" s="5">
        <v>26</v>
      </c>
      <c r="B106" s="132" t="s">
        <v>154</v>
      </c>
      <c r="C106" s="329">
        <v>12</v>
      </c>
      <c r="D106" s="330">
        <v>44.58</v>
      </c>
      <c r="E106" s="341">
        <v>54.03</v>
      </c>
      <c r="F106" s="342">
        <v>80</v>
      </c>
      <c r="G106" s="329">
        <v>11</v>
      </c>
      <c r="H106" s="330">
        <v>48</v>
      </c>
      <c r="I106" s="341">
        <v>56.1</v>
      </c>
      <c r="J106" s="342">
        <v>78</v>
      </c>
      <c r="K106" s="329">
        <v>11</v>
      </c>
      <c r="L106" s="330">
        <v>59.6</v>
      </c>
      <c r="M106" s="341">
        <v>56.84</v>
      </c>
      <c r="N106" s="342">
        <v>24</v>
      </c>
      <c r="O106" s="269">
        <f t="shared" si="1"/>
        <v>182</v>
      </c>
    </row>
    <row r="107" spans="1:15" x14ac:dyDescent="0.25">
      <c r="A107" s="5">
        <v>27</v>
      </c>
      <c r="B107" s="132" t="s">
        <v>157</v>
      </c>
      <c r="C107" s="329">
        <v>16</v>
      </c>
      <c r="D107" s="330">
        <v>42.5</v>
      </c>
      <c r="E107" s="341">
        <v>54.03</v>
      </c>
      <c r="F107" s="342">
        <v>83</v>
      </c>
      <c r="G107" s="329">
        <v>14</v>
      </c>
      <c r="H107" s="330">
        <v>51</v>
      </c>
      <c r="I107" s="341">
        <v>56.1</v>
      </c>
      <c r="J107" s="342">
        <v>63</v>
      </c>
      <c r="K107" s="329">
        <v>45</v>
      </c>
      <c r="L107" s="330">
        <v>56</v>
      </c>
      <c r="M107" s="341">
        <v>56.84</v>
      </c>
      <c r="N107" s="342">
        <v>41</v>
      </c>
      <c r="O107" s="269">
        <f t="shared" si="1"/>
        <v>187</v>
      </c>
    </row>
    <row r="108" spans="1:15" x14ac:dyDescent="0.25">
      <c r="A108" s="5">
        <v>28</v>
      </c>
      <c r="B108" s="132" t="s">
        <v>141</v>
      </c>
      <c r="C108" s="329">
        <v>11</v>
      </c>
      <c r="D108" s="330">
        <v>41.91</v>
      </c>
      <c r="E108" s="341">
        <v>54.03</v>
      </c>
      <c r="F108" s="342">
        <v>85</v>
      </c>
      <c r="G108" s="329">
        <v>13</v>
      </c>
      <c r="H108" s="330">
        <v>53</v>
      </c>
      <c r="I108" s="341">
        <v>56.1</v>
      </c>
      <c r="J108" s="342">
        <v>53</v>
      </c>
      <c r="K108" s="329">
        <v>26</v>
      </c>
      <c r="L108" s="330">
        <v>49</v>
      </c>
      <c r="M108" s="341">
        <v>56.84</v>
      </c>
      <c r="N108" s="342">
        <v>75</v>
      </c>
      <c r="O108" s="270">
        <f t="shared" si="1"/>
        <v>213</v>
      </c>
    </row>
    <row r="109" spans="1:15" s="208" customFormat="1" x14ac:dyDescent="0.25">
      <c r="A109" s="209">
        <v>29</v>
      </c>
      <c r="B109" s="229" t="s">
        <v>145</v>
      </c>
      <c r="C109" s="329">
        <v>19</v>
      </c>
      <c r="D109" s="330">
        <v>41.68</v>
      </c>
      <c r="E109" s="341">
        <v>54.03</v>
      </c>
      <c r="F109" s="342">
        <v>86</v>
      </c>
      <c r="G109" s="329">
        <v>23</v>
      </c>
      <c r="H109" s="330">
        <v>47</v>
      </c>
      <c r="I109" s="341">
        <v>56.1</v>
      </c>
      <c r="J109" s="342">
        <v>83</v>
      </c>
      <c r="K109" s="329">
        <v>31</v>
      </c>
      <c r="L109" s="330">
        <v>57</v>
      </c>
      <c r="M109" s="341">
        <v>56.84</v>
      </c>
      <c r="N109" s="342">
        <v>39</v>
      </c>
      <c r="O109" s="270">
        <f t="shared" si="1"/>
        <v>208</v>
      </c>
    </row>
    <row r="110" spans="1:15" ht="15.75" thickBot="1" x14ac:dyDescent="0.3">
      <c r="A110" s="5">
        <v>30</v>
      </c>
      <c r="B110" s="132" t="s">
        <v>152</v>
      </c>
      <c r="C110" s="329">
        <v>22</v>
      </c>
      <c r="D110" s="330">
        <v>40.549999999999997</v>
      </c>
      <c r="E110" s="341">
        <v>54.03</v>
      </c>
      <c r="F110" s="342">
        <v>92</v>
      </c>
      <c r="G110" s="329">
        <v>15</v>
      </c>
      <c r="H110" s="330">
        <v>50</v>
      </c>
      <c r="I110" s="341">
        <v>56.1</v>
      </c>
      <c r="J110" s="342">
        <v>68</v>
      </c>
      <c r="K110" s="329">
        <v>30</v>
      </c>
      <c r="L110" s="330">
        <v>31.5</v>
      </c>
      <c r="M110" s="341">
        <v>56.84</v>
      </c>
      <c r="N110" s="342">
        <v>98</v>
      </c>
      <c r="O110" s="269">
        <f t="shared" si="1"/>
        <v>258</v>
      </c>
    </row>
    <row r="111" spans="1:15" ht="15.75" thickBot="1" x14ac:dyDescent="0.3">
      <c r="A111" s="97"/>
      <c r="B111" s="98" t="s">
        <v>102</v>
      </c>
      <c r="C111" s="116">
        <f>SUM(C112:C120)</f>
        <v>230</v>
      </c>
      <c r="D111" s="103">
        <f>AVERAGE(D112:D120)</f>
        <v>52.618996652572235</v>
      </c>
      <c r="E111" s="126">
        <v>54.03</v>
      </c>
      <c r="F111" s="117"/>
      <c r="G111" s="116">
        <f>SUM(G112:G120)</f>
        <v>251</v>
      </c>
      <c r="H111" s="103">
        <f>AVERAGE(H112:H120)</f>
        <v>52.666044075509809</v>
      </c>
      <c r="I111" s="126">
        <v>56.1</v>
      </c>
      <c r="J111" s="117"/>
      <c r="K111" s="116">
        <f>SUM(K112:K120)</f>
        <v>263</v>
      </c>
      <c r="L111" s="103">
        <f>AVERAGE(L112:L120)</f>
        <v>55.976145091244753</v>
      </c>
      <c r="M111" s="126">
        <v>56.84</v>
      </c>
      <c r="N111" s="117"/>
      <c r="O111" s="268"/>
    </row>
    <row r="112" spans="1:15" ht="15" customHeight="1" x14ac:dyDescent="0.25">
      <c r="A112" s="3">
        <v>1</v>
      </c>
      <c r="B112" s="128" t="s">
        <v>62</v>
      </c>
      <c r="C112" s="357">
        <v>24</v>
      </c>
      <c r="D112" s="358">
        <v>61.8</v>
      </c>
      <c r="E112" s="359">
        <v>54.03</v>
      </c>
      <c r="F112" s="360">
        <v>10</v>
      </c>
      <c r="G112" s="357">
        <v>42</v>
      </c>
      <c r="H112" s="358">
        <v>58.590909090909093</v>
      </c>
      <c r="I112" s="359">
        <v>56.1</v>
      </c>
      <c r="J112" s="360">
        <v>28</v>
      </c>
      <c r="K112" s="357">
        <v>49</v>
      </c>
      <c r="L112" s="358">
        <v>66.367346938775512</v>
      </c>
      <c r="M112" s="359">
        <v>56.84</v>
      </c>
      <c r="N112" s="360">
        <v>7</v>
      </c>
      <c r="O112" s="272">
        <f t="shared" si="1"/>
        <v>45</v>
      </c>
    </row>
    <row r="113" spans="1:15" ht="15" customHeight="1" x14ac:dyDescent="0.25">
      <c r="A113" s="14">
        <v>2</v>
      </c>
      <c r="B113" s="214" t="s">
        <v>63</v>
      </c>
      <c r="C113" s="327">
        <v>34</v>
      </c>
      <c r="D113" s="328">
        <v>61.7</v>
      </c>
      <c r="E113" s="334">
        <v>54.03</v>
      </c>
      <c r="F113" s="335">
        <v>13</v>
      </c>
      <c r="G113" s="327">
        <v>36</v>
      </c>
      <c r="H113" s="328">
        <v>62.75</v>
      </c>
      <c r="I113" s="334">
        <v>56.1</v>
      </c>
      <c r="J113" s="335">
        <v>9</v>
      </c>
      <c r="K113" s="327">
        <v>34</v>
      </c>
      <c r="L113" s="328">
        <v>65.558823529411768</v>
      </c>
      <c r="M113" s="334">
        <v>56.84</v>
      </c>
      <c r="N113" s="335">
        <v>8</v>
      </c>
      <c r="O113" s="269">
        <f t="shared" si="1"/>
        <v>30</v>
      </c>
    </row>
    <row r="114" spans="1:15" ht="15" customHeight="1" x14ac:dyDescent="0.25">
      <c r="A114" s="14">
        <v>3</v>
      </c>
      <c r="B114" s="214" t="s">
        <v>95</v>
      </c>
      <c r="C114" s="327">
        <v>43</v>
      </c>
      <c r="D114" s="328">
        <v>59.953488372093027</v>
      </c>
      <c r="E114" s="334">
        <v>54.03</v>
      </c>
      <c r="F114" s="335">
        <v>16</v>
      </c>
      <c r="G114" s="327">
        <v>47</v>
      </c>
      <c r="H114" s="328">
        <v>60.122448979591837</v>
      </c>
      <c r="I114" s="334">
        <v>56.1</v>
      </c>
      <c r="J114" s="335">
        <v>19</v>
      </c>
      <c r="K114" s="327">
        <v>41</v>
      </c>
      <c r="L114" s="328">
        <v>62.560975609756099</v>
      </c>
      <c r="M114" s="334">
        <v>56.84</v>
      </c>
      <c r="N114" s="335">
        <v>16</v>
      </c>
      <c r="O114" s="269">
        <f t="shared" si="1"/>
        <v>51</v>
      </c>
    </row>
    <row r="115" spans="1:15" ht="15" customHeight="1" x14ac:dyDescent="0.25">
      <c r="A115" s="14">
        <v>4</v>
      </c>
      <c r="B115" s="214" t="s">
        <v>43</v>
      </c>
      <c r="C115" s="327">
        <v>6</v>
      </c>
      <c r="D115" s="328">
        <v>57</v>
      </c>
      <c r="E115" s="334">
        <v>54.03</v>
      </c>
      <c r="F115" s="335">
        <v>29</v>
      </c>
      <c r="G115" s="327">
        <v>9</v>
      </c>
      <c r="H115" s="328">
        <v>49.8</v>
      </c>
      <c r="I115" s="334">
        <v>56.1</v>
      </c>
      <c r="J115" s="335">
        <v>70</v>
      </c>
      <c r="K115" s="327">
        <v>13</v>
      </c>
      <c r="L115" s="328">
        <v>52.571428571428569</v>
      </c>
      <c r="M115" s="334">
        <v>56.84</v>
      </c>
      <c r="N115" s="335">
        <v>59</v>
      </c>
      <c r="O115" s="269">
        <f t="shared" si="1"/>
        <v>158</v>
      </c>
    </row>
    <row r="116" spans="1:15" ht="15" customHeight="1" x14ac:dyDescent="0.25">
      <c r="A116" s="14">
        <v>5</v>
      </c>
      <c r="B116" s="228" t="s">
        <v>77</v>
      </c>
      <c r="C116" s="325">
        <v>31</v>
      </c>
      <c r="D116" s="326">
        <v>50.233333333333334</v>
      </c>
      <c r="E116" s="336">
        <v>54.03</v>
      </c>
      <c r="F116" s="337">
        <v>59</v>
      </c>
      <c r="G116" s="325">
        <v>36</v>
      </c>
      <c r="H116" s="326">
        <v>49.097560975609753</v>
      </c>
      <c r="I116" s="336">
        <v>56.1</v>
      </c>
      <c r="J116" s="337">
        <v>75</v>
      </c>
      <c r="K116" s="325">
        <v>28</v>
      </c>
      <c r="L116" s="326">
        <v>59.357142857142854</v>
      </c>
      <c r="M116" s="336">
        <v>56.84</v>
      </c>
      <c r="N116" s="337">
        <v>27</v>
      </c>
      <c r="O116" s="269">
        <f t="shared" si="1"/>
        <v>161</v>
      </c>
    </row>
    <row r="117" spans="1:15" ht="15" customHeight="1" x14ac:dyDescent="0.25">
      <c r="A117" s="14">
        <v>6</v>
      </c>
      <c r="B117" s="214" t="s">
        <v>111</v>
      </c>
      <c r="C117" s="327">
        <v>48</v>
      </c>
      <c r="D117" s="328">
        <v>48.958333333333336</v>
      </c>
      <c r="E117" s="334">
        <v>54.03</v>
      </c>
      <c r="F117" s="335">
        <v>64</v>
      </c>
      <c r="G117" s="327">
        <v>46</v>
      </c>
      <c r="H117" s="328">
        <v>46.363636363636367</v>
      </c>
      <c r="I117" s="334">
        <v>56.1</v>
      </c>
      <c r="J117" s="335">
        <v>85</v>
      </c>
      <c r="K117" s="327">
        <v>52</v>
      </c>
      <c r="L117" s="328">
        <v>51.71153846153846</v>
      </c>
      <c r="M117" s="334">
        <v>56.84</v>
      </c>
      <c r="N117" s="335">
        <v>63</v>
      </c>
      <c r="O117" s="269">
        <f t="shared" si="1"/>
        <v>212</v>
      </c>
    </row>
    <row r="118" spans="1:15" ht="15" customHeight="1" x14ac:dyDescent="0.25">
      <c r="A118" s="14">
        <v>7</v>
      </c>
      <c r="B118" s="361" t="s">
        <v>125</v>
      </c>
      <c r="C118" s="231">
        <v>32</v>
      </c>
      <c r="D118" s="333">
        <v>43.125</v>
      </c>
      <c r="E118" s="338">
        <v>54.03</v>
      </c>
      <c r="F118" s="232">
        <v>81</v>
      </c>
      <c r="G118" s="231">
        <v>16</v>
      </c>
      <c r="H118" s="333">
        <v>38.047619047619051</v>
      </c>
      <c r="I118" s="338">
        <v>56.1</v>
      </c>
      <c r="J118" s="232">
        <v>97</v>
      </c>
      <c r="K118" s="231">
        <v>25</v>
      </c>
      <c r="L118" s="333">
        <v>41.92</v>
      </c>
      <c r="M118" s="338">
        <v>56.84</v>
      </c>
      <c r="N118" s="232">
        <v>93</v>
      </c>
      <c r="O118" s="273">
        <f t="shared" si="1"/>
        <v>271</v>
      </c>
    </row>
    <row r="119" spans="1:15" ht="15" customHeight="1" x14ac:dyDescent="0.25">
      <c r="A119" s="14">
        <v>8</v>
      </c>
      <c r="B119" s="228" t="s">
        <v>64</v>
      </c>
      <c r="C119" s="325">
        <v>12</v>
      </c>
      <c r="D119" s="326">
        <v>38.18181818181818</v>
      </c>
      <c r="E119" s="336">
        <v>54.03</v>
      </c>
      <c r="F119" s="337">
        <v>94</v>
      </c>
      <c r="G119" s="325">
        <v>15</v>
      </c>
      <c r="H119" s="326">
        <v>49.222222222222221</v>
      </c>
      <c r="I119" s="336">
        <v>56.1</v>
      </c>
      <c r="J119" s="337">
        <v>72</v>
      </c>
      <c r="K119" s="325">
        <v>21</v>
      </c>
      <c r="L119" s="326">
        <v>47.761904761904759</v>
      </c>
      <c r="M119" s="336">
        <v>56.84</v>
      </c>
      <c r="N119" s="337">
        <v>83</v>
      </c>
      <c r="O119" s="273">
        <f t="shared" si="1"/>
        <v>249</v>
      </c>
    </row>
    <row r="120" spans="1:15" ht="15" customHeight="1" thickBot="1" x14ac:dyDescent="0.3">
      <c r="A120" s="99">
        <v>9</v>
      </c>
      <c r="B120" s="134" t="s">
        <v>42</v>
      </c>
      <c r="C120" s="331"/>
      <c r="D120" s="332"/>
      <c r="E120" s="339">
        <v>54.03</v>
      </c>
      <c r="F120" s="340">
        <v>100</v>
      </c>
      <c r="G120" s="331">
        <v>4</v>
      </c>
      <c r="H120" s="332">
        <v>60</v>
      </c>
      <c r="I120" s="339">
        <v>56.1</v>
      </c>
      <c r="J120" s="340">
        <v>21</v>
      </c>
      <c r="K120" s="331"/>
      <c r="L120" s="332"/>
      <c r="M120" s="339">
        <v>56.84</v>
      </c>
      <c r="N120" s="340">
        <v>99</v>
      </c>
      <c r="O120" s="274">
        <f t="shared" si="1"/>
        <v>220</v>
      </c>
    </row>
    <row r="121" spans="1:15" x14ac:dyDescent="0.25">
      <c r="A121" s="100" t="s">
        <v>119</v>
      </c>
      <c r="C121" s="100"/>
      <c r="D121" s="172">
        <f>AVERAGE(D6:D13,D15:D26,D28:D44,D46:D64,D66:D79,D81:D110,D112:D120)</f>
        <v>51.777316677581602</v>
      </c>
      <c r="E121" s="242"/>
      <c r="F121" s="7"/>
      <c r="G121" s="100"/>
      <c r="H121" s="172">
        <f>AVERAGE(H6:H13,H15:H26,H28:H44,H46:H64,H66:H79,H81:H110,H112:H120)</f>
        <v>53.004255948447373</v>
      </c>
      <c r="I121" s="242"/>
      <c r="J121" s="7"/>
      <c r="K121" s="100"/>
      <c r="L121" s="172">
        <f>AVERAGE(L6:L13,L15:L26,L28:L44,L46:L64,L66:L79,L81:L110,L112:L120)</f>
        <v>54.355433795146624</v>
      </c>
      <c r="M121" s="242"/>
      <c r="N121" s="7"/>
    </row>
    <row r="122" spans="1:15" x14ac:dyDescent="0.25">
      <c r="A122" s="101" t="s">
        <v>120</v>
      </c>
      <c r="C122" s="101"/>
      <c r="D122" s="224">
        <v>54.03</v>
      </c>
      <c r="E122" s="8"/>
      <c r="F122" s="9"/>
      <c r="G122" s="101"/>
      <c r="H122" s="224">
        <v>56.1</v>
      </c>
      <c r="I122" s="8"/>
      <c r="J122" s="9"/>
      <c r="K122" s="101"/>
      <c r="L122" s="224">
        <v>56.84</v>
      </c>
      <c r="M122" s="8"/>
      <c r="N122" s="9"/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2">
    <cfRule type="cellIs" dxfId="71" priority="2" operator="equal">
      <formula>$L$121</formula>
    </cfRule>
    <cfRule type="containsBlanks" dxfId="70" priority="596">
      <formula>LEN(TRIM(L4))=0</formula>
    </cfRule>
    <cfRule type="cellIs" dxfId="69" priority="597" operator="lessThan">
      <formula>50</formula>
    </cfRule>
    <cfRule type="cellIs" dxfId="68" priority="598" operator="between">
      <formula>$L$121</formula>
      <formula>50</formula>
    </cfRule>
    <cfRule type="cellIs" dxfId="67" priority="599" operator="between">
      <formula>75</formula>
      <formula>$L$121</formula>
    </cfRule>
    <cfRule type="cellIs" dxfId="66" priority="600" operator="greaterThanOrEqual">
      <formula>75</formula>
    </cfRule>
  </conditionalFormatting>
  <conditionalFormatting sqref="D4:D122">
    <cfRule type="cellIs" dxfId="65" priority="9" operator="between">
      <formula>$D$121</formula>
      <formula>"51.777"</formula>
    </cfRule>
    <cfRule type="containsBlanks" dxfId="64" priority="10">
      <formula>LEN(TRIM(D4))=0</formula>
    </cfRule>
    <cfRule type="cellIs" dxfId="63" priority="11" operator="lessThan">
      <formula>50</formula>
    </cfRule>
    <cfRule type="cellIs" dxfId="62" priority="12" operator="between">
      <formula>$D$121</formula>
      <formula>50</formula>
    </cfRule>
    <cfRule type="cellIs" dxfId="61" priority="13" operator="between">
      <formula>75</formula>
      <formula>$D$121</formula>
    </cfRule>
  </conditionalFormatting>
  <conditionalFormatting sqref="H4:H122">
    <cfRule type="cellIs" dxfId="60" priority="1" operator="equal">
      <formula>$H$121</formula>
    </cfRule>
    <cfRule type="containsBlanks" dxfId="59" priority="4">
      <formula>LEN(TRIM(H4))=0</formula>
    </cfRule>
    <cfRule type="cellIs" dxfId="58" priority="5" operator="lessThan">
      <formula>50</formula>
    </cfRule>
    <cfRule type="cellIs" dxfId="57" priority="6" operator="between">
      <formula>$H$121</formula>
      <formula>50</formula>
    </cfRule>
    <cfRule type="cellIs" dxfId="56" priority="7" operator="between">
      <formula>75</formula>
      <formula>$H$121</formula>
    </cfRule>
    <cfRule type="cellIs" dxfId="55" priority="8" operator="greaterThanOrEqual">
      <formula>75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6" sqref="C6"/>
    </sheetView>
  </sheetViews>
  <sheetFormatPr defaultRowHeight="15" x14ac:dyDescent="0.25"/>
  <cols>
    <col min="1" max="1" width="4.7109375" style="69" customWidth="1"/>
    <col min="2" max="2" width="18.7109375" style="208" customWidth="1"/>
    <col min="3" max="3" width="31.7109375" style="208" customWidth="1"/>
    <col min="4" max="5" width="7.7109375" style="208" customWidth="1"/>
    <col min="6" max="6" width="18.7109375" style="208" customWidth="1"/>
    <col min="7" max="7" width="31.7109375" style="208" customWidth="1"/>
    <col min="8" max="9" width="7.7109375" style="208" customWidth="1"/>
    <col min="10" max="10" width="18.7109375" style="208" customWidth="1"/>
    <col min="11" max="11" width="31.7109375" style="208" customWidth="1"/>
    <col min="12" max="13" width="7.7109375" style="208" customWidth="1"/>
    <col min="14" max="14" width="6.5703125" style="69" customWidth="1"/>
    <col min="15" max="16384" width="9.140625" style="69"/>
  </cols>
  <sheetData>
    <row r="1" spans="1:16" x14ac:dyDescent="0.25">
      <c r="O1" s="31"/>
      <c r="P1" s="18" t="s">
        <v>85</v>
      </c>
    </row>
    <row r="2" spans="1:16" ht="15.75" x14ac:dyDescent="0.25">
      <c r="B2" s="478" t="s">
        <v>78</v>
      </c>
      <c r="C2" s="478"/>
      <c r="J2" s="478"/>
      <c r="K2" s="478"/>
      <c r="O2" s="68"/>
      <c r="P2" s="18" t="s">
        <v>90</v>
      </c>
    </row>
    <row r="3" spans="1:16" x14ac:dyDescent="0.25">
      <c r="O3" s="191"/>
      <c r="P3" s="18" t="s">
        <v>86</v>
      </c>
    </row>
    <row r="4" spans="1:16" ht="15.75" thickBot="1" x14ac:dyDescent="0.3">
      <c r="O4" s="30"/>
      <c r="P4" s="18" t="s">
        <v>87</v>
      </c>
    </row>
    <row r="5" spans="1:16" ht="15.75" thickBot="1" x14ac:dyDescent="0.3">
      <c r="A5" s="473" t="s">
        <v>41</v>
      </c>
      <c r="B5" s="475">
        <v>2023</v>
      </c>
      <c r="C5" s="476"/>
      <c r="D5" s="476"/>
      <c r="E5" s="477"/>
      <c r="F5" s="475">
        <v>2022</v>
      </c>
      <c r="G5" s="476"/>
      <c r="H5" s="476"/>
      <c r="I5" s="477"/>
      <c r="J5" s="475">
        <v>2021</v>
      </c>
      <c r="K5" s="476"/>
      <c r="L5" s="476"/>
      <c r="M5" s="477"/>
    </row>
    <row r="6" spans="1:16" ht="45.75" thickBot="1" x14ac:dyDescent="0.3">
      <c r="A6" s="474"/>
      <c r="B6" s="77" t="s">
        <v>40</v>
      </c>
      <c r="C6" s="77" t="s">
        <v>114</v>
      </c>
      <c r="D6" s="78" t="s">
        <v>115</v>
      </c>
      <c r="E6" s="79" t="s">
        <v>116</v>
      </c>
      <c r="F6" s="77" t="s">
        <v>40</v>
      </c>
      <c r="G6" s="77" t="s">
        <v>114</v>
      </c>
      <c r="H6" s="78" t="s">
        <v>115</v>
      </c>
      <c r="I6" s="79" t="s">
        <v>116</v>
      </c>
      <c r="J6" s="77" t="s">
        <v>40</v>
      </c>
      <c r="K6" s="77" t="s">
        <v>114</v>
      </c>
      <c r="L6" s="78" t="s">
        <v>115</v>
      </c>
      <c r="M6" s="79" t="s">
        <v>116</v>
      </c>
    </row>
    <row r="7" spans="1:16" ht="15" customHeight="1" x14ac:dyDescent="0.25">
      <c r="A7" s="83">
        <v>1</v>
      </c>
      <c r="B7" s="108" t="s">
        <v>1</v>
      </c>
      <c r="C7" s="108" t="s">
        <v>139</v>
      </c>
      <c r="D7" s="220">
        <v>54.03</v>
      </c>
      <c r="E7" s="188">
        <v>68.67</v>
      </c>
      <c r="F7" s="108" t="s">
        <v>38</v>
      </c>
      <c r="G7" s="108" t="s">
        <v>50</v>
      </c>
      <c r="H7" s="220">
        <v>56.1</v>
      </c>
      <c r="I7" s="188">
        <v>70.577777777777783</v>
      </c>
      <c r="J7" s="108" t="s">
        <v>17</v>
      </c>
      <c r="K7" s="108" t="s">
        <v>91</v>
      </c>
      <c r="L7" s="220">
        <v>56.84</v>
      </c>
      <c r="M7" s="188">
        <v>72.2</v>
      </c>
    </row>
    <row r="8" spans="1:16" ht="15" customHeight="1" x14ac:dyDescent="0.25">
      <c r="A8" s="81">
        <v>2</v>
      </c>
      <c r="B8" s="235" t="s">
        <v>1</v>
      </c>
      <c r="C8" s="235" t="s">
        <v>76</v>
      </c>
      <c r="D8" s="281">
        <v>54.03</v>
      </c>
      <c r="E8" s="353">
        <v>67.34210526315789</v>
      </c>
      <c r="F8" s="235" t="s">
        <v>1</v>
      </c>
      <c r="G8" s="235" t="s">
        <v>76</v>
      </c>
      <c r="H8" s="281">
        <v>56.1</v>
      </c>
      <c r="I8" s="353">
        <v>69.900000000000006</v>
      </c>
      <c r="J8" s="235" t="s">
        <v>1</v>
      </c>
      <c r="K8" s="235" t="s">
        <v>76</v>
      </c>
      <c r="L8" s="281">
        <v>56.84</v>
      </c>
      <c r="M8" s="353">
        <v>72</v>
      </c>
    </row>
    <row r="9" spans="1:16" ht="15" customHeight="1" x14ac:dyDescent="0.25">
      <c r="A9" s="81">
        <v>3</v>
      </c>
      <c r="B9" s="235" t="s">
        <v>38</v>
      </c>
      <c r="C9" s="235" t="s">
        <v>50</v>
      </c>
      <c r="D9" s="281">
        <v>54.03</v>
      </c>
      <c r="E9" s="353">
        <v>66.400000000000006</v>
      </c>
      <c r="F9" s="235" t="s">
        <v>1</v>
      </c>
      <c r="G9" s="235" t="s">
        <v>108</v>
      </c>
      <c r="H9" s="281">
        <v>56.1</v>
      </c>
      <c r="I9" s="353">
        <v>67</v>
      </c>
      <c r="J9" s="235" t="s">
        <v>38</v>
      </c>
      <c r="K9" s="235" t="s">
        <v>50</v>
      </c>
      <c r="L9" s="281">
        <v>56.84</v>
      </c>
      <c r="M9" s="353">
        <v>68.898876404494388</v>
      </c>
    </row>
    <row r="10" spans="1:16" ht="15" customHeight="1" x14ac:dyDescent="0.25">
      <c r="A10" s="81">
        <v>4</v>
      </c>
      <c r="B10" s="235" t="s">
        <v>24</v>
      </c>
      <c r="C10" s="235" t="s">
        <v>49</v>
      </c>
      <c r="D10" s="281">
        <v>54.03</v>
      </c>
      <c r="E10" s="353">
        <v>66.2</v>
      </c>
      <c r="F10" s="235" t="s">
        <v>17</v>
      </c>
      <c r="G10" s="235" t="s">
        <v>56</v>
      </c>
      <c r="H10" s="281">
        <v>56.1</v>
      </c>
      <c r="I10" s="353">
        <v>66</v>
      </c>
      <c r="J10" s="235" t="s">
        <v>31</v>
      </c>
      <c r="K10" s="235" t="s">
        <v>36</v>
      </c>
      <c r="L10" s="281">
        <v>56.84</v>
      </c>
      <c r="M10" s="353">
        <v>66.900000000000006</v>
      </c>
    </row>
    <row r="11" spans="1:16" ht="15" customHeight="1" x14ac:dyDescent="0.25">
      <c r="A11" s="81">
        <v>5</v>
      </c>
      <c r="B11" s="235" t="s">
        <v>24</v>
      </c>
      <c r="C11" s="235" t="s">
        <v>29</v>
      </c>
      <c r="D11" s="281">
        <v>54.03</v>
      </c>
      <c r="E11" s="353">
        <v>64.3</v>
      </c>
      <c r="F11" s="235" t="s">
        <v>13</v>
      </c>
      <c r="G11" s="235" t="s">
        <v>58</v>
      </c>
      <c r="H11" s="281">
        <v>56.1</v>
      </c>
      <c r="I11" s="353">
        <v>66</v>
      </c>
      <c r="J11" s="235" t="s">
        <v>24</v>
      </c>
      <c r="K11" s="235" t="s">
        <v>29</v>
      </c>
      <c r="L11" s="281">
        <v>56.84</v>
      </c>
      <c r="M11" s="353">
        <v>66.400000000000006</v>
      </c>
    </row>
    <row r="12" spans="1:16" ht="15" customHeight="1" x14ac:dyDescent="0.25">
      <c r="A12" s="81">
        <v>6</v>
      </c>
      <c r="B12" s="235" t="s">
        <v>31</v>
      </c>
      <c r="C12" s="235" t="s">
        <v>36</v>
      </c>
      <c r="D12" s="281">
        <v>54.03</v>
      </c>
      <c r="E12" s="353">
        <v>64</v>
      </c>
      <c r="F12" s="235" t="s">
        <v>24</v>
      </c>
      <c r="G12" s="235" t="s">
        <v>79</v>
      </c>
      <c r="H12" s="281">
        <v>56.1</v>
      </c>
      <c r="I12" s="353">
        <v>64.3</v>
      </c>
      <c r="J12" s="235" t="s">
        <v>17</v>
      </c>
      <c r="K12" s="235" t="s">
        <v>56</v>
      </c>
      <c r="L12" s="281">
        <v>56.84</v>
      </c>
      <c r="M12" s="353">
        <v>66.400000000000006</v>
      </c>
    </row>
    <row r="13" spans="1:16" ht="15" customHeight="1" x14ac:dyDescent="0.25">
      <c r="A13" s="81">
        <v>7</v>
      </c>
      <c r="B13" s="235" t="s">
        <v>24</v>
      </c>
      <c r="C13" s="235" t="s">
        <v>79</v>
      </c>
      <c r="D13" s="281">
        <v>54.03</v>
      </c>
      <c r="E13" s="353">
        <v>62.9</v>
      </c>
      <c r="F13" s="235" t="s">
        <v>1</v>
      </c>
      <c r="G13" s="235" t="s">
        <v>137</v>
      </c>
      <c r="H13" s="281">
        <v>56.1</v>
      </c>
      <c r="I13" s="353">
        <v>63.8</v>
      </c>
      <c r="J13" s="235" t="s">
        <v>0</v>
      </c>
      <c r="K13" s="235" t="s">
        <v>62</v>
      </c>
      <c r="L13" s="281">
        <v>56.84</v>
      </c>
      <c r="M13" s="353">
        <v>66.367346938775512</v>
      </c>
    </row>
    <row r="14" spans="1:16" ht="15" customHeight="1" x14ac:dyDescent="0.25">
      <c r="A14" s="81">
        <v>8</v>
      </c>
      <c r="B14" s="235" t="s">
        <v>13</v>
      </c>
      <c r="C14" s="235" t="s">
        <v>164</v>
      </c>
      <c r="D14" s="281">
        <v>54.03</v>
      </c>
      <c r="E14" s="353">
        <v>62.1</v>
      </c>
      <c r="F14" s="235" t="s">
        <v>31</v>
      </c>
      <c r="G14" s="235" t="s">
        <v>37</v>
      </c>
      <c r="H14" s="281">
        <v>56.1</v>
      </c>
      <c r="I14" s="353">
        <v>63.3</v>
      </c>
      <c r="J14" s="235" t="s">
        <v>0</v>
      </c>
      <c r="K14" s="235" t="s">
        <v>63</v>
      </c>
      <c r="L14" s="281">
        <v>56.84</v>
      </c>
      <c r="M14" s="353">
        <v>65.558823529411768</v>
      </c>
    </row>
    <row r="15" spans="1:16" ht="15" customHeight="1" x14ac:dyDescent="0.25">
      <c r="A15" s="81">
        <v>9</v>
      </c>
      <c r="B15" s="235" t="s">
        <v>31</v>
      </c>
      <c r="C15" s="235" t="s">
        <v>35</v>
      </c>
      <c r="D15" s="281">
        <v>54.03</v>
      </c>
      <c r="E15" s="353">
        <v>61.9</v>
      </c>
      <c r="F15" s="235" t="s">
        <v>0</v>
      </c>
      <c r="G15" s="235" t="s">
        <v>63</v>
      </c>
      <c r="H15" s="281">
        <v>56.1</v>
      </c>
      <c r="I15" s="353">
        <v>62.75</v>
      </c>
      <c r="J15" s="235" t="s">
        <v>24</v>
      </c>
      <c r="K15" s="235" t="s">
        <v>130</v>
      </c>
      <c r="L15" s="281">
        <v>56.84</v>
      </c>
      <c r="M15" s="353">
        <v>65</v>
      </c>
    </row>
    <row r="16" spans="1:16" ht="15" customHeight="1" thickBot="1" x14ac:dyDescent="0.3">
      <c r="A16" s="82">
        <v>10</v>
      </c>
      <c r="B16" s="107" t="s">
        <v>0</v>
      </c>
      <c r="C16" s="107" t="s">
        <v>62</v>
      </c>
      <c r="D16" s="221">
        <v>54.03</v>
      </c>
      <c r="E16" s="189">
        <v>61.8</v>
      </c>
      <c r="F16" s="107" t="s">
        <v>31</v>
      </c>
      <c r="G16" s="107" t="s">
        <v>36</v>
      </c>
      <c r="H16" s="221">
        <v>56.1</v>
      </c>
      <c r="I16" s="189">
        <v>62.4</v>
      </c>
      <c r="J16" s="107" t="s">
        <v>1</v>
      </c>
      <c r="K16" s="107" t="s">
        <v>146</v>
      </c>
      <c r="L16" s="221">
        <v>56.84</v>
      </c>
      <c r="M16" s="189">
        <v>64.400000000000006</v>
      </c>
    </row>
    <row r="17" spans="1:13" ht="15" customHeight="1" x14ac:dyDescent="0.25">
      <c r="A17" s="80">
        <v>11</v>
      </c>
      <c r="B17" s="106" t="s">
        <v>1</v>
      </c>
      <c r="C17" s="106" t="s">
        <v>108</v>
      </c>
      <c r="D17" s="222">
        <v>54.03</v>
      </c>
      <c r="E17" s="190">
        <v>61.71</v>
      </c>
      <c r="F17" s="106" t="s">
        <v>17</v>
      </c>
      <c r="G17" s="106" t="s">
        <v>19</v>
      </c>
      <c r="H17" s="222">
        <v>56.1</v>
      </c>
      <c r="I17" s="190">
        <v>62.3</v>
      </c>
      <c r="J17" s="106" t="s">
        <v>13</v>
      </c>
      <c r="K17" s="106" t="s">
        <v>161</v>
      </c>
      <c r="L17" s="222">
        <v>56.84</v>
      </c>
      <c r="M17" s="190">
        <v>63</v>
      </c>
    </row>
    <row r="18" spans="1:13" ht="15" customHeight="1" x14ac:dyDescent="0.25">
      <c r="A18" s="81">
        <v>12</v>
      </c>
      <c r="B18" s="235" t="s">
        <v>17</v>
      </c>
      <c r="C18" s="235" t="s">
        <v>80</v>
      </c>
      <c r="D18" s="281">
        <v>54.03</v>
      </c>
      <c r="E18" s="353">
        <v>61.7</v>
      </c>
      <c r="F18" s="235" t="s">
        <v>17</v>
      </c>
      <c r="G18" s="235" t="s">
        <v>16</v>
      </c>
      <c r="H18" s="281">
        <v>56.1</v>
      </c>
      <c r="I18" s="353">
        <v>62.1</v>
      </c>
      <c r="J18" s="235" t="s">
        <v>17</v>
      </c>
      <c r="K18" s="235" t="s">
        <v>133</v>
      </c>
      <c r="L18" s="281">
        <v>56.84</v>
      </c>
      <c r="M18" s="353">
        <v>63</v>
      </c>
    </row>
    <row r="19" spans="1:13" ht="15" customHeight="1" x14ac:dyDescent="0.25">
      <c r="A19" s="81">
        <v>13</v>
      </c>
      <c r="B19" s="235" t="s">
        <v>0</v>
      </c>
      <c r="C19" s="235" t="s">
        <v>63</v>
      </c>
      <c r="D19" s="281">
        <v>54.03</v>
      </c>
      <c r="E19" s="353">
        <v>61.7</v>
      </c>
      <c r="F19" s="235" t="s">
        <v>31</v>
      </c>
      <c r="G19" s="235" t="s">
        <v>30</v>
      </c>
      <c r="H19" s="281">
        <v>56.1</v>
      </c>
      <c r="I19" s="353">
        <v>62</v>
      </c>
      <c r="J19" s="235" t="s">
        <v>1</v>
      </c>
      <c r="K19" s="235" t="s">
        <v>109</v>
      </c>
      <c r="L19" s="281">
        <v>56.84</v>
      </c>
      <c r="M19" s="353">
        <v>63</v>
      </c>
    </row>
    <row r="20" spans="1:13" ht="15" customHeight="1" x14ac:dyDescent="0.25">
      <c r="A20" s="81">
        <v>14</v>
      </c>
      <c r="B20" s="235" t="s">
        <v>1</v>
      </c>
      <c r="C20" s="235" t="s">
        <v>146</v>
      </c>
      <c r="D20" s="281">
        <v>54.03</v>
      </c>
      <c r="E20" s="353">
        <v>61.024390243902438</v>
      </c>
      <c r="F20" s="235" t="s">
        <v>1</v>
      </c>
      <c r="G20" s="235" t="s">
        <v>109</v>
      </c>
      <c r="H20" s="281">
        <v>56.1</v>
      </c>
      <c r="I20" s="353">
        <v>61</v>
      </c>
      <c r="J20" s="235" t="s">
        <v>1</v>
      </c>
      <c r="K20" s="235" t="s">
        <v>137</v>
      </c>
      <c r="L20" s="281">
        <v>56.84</v>
      </c>
      <c r="M20" s="353">
        <v>62.9</v>
      </c>
    </row>
    <row r="21" spans="1:13" ht="15" customHeight="1" x14ac:dyDescent="0.25">
      <c r="A21" s="81">
        <v>15</v>
      </c>
      <c r="B21" s="235" t="s">
        <v>13</v>
      </c>
      <c r="C21" s="235" t="s">
        <v>58</v>
      </c>
      <c r="D21" s="281">
        <v>54.03</v>
      </c>
      <c r="E21" s="353">
        <v>60.2</v>
      </c>
      <c r="F21" s="235" t="s">
        <v>31</v>
      </c>
      <c r="G21" s="235" t="s">
        <v>35</v>
      </c>
      <c r="H21" s="281">
        <v>56.1</v>
      </c>
      <c r="I21" s="353">
        <v>60.6</v>
      </c>
      <c r="J21" s="235" t="s">
        <v>1</v>
      </c>
      <c r="K21" s="235" t="s">
        <v>108</v>
      </c>
      <c r="L21" s="281">
        <v>56.84</v>
      </c>
      <c r="M21" s="353">
        <v>62.7</v>
      </c>
    </row>
    <row r="22" spans="1:13" ht="15" customHeight="1" x14ac:dyDescent="0.25">
      <c r="A22" s="81">
        <v>16</v>
      </c>
      <c r="B22" s="235" t="s">
        <v>0</v>
      </c>
      <c r="C22" s="235" t="s">
        <v>95</v>
      </c>
      <c r="D22" s="281">
        <v>54.03</v>
      </c>
      <c r="E22" s="353">
        <v>59.953488372093027</v>
      </c>
      <c r="F22" s="235" t="s">
        <v>38</v>
      </c>
      <c r="G22" s="235" t="s">
        <v>52</v>
      </c>
      <c r="H22" s="281">
        <v>56.1</v>
      </c>
      <c r="I22" s="353">
        <v>60.4</v>
      </c>
      <c r="J22" s="235" t="s">
        <v>0</v>
      </c>
      <c r="K22" s="235" t="s">
        <v>95</v>
      </c>
      <c r="L22" s="281">
        <v>56.84</v>
      </c>
      <c r="M22" s="353">
        <v>62.560975609756099</v>
      </c>
    </row>
    <row r="23" spans="1:13" ht="15" customHeight="1" x14ac:dyDescent="0.25">
      <c r="A23" s="81">
        <v>17</v>
      </c>
      <c r="B23" s="235" t="s">
        <v>1</v>
      </c>
      <c r="C23" s="235" t="s">
        <v>143</v>
      </c>
      <c r="D23" s="281">
        <v>54.03</v>
      </c>
      <c r="E23" s="353">
        <v>59.63</v>
      </c>
      <c r="F23" s="235" t="s">
        <v>24</v>
      </c>
      <c r="G23" s="235" t="s">
        <v>49</v>
      </c>
      <c r="H23" s="281">
        <v>56.1</v>
      </c>
      <c r="I23" s="353">
        <v>60.3</v>
      </c>
      <c r="J23" s="235" t="s">
        <v>13</v>
      </c>
      <c r="K23" s="235" t="s">
        <v>72</v>
      </c>
      <c r="L23" s="281">
        <v>56.84</v>
      </c>
      <c r="M23" s="353">
        <v>62.4</v>
      </c>
    </row>
    <row r="24" spans="1:13" ht="15" customHeight="1" x14ac:dyDescent="0.25">
      <c r="A24" s="81">
        <v>18</v>
      </c>
      <c r="B24" s="235" t="s">
        <v>13</v>
      </c>
      <c r="C24" s="235" t="s">
        <v>73</v>
      </c>
      <c r="D24" s="281">
        <v>54.03</v>
      </c>
      <c r="E24" s="353">
        <v>59.2</v>
      </c>
      <c r="F24" s="235" t="s">
        <v>24</v>
      </c>
      <c r="G24" s="235" t="s">
        <v>97</v>
      </c>
      <c r="H24" s="281">
        <v>56.1</v>
      </c>
      <c r="I24" s="353">
        <v>60.2</v>
      </c>
      <c r="J24" s="235" t="s">
        <v>17</v>
      </c>
      <c r="K24" s="235" t="s">
        <v>71</v>
      </c>
      <c r="L24" s="281">
        <v>56.84</v>
      </c>
      <c r="M24" s="353">
        <v>61.9</v>
      </c>
    </row>
    <row r="25" spans="1:13" ht="15" customHeight="1" x14ac:dyDescent="0.25">
      <c r="A25" s="81">
        <v>19</v>
      </c>
      <c r="B25" s="235" t="s">
        <v>24</v>
      </c>
      <c r="C25" s="235" t="s">
        <v>130</v>
      </c>
      <c r="D25" s="281">
        <v>54.03</v>
      </c>
      <c r="E25" s="353">
        <v>59</v>
      </c>
      <c r="F25" s="235" t="s">
        <v>0</v>
      </c>
      <c r="G25" s="235" t="s">
        <v>95</v>
      </c>
      <c r="H25" s="281">
        <v>56.1</v>
      </c>
      <c r="I25" s="353">
        <v>60.122448979591837</v>
      </c>
      <c r="J25" s="235" t="s">
        <v>13</v>
      </c>
      <c r="K25" s="235" t="s">
        <v>75</v>
      </c>
      <c r="L25" s="281">
        <v>56.84</v>
      </c>
      <c r="M25" s="353">
        <v>61.8</v>
      </c>
    </row>
    <row r="26" spans="1:13" ht="15" customHeight="1" thickBot="1" x14ac:dyDescent="0.3">
      <c r="A26" s="82">
        <v>20</v>
      </c>
      <c r="B26" s="107" t="s">
        <v>17</v>
      </c>
      <c r="C26" s="107" t="s">
        <v>133</v>
      </c>
      <c r="D26" s="221">
        <v>54.03</v>
      </c>
      <c r="E26" s="189">
        <v>59</v>
      </c>
      <c r="F26" s="107" t="s">
        <v>13</v>
      </c>
      <c r="G26" s="107" t="s">
        <v>73</v>
      </c>
      <c r="H26" s="221">
        <v>56.1</v>
      </c>
      <c r="I26" s="189">
        <v>60.1</v>
      </c>
      <c r="J26" s="107" t="s">
        <v>17</v>
      </c>
      <c r="K26" s="107" t="s">
        <v>80</v>
      </c>
      <c r="L26" s="221">
        <v>56.84</v>
      </c>
      <c r="M26" s="189">
        <v>61</v>
      </c>
    </row>
    <row r="27" spans="1:13" ht="15" customHeight="1" x14ac:dyDescent="0.25">
      <c r="A27" s="80">
        <v>21</v>
      </c>
      <c r="B27" s="106" t="s">
        <v>13</v>
      </c>
      <c r="C27" s="106" t="s">
        <v>161</v>
      </c>
      <c r="D27" s="222">
        <v>54.03</v>
      </c>
      <c r="E27" s="190">
        <v>59</v>
      </c>
      <c r="F27" s="106" t="s">
        <v>0</v>
      </c>
      <c r="G27" s="106" t="s">
        <v>42</v>
      </c>
      <c r="H27" s="222">
        <v>56.1</v>
      </c>
      <c r="I27" s="190">
        <v>60</v>
      </c>
      <c r="J27" s="106" t="s">
        <v>13</v>
      </c>
      <c r="K27" s="106" t="s">
        <v>58</v>
      </c>
      <c r="L27" s="222">
        <v>56.84</v>
      </c>
      <c r="M27" s="190">
        <v>60.5</v>
      </c>
    </row>
    <row r="28" spans="1:13" ht="15" customHeight="1" x14ac:dyDescent="0.25">
      <c r="A28" s="81">
        <v>22</v>
      </c>
      <c r="B28" s="235" t="s">
        <v>1</v>
      </c>
      <c r="C28" s="235" t="s">
        <v>9</v>
      </c>
      <c r="D28" s="281">
        <v>54.03</v>
      </c>
      <c r="E28" s="353">
        <v>59</v>
      </c>
      <c r="F28" s="235" t="s">
        <v>24</v>
      </c>
      <c r="G28" s="235" t="s">
        <v>132</v>
      </c>
      <c r="H28" s="281">
        <v>56.1</v>
      </c>
      <c r="I28" s="353">
        <v>59.8</v>
      </c>
      <c r="J28" s="235" t="s">
        <v>1</v>
      </c>
      <c r="K28" s="235" t="s">
        <v>155</v>
      </c>
      <c r="L28" s="281">
        <v>56.84</v>
      </c>
      <c r="M28" s="353">
        <v>60</v>
      </c>
    </row>
    <row r="29" spans="1:13" ht="15" customHeight="1" x14ac:dyDescent="0.25">
      <c r="A29" s="81">
        <v>23</v>
      </c>
      <c r="B29" s="235" t="s">
        <v>17</v>
      </c>
      <c r="C29" s="235" t="s">
        <v>56</v>
      </c>
      <c r="D29" s="281">
        <v>54.03</v>
      </c>
      <c r="E29" s="353">
        <v>58.7</v>
      </c>
      <c r="F29" s="235" t="s">
        <v>17</v>
      </c>
      <c r="G29" s="235" t="s">
        <v>80</v>
      </c>
      <c r="H29" s="281">
        <v>56.1</v>
      </c>
      <c r="I29" s="353">
        <v>59.6</v>
      </c>
      <c r="J29" s="235" t="s">
        <v>17</v>
      </c>
      <c r="K29" s="235" t="s">
        <v>135</v>
      </c>
      <c r="L29" s="281">
        <v>56.84</v>
      </c>
      <c r="M29" s="353">
        <v>60</v>
      </c>
    </row>
    <row r="30" spans="1:13" ht="15" customHeight="1" x14ac:dyDescent="0.25">
      <c r="A30" s="81">
        <v>24</v>
      </c>
      <c r="B30" s="235" t="s">
        <v>13</v>
      </c>
      <c r="C30" s="235" t="s">
        <v>163</v>
      </c>
      <c r="D30" s="281">
        <v>54.03</v>
      </c>
      <c r="E30" s="353">
        <v>58.6</v>
      </c>
      <c r="F30" s="235" t="s">
        <v>13</v>
      </c>
      <c r="G30" s="235" t="s">
        <v>75</v>
      </c>
      <c r="H30" s="281">
        <v>56.1</v>
      </c>
      <c r="I30" s="353">
        <v>59.6</v>
      </c>
      <c r="J30" s="235" t="s">
        <v>1</v>
      </c>
      <c r="K30" s="235" t="s">
        <v>154</v>
      </c>
      <c r="L30" s="281">
        <v>56.84</v>
      </c>
      <c r="M30" s="353">
        <v>59.6</v>
      </c>
    </row>
    <row r="31" spans="1:13" ht="15" customHeight="1" x14ac:dyDescent="0.25">
      <c r="A31" s="81">
        <v>25</v>
      </c>
      <c r="B31" s="235" t="s">
        <v>24</v>
      </c>
      <c r="C31" s="235" t="s">
        <v>97</v>
      </c>
      <c r="D31" s="281">
        <v>54.03</v>
      </c>
      <c r="E31" s="353">
        <v>58.3</v>
      </c>
      <c r="F31" s="235" t="s">
        <v>13</v>
      </c>
      <c r="G31" s="235" t="s">
        <v>74</v>
      </c>
      <c r="H31" s="281">
        <v>56.1</v>
      </c>
      <c r="I31" s="353">
        <v>59.2</v>
      </c>
      <c r="J31" s="235" t="s">
        <v>24</v>
      </c>
      <c r="K31" s="235" t="s">
        <v>97</v>
      </c>
      <c r="L31" s="281">
        <v>56.84</v>
      </c>
      <c r="M31" s="353">
        <v>59.6</v>
      </c>
    </row>
    <row r="32" spans="1:13" ht="15" customHeight="1" x14ac:dyDescent="0.25">
      <c r="A32" s="81">
        <v>26</v>
      </c>
      <c r="B32" s="235" t="s">
        <v>13</v>
      </c>
      <c r="C32" s="235" t="s">
        <v>159</v>
      </c>
      <c r="D32" s="281">
        <v>54.03</v>
      </c>
      <c r="E32" s="353">
        <v>58.2</v>
      </c>
      <c r="F32" s="235" t="s">
        <v>13</v>
      </c>
      <c r="G32" s="235" t="s">
        <v>149</v>
      </c>
      <c r="H32" s="281">
        <v>56.1</v>
      </c>
      <c r="I32" s="353">
        <v>59</v>
      </c>
      <c r="J32" s="235" t="s">
        <v>31</v>
      </c>
      <c r="K32" s="235" t="s">
        <v>37</v>
      </c>
      <c r="L32" s="281">
        <v>56.84</v>
      </c>
      <c r="M32" s="353">
        <v>59.5</v>
      </c>
    </row>
    <row r="33" spans="1:13" ht="15" customHeight="1" x14ac:dyDescent="0.25">
      <c r="A33" s="81">
        <v>27</v>
      </c>
      <c r="B33" s="235" t="s">
        <v>24</v>
      </c>
      <c r="C33" s="235" t="s">
        <v>47</v>
      </c>
      <c r="D33" s="281">
        <v>54.03</v>
      </c>
      <c r="E33" s="353">
        <v>58</v>
      </c>
      <c r="F33" s="235" t="s">
        <v>1</v>
      </c>
      <c r="G33" s="235" t="s">
        <v>110</v>
      </c>
      <c r="H33" s="281">
        <v>56.1</v>
      </c>
      <c r="I33" s="353">
        <v>59</v>
      </c>
      <c r="J33" s="235" t="s">
        <v>0</v>
      </c>
      <c r="K33" s="235" t="s">
        <v>77</v>
      </c>
      <c r="L33" s="281">
        <v>56.84</v>
      </c>
      <c r="M33" s="353">
        <v>59.357142857142854</v>
      </c>
    </row>
    <row r="34" spans="1:13" ht="15" customHeight="1" x14ac:dyDescent="0.25">
      <c r="A34" s="81">
        <v>28</v>
      </c>
      <c r="B34" s="235" t="s">
        <v>13</v>
      </c>
      <c r="C34" s="235" t="s">
        <v>72</v>
      </c>
      <c r="D34" s="281">
        <v>54.03</v>
      </c>
      <c r="E34" s="353">
        <v>57.7</v>
      </c>
      <c r="F34" s="235" t="s">
        <v>0</v>
      </c>
      <c r="G34" s="235" t="s">
        <v>62</v>
      </c>
      <c r="H34" s="281">
        <v>56.1</v>
      </c>
      <c r="I34" s="353">
        <v>58.590909090909093</v>
      </c>
      <c r="J34" s="235" t="s">
        <v>38</v>
      </c>
      <c r="K34" s="235" t="s">
        <v>52</v>
      </c>
      <c r="L34" s="281">
        <v>56.84</v>
      </c>
      <c r="M34" s="353">
        <v>59.2</v>
      </c>
    </row>
    <row r="35" spans="1:13" ht="15" customHeight="1" x14ac:dyDescent="0.25">
      <c r="A35" s="81">
        <v>29</v>
      </c>
      <c r="B35" s="235" t="s">
        <v>0</v>
      </c>
      <c r="C35" s="235" t="s">
        <v>43</v>
      </c>
      <c r="D35" s="281">
        <v>54.03</v>
      </c>
      <c r="E35" s="353">
        <v>57</v>
      </c>
      <c r="F35" s="235" t="s">
        <v>17</v>
      </c>
      <c r="G35" s="235" t="s">
        <v>22</v>
      </c>
      <c r="H35" s="281">
        <v>56.1</v>
      </c>
      <c r="I35" s="353">
        <v>58.3</v>
      </c>
      <c r="J35" s="235" t="s">
        <v>17</v>
      </c>
      <c r="K35" s="235" t="s">
        <v>19</v>
      </c>
      <c r="L35" s="281">
        <v>56.84</v>
      </c>
      <c r="M35" s="353">
        <v>59</v>
      </c>
    </row>
    <row r="36" spans="1:13" ht="15" customHeight="1" thickBot="1" x14ac:dyDescent="0.3">
      <c r="A36" s="192">
        <v>30</v>
      </c>
      <c r="B36" s="236" t="s">
        <v>1</v>
      </c>
      <c r="C36" s="236" t="s">
        <v>137</v>
      </c>
      <c r="D36" s="282">
        <v>54.03</v>
      </c>
      <c r="E36" s="354">
        <v>56.97</v>
      </c>
      <c r="F36" s="236" t="s">
        <v>13</v>
      </c>
      <c r="G36" s="236" t="s">
        <v>72</v>
      </c>
      <c r="H36" s="282">
        <v>56.1</v>
      </c>
      <c r="I36" s="354">
        <v>58.2</v>
      </c>
      <c r="J36" s="236" t="s">
        <v>13</v>
      </c>
      <c r="K36" s="236" t="s">
        <v>159</v>
      </c>
      <c r="L36" s="282">
        <v>56.84</v>
      </c>
      <c r="M36" s="354">
        <v>59</v>
      </c>
    </row>
    <row r="37" spans="1:13" ht="15" customHeight="1" x14ac:dyDescent="0.25">
      <c r="A37" s="83">
        <v>31</v>
      </c>
      <c r="B37" s="108" t="s">
        <v>17</v>
      </c>
      <c r="C37" s="108" t="s">
        <v>171</v>
      </c>
      <c r="D37" s="220">
        <v>54.03</v>
      </c>
      <c r="E37" s="188">
        <v>56</v>
      </c>
      <c r="F37" s="108" t="s">
        <v>1</v>
      </c>
      <c r="G37" s="108" t="s">
        <v>9</v>
      </c>
      <c r="H37" s="220">
        <v>56.1</v>
      </c>
      <c r="I37" s="188">
        <v>57.7</v>
      </c>
      <c r="J37" s="108" t="s">
        <v>24</v>
      </c>
      <c r="K37" s="108" t="s">
        <v>79</v>
      </c>
      <c r="L37" s="220">
        <v>56.84</v>
      </c>
      <c r="M37" s="188">
        <v>58.8</v>
      </c>
    </row>
    <row r="38" spans="1:13" ht="15" customHeight="1" x14ac:dyDescent="0.25">
      <c r="A38" s="81">
        <v>32</v>
      </c>
      <c r="B38" s="235" t="s">
        <v>13</v>
      </c>
      <c r="C38" s="235" t="s">
        <v>75</v>
      </c>
      <c r="D38" s="281">
        <v>54.03</v>
      </c>
      <c r="E38" s="353">
        <v>55.8</v>
      </c>
      <c r="F38" s="235" t="s">
        <v>1</v>
      </c>
      <c r="G38" s="235" t="s">
        <v>146</v>
      </c>
      <c r="H38" s="281">
        <v>56.1</v>
      </c>
      <c r="I38" s="353">
        <v>57.4</v>
      </c>
      <c r="J38" s="235" t="s">
        <v>31</v>
      </c>
      <c r="K38" s="235" t="s">
        <v>33</v>
      </c>
      <c r="L38" s="281">
        <v>56.84</v>
      </c>
      <c r="M38" s="353">
        <v>58.7</v>
      </c>
    </row>
    <row r="39" spans="1:13" ht="15" customHeight="1" x14ac:dyDescent="0.25">
      <c r="A39" s="81">
        <v>33</v>
      </c>
      <c r="B39" s="235" t="s">
        <v>1</v>
      </c>
      <c r="C39" s="235" t="s">
        <v>172</v>
      </c>
      <c r="D39" s="281">
        <v>54.03</v>
      </c>
      <c r="E39" s="353">
        <v>55.8</v>
      </c>
      <c r="F39" s="235" t="s">
        <v>38</v>
      </c>
      <c r="G39" s="235" t="s">
        <v>51</v>
      </c>
      <c r="H39" s="281">
        <v>56.1</v>
      </c>
      <c r="I39" s="353">
        <v>57.370370370370374</v>
      </c>
      <c r="J39" s="235" t="s">
        <v>17</v>
      </c>
      <c r="K39" s="235" t="s">
        <v>134</v>
      </c>
      <c r="L39" s="281">
        <v>56.84</v>
      </c>
      <c r="M39" s="353">
        <v>58.6</v>
      </c>
    </row>
    <row r="40" spans="1:13" ht="15" customHeight="1" x14ac:dyDescent="0.25">
      <c r="A40" s="81">
        <v>34</v>
      </c>
      <c r="B40" s="235" t="s">
        <v>1</v>
      </c>
      <c r="C40" s="235" t="s">
        <v>121</v>
      </c>
      <c r="D40" s="281">
        <v>54.03</v>
      </c>
      <c r="E40" s="353">
        <v>55.53</v>
      </c>
      <c r="F40" s="235" t="s">
        <v>17</v>
      </c>
      <c r="G40" s="235" t="s">
        <v>71</v>
      </c>
      <c r="H40" s="281">
        <v>56.1</v>
      </c>
      <c r="I40" s="353">
        <v>57.3</v>
      </c>
      <c r="J40" s="235" t="s">
        <v>17</v>
      </c>
      <c r="K40" s="235" t="s">
        <v>20</v>
      </c>
      <c r="L40" s="281">
        <v>56.84</v>
      </c>
      <c r="M40" s="353">
        <v>58.6</v>
      </c>
    </row>
    <row r="41" spans="1:13" ht="15" customHeight="1" x14ac:dyDescent="0.25">
      <c r="A41" s="81">
        <v>35</v>
      </c>
      <c r="B41" s="235" t="s">
        <v>1</v>
      </c>
      <c r="C41" s="235" t="s">
        <v>109</v>
      </c>
      <c r="D41" s="281">
        <v>54.03</v>
      </c>
      <c r="E41" s="353">
        <v>55.4</v>
      </c>
      <c r="F41" s="235" t="s">
        <v>1</v>
      </c>
      <c r="G41" s="235" t="s">
        <v>121</v>
      </c>
      <c r="H41" s="281">
        <v>56.1</v>
      </c>
      <c r="I41" s="353">
        <v>57</v>
      </c>
      <c r="J41" s="235" t="s">
        <v>31</v>
      </c>
      <c r="K41" s="235" t="s">
        <v>129</v>
      </c>
      <c r="L41" s="281">
        <v>56.84</v>
      </c>
      <c r="M41" s="353">
        <v>58.4</v>
      </c>
    </row>
    <row r="42" spans="1:13" ht="15" customHeight="1" x14ac:dyDescent="0.25">
      <c r="A42" s="81">
        <v>36</v>
      </c>
      <c r="B42" s="235" t="s">
        <v>1</v>
      </c>
      <c r="C42" s="235" t="s">
        <v>147</v>
      </c>
      <c r="D42" s="281">
        <v>54.03</v>
      </c>
      <c r="E42" s="353">
        <v>55.36</v>
      </c>
      <c r="F42" s="235" t="s">
        <v>38</v>
      </c>
      <c r="G42" s="235" t="s">
        <v>126</v>
      </c>
      <c r="H42" s="281">
        <v>56.1</v>
      </c>
      <c r="I42" s="353">
        <v>56.757575757575758</v>
      </c>
      <c r="J42" s="235" t="s">
        <v>31</v>
      </c>
      <c r="K42" s="235" t="s">
        <v>35</v>
      </c>
      <c r="L42" s="281">
        <v>56.84</v>
      </c>
      <c r="M42" s="353">
        <v>58.3</v>
      </c>
    </row>
    <row r="43" spans="1:13" ht="15" customHeight="1" x14ac:dyDescent="0.25">
      <c r="A43" s="81">
        <v>37</v>
      </c>
      <c r="B43" s="235" t="s">
        <v>17</v>
      </c>
      <c r="C43" s="235" t="s">
        <v>21</v>
      </c>
      <c r="D43" s="281">
        <v>54.03</v>
      </c>
      <c r="E43" s="353">
        <v>55.3</v>
      </c>
      <c r="F43" s="235" t="s">
        <v>24</v>
      </c>
      <c r="G43" s="235" t="s">
        <v>130</v>
      </c>
      <c r="H43" s="281">
        <v>56.1</v>
      </c>
      <c r="I43" s="353">
        <v>56.3</v>
      </c>
      <c r="J43" s="235" t="s">
        <v>17</v>
      </c>
      <c r="K43" s="235" t="s">
        <v>21</v>
      </c>
      <c r="L43" s="281">
        <v>56.84</v>
      </c>
      <c r="M43" s="353">
        <v>57.6</v>
      </c>
    </row>
    <row r="44" spans="1:13" ht="15" customHeight="1" x14ac:dyDescent="0.25">
      <c r="A44" s="81">
        <v>38</v>
      </c>
      <c r="B44" s="235" t="s">
        <v>17</v>
      </c>
      <c r="C44" s="235" t="s">
        <v>71</v>
      </c>
      <c r="D44" s="281">
        <v>54.03</v>
      </c>
      <c r="E44" s="353">
        <v>55</v>
      </c>
      <c r="F44" s="235" t="s">
        <v>1</v>
      </c>
      <c r="G44" s="235" t="s">
        <v>144</v>
      </c>
      <c r="H44" s="281">
        <v>56.1</v>
      </c>
      <c r="I44" s="353">
        <v>56</v>
      </c>
      <c r="J44" s="235" t="s">
        <v>13</v>
      </c>
      <c r="K44" s="235" t="s">
        <v>163</v>
      </c>
      <c r="L44" s="281">
        <v>56.84</v>
      </c>
      <c r="M44" s="353">
        <v>57.2</v>
      </c>
    </row>
    <row r="45" spans="1:13" ht="15" customHeight="1" x14ac:dyDescent="0.25">
      <c r="A45" s="81">
        <v>39</v>
      </c>
      <c r="B45" s="235" t="s">
        <v>38</v>
      </c>
      <c r="C45" s="235" t="s">
        <v>51</v>
      </c>
      <c r="D45" s="281">
        <v>54.03</v>
      </c>
      <c r="E45" s="353">
        <v>54.85</v>
      </c>
      <c r="F45" s="235" t="s">
        <v>1</v>
      </c>
      <c r="G45" s="235" t="s">
        <v>142</v>
      </c>
      <c r="H45" s="281">
        <v>56.1</v>
      </c>
      <c r="I45" s="353">
        <v>55.9</v>
      </c>
      <c r="J45" s="235" t="s">
        <v>1</v>
      </c>
      <c r="K45" s="235" t="s">
        <v>145</v>
      </c>
      <c r="L45" s="281">
        <v>56.84</v>
      </c>
      <c r="M45" s="353">
        <v>57</v>
      </c>
    </row>
    <row r="46" spans="1:13" ht="15" customHeight="1" thickBot="1" x14ac:dyDescent="0.3">
      <c r="A46" s="82">
        <v>40</v>
      </c>
      <c r="B46" s="107" t="s">
        <v>17</v>
      </c>
      <c r="C46" s="107" t="s">
        <v>22</v>
      </c>
      <c r="D46" s="221">
        <v>54.03</v>
      </c>
      <c r="E46" s="189">
        <v>54.8</v>
      </c>
      <c r="F46" s="107" t="s">
        <v>1</v>
      </c>
      <c r="G46" s="107" t="s">
        <v>10</v>
      </c>
      <c r="H46" s="221">
        <v>56.1</v>
      </c>
      <c r="I46" s="189">
        <v>55.6</v>
      </c>
      <c r="J46" s="107" t="s">
        <v>1</v>
      </c>
      <c r="K46" s="107" t="s">
        <v>9</v>
      </c>
      <c r="L46" s="221">
        <v>56.84</v>
      </c>
      <c r="M46" s="189">
        <v>57</v>
      </c>
    </row>
    <row r="47" spans="1:13" ht="15" customHeight="1" x14ac:dyDescent="0.25">
      <c r="A47" s="80">
        <v>41</v>
      </c>
      <c r="B47" s="106" t="s">
        <v>17</v>
      </c>
      <c r="C47" s="106" t="s">
        <v>134</v>
      </c>
      <c r="D47" s="222">
        <v>54.03</v>
      </c>
      <c r="E47" s="190">
        <v>54.7</v>
      </c>
      <c r="F47" s="106" t="s">
        <v>17</v>
      </c>
      <c r="G47" s="106" t="s">
        <v>20</v>
      </c>
      <c r="H47" s="222">
        <v>56.1</v>
      </c>
      <c r="I47" s="190">
        <v>55.5</v>
      </c>
      <c r="J47" s="106" t="s">
        <v>1</v>
      </c>
      <c r="K47" s="106" t="s">
        <v>157</v>
      </c>
      <c r="L47" s="222">
        <v>56.84</v>
      </c>
      <c r="M47" s="190">
        <v>56</v>
      </c>
    </row>
    <row r="48" spans="1:13" ht="15" customHeight="1" x14ac:dyDescent="0.25">
      <c r="A48" s="81">
        <v>42</v>
      </c>
      <c r="B48" s="235" t="s">
        <v>1</v>
      </c>
      <c r="C48" s="235" t="s">
        <v>107</v>
      </c>
      <c r="D48" s="281">
        <v>54.03</v>
      </c>
      <c r="E48" s="353">
        <v>54.15</v>
      </c>
      <c r="F48" s="235" t="s">
        <v>31</v>
      </c>
      <c r="G48" s="235" t="s">
        <v>32</v>
      </c>
      <c r="H48" s="281">
        <v>56.1</v>
      </c>
      <c r="I48" s="353">
        <v>55</v>
      </c>
      <c r="J48" s="235" t="s">
        <v>1</v>
      </c>
      <c r="K48" s="235" t="s">
        <v>107</v>
      </c>
      <c r="L48" s="281">
        <v>56.84</v>
      </c>
      <c r="M48" s="353">
        <v>55.7</v>
      </c>
    </row>
    <row r="49" spans="1:13" ht="15" customHeight="1" x14ac:dyDescent="0.25">
      <c r="A49" s="81">
        <v>43</v>
      </c>
      <c r="B49" s="235" t="s">
        <v>17</v>
      </c>
      <c r="C49" s="235" t="s">
        <v>20</v>
      </c>
      <c r="D49" s="281">
        <v>54.03</v>
      </c>
      <c r="E49" s="353">
        <v>54.1</v>
      </c>
      <c r="F49" s="235" t="s">
        <v>24</v>
      </c>
      <c r="G49" s="235" t="s">
        <v>46</v>
      </c>
      <c r="H49" s="281">
        <v>56.1</v>
      </c>
      <c r="I49" s="353">
        <v>55</v>
      </c>
      <c r="J49" s="235" t="s">
        <v>24</v>
      </c>
      <c r="K49" s="235" t="s">
        <v>176</v>
      </c>
      <c r="L49" s="281">
        <v>56.84</v>
      </c>
      <c r="M49" s="353">
        <v>55.5</v>
      </c>
    </row>
    <row r="50" spans="1:13" ht="15" customHeight="1" x14ac:dyDescent="0.25">
      <c r="A50" s="81">
        <v>44</v>
      </c>
      <c r="B50" s="235" t="s">
        <v>38</v>
      </c>
      <c r="C50" s="235" t="s">
        <v>128</v>
      </c>
      <c r="D50" s="281">
        <v>54.03</v>
      </c>
      <c r="E50" s="353">
        <v>54</v>
      </c>
      <c r="F50" s="235" t="s">
        <v>17</v>
      </c>
      <c r="G50" s="235" t="s">
        <v>91</v>
      </c>
      <c r="H50" s="281">
        <v>56.1</v>
      </c>
      <c r="I50" s="353">
        <v>55</v>
      </c>
      <c r="J50" s="235" t="s">
        <v>38</v>
      </c>
      <c r="K50" s="235" t="s">
        <v>128</v>
      </c>
      <c r="L50" s="281">
        <v>56.84</v>
      </c>
      <c r="M50" s="353">
        <v>55.1875</v>
      </c>
    </row>
    <row r="51" spans="1:13" ht="15" customHeight="1" x14ac:dyDescent="0.25">
      <c r="A51" s="81">
        <v>45</v>
      </c>
      <c r="B51" s="235" t="s">
        <v>31</v>
      </c>
      <c r="C51" s="235" t="s">
        <v>37</v>
      </c>
      <c r="D51" s="281">
        <v>54.03</v>
      </c>
      <c r="E51" s="353">
        <v>54</v>
      </c>
      <c r="F51" s="235" t="s">
        <v>13</v>
      </c>
      <c r="G51" s="235" t="s">
        <v>59</v>
      </c>
      <c r="H51" s="281">
        <v>56.1</v>
      </c>
      <c r="I51" s="353">
        <v>54.5</v>
      </c>
      <c r="J51" s="235" t="s">
        <v>17</v>
      </c>
      <c r="K51" s="235" t="s">
        <v>55</v>
      </c>
      <c r="L51" s="281">
        <v>56.84</v>
      </c>
      <c r="M51" s="353">
        <v>55</v>
      </c>
    </row>
    <row r="52" spans="1:13" ht="15" customHeight="1" x14ac:dyDescent="0.25">
      <c r="A52" s="81">
        <v>46</v>
      </c>
      <c r="B52" s="235" t="s">
        <v>1</v>
      </c>
      <c r="C52" s="235" t="s">
        <v>156</v>
      </c>
      <c r="D52" s="281">
        <v>54.03</v>
      </c>
      <c r="E52" s="353">
        <v>53.83</v>
      </c>
      <c r="F52" s="235" t="s">
        <v>24</v>
      </c>
      <c r="G52" s="235" t="s">
        <v>29</v>
      </c>
      <c r="H52" s="281">
        <v>56.1</v>
      </c>
      <c r="I52" s="353">
        <v>54.1</v>
      </c>
      <c r="J52" s="235" t="s">
        <v>24</v>
      </c>
      <c r="K52" s="235" t="s">
        <v>28</v>
      </c>
      <c r="L52" s="281">
        <v>56.84</v>
      </c>
      <c r="M52" s="353">
        <v>54.3</v>
      </c>
    </row>
    <row r="53" spans="1:13" ht="15" customHeight="1" x14ac:dyDescent="0.25">
      <c r="A53" s="81">
        <v>47</v>
      </c>
      <c r="B53" s="235" t="s">
        <v>17</v>
      </c>
      <c r="C53" s="235" t="s">
        <v>55</v>
      </c>
      <c r="D53" s="281">
        <v>54.03</v>
      </c>
      <c r="E53" s="353">
        <v>53.7</v>
      </c>
      <c r="F53" s="235" t="s">
        <v>17</v>
      </c>
      <c r="G53" s="235" t="s">
        <v>135</v>
      </c>
      <c r="H53" s="281">
        <v>56.1</v>
      </c>
      <c r="I53" s="353">
        <v>54</v>
      </c>
      <c r="J53" s="235" t="s">
        <v>38</v>
      </c>
      <c r="K53" s="235" t="s">
        <v>51</v>
      </c>
      <c r="L53" s="281">
        <v>56.84</v>
      </c>
      <c r="M53" s="353">
        <v>54.291666666666664</v>
      </c>
    </row>
    <row r="54" spans="1:13" ht="15" customHeight="1" x14ac:dyDescent="0.25">
      <c r="A54" s="81">
        <v>48</v>
      </c>
      <c r="B54" s="235" t="s">
        <v>1</v>
      </c>
      <c r="C54" s="235" t="s">
        <v>155</v>
      </c>
      <c r="D54" s="281">
        <v>54.03</v>
      </c>
      <c r="E54" s="353">
        <v>53.6</v>
      </c>
      <c r="F54" s="235" t="s">
        <v>13</v>
      </c>
      <c r="G54" s="235" t="s">
        <v>15</v>
      </c>
      <c r="H54" s="281">
        <v>56.1</v>
      </c>
      <c r="I54" s="353">
        <v>53.6</v>
      </c>
      <c r="J54" s="235" t="s">
        <v>24</v>
      </c>
      <c r="K54" s="235" t="s">
        <v>49</v>
      </c>
      <c r="L54" s="281">
        <v>56.84</v>
      </c>
      <c r="M54" s="353">
        <v>54.1</v>
      </c>
    </row>
    <row r="55" spans="1:13" ht="15" customHeight="1" x14ac:dyDescent="0.25">
      <c r="A55" s="81">
        <v>49</v>
      </c>
      <c r="B55" s="235" t="s">
        <v>38</v>
      </c>
      <c r="C55" s="235" t="s">
        <v>126</v>
      </c>
      <c r="D55" s="281">
        <v>54.03</v>
      </c>
      <c r="E55" s="353">
        <v>52.75</v>
      </c>
      <c r="F55" s="235" t="s">
        <v>17</v>
      </c>
      <c r="G55" s="235" t="s">
        <v>21</v>
      </c>
      <c r="H55" s="281">
        <v>56.1</v>
      </c>
      <c r="I55" s="353">
        <v>53.42</v>
      </c>
      <c r="J55" s="235" t="s">
        <v>1</v>
      </c>
      <c r="K55" s="235" t="s">
        <v>147</v>
      </c>
      <c r="L55" s="281">
        <v>56.84</v>
      </c>
      <c r="M55" s="353">
        <v>54</v>
      </c>
    </row>
    <row r="56" spans="1:13" ht="15" customHeight="1" thickBot="1" x14ac:dyDescent="0.3">
      <c r="A56" s="192">
        <v>50</v>
      </c>
      <c r="B56" s="236" t="s">
        <v>1</v>
      </c>
      <c r="C56" s="236" t="s">
        <v>153</v>
      </c>
      <c r="D56" s="282">
        <v>54.03</v>
      </c>
      <c r="E56" s="354">
        <v>51.87</v>
      </c>
      <c r="F56" s="236" t="s">
        <v>1</v>
      </c>
      <c r="G56" s="236" t="s">
        <v>140</v>
      </c>
      <c r="H56" s="282">
        <v>56.1</v>
      </c>
      <c r="I56" s="354">
        <v>53.3</v>
      </c>
      <c r="J56" s="236" t="s">
        <v>1</v>
      </c>
      <c r="K56" s="236" t="s">
        <v>156</v>
      </c>
      <c r="L56" s="282">
        <v>56.84</v>
      </c>
      <c r="M56" s="354">
        <v>54</v>
      </c>
    </row>
    <row r="57" spans="1:13" ht="15" customHeight="1" x14ac:dyDescent="0.25">
      <c r="A57" s="83">
        <v>51</v>
      </c>
      <c r="B57" s="108" t="s">
        <v>13</v>
      </c>
      <c r="C57" s="108" t="s">
        <v>151</v>
      </c>
      <c r="D57" s="220">
        <v>54.03</v>
      </c>
      <c r="E57" s="188">
        <v>51.7</v>
      </c>
      <c r="F57" s="108" t="s">
        <v>38</v>
      </c>
      <c r="G57" s="108" t="s">
        <v>128</v>
      </c>
      <c r="H57" s="220">
        <v>56.1</v>
      </c>
      <c r="I57" s="188">
        <v>53.235294117647058</v>
      </c>
      <c r="J57" s="108" t="s">
        <v>1</v>
      </c>
      <c r="K57" s="108" t="s">
        <v>142</v>
      </c>
      <c r="L57" s="220">
        <v>56.84</v>
      </c>
      <c r="M57" s="188">
        <v>53.9</v>
      </c>
    </row>
    <row r="58" spans="1:13" ht="15" customHeight="1" x14ac:dyDescent="0.25">
      <c r="A58" s="81">
        <v>52</v>
      </c>
      <c r="B58" s="235" t="s">
        <v>1</v>
      </c>
      <c r="C58" s="235" t="s">
        <v>5</v>
      </c>
      <c r="D58" s="281">
        <v>54.03</v>
      </c>
      <c r="E58" s="353">
        <v>51.53</v>
      </c>
      <c r="F58" s="235" t="s">
        <v>24</v>
      </c>
      <c r="G58" s="235" t="s">
        <v>48</v>
      </c>
      <c r="H58" s="281">
        <v>56.1</v>
      </c>
      <c r="I58" s="353">
        <v>53.1</v>
      </c>
      <c r="J58" s="235" t="s">
        <v>24</v>
      </c>
      <c r="K58" s="235" t="s">
        <v>26</v>
      </c>
      <c r="L58" s="281">
        <v>56.84</v>
      </c>
      <c r="M58" s="353">
        <v>53.7</v>
      </c>
    </row>
    <row r="59" spans="1:13" ht="15" customHeight="1" x14ac:dyDescent="0.25">
      <c r="A59" s="81">
        <v>53</v>
      </c>
      <c r="B59" s="235" t="s">
        <v>24</v>
      </c>
      <c r="C59" s="235" t="s">
        <v>132</v>
      </c>
      <c r="D59" s="281">
        <v>54.03</v>
      </c>
      <c r="E59" s="353">
        <v>51.4</v>
      </c>
      <c r="F59" s="235" t="s">
        <v>1</v>
      </c>
      <c r="G59" s="235" t="s">
        <v>141</v>
      </c>
      <c r="H59" s="281">
        <v>56.1</v>
      </c>
      <c r="I59" s="353">
        <v>53</v>
      </c>
      <c r="J59" s="235" t="s">
        <v>17</v>
      </c>
      <c r="K59" s="235" t="s">
        <v>22</v>
      </c>
      <c r="L59" s="281">
        <v>56.84</v>
      </c>
      <c r="M59" s="353">
        <v>53.3</v>
      </c>
    </row>
    <row r="60" spans="1:13" ht="15" customHeight="1" x14ac:dyDescent="0.25">
      <c r="A60" s="81">
        <v>54</v>
      </c>
      <c r="B60" s="235" t="s">
        <v>24</v>
      </c>
      <c r="C60" s="235" t="s">
        <v>23</v>
      </c>
      <c r="D60" s="281">
        <v>54.03</v>
      </c>
      <c r="E60" s="353">
        <v>51.1</v>
      </c>
      <c r="F60" s="235" t="s">
        <v>1</v>
      </c>
      <c r="G60" s="235" t="s">
        <v>107</v>
      </c>
      <c r="H60" s="281">
        <v>56.1</v>
      </c>
      <c r="I60" s="353">
        <v>52.6</v>
      </c>
      <c r="J60" s="235" t="s">
        <v>38</v>
      </c>
      <c r="K60" s="235" t="s">
        <v>53</v>
      </c>
      <c r="L60" s="281">
        <v>56.84</v>
      </c>
      <c r="M60" s="353">
        <v>53.041666666666664</v>
      </c>
    </row>
    <row r="61" spans="1:13" ht="15" customHeight="1" x14ac:dyDescent="0.25">
      <c r="A61" s="81">
        <v>55</v>
      </c>
      <c r="B61" s="235" t="s">
        <v>17</v>
      </c>
      <c r="C61" s="235" t="s">
        <v>19</v>
      </c>
      <c r="D61" s="281">
        <v>54.03</v>
      </c>
      <c r="E61" s="353">
        <v>51.1</v>
      </c>
      <c r="F61" s="235" t="s">
        <v>1</v>
      </c>
      <c r="G61" s="235" t="s">
        <v>143</v>
      </c>
      <c r="H61" s="281">
        <v>56.1</v>
      </c>
      <c r="I61" s="353">
        <v>52.4</v>
      </c>
      <c r="J61" s="235" t="s">
        <v>31</v>
      </c>
      <c r="K61" s="235" t="s">
        <v>166</v>
      </c>
      <c r="L61" s="281">
        <v>56.84</v>
      </c>
      <c r="M61" s="353">
        <v>53</v>
      </c>
    </row>
    <row r="62" spans="1:13" ht="15" customHeight="1" x14ac:dyDescent="0.25">
      <c r="A62" s="81">
        <v>56</v>
      </c>
      <c r="B62" s="235" t="s">
        <v>38</v>
      </c>
      <c r="C62" s="235" t="s">
        <v>52</v>
      </c>
      <c r="D62" s="281">
        <v>54.03</v>
      </c>
      <c r="E62" s="353">
        <v>50.58</v>
      </c>
      <c r="F62" s="235" t="s">
        <v>24</v>
      </c>
      <c r="G62" s="235" t="s">
        <v>25</v>
      </c>
      <c r="H62" s="281">
        <v>56.1</v>
      </c>
      <c r="I62" s="353">
        <v>52.1</v>
      </c>
      <c r="J62" s="235" t="s">
        <v>1</v>
      </c>
      <c r="K62" s="235" t="s">
        <v>110</v>
      </c>
      <c r="L62" s="281">
        <v>56.84</v>
      </c>
      <c r="M62" s="353">
        <v>53</v>
      </c>
    </row>
    <row r="63" spans="1:13" ht="15" customHeight="1" x14ac:dyDescent="0.25">
      <c r="A63" s="81">
        <v>57</v>
      </c>
      <c r="B63" s="235" t="s">
        <v>1</v>
      </c>
      <c r="C63" s="235" t="s">
        <v>8</v>
      </c>
      <c r="D63" s="281">
        <v>54.03</v>
      </c>
      <c r="E63" s="353">
        <v>50.4</v>
      </c>
      <c r="F63" s="235" t="s">
        <v>1</v>
      </c>
      <c r="G63" s="235" t="s">
        <v>2</v>
      </c>
      <c r="H63" s="281">
        <v>56.1</v>
      </c>
      <c r="I63" s="353">
        <v>52.1</v>
      </c>
      <c r="J63" s="235" t="s">
        <v>24</v>
      </c>
      <c r="K63" s="235" t="s">
        <v>48</v>
      </c>
      <c r="L63" s="281">
        <v>56.84</v>
      </c>
      <c r="M63" s="353">
        <v>52.8</v>
      </c>
    </row>
    <row r="64" spans="1:13" ht="15" customHeight="1" x14ac:dyDescent="0.25">
      <c r="A64" s="81">
        <v>58</v>
      </c>
      <c r="B64" s="235" t="s">
        <v>17</v>
      </c>
      <c r="C64" s="235" t="s">
        <v>91</v>
      </c>
      <c r="D64" s="281">
        <v>54.03</v>
      </c>
      <c r="E64" s="353">
        <v>50.3</v>
      </c>
      <c r="F64" s="235" t="s">
        <v>17</v>
      </c>
      <c r="G64" s="235" t="s">
        <v>133</v>
      </c>
      <c r="H64" s="281">
        <v>56.1</v>
      </c>
      <c r="I64" s="353">
        <v>52</v>
      </c>
      <c r="J64" s="235" t="s">
        <v>1</v>
      </c>
      <c r="K64" s="235" t="s">
        <v>140</v>
      </c>
      <c r="L64" s="281">
        <v>56.84</v>
      </c>
      <c r="M64" s="353">
        <v>52.6</v>
      </c>
    </row>
    <row r="65" spans="1:13" ht="15" customHeight="1" x14ac:dyDescent="0.25">
      <c r="A65" s="81">
        <v>59</v>
      </c>
      <c r="B65" s="235" t="s">
        <v>0</v>
      </c>
      <c r="C65" s="235" t="s">
        <v>77</v>
      </c>
      <c r="D65" s="281">
        <v>54.03</v>
      </c>
      <c r="E65" s="353">
        <v>50.233333333333334</v>
      </c>
      <c r="F65" s="235" t="s">
        <v>1</v>
      </c>
      <c r="G65" s="235" t="s">
        <v>11</v>
      </c>
      <c r="H65" s="281">
        <v>56.1</v>
      </c>
      <c r="I65" s="353">
        <v>51.7</v>
      </c>
      <c r="J65" s="235" t="s">
        <v>0</v>
      </c>
      <c r="K65" s="235" t="s">
        <v>43</v>
      </c>
      <c r="L65" s="281">
        <v>56.84</v>
      </c>
      <c r="M65" s="353">
        <v>52.571428571428569</v>
      </c>
    </row>
    <row r="66" spans="1:13" ht="15" customHeight="1" thickBot="1" x14ac:dyDescent="0.3">
      <c r="A66" s="82">
        <v>60</v>
      </c>
      <c r="B66" s="107" t="s">
        <v>17</v>
      </c>
      <c r="C66" s="107" t="s">
        <v>135</v>
      </c>
      <c r="D66" s="221">
        <v>54.03</v>
      </c>
      <c r="E66" s="189">
        <v>50</v>
      </c>
      <c r="F66" s="107" t="s">
        <v>31</v>
      </c>
      <c r="G66" s="107" t="s">
        <v>34</v>
      </c>
      <c r="H66" s="221">
        <v>56.1</v>
      </c>
      <c r="I66" s="189">
        <v>51.6</v>
      </c>
      <c r="J66" s="107" t="s">
        <v>31</v>
      </c>
      <c r="K66" s="107" t="s">
        <v>34</v>
      </c>
      <c r="L66" s="221">
        <v>56.84</v>
      </c>
      <c r="M66" s="189">
        <v>52.3</v>
      </c>
    </row>
    <row r="67" spans="1:13" ht="15" customHeight="1" x14ac:dyDescent="0.25">
      <c r="A67" s="80">
        <v>61</v>
      </c>
      <c r="B67" s="106" t="s">
        <v>24</v>
      </c>
      <c r="C67" s="106" t="s">
        <v>28</v>
      </c>
      <c r="D67" s="222">
        <v>54.03</v>
      </c>
      <c r="E67" s="190">
        <v>49.9</v>
      </c>
      <c r="F67" s="106" t="s">
        <v>31</v>
      </c>
      <c r="G67" s="106" t="s">
        <v>45</v>
      </c>
      <c r="H67" s="222">
        <v>56.1</v>
      </c>
      <c r="I67" s="190">
        <v>51.4</v>
      </c>
      <c r="J67" s="106" t="s">
        <v>24</v>
      </c>
      <c r="K67" s="106" t="s">
        <v>47</v>
      </c>
      <c r="L67" s="222">
        <v>56.84</v>
      </c>
      <c r="M67" s="190">
        <v>52</v>
      </c>
    </row>
    <row r="68" spans="1:13" ht="15" customHeight="1" x14ac:dyDescent="0.25">
      <c r="A68" s="81">
        <v>62</v>
      </c>
      <c r="B68" s="235" t="s">
        <v>31</v>
      </c>
      <c r="C68" s="235" t="s">
        <v>166</v>
      </c>
      <c r="D68" s="281">
        <v>54.03</v>
      </c>
      <c r="E68" s="353">
        <v>49</v>
      </c>
      <c r="F68" s="235" t="s">
        <v>31</v>
      </c>
      <c r="G68" s="235" t="s">
        <v>129</v>
      </c>
      <c r="H68" s="281">
        <v>56.1</v>
      </c>
      <c r="I68" s="353">
        <v>51.2</v>
      </c>
      <c r="J68" s="235" t="s">
        <v>31</v>
      </c>
      <c r="K68" s="235" t="s">
        <v>168</v>
      </c>
      <c r="L68" s="281">
        <v>56.84</v>
      </c>
      <c r="M68" s="353">
        <v>51.8</v>
      </c>
    </row>
    <row r="69" spans="1:13" ht="15" customHeight="1" x14ac:dyDescent="0.25">
      <c r="A69" s="81">
        <v>63</v>
      </c>
      <c r="B69" s="235" t="s">
        <v>13</v>
      </c>
      <c r="C69" s="235" t="s">
        <v>158</v>
      </c>
      <c r="D69" s="281">
        <v>54.03</v>
      </c>
      <c r="E69" s="353">
        <v>49</v>
      </c>
      <c r="F69" s="235" t="s">
        <v>1</v>
      </c>
      <c r="G69" s="235" t="s">
        <v>6</v>
      </c>
      <c r="H69" s="281">
        <v>56.1</v>
      </c>
      <c r="I69" s="353">
        <v>51</v>
      </c>
      <c r="J69" s="235" t="s">
        <v>0</v>
      </c>
      <c r="K69" s="235" t="s">
        <v>111</v>
      </c>
      <c r="L69" s="281">
        <v>56.84</v>
      </c>
      <c r="M69" s="353">
        <v>51.71153846153846</v>
      </c>
    </row>
    <row r="70" spans="1:13" ht="15" customHeight="1" x14ac:dyDescent="0.25">
      <c r="A70" s="81">
        <v>64</v>
      </c>
      <c r="B70" s="235" t="s">
        <v>0</v>
      </c>
      <c r="C70" s="235" t="s">
        <v>111</v>
      </c>
      <c r="D70" s="281">
        <v>54.03</v>
      </c>
      <c r="E70" s="353">
        <v>48.958333333333336</v>
      </c>
      <c r="F70" s="235" t="s">
        <v>1</v>
      </c>
      <c r="G70" s="235" t="s">
        <v>7</v>
      </c>
      <c r="H70" s="281">
        <v>56.1</v>
      </c>
      <c r="I70" s="353">
        <v>51</v>
      </c>
      <c r="J70" s="235" t="s">
        <v>13</v>
      </c>
      <c r="K70" s="235" t="s">
        <v>164</v>
      </c>
      <c r="L70" s="281">
        <v>56.84</v>
      </c>
      <c r="M70" s="353">
        <v>51.7</v>
      </c>
    </row>
    <row r="71" spans="1:13" ht="15" customHeight="1" x14ac:dyDescent="0.25">
      <c r="A71" s="81">
        <v>65</v>
      </c>
      <c r="B71" s="235" t="s">
        <v>1</v>
      </c>
      <c r="C71" s="235" t="s">
        <v>110</v>
      </c>
      <c r="D71" s="281">
        <v>54.03</v>
      </c>
      <c r="E71" s="353">
        <v>48.51</v>
      </c>
      <c r="F71" s="235" t="s">
        <v>1</v>
      </c>
      <c r="G71" s="235" t="s">
        <v>147</v>
      </c>
      <c r="H71" s="281">
        <v>56.1</v>
      </c>
      <c r="I71" s="353">
        <v>51</v>
      </c>
      <c r="J71" s="235" t="s">
        <v>31</v>
      </c>
      <c r="K71" s="235" t="s">
        <v>169</v>
      </c>
      <c r="L71" s="281">
        <v>56.84</v>
      </c>
      <c r="M71" s="353">
        <v>51.5</v>
      </c>
    </row>
    <row r="72" spans="1:13" ht="15" customHeight="1" x14ac:dyDescent="0.25">
      <c r="A72" s="81">
        <v>66</v>
      </c>
      <c r="B72" s="235" t="s">
        <v>31</v>
      </c>
      <c r="C72" s="235" t="s">
        <v>168</v>
      </c>
      <c r="D72" s="281">
        <v>54.03</v>
      </c>
      <c r="E72" s="353">
        <v>48.3</v>
      </c>
      <c r="F72" s="235" t="s">
        <v>1</v>
      </c>
      <c r="G72" s="235" t="s">
        <v>3</v>
      </c>
      <c r="H72" s="281">
        <v>56.1</v>
      </c>
      <c r="I72" s="353">
        <v>50.9</v>
      </c>
      <c r="J72" s="235" t="s">
        <v>24</v>
      </c>
      <c r="K72" s="235" t="s">
        <v>131</v>
      </c>
      <c r="L72" s="281">
        <v>56.84</v>
      </c>
      <c r="M72" s="353">
        <v>51.3</v>
      </c>
    </row>
    <row r="73" spans="1:13" ht="15" customHeight="1" x14ac:dyDescent="0.25">
      <c r="A73" s="81">
        <v>67</v>
      </c>
      <c r="B73" s="235" t="s">
        <v>1</v>
      </c>
      <c r="C73" s="235" t="s">
        <v>11</v>
      </c>
      <c r="D73" s="281">
        <v>54.03</v>
      </c>
      <c r="E73" s="353">
        <v>48.2</v>
      </c>
      <c r="F73" s="235" t="s">
        <v>17</v>
      </c>
      <c r="G73" s="235" t="s">
        <v>134</v>
      </c>
      <c r="H73" s="281">
        <v>56.1</v>
      </c>
      <c r="I73" s="353">
        <v>50.2</v>
      </c>
      <c r="J73" s="235" t="s">
        <v>38</v>
      </c>
      <c r="K73" s="235" t="s">
        <v>94</v>
      </c>
      <c r="L73" s="281">
        <v>56.84</v>
      </c>
      <c r="M73" s="353">
        <v>51.294117647058826</v>
      </c>
    </row>
    <row r="74" spans="1:13" ht="15" customHeight="1" x14ac:dyDescent="0.25">
      <c r="A74" s="81">
        <v>68</v>
      </c>
      <c r="B74" s="235" t="s">
        <v>31</v>
      </c>
      <c r="C74" s="235" t="s">
        <v>169</v>
      </c>
      <c r="D74" s="281">
        <v>54.03</v>
      </c>
      <c r="E74" s="353">
        <v>48</v>
      </c>
      <c r="F74" s="235" t="s">
        <v>1</v>
      </c>
      <c r="G74" s="235" t="s">
        <v>136</v>
      </c>
      <c r="H74" s="281">
        <v>56.1</v>
      </c>
      <c r="I74" s="353">
        <v>50</v>
      </c>
      <c r="J74" s="235" t="s">
        <v>1</v>
      </c>
      <c r="K74" s="235" t="s">
        <v>10</v>
      </c>
      <c r="L74" s="281">
        <v>56.84</v>
      </c>
      <c r="M74" s="353">
        <v>50.6</v>
      </c>
    </row>
    <row r="75" spans="1:13" ht="15" customHeight="1" x14ac:dyDescent="0.25">
      <c r="A75" s="81">
        <v>69</v>
      </c>
      <c r="B75" s="235" t="s">
        <v>1</v>
      </c>
      <c r="C75" s="235" t="s">
        <v>142</v>
      </c>
      <c r="D75" s="281">
        <v>54.03</v>
      </c>
      <c r="E75" s="353">
        <v>47.8</v>
      </c>
      <c r="F75" s="235" t="s">
        <v>13</v>
      </c>
      <c r="G75" s="235" t="s">
        <v>61</v>
      </c>
      <c r="H75" s="281">
        <v>56.1</v>
      </c>
      <c r="I75" s="353">
        <v>49.8</v>
      </c>
      <c r="J75" s="235" t="s">
        <v>17</v>
      </c>
      <c r="K75" s="235" t="s">
        <v>16</v>
      </c>
      <c r="L75" s="281">
        <v>56.84</v>
      </c>
      <c r="M75" s="353">
        <v>50.3</v>
      </c>
    </row>
    <row r="76" spans="1:13" ht="15" customHeight="1" thickBot="1" x14ac:dyDescent="0.3">
      <c r="A76" s="192">
        <v>70</v>
      </c>
      <c r="B76" s="236" t="s">
        <v>24</v>
      </c>
      <c r="C76" s="236" t="s">
        <v>165</v>
      </c>
      <c r="D76" s="282">
        <v>54.03</v>
      </c>
      <c r="E76" s="354">
        <v>47.7</v>
      </c>
      <c r="F76" s="236" t="s">
        <v>0</v>
      </c>
      <c r="G76" s="236" t="s">
        <v>43</v>
      </c>
      <c r="H76" s="282">
        <v>56.1</v>
      </c>
      <c r="I76" s="354">
        <v>49.8</v>
      </c>
      <c r="J76" s="236" t="s">
        <v>24</v>
      </c>
      <c r="K76" s="236" t="s">
        <v>132</v>
      </c>
      <c r="L76" s="282">
        <v>56.84</v>
      </c>
      <c r="M76" s="354">
        <v>50.3</v>
      </c>
    </row>
    <row r="77" spans="1:13" ht="15" customHeight="1" x14ac:dyDescent="0.25">
      <c r="A77" s="83">
        <v>71</v>
      </c>
      <c r="B77" s="108" t="s">
        <v>1</v>
      </c>
      <c r="C77" s="108" t="s">
        <v>10</v>
      </c>
      <c r="D77" s="220">
        <v>54.03</v>
      </c>
      <c r="E77" s="188">
        <v>46.94</v>
      </c>
      <c r="F77" s="108" t="s">
        <v>38</v>
      </c>
      <c r="G77" s="108" t="s">
        <v>53</v>
      </c>
      <c r="H77" s="220">
        <v>56.1</v>
      </c>
      <c r="I77" s="188">
        <v>49.736842105263158</v>
      </c>
      <c r="J77" s="108" t="s">
        <v>13</v>
      </c>
      <c r="K77" s="108" t="s">
        <v>73</v>
      </c>
      <c r="L77" s="220">
        <v>56.84</v>
      </c>
      <c r="M77" s="188">
        <v>50.3</v>
      </c>
    </row>
    <row r="78" spans="1:13" ht="15" customHeight="1" x14ac:dyDescent="0.25">
      <c r="A78" s="81">
        <v>72</v>
      </c>
      <c r="B78" s="235" t="s">
        <v>1</v>
      </c>
      <c r="C78" s="235" t="s">
        <v>140</v>
      </c>
      <c r="D78" s="281">
        <v>54.03</v>
      </c>
      <c r="E78" s="353">
        <v>46.91</v>
      </c>
      <c r="F78" s="235" t="s">
        <v>0</v>
      </c>
      <c r="G78" s="235" t="s">
        <v>64</v>
      </c>
      <c r="H78" s="281">
        <v>56.1</v>
      </c>
      <c r="I78" s="353">
        <v>49.222222222222221</v>
      </c>
      <c r="J78" s="235" t="s">
        <v>1</v>
      </c>
      <c r="K78" s="235" t="s">
        <v>5</v>
      </c>
      <c r="L78" s="281">
        <v>56.84</v>
      </c>
      <c r="M78" s="353">
        <v>50.1</v>
      </c>
    </row>
    <row r="79" spans="1:13" ht="15" customHeight="1" x14ac:dyDescent="0.25">
      <c r="A79" s="81">
        <v>73</v>
      </c>
      <c r="B79" s="235" t="s">
        <v>1</v>
      </c>
      <c r="C79" s="235" t="s">
        <v>3</v>
      </c>
      <c r="D79" s="281">
        <v>54.03</v>
      </c>
      <c r="E79" s="353">
        <v>46.52</v>
      </c>
      <c r="F79" s="235" t="s">
        <v>31</v>
      </c>
      <c r="G79" s="235" t="s">
        <v>39</v>
      </c>
      <c r="H79" s="281">
        <v>56.1</v>
      </c>
      <c r="I79" s="353">
        <v>49.2</v>
      </c>
      <c r="J79" s="235" t="s">
        <v>1</v>
      </c>
      <c r="K79" s="235" t="s">
        <v>3</v>
      </c>
      <c r="L79" s="281">
        <v>56.84</v>
      </c>
      <c r="M79" s="353">
        <v>50</v>
      </c>
    </row>
    <row r="80" spans="1:13" ht="15" customHeight="1" x14ac:dyDescent="0.25">
      <c r="A80" s="81">
        <v>74</v>
      </c>
      <c r="B80" s="235" t="s">
        <v>13</v>
      </c>
      <c r="C80" s="235" t="s">
        <v>162</v>
      </c>
      <c r="D80" s="281">
        <v>54.03</v>
      </c>
      <c r="E80" s="353">
        <v>46</v>
      </c>
      <c r="F80" s="235" t="s">
        <v>1</v>
      </c>
      <c r="G80" s="235" t="s">
        <v>8</v>
      </c>
      <c r="H80" s="281">
        <v>56.1</v>
      </c>
      <c r="I80" s="353">
        <v>49.2</v>
      </c>
      <c r="J80" s="235" t="s">
        <v>1</v>
      </c>
      <c r="K80" s="235" t="s">
        <v>139</v>
      </c>
      <c r="L80" s="281">
        <v>56.84</v>
      </c>
      <c r="M80" s="353">
        <v>49.5</v>
      </c>
    </row>
    <row r="81" spans="1:13" ht="15" customHeight="1" x14ac:dyDescent="0.25">
      <c r="A81" s="81">
        <v>75</v>
      </c>
      <c r="B81" s="235" t="s">
        <v>1</v>
      </c>
      <c r="C81" s="235" t="s">
        <v>144</v>
      </c>
      <c r="D81" s="281">
        <v>54.03</v>
      </c>
      <c r="E81" s="353">
        <v>46</v>
      </c>
      <c r="F81" s="235" t="s">
        <v>0</v>
      </c>
      <c r="G81" s="235" t="s">
        <v>77</v>
      </c>
      <c r="H81" s="281">
        <v>56.1</v>
      </c>
      <c r="I81" s="353">
        <v>49.097560975609753</v>
      </c>
      <c r="J81" s="235" t="s">
        <v>1</v>
      </c>
      <c r="K81" s="235" t="s">
        <v>141</v>
      </c>
      <c r="L81" s="281">
        <v>56.84</v>
      </c>
      <c r="M81" s="353">
        <v>49</v>
      </c>
    </row>
    <row r="82" spans="1:13" ht="15" customHeight="1" x14ac:dyDescent="0.25">
      <c r="A82" s="81">
        <v>76</v>
      </c>
      <c r="B82" s="235" t="s">
        <v>31</v>
      </c>
      <c r="C82" s="235" t="s">
        <v>34</v>
      </c>
      <c r="D82" s="281">
        <v>54.03</v>
      </c>
      <c r="E82" s="353">
        <v>45.1</v>
      </c>
      <c r="F82" s="235" t="s">
        <v>24</v>
      </c>
      <c r="G82" s="235" t="s">
        <v>23</v>
      </c>
      <c r="H82" s="281">
        <v>56.1</v>
      </c>
      <c r="I82" s="353">
        <v>48.9</v>
      </c>
      <c r="J82" s="235" t="s">
        <v>24</v>
      </c>
      <c r="K82" s="235" t="s">
        <v>165</v>
      </c>
      <c r="L82" s="281">
        <v>56.84</v>
      </c>
      <c r="M82" s="353">
        <v>48.7</v>
      </c>
    </row>
    <row r="83" spans="1:13" ht="15" customHeight="1" x14ac:dyDescent="0.25">
      <c r="A83" s="81">
        <v>77</v>
      </c>
      <c r="B83" s="235" t="s">
        <v>17</v>
      </c>
      <c r="C83" s="235" t="s">
        <v>16</v>
      </c>
      <c r="D83" s="281">
        <v>54.03</v>
      </c>
      <c r="E83" s="353">
        <v>44.8</v>
      </c>
      <c r="F83" s="235" t="s">
        <v>17</v>
      </c>
      <c r="G83" s="235" t="s">
        <v>18</v>
      </c>
      <c r="H83" s="281">
        <v>56.1</v>
      </c>
      <c r="I83" s="353">
        <v>48</v>
      </c>
      <c r="J83" s="235" t="s">
        <v>38</v>
      </c>
      <c r="K83" s="235" t="s">
        <v>126</v>
      </c>
      <c r="L83" s="281">
        <v>56.84</v>
      </c>
      <c r="M83" s="353">
        <v>48.476190476190474</v>
      </c>
    </row>
    <row r="84" spans="1:13" ht="15" customHeight="1" x14ac:dyDescent="0.25">
      <c r="A84" s="81">
        <v>78</v>
      </c>
      <c r="B84" s="235" t="s">
        <v>13</v>
      </c>
      <c r="C84" s="235" t="s">
        <v>160</v>
      </c>
      <c r="D84" s="281">
        <v>54.03</v>
      </c>
      <c r="E84" s="353">
        <v>44.6</v>
      </c>
      <c r="F84" s="235" t="s">
        <v>1</v>
      </c>
      <c r="G84" s="235" t="s">
        <v>4</v>
      </c>
      <c r="H84" s="281">
        <v>56.1</v>
      </c>
      <c r="I84" s="353">
        <v>48</v>
      </c>
      <c r="J84" s="235" t="s">
        <v>13</v>
      </c>
      <c r="K84" s="235" t="s">
        <v>160</v>
      </c>
      <c r="L84" s="281">
        <v>56.84</v>
      </c>
      <c r="M84" s="353">
        <v>48.1</v>
      </c>
    </row>
    <row r="85" spans="1:13" ht="15" customHeight="1" x14ac:dyDescent="0.25">
      <c r="A85" s="81">
        <v>79</v>
      </c>
      <c r="B85" s="235" t="s">
        <v>1</v>
      </c>
      <c r="C85" s="235" t="s">
        <v>154</v>
      </c>
      <c r="D85" s="281">
        <v>54.03</v>
      </c>
      <c r="E85" s="353">
        <v>44.58</v>
      </c>
      <c r="F85" s="235" t="s">
        <v>24</v>
      </c>
      <c r="G85" s="235" t="s">
        <v>131</v>
      </c>
      <c r="H85" s="281">
        <v>56.1</v>
      </c>
      <c r="I85" s="353">
        <v>47.8</v>
      </c>
      <c r="J85" s="235" t="s">
        <v>31</v>
      </c>
      <c r="K85" s="235" t="s">
        <v>170</v>
      </c>
      <c r="L85" s="281">
        <v>56.84</v>
      </c>
      <c r="M85" s="353">
        <v>48.1</v>
      </c>
    </row>
    <row r="86" spans="1:13" ht="15" customHeight="1" thickBot="1" x14ac:dyDescent="0.3">
      <c r="A86" s="82">
        <v>80</v>
      </c>
      <c r="B86" s="107" t="s">
        <v>1</v>
      </c>
      <c r="C86" s="107" t="s">
        <v>138</v>
      </c>
      <c r="D86" s="221">
        <v>54.03</v>
      </c>
      <c r="E86" s="189">
        <v>43.84</v>
      </c>
      <c r="F86" s="107" t="s">
        <v>24</v>
      </c>
      <c r="G86" s="107" t="s">
        <v>28</v>
      </c>
      <c r="H86" s="221">
        <v>56.1</v>
      </c>
      <c r="I86" s="189">
        <v>47.8</v>
      </c>
      <c r="J86" s="107" t="s">
        <v>1</v>
      </c>
      <c r="K86" s="107" t="s">
        <v>11</v>
      </c>
      <c r="L86" s="221">
        <v>56.84</v>
      </c>
      <c r="M86" s="189">
        <v>48</v>
      </c>
    </row>
    <row r="87" spans="1:13" ht="15" customHeight="1" x14ac:dyDescent="0.25">
      <c r="A87" s="80">
        <v>81</v>
      </c>
      <c r="B87" s="106" t="s">
        <v>13</v>
      </c>
      <c r="C87" s="106" t="s">
        <v>12</v>
      </c>
      <c r="D87" s="222">
        <v>54.03</v>
      </c>
      <c r="E87" s="190">
        <v>43.3</v>
      </c>
      <c r="F87" s="106" t="s">
        <v>31</v>
      </c>
      <c r="G87" s="106" t="s">
        <v>33</v>
      </c>
      <c r="H87" s="222">
        <v>56.1</v>
      </c>
      <c r="I87" s="190">
        <v>47.5</v>
      </c>
      <c r="J87" s="106" t="s">
        <v>1</v>
      </c>
      <c r="K87" s="106" t="s">
        <v>138</v>
      </c>
      <c r="L87" s="222">
        <v>56.84</v>
      </c>
      <c r="M87" s="190">
        <v>48</v>
      </c>
    </row>
    <row r="88" spans="1:13" ht="15" customHeight="1" x14ac:dyDescent="0.25">
      <c r="A88" s="81">
        <v>82</v>
      </c>
      <c r="B88" s="235" t="s">
        <v>0</v>
      </c>
      <c r="C88" s="235" t="s">
        <v>125</v>
      </c>
      <c r="D88" s="281">
        <v>54.03</v>
      </c>
      <c r="E88" s="353">
        <v>43.125</v>
      </c>
      <c r="F88" s="235" t="s">
        <v>24</v>
      </c>
      <c r="G88" s="235" t="s">
        <v>47</v>
      </c>
      <c r="H88" s="281">
        <v>56.1</v>
      </c>
      <c r="I88" s="353">
        <v>47</v>
      </c>
      <c r="J88" s="235" t="s">
        <v>1</v>
      </c>
      <c r="K88" s="235" t="s">
        <v>143</v>
      </c>
      <c r="L88" s="281">
        <v>56.84</v>
      </c>
      <c r="M88" s="353">
        <v>47.8</v>
      </c>
    </row>
    <row r="89" spans="1:13" ht="15" customHeight="1" x14ac:dyDescent="0.25">
      <c r="A89" s="81">
        <v>83</v>
      </c>
      <c r="B89" s="235" t="s">
        <v>1</v>
      </c>
      <c r="C89" s="235" t="s">
        <v>157</v>
      </c>
      <c r="D89" s="281">
        <v>54.03</v>
      </c>
      <c r="E89" s="353">
        <v>42.5</v>
      </c>
      <c r="F89" s="235" t="s">
        <v>1</v>
      </c>
      <c r="G89" s="235" t="s">
        <v>145</v>
      </c>
      <c r="H89" s="281">
        <v>56.1</v>
      </c>
      <c r="I89" s="353">
        <v>47</v>
      </c>
      <c r="J89" s="235" t="s">
        <v>0</v>
      </c>
      <c r="K89" s="235" t="s">
        <v>64</v>
      </c>
      <c r="L89" s="281">
        <v>56.84</v>
      </c>
      <c r="M89" s="353">
        <v>47.761904761904759</v>
      </c>
    </row>
    <row r="90" spans="1:13" ht="15" customHeight="1" x14ac:dyDescent="0.25">
      <c r="A90" s="81">
        <v>84</v>
      </c>
      <c r="B90" s="235" t="s">
        <v>31</v>
      </c>
      <c r="C90" s="235" t="s">
        <v>129</v>
      </c>
      <c r="D90" s="281">
        <v>54.03</v>
      </c>
      <c r="E90" s="353">
        <v>42</v>
      </c>
      <c r="F90" s="235" t="s">
        <v>13</v>
      </c>
      <c r="G90" s="235" t="s">
        <v>60</v>
      </c>
      <c r="H90" s="281">
        <v>56.1</v>
      </c>
      <c r="I90" s="353">
        <v>46.4</v>
      </c>
      <c r="J90" s="235" t="s">
        <v>1</v>
      </c>
      <c r="K90" s="235" t="s">
        <v>8</v>
      </c>
      <c r="L90" s="281">
        <v>56.84</v>
      </c>
      <c r="M90" s="353">
        <v>47.4</v>
      </c>
    </row>
    <row r="91" spans="1:13" ht="15" customHeight="1" x14ac:dyDescent="0.25">
      <c r="A91" s="81">
        <v>85</v>
      </c>
      <c r="B91" s="235" t="s">
        <v>1</v>
      </c>
      <c r="C91" s="235" t="s">
        <v>141</v>
      </c>
      <c r="D91" s="281">
        <v>54.03</v>
      </c>
      <c r="E91" s="353">
        <v>41.91</v>
      </c>
      <c r="F91" s="235" t="s">
        <v>0</v>
      </c>
      <c r="G91" s="235" t="s">
        <v>111</v>
      </c>
      <c r="H91" s="281">
        <v>56.1</v>
      </c>
      <c r="I91" s="353">
        <v>46.363636363636367</v>
      </c>
      <c r="J91" s="235" t="s">
        <v>24</v>
      </c>
      <c r="K91" s="235" t="s">
        <v>23</v>
      </c>
      <c r="L91" s="281">
        <v>56.84</v>
      </c>
      <c r="M91" s="353">
        <v>47.1</v>
      </c>
    </row>
    <row r="92" spans="1:13" ht="15" customHeight="1" x14ac:dyDescent="0.25">
      <c r="A92" s="81">
        <v>86</v>
      </c>
      <c r="B92" s="235" t="s">
        <v>1</v>
      </c>
      <c r="C92" s="235" t="s">
        <v>145</v>
      </c>
      <c r="D92" s="281">
        <v>54.03</v>
      </c>
      <c r="E92" s="353">
        <v>41.68</v>
      </c>
      <c r="F92" s="235" t="s">
        <v>13</v>
      </c>
      <c r="G92" s="235" t="s">
        <v>14</v>
      </c>
      <c r="H92" s="281">
        <v>56.1</v>
      </c>
      <c r="I92" s="353">
        <v>46.1</v>
      </c>
      <c r="J92" s="235" t="s">
        <v>17</v>
      </c>
      <c r="K92" s="235" t="s">
        <v>173</v>
      </c>
      <c r="L92" s="281">
        <v>56.84</v>
      </c>
      <c r="M92" s="353">
        <v>47</v>
      </c>
    </row>
    <row r="93" spans="1:13" ht="15" customHeight="1" x14ac:dyDescent="0.25">
      <c r="A93" s="81">
        <v>87</v>
      </c>
      <c r="B93" s="235" t="s">
        <v>17</v>
      </c>
      <c r="C93" s="235" t="s">
        <v>18</v>
      </c>
      <c r="D93" s="281">
        <v>54.03</v>
      </c>
      <c r="E93" s="353">
        <v>41.2</v>
      </c>
      <c r="F93" s="235" t="s">
        <v>24</v>
      </c>
      <c r="G93" s="235" t="s">
        <v>27</v>
      </c>
      <c r="H93" s="281">
        <v>56.1</v>
      </c>
      <c r="I93" s="353">
        <v>44.8</v>
      </c>
      <c r="J93" s="235" t="s">
        <v>1</v>
      </c>
      <c r="K93" s="235" t="s">
        <v>121</v>
      </c>
      <c r="L93" s="281">
        <v>56.84</v>
      </c>
      <c r="M93" s="353">
        <v>45.8</v>
      </c>
    </row>
    <row r="94" spans="1:13" ht="15" customHeight="1" x14ac:dyDescent="0.25">
      <c r="A94" s="81">
        <v>88</v>
      </c>
      <c r="B94" s="235" t="s">
        <v>31</v>
      </c>
      <c r="C94" s="235" t="s">
        <v>33</v>
      </c>
      <c r="D94" s="281">
        <v>54.03</v>
      </c>
      <c r="E94" s="353">
        <v>41</v>
      </c>
      <c r="F94" s="235" t="s">
        <v>1</v>
      </c>
      <c r="G94" s="235" t="s">
        <v>138</v>
      </c>
      <c r="H94" s="281">
        <v>56.1</v>
      </c>
      <c r="I94" s="353">
        <v>44.7</v>
      </c>
      <c r="J94" s="235" t="s">
        <v>31</v>
      </c>
      <c r="K94" s="235" t="s">
        <v>167</v>
      </c>
      <c r="L94" s="281">
        <v>56.84</v>
      </c>
      <c r="M94" s="353">
        <v>45</v>
      </c>
    </row>
    <row r="95" spans="1:13" ht="15" customHeight="1" x14ac:dyDescent="0.25">
      <c r="A95" s="81">
        <v>89</v>
      </c>
      <c r="B95" s="235" t="s">
        <v>24</v>
      </c>
      <c r="C95" s="235" t="s">
        <v>48</v>
      </c>
      <c r="D95" s="281">
        <v>54.03</v>
      </c>
      <c r="E95" s="353">
        <v>41</v>
      </c>
      <c r="F95" s="235" t="s">
        <v>17</v>
      </c>
      <c r="G95" s="235" t="s">
        <v>44</v>
      </c>
      <c r="H95" s="281">
        <v>56.1</v>
      </c>
      <c r="I95" s="353">
        <v>44.2</v>
      </c>
      <c r="J95" s="235" t="s">
        <v>24</v>
      </c>
      <c r="K95" s="235" t="s">
        <v>177</v>
      </c>
      <c r="L95" s="281">
        <v>56.84</v>
      </c>
      <c r="M95" s="353">
        <v>44</v>
      </c>
    </row>
    <row r="96" spans="1:13" ht="15" customHeight="1" thickBot="1" x14ac:dyDescent="0.3">
      <c r="A96" s="192">
        <v>90</v>
      </c>
      <c r="B96" s="236" t="s">
        <v>17</v>
      </c>
      <c r="C96" s="236" t="s">
        <v>44</v>
      </c>
      <c r="D96" s="282">
        <v>54.03</v>
      </c>
      <c r="E96" s="354">
        <v>41</v>
      </c>
      <c r="F96" s="236" t="s">
        <v>17</v>
      </c>
      <c r="G96" s="236" t="s">
        <v>54</v>
      </c>
      <c r="H96" s="282">
        <v>56.1</v>
      </c>
      <c r="I96" s="354">
        <v>44</v>
      </c>
      <c r="J96" s="236" t="s">
        <v>1</v>
      </c>
      <c r="K96" s="236" t="s">
        <v>144</v>
      </c>
      <c r="L96" s="282">
        <v>56.84</v>
      </c>
      <c r="M96" s="354">
        <v>43.9</v>
      </c>
    </row>
    <row r="97" spans="1:13" ht="15" customHeight="1" x14ac:dyDescent="0.25">
      <c r="A97" s="83">
        <v>91</v>
      </c>
      <c r="B97" s="108" t="s">
        <v>38</v>
      </c>
      <c r="C97" s="108" t="s">
        <v>53</v>
      </c>
      <c r="D97" s="220">
        <v>54.03</v>
      </c>
      <c r="E97" s="188">
        <v>40.705882352941174</v>
      </c>
      <c r="F97" s="108" t="s">
        <v>38</v>
      </c>
      <c r="G97" s="108" t="s">
        <v>94</v>
      </c>
      <c r="H97" s="220">
        <v>56.1</v>
      </c>
      <c r="I97" s="188">
        <v>42.89473684210526</v>
      </c>
      <c r="J97" s="108" t="s">
        <v>13</v>
      </c>
      <c r="K97" s="108" t="s">
        <v>162</v>
      </c>
      <c r="L97" s="220">
        <v>56.84</v>
      </c>
      <c r="M97" s="188">
        <v>42</v>
      </c>
    </row>
    <row r="98" spans="1:13" ht="15" customHeight="1" x14ac:dyDescent="0.25">
      <c r="A98" s="81">
        <v>92</v>
      </c>
      <c r="B98" s="235" t="s">
        <v>1</v>
      </c>
      <c r="C98" s="235" t="s">
        <v>152</v>
      </c>
      <c r="D98" s="281">
        <v>54.03</v>
      </c>
      <c r="E98" s="353">
        <v>40.549999999999997</v>
      </c>
      <c r="F98" s="235" t="s">
        <v>17</v>
      </c>
      <c r="G98" s="235" t="s">
        <v>55</v>
      </c>
      <c r="H98" s="281">
        <v>56.1</v>
      </c>
      <c r="I98" s="353">
        <v>42.7</v>
      </c>
      <c r="J98" s="235" t="s">
        <v>13</v>
      </c>
      <c r="K98" s="235" t="s">
        <v>158</v>
      </c>
      <c r="L98" s="281">
        <v>56.84</v>
      </c>
      <c r="M98" s="353">
        <v>42</v>
      </c>
    </row>
    <row r="99" spans="1:13" ht="15" customHeight="1" x14ac:dyDescent="0.25">
      <c r="A99" s="81">
        <v>93</v>
      </c>
      <c r="B99" s="235" t="s">
        <v>38</v>
      </c>
      <c r="C99" s="235" t="s">
        <v>127</v>
      </c>
      <c r="D99" s="281">
        <v>54.03</v>
      </c>
      <c r="E99" s="353">
        <v>40.159999999999997</v>
      </c>
      <c r="F99" s="235" t="s">
        <v>24</v>
      </c>
      <c r="G99" s="235" t="s">
        <v>26</v>
      </c>
      <c r="H99" s="281">
        <v>56.1</v>
      </c>
      <c r="I99" s="353">
        <v>42.2</v>
      </c>
      <c r="J99" s="235" t="s">
        <v>0</v>
      </c>
      <c r="K99" s="235" t="s">
        <v>125</v>
      </c>
      <c r="L99" s="281">
        <v>56.84</v>
      </c>
      <c r="M99" s="353">
        <v>41.92</v>
      </c>
    </row>
    <row r="100" spans="1:13" ht="15" customHeight="1" x14ac:dyDescent="0.25">
      <c r="A100" s="81">
        <v>94</v>
      </c>
      <c r="B100" s="235" t="s">
        <v>0</v>
      </c>
      <c r="C100" s="235" t="s">
        <v>64</v>
      </c>
      <c r="D100" s="281">
        <v>54.03</v>
      </c>
      <c r="E100" s="353">
        <v>38.18181818181818</v>
      </c>
      <c r="F100" s="235" t="s">
        <v>1</v>
      </c>
      <c r="G100" s="235" t="s">
        <v>5</v>
      </c>
      <c r="H100" s="281">
        <v>56.1</v>
      </c>
      <c r="I100" s="353">
        <v>41.8</v>
      </c>
      <c r="J100" s="235" t="s">
        <v>17</v>
      </c>
      <c r="K100" s="235" t="s">
        <v>18</v>
      </c>
      <c r="L100" s="281">
        <v>56.84</v>
      </c>
      <c r="M100" s="353">
        <v>40.799999999999997</v>
      </c>
    </row>
    <row r="101" spans="1:13" ht="15" customHeight="1" x14ac:dyDescent="0.25">
      <c r="A101" s="81">
        <v>95</v>
      </c>
      <c r="B101" s="235" t="s">
        <v>31</v>
      </c>
      <c r="C101" s="235" t="s">
        <v>167</v>
      </c>
      <c r="D101" s="281">
        <v>54.03</v>
      </c>
      <c r="E101" s="353">
        <v>37</v>
      </c>
      <c r="F101" s="235" t="s">
        <v>38</v>
      </c>
      <c r="G101" s="235" t="s">
        <v>127</v>
      </c>
      <c r="H101" s="281">
        <v>56.1</v>
      </c>
      <c r="I101" s="353">
        <v>40.142857142857146</v>
      </c>
      <c r="J101" s="235" t="s">
        <v>38</v>
      </c>
      <c r="K101" s="235" t="s">
        <v>127</v>
      </c>
      <c r="L101" s="281">
        <v>56.84</v>
      </c>
      <c r="M101" s="353">
        <v>37.93333333333333</v>
      </c>
    </row>
    <row r="102" spans="1:13" ht="15" customHeight="1" x14ac:dyDescent="0.25">
      <c r="A102" s="81">
        <v>96</v>
      </c>
      <c r="B102" s="235" t="s">
        <v>24</v>
      </c>
      <c r="C102" s="235" t="s">
        <v>27</v>
      </c>
      <c r="D102" s="281">
        <v>54.03</v>
      </c>
      <c r="E102" s="353">
        <v>36.5</v>
      </c>
      <c r="F102" s="235" t="s">
        <v>1</v>
      </c>
      <c r="G102" s="235" t="s">
        <v>139</v>
      </c>
      <c r="H102" s="281">
        <v>56.1</v>
      </c>
      <c r="I102" s="353">
        <v>39</v>
      </c>
      <c r="J102" s="235" t="s">
        <v>17</v>
      </c>
      <c r="K102" s="235" t="s">
        <v>174</v>
      </c>
      <c r="L102" s="281">
        <v>56.84</v>
      </c>
      <c r="M102" s="353">
        <v>35.799999999999997</v>
      </c>
    </row>
    <row r="103" spans="1:13" ht="15" customHeight="1" x14ac:dyDescent="0.25">
      <c r="A103" s="81">
        <v>97</v>
      </c>
      <c r="B103" s="235" t="s">
        <v>24</v>
      </c>
      <c r="C103" s="235" t="s">
        <v>131</v>
      </c>
      <c r="D103" s="281">
        <v>54.03</v>
      </c>
      <c r="E103" s="353">
        <v>36</v>
      </c>
      <c r="F103" s="235" t="s">
        <v>0</v>
      </c>
      <c r="G103" s="235" t="s">
        <v>125</v>
      </c>
      <c r="H103" s="281">
        <v>56.1</v>
      </c>
      <c r="I103" s="353">
        <v>38.047619047619051</v>
      </c>
      <c r="J103" s="235" t="s">
        <v>31</v>
      </c>
      <c r="K103" s="235" t="s">
        <v>175</v>
      </c>
      <c r="L103" s="281">
        <v>56.84</v>
      </c>
      <c r="M103" s="353">
        <v>35.700000000000003</v>
      </c>
    </row>
    <row r="104" spans="1:13" ht="15" customHeight="1" x14ac:dyDescent="0.25">
      <c r="A104" s="81">
        <v>98</v>
      </c>
      <c r="B104" s="235" t="s">
        <v>31</v>
      </c>
      <c r="C104" s="235" t="s">
        <v>170</v>
      </c>
      <c r="D104" s="281">
        <v>54.03</v>
      </c>
      <c r="E104" s="353">
        <v>35</v>
      </c>
      <c r="F104" s="235" t="s">
        <v>13</v>
      </c>
      <c r="G104" s="235" t="s">
        <v>57</v>
      </c>
      <c r="H104" s="281">
        <v>56.1</v>
      </c>
      <c r="I104" s="353">
        <v>38</v>
      </c>
      <c r="J104" s="235" t="s">
        <v>1</v>
      </c>
      <c r="K104" s="235" t="s">
        <v>152</v>
      </c>
      <c r="L104" s="281">
        <v>56.84</v>
      </c>
      <c r="M104" s="353">
        <v>31.5</v>
      </c>
    </row>
    <row r="105" spans="1:13" ht="15" customHeight="1" x14ac:dyDescent="0.25">
      <c r="A105" s="81">
        <v>99</v>
      </c>
      <c r="B105" s="235" t="s">
        <v>24</v>
      </c>
      <c r="C105" s="235" t="s">
        <v>26</v>
      </c>
      <c r="D105" s="281">
        <v>54.03</v>
      </c>
      <c r="E105" s="353">
        <v>33.4</v>
      </c>
      <c r="F105" s="235" t="s">
        <v>13</v>
      </c>
      <c r="G105" s="235" t="s">
        <v>12</v>
      </c>
      <c r="H105" s="281">
        <v>56.1</v>
      </c>
      <c r="I105" s="353">
        <v>36.5</v>
      </c>
      <c r="J105" s="235"/>
      <c r="K105" s="235"/>
      <c r="L105" s="281"/>
      <c r="M105" s="353"/>
    </row>
    <row r="106" spans="1:13" s="208" customFormat="1" ht="15" customHeight="1" x14ac:dyDescent="0.25">
      <c r="A106" s="81">
        <v>100</v>
      </c>
      <c r="B106" s="235" t="s">
        <v>38</v>
      </c>
      <c r="C106" s="235" t="s">
        <v>94</v>
      </c>
      <c r="D106" s="281">
        <v>54.03</v>
      </c>
      <c r="E106" s="353"/>
      <c r="F106" s="235" t="s">
        <v>1</v>
      </c>
      <c r="G106" s="235" t="s">
        <v>150</v>
      </c>
      <c r="H106" s="281">
        <v>56.1</v>
      </c>
      <c r="I106" s="353">
        <v>31.5</v>
      </c>
      <c r="J106" s="235"/>
      <c r="K106" s="235"/>
      <c r="L106" s="281"/>
      <c r="M106" s="353"/>
    </row>
    <row r="107" spans="1:13" s="208" customFormat="1" ht="15" customHeight="1" x14ac:dyDescent="0.25">
      <c r="A107" s="81">
        <v>101</v>
      </c>
      <c r="B107" s="235" t="s">
        <v>31</v>
      </c>
      <c r="C107" s="235" t="s">
        <v>175</v>
      </c>
      <c r="D107" s="281">
        <v>54.03</v>
      </c>
      <c r="E107" s="353"/>
      <c r="F107" s="235" t="s">
        <v>13</v>
      </c>
      <c r="G107" s="235" t="s">
        <v>113</v>
      </c>
      <c r="H107" s="281">
        <v>56.1</v>
      </c>
      <c r="I107" s="353">
        <v>18.3</v>
      </c>
      <c r="J107" s="235"/>
      <c r="K107" s="235"/>
      <c r="L107" s="281"/>
      <c r="M107" s="353"/>
    </row>
    <row r="108" spans="1:13" s="208" customFormat="1" ht="15" customHeight="1" x14ac:dyDescent="0.25">
      <c r="A108" s="81">
        <v>102</v>
      </c>
      <c r="B108" s="235" t="s">
        <v>24</v>
      </c>
      <c r="C108" s="235" t="s">
        <v>176</v>
      </c>
      <c r="D108" s="281">
        <v>54.03</v>
      </c>
      <c r="E108" s="353"/>
      <c r="F108" s="235" t="s">
        <v>31</v>
      </c>
      <c r="G108" s="235" t="s">
        <v>170</v>
      </c>
      <c r="H108" s="281">
        <v>56.1</v>
      </c>
      <c r="I108" s="353"/>
      <c r="J108" s="235"/>
      <c r="K108" s="235"/>
      <c r="L108" s="281"/>
      <c r="M108" s="353"/>
    </row>
    <row r="109" spans="1:13" s="208" customFormat="1" ht="15" customHeight="1" x14ac:dyDescent="0.25">
      <c r="A109" s="81">
        <v>103</v>
      </c>
      <c r="B109" s="235" t="s">
        <v>24</v>
      </c>
      <c r="C109" s="235" t="s">
        <v>25</v>
      </c>
      <c r="D109" s="281">
        <v>54.03</v>
      </c>
      <c r="E109" s="353"/>
      <c r="F109" s="235" t="s">
        <v>31</v>
      </c>
      <c r="G109" s="235" t="s">
        <v>169</v>
      </c>
      <c r="H109" s="281">
        <v>56.1</v>
      </c>
      <c r="I109" s="353"/>
      <c r="J109" s="235"/>
      <c r="K109" s="235"/>
      <c r="L109" s="281"/>
      <c r="M109" s="353"/>
    </row>
    <row r="110" spans="1:13" s="208" customFormat="1" ht="15" customHeight="1" x14ac:dyDescent="0.25">
      <c r="A110" s="81">
        <v>104</v>
      </c>
      <c r="B110" s="235" t="s">
        <v>24</v>
      </c>
      <c r="C110" s="235" t="s">
        <v>177</v>
      </c>
      <c r="D110" s="281">
        <v>54.03</v>
      </c>
      <c r="E110" s="353"/>
      <c r="F110" s="235" t="s">
        <v>24</v>
      </c>
      <c r="G110" s="235" t="s">
        <v>176</v>
      </c>
      <c r="H110" s="281">
        <v>56.1</v>
      </c>
      <c r="I110" s="353"/>
      <c r="J110" s="235"/>
      <c r="K110" s="235"/>
      <c r="L110" s="281"/>
      <c r="M110" s="353"/>
    </row>
    <row r="111" spans="1:13" s="208" customFormat="1" ht="15" customHeight="1" x14ac:dyDescent="0.25">
      <c r="A111" s="81">
        <v>105</v>
      </c>
      <c r="B111" s="235" t="s">
        <v>17</v>
      </c>
      <c r="C111" s="235" t="s">
        <v>173</v>
      </c>
      <c r="D111" s="281">
        <v>54.03</v>
      </c>
      <c r="E111" s="353"/>
      <c r="F111" s="235" t="s">
        <v>24</v>
      </c>
      <c r="G111" s="235" t="s">
        <v>177</v>
      </c>
      <c r="H111" s="281">
        <v>56.1</v>
      </c>
      <c r="I111" s="353"/>
      <c r="J111" s="235"/>
      <c r="K111" s="235"/>
      <c r="L111" s="281"/>
      <c r="M111" s="353"/>
    </row>
    <row r="112" spans="1:13" s="208" customFormat="1" ht="15" customHeight="1" x14ac:dyDescent="0.25">
      <c r="A112" s="81">
        <v>106</v>
      </c>
      <c r="B112" s="235" t="s">
        <v>17</v>
      </c>
      <c r="C112" s="235" t="s">
        <v>174</v>
      </c>
      <c r="D112" s="281">
        <v>54.03</v>
      </c>
      <c r="E112" s="353"/>
      <c r="F112" s="235" t="s">
        <v>17</v>
      </c>
      <c r="G112" s="235" t="s">
        <v>173</v>
      </c>
      <c r="H112" s="281">
        <v>56.1</v>
      </c>
      <c r="I112" s="353"/>
      <c r="J112" s="235"/>
      <c r="K112" s="235"/>
      <c r="L112" s="281"/>
      <c r="M112" s="353"/>
    </row>
    <row r="113" spans="1:13" s="208" customFormat="1" ht="15" customHeight="1" x14ac:dyDescent="0.25">
      <c r="A113" s="81">
        <v>107</v>
      </c>
      <c r="B113" s="235" t="s">
        <v>17</v>
      </c>
      <c r="C113" s="235" t="s">
        <v>54</v>
      </c>
      <c r="D113" s="281">
        <v>54.03</v>
      </c>
      <c r="E113" s="353"/>
      <c r="F113" s="235" t="s">
        <v>17</v>
      </c>
      <c r="G113" s="235" t="s">
        <v>174</v>
      </c>
      <c r="H113" s="281">
        <v>56.1</v>
      </c>
      <c r="I113" s="353"/>
      <c r="J113" s="235"/>
      <c r="K113" s="235"/>
      <c r="L113" s="281"/>
      <c r="M113" s="353"/>
    </row>
    <row r="114" spans="1:13" ht="15" customHeight="1" x14ac:dyDescent="0.25">
      <c r="A114" s="81">
        <v>108</v>
      </c>
      <c r="B114" s="235" t="s">
        <v>13</v>
      </c>
      <c r="C114" s="235" t="s">
        <v>178</v>
      </c>
      <c r="D114" s="281">
        <v>54.03</v>
      </c>
      <c r="E114" s="353"/>
      <c r="F114" s="235"/>
      <c r="G114" s="235"/>
      <c r="H114" s="281"/>
      <c r="I114" s="353"/>
      <c r="J114" s="235"/>
      <c r="K114" s="235"/>
      <c r="L114" s="281"/>
      <c r="M114" s="353"/>
    </row>
    <row r="115" spans="1:13" ht="15" customHeight="1" thickBot="1" x14ac:dyDescent="0.3">
      <c r="A115" s="193">
        <v>109</v>
      </c>
      <c r="B115" s="149" t="s">
        <v>0</v>
      </c>
      <c r="C115" s="149" t="s">
        <v>42</v>
      </c>
      <c r="D115" s="223">
        <v>54.03</v>
      </c>
      <c r="E115" s="355"/>
      <c r="F115" s="149"/>
      <c r="G115" s="149"/>
      <c r="H115" s="223"/>
      <c r="I115" s="355"/>
      <c r="J115" s="149"/>
      <c r="K115" s="149"/>
      <c r="L115" s="223"/>
      <c r="M115" s="355"/>
    </row>
    <row r="116" spans="1:13" x14ac:dyDescent="0.25">
      <c r="A116" s="84"/>
      <c r="B116" s="84"/>
      <c r="C116" s="85" t="s">
        <v>66</v>
      </c>
      <c r="D116" s="84"/>
      <c r="E116" s="171">
        <f>AVERAGE(E7:E115)</f>
        <v>51.777316677581624</v>
      </c>
      <c r="F116" s="84"/>
      <c r="G116" s="85"/>
      <c r="H116" s="84"/>
      <c r="I116" s="171">
        <f>AVERAGE(I7:I115)</f>
        <v>53.004255948447359</v>
      </c>
      <c r="J116" s="84"/>
      <c r="K116" s="85"/>
      <c r="L116" s="84"/>
      <c r="M116" s="171">
        <f>AVERAGE(M7:M115)</f>
        <v>54.355433795146631</v>
      </c>
    </row>
    <row r="117" spans="1:13" x14ac:dyDescent="0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</sheetData>
  <sortState ref="F119:G124">
    <sortCondition ref="F119"/>
  </sortState>
  <mergeCells count="6">
    <mergeCell ref="A5:A6"/>
    <mergeCell ref="J5:M5"/>
    <mergeCell ref="J2:K2"/>
    <mergeCell ref="B5:E5"/>
    <mergeCell ref="F5:I5"/>
    <mergeCell ref="B2:C2"/>
  </mergeCells>
  <conditionalFormatting sqref="M7:M115">
    <cfRule type="containsBlanks" dxfId="54" priority="2">
      <formula>LEN(TRIM(M7))=0</formula>
    </cfRule>
    <cfRule type="cellIs" dxfId="53" priority="14" operator="between">
      <formula>$M$116</formula>
      <formula>54.356</formula>
    </cfRule>
    <cfRule type="cellIs" dxfId="52" priority="15" operator="lessThan">
      <formula>50</formula>
    </cfRule>
    <cfRule type="cellIs" dxfId="51" priority="17" operator="between">
      <formula>$M$116</formula>
      <formula>50</formula>
    </cfRule>
    <cfRule type="cellIs" dxfId="50" priority="18" operator="between">
      <formula>75</formula>
      <formula>$M$116</formula>
    </cfRule>
    <cfRule type="cellIs" dxfId="49" priority="19" operator="greaterThanOrEqual">
      <formula>75</formula>
    </cfRule>
  </conditionalFormatting>
  <conditionalFormatting sqref="E7:E115">
    <cfRule type="containsBlanks" dxfId="48" priority="3">
      <formula>LEN(TRIM(E7))=0</formula>
    </cfRule>
    <cfRule type="cellIs" dxfId="47" priority="9" operator="equal">
      <formula>$E$116</formula>
    </cfRule>
    <cfRule type="cellIs" dxfId="46" priority="10" operator="lessThan">
      <formula>50</formula>
    </cfRule>
    <cfRule type="cellIs" dxfId="45" priority="11" operator="between">
      <formula>$E$116</formula>
      <formula>50</formula>
    </cfRule>
    <cfRule type="cellIs" dxfId="44" priority="12" operator="between">
      <formula>75</formula>
      <formula>$E$116</formula>
    </cfRule>
    <cfRule type="cellIs" dxfId="43" priority="13" operator="greaterThanOrEqual">
      <formula>75</formula>
    </cfRule>
  </conditionalFormatting>
  <conditionalFormatting sqref="I7:I115">
    <cfRule type="containsBlanks" dxfId="42" priority="1">
      <formula>LEN(TRIM(I7))=0</formula>
    </cfRule>
    <cfRule type="cellIs" dxfId="41" priority="4" operator="between">
      <formula>$I$116</formula>
      <formula>53</formula>
    </cfRule>
    <cfRule type="cellIs" dxfId="40" priority="5" operator="lessThan">
      <formula>50</formula>
    </cfRule>
    <cfRule type="cellIs" dxfId="39" priority="6" operator="between">
      <formula>$I$116</formula>
      <formula>50</formula>
    </cfRule>
    <cfRule type="cellIs" dxfId="38" priority="7" operator="between">
      <formula>75</formula>
      <formula>$I$116</formula>
    </cfRule>
    <cfRule type="cellIs" dxfId="37" priority="8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5.7109375" style="69" customWidth="1"/>
    <col min="2" max="2" width="19.42578125" style="69" customWidth="1"/>
    <col min="3" max="3" width="33.28515625" style="69" customWidth="1"/>
    <col min="4" max="15" width="8.7109375" style="208" customWidth="1"/>
    <col min="16" max="16" width="8.7109375" style="69" customWidth="1"/>
    <col min="17" max="16384" width="9.140625" style="69"/>
  </cols>
  <sheetData>
    <row r="1" spans="1:19" x14ac:dyDescent="0.25">
      <c r="R1" s="31"/>
      <c r="S1" s="18" t="s">
        <v>85</v>
      </c>
    </row>
    <row r="2" spans="1:19" ht="15.75" x14ac:dyDescent="0.25">
      <c r="B2" s="478" t="s">
        <v>78</v>
      </c>
      <c r="C2" s="478"/>
      <c r="D2" s="366"/>
      <c r="E2" s="366"/>
      <c r="F2" s="366"/>
      <c r="G2" s="366"/>
      <c r="H2" s="366"/>
      <c r="I2" s="366"/>
      <c r="J2" s="226"/>
      <c r="K2" s="226"/>
      <c r="L2" s="226"/>
      <c r="M2" s="366"/>
      <c r="N2" s="366"/>
      <c r="O2" s="211"/>
      <c r="R2" s="68"/>
      <c r="S2" s="18" t="s">
        <v>90</v>
      </c>
    </row>
    <row r="3" spans="1:19" ht="15.75" thickBot="1" x14ac:dyDescent="0.3">
      <c r="R3" s="457"/>
      <c r="S3" s="18" t="s">
        <v>86</v>
      </c>
    </row>
    <row r="4" spans="1:19" ht="15.75" customHeight="1" thickBot="1" x14ac:dyDescent="0.3">
      <c r="A4" s="466" t="s">
        <v>41</v>
      </c>
      <c r="B4" s="481" t="s">
        <v>40</v>
      </c>
      <c r="C4" s="483" t="s">
        <v>82</v>
      </c>
      <c r="D4" s="485">
        <v>2023</v>
      </c>
      <c r="E4" s="486"/>
      <c r="F4" s="487"/>
      <c r="G4" s="485">
        <v>2022</v>
      </c>
      <c r="H4" s="486"/>
      <c r="I4" s="487"/>
      <c r="J4" s="485">
        <v>2021</v>
      </c>
      <c r="K4" s="486"/>
      <c r="L4" s="487"/>
      <c r="M4" s="488" t="s">
        <v>88</v>
      </c>
      <c r="N4" s="476"/>
      <c r="O4" s="477"/>
      <c r="P4" s="479" t="s">
        <v>65</v>
      </c>
      <c r="R4" s="30"/>
      <c r="S4" s="18" t="s">
        <v>87</v>
      </c>
    </row>
    <row r="5" spans="1:19" ht="39" customHeight="1" thickBot="1" x14ac:dyDescent="0.3">
      <c r="A5" s="467"/>
      <c r="B5" s="482"/>
      <c r="C5" s="484"/>
      <c r="D5" s="67" t="s">
        <v>84</v>
      </c>
      <c r="E5" s="302" t="s">
        <v>69</v>
      </c>
      <c r="F5" s="73" t="s">
        <v>89</v>
      </c>
      <c r="G5" s="67" t="s">
        <v>84</v>
      </c>
      <c r="H5" s="302" t="s">
        <v>69</v>
      </c>
      <c r="I5" s="73" t="s">
        <v>89</v>
      </c>
      <c r="J5" s="67" t="s">
        <v>84</v>
      </c>
      <c r="K5" s="302" t="s">
        <v>69</v>
      </c>
      <c r="L5" s="73" t="s">
        <v>89</v>
      </c>
      <c r="M5" s="369">
        <v>2023</v>
      </c>
      <c r="N5" s="150">
        <v>2022</v>
      </c>
      <c r="O5" s="150">
        <v>2021</v>
      </c>
      <c r="P5" s="480"/>
    </row>
    <row r="6" spans="1:19" ht="15" customHeight="1" x14ac:dyDescent="0.25">
      <c r="A6" s="155">
        <v>1</v>
      </c>
      <c r="B6" s="129" t="s">
        <v>1</v>
      </c>
      <c r="C6" s="128" t="s">
        <v>76</v>
      </c>
      <c r="D6" s="429">
        <v>38</v>
      </c>
      <c r="E6" s="303">
        <v>67.34210526315789</v>
      </c>
      <c r="F6" s="290">
        <v>54.03</v>
      </c>
      <c r="G6" s="283">
        <v>54</v>
      </c>
      <c r="H6" s="303">
        <v>69.900000000000006</v>
      </c>
      <c r="I6" s="290">
        <v>56.1</v>
      </c>
      <c r="J6" s="283">
        <v>40</v>
      </c>
      <c r="K6" s="303">
        <v>72</v>
      </c>
      <c r="L6" s="290">
        <v>56.84</v>
      </c>
      <c r="M6" s="370">
        <v>2</v>
      </c>
      <c r="N6" s="213">
        <v>2</v>
      </c>
      <c r="O6" s="213">
        <v>2</v>
      </c>
      <c r="P6" s="314">
        <f t="shared" ref="P6:P37" si="0">SUM(M6:O6)</f>
        <v>6</v>
      </c>
    </row>
    <row r="7" spans="1:19" ht="15" customHeight="1" x14ac:dyDescent="0.25">
      <c r="A7" s="156">
        <v>2</v>
      </c>
      <c r="B7" s="313" t="s">
        <v>38</v>
      </c>
      <c r="C7" s="214" t="s">
        <v>50</v>
      </c>
      <c r="D7" s="209">
        <v>64</v>
      </c>
      <c r="E7" s="418">
        <v>66.400000000000006</v>
      </c>
      <c r="F7" s="291">
        <v>54.03</v>
      </c>
      <c r="G7" s="195">
        <v>88</v>
      </c>
      <c r="H7" s="217">
        <v>70.577777777777783</v>
      </c>
      <c r="I7" s="291">
        <v>56.1</v>
      </c>
      <c r="J7" s="195">
        <v>89</v>
      </c>
      <c r="K7" s="217">
        <v>68.898876404494388</v>
      </c>
      <c r="L7" s="291">
        <v>56.84</v>
      </c>
      <c r="M7" s="371">
        <v>3</v>
      </c>
      <c r="N7" s="74">
        <v>1</v>
      </c>
      <c r="O7" s="74">
        <v>3</v>
      </c>
      <c r="P7" s="315">
        <f t="shared" si="0"/>
        <v>7</v>
      </c>
    </row>
    <row r="8" spans="1:19" ht="15" customHeight="1" x14ac:dyDescent="0.25">
      <c r="A8" s="156">
        <v>3</v>
      </c>
      <c r="B8" s="313" t="s">
        <v>31</v>
      </c>
      <c r="C8" s="228" t="s">
        <v>36</v>
      </c>
      <c r="D8" s="404">
        <v>61</v>
      </c>
      <c r="E8" s="239">
        <v>64</v>
      </c>
      <c r="F8" s="294">
        <v>54.03</v>
      </c>
      <c r="G8" s="196">
        <v>79</v>
      </c>
      <c r="H8" s="239">
        <v>62.4</v>
      </c>
      <c r="I8" s="294">
        <v>56.1</v>
      </c>
      <c r="J8" s="196">
        <v>62</v>
      </c>
      <c r="K8" s="239">
        <v>66.900000000000006</v>
      </c>
      <c r="L8" s="294">
        <v>56.84</v>
      </c>
      <c r="M8" s="375">
        <v>6</v>
      </c>
      <c r="N8" s="147">
        <v>10</v>
      </c>
      <c r="O8" s="147">
        <v>4</v>
      </c>
      <c r="P8" s="311">
        <f t="shared" si="0"/>
        <v>20</v>
      </c>
    </row>
    <row r="9" spans="1:19" ht="15" customHeight="1" x14ac:dyDescent="0.25">
      <c r="A9" s="156">
        <v>4</v>
      </c>
      <c r="B9" s="313" t="s">
        <v>1</v>
      </c>
      <c r="C9" s="228" t="s">
        <v>108</v>
      </c>
      <c r="D9" s="404">
        <v>52</v>
      </c>
      <c r="E9" s="239">
        <v>61.71</v>
      </c>
      <c r="F9" s="294">
        <v>54.03</v>
      </c>
      <c r="G9" s="196">
        <v>47</v>
      </c>
      <c r="H9" s="239">
        <v>67</v>
      </c>
      <c r="I9" s="294">
        <v>56.1</v>
      </c>
      <c r="J9" s="196">
        <v>52</v>
      </c>
      <c r="K9" s="239">
        <v>62.7</v>
      </c>
      <c r="L9" s="294">
        <v>56.84</v>
      </c>
      <c r="M9" s="371">
        <v>12</v>
      </c>
      <c r="N9" s="74">
        <v>3</v>
      </c>
      <c r="O9" s="74">
        <v>15</v>
      </c>
      <c r="P9" s="311">
        <f t="shared" si="0"/>
        <v>30</v>
      </c>
    </row>
    <row r="10" spans="1:19" ht="15" customHeight="1" x14ac:dyDescent="0.25">
      <c r="A10" s="156">
        <v>5</v>
      </c>
      <c r="B10" s="313" t="s">
        <v>0</v>
      </c>
      <c r="C10" s="289" t="s">
        <v>63</v>
      </c>
      <c r="D10" s="448">
        <v>34</v>
      </c>
      <c r="E10" s="243">
        <v>61.7</v>
      </c>
      <c r="F10" s="296">
        <v>54.03</v>
      </c>
      <c r="G10" s="198">
        <v>36</v>
      </c>
      <c r="H10" s="243">
        <v>62.75</v>
      </c>
      <c r="I10" s="296">
        <v>56.1</v>
      </c>
      <c r="J10" s="198">
        <v>34</v>
      </c>
      <c r="K10" s="243">
        <v>65.558823529411768</v>
      </c>
      <c r="L10" s="296">
        <v>56.84</v>
      </c>
      <c r="M10" s="371">
        <v>13</v>
      </c>
      <c r="N10" s="74">
        <v>9</v>
      </c>
      <c r="O10" s="74">
        <v>8</v>
      </c>
      <c r="P10" s="311">
        <f t="shared" si="0"/>
        <v>30</v>
      </c>
    </row>
    <row r="11" spans="1:19" ht="15" customHeight="1" x14ac:dyDescent="0.25">
      <c r="A11" s="156">
        <v>6</v>
      </c>
      <c r="B11" s="313" t="s">
        <v>17</v>
      </c>
      <c r="C11" s="214" t="s">
        <v>56</v>
      </c>
      <c r="D11" s="403">
        <v>59</v>
      </c>
      <c r="E11" s="217">
        <v>58.7</v>
      </c>
      <c r="F11" s="291">
        <v>54.03</v>
      </c>
      <c r="G11" s="195">
        <v>64</v>
      </c>
      <c r="H11" s="217">
        <v>66</v>
      </c>
      <c r="I11" s="291">
        <v>56.1</v>
      </c>
      <c r="J11" s="195">
        <v>101</v>
      </c>
      <c r="K11" s="217">
        <v>66.400000000000006</v>
      </c>
      <c r="L11" s="291">
        <v>56.84</v>
      </c>
      <c r="M11" s="371">
        <v>22</v>
      </c>
      <c r="N11" s="74">
        <v>4</v>
      </c>
      <c r="O11" s="74">
        <v>6</v>
      </c>
      <c r="P11" s="311">
        <f t="shared" si="0"/>
        <v>32</v>
      </c>
    </row>
    <row r="12" spans="1:19" ht="15" customHeight="1" x14ac:dyDescent="0.25">
      <c r="A12" s="156">
        <v>7</v>
      </c>
      <c r="B12" s="313" t="s">
        <v>13</v>
      </c>
      <c r="C12" s="229" t="s">
        <v>58</v>
      </c>
      <c r="D12" s="397">
        <v>17</v>
      </c>
      <c r="E12" s="255">
        <v>60.2</v>
      </c>
      <c r="F12" s="298">
        <v>54.03</v>
      </c>
      <c r="G12" s="202">
        <v>20</v>
      </c>
      <c r="H12" s="255">
        <v>66</v>
      </c>
      <c r="I12" s="298">
        <v>56.1</v>
      </c>
      <c r="J12" s="202">
        <v>21</v>
      </c>
      <c r="K12" s="255">
        <v>60.5</v>
      </c>
      <c r="L12" s="298">
        <v>56.84</v>
      </c>
      <c r="M12" s="371">
        <v>15</v>
      </c>
      <c r="N12" s="74">
        <v>5</v>
      </c>
      <c r="O12" s="74">
        <v>21</v>
      </c>
      <c r="P12" s="311">
        <f t="shared" si="0"/>
        <v>41</v>
      </c>
    </row>
    <row r="13" spans="1:19" ht="15" customHeight="1" x14ac:dyDescent="0.25">
      <c r="A13" s="156">
        <v>8</v>
      </c>
      <c r="B13" s="313" t="s">
        <v>24</v>
      </c>
      <c r="C13" s="214" t="s">
        <v>79</v>
      </c>
      <c r="D13" s="195">
        <v>23</v>
      </c>
      <c r="E13" s="217">
        <v>62.9</v>
      </c>
      <c r="F13" s="291">
        <v>54.03</v>
      </c>
      <c r="G13" s="195">
        <v>35</v>
      </c>
      <c r="H13" s="217">
        <v>64.3</v>
      </c>
      <c r="I13" s="291">
        <v>56.1</v>
      </c>
      <c r="J13" s="195">
        <v>41</v>
      </c>
      <c r="K13" s="217">
        <v>58.8</v>
      </c>
      <c r="L13" s="291">
        <v>56.84</v>
      </c>
      <c r="M13" s="371">
        <v>7</v>
      </c>
      <c r="N13" s="74">
        <v>6</v>
      </c>
      <c r="O13" s="74">
        <v>31</v>
      </c>
      <c r="P13" s="311">
        <f t="shared" si="0"/>
        <v>44</v>
      </c>
    </row>
    <row r="14" spans="1:19" ht="15" customHeight="1" x14ac:dyDescent="0.25">
      <c r="A14" s="156">
        <v>9</v>
      </c>
      <c r="B14" s="313" t="s">
        <v>0</v>
      </c>
      <c r="C14" s="229" t="s">
        <v>62</v>
      </c>
      <c r="D14" s="202">
        <v>24</v>
      </c>
      <c r="E14" s="255">
        <v>61.8</v>
      </c>
      <c r="F14" s="298">
        <v>54.03</v>
      </c>
      <c r="G14" s="202">
        <v>42</v>
      </c>
      <c r="H14" s="255">
        <v>58.590909090909093</v>
      </c>
      <c r="I14" s="298">
        <v>56.1</v>
      </c>
      <c r="J14" s="202">
        <v>49</v>
      </c>
      <c r="K14" s="255">
        <v>66.367346938775512</v>
      </c>
      <c r="L14" s="298">
        <v>56.84</v>
      </c>
      <c r="M14" s="371">
        <v>10</v>
      </c>
      <c r="N14" s="74">
        <v>28</v>
      </c>
      <c r="O14" s="74">
        <v>7</v>
      </c>
      <c r="P14" s="311">
        <f t="shared" si="0"/>
        <v>45</v>
      </c>
    </row>
    <row r="15" spans="1:19" ht="15" customHeight="1" thickBot="1" x14ac:dyDescent="0.3">
      <c r="A15" s="157">
        <v>10</v>
      </c>
      <c r="B15" s="135" t="s">
        <v>0</v>
      </c>
      <c r="C15" s="134" t="s">
        <v>95</v>
      </c>
      <c r="D15" s="206">
        <v>43</v>
      </c>
      <c r="E15" s="219">
        <v>59.953488372093027</v>
      </c>
      <c r="F15" s="292">
        <v>54.03</v>
      </c>
      <c r="G15" s="206">
        <v>47</v>
      </c>
      <c r="H15" s="219">
        <v>60.122448979591837</v>
      </c>
      <c r="I15" s="292">
        <v>56.1</v>
      </c>
      <c r="J15" s="206">
        <v>41</v>
      </c>
      <c r="K15" s="219">
        <v>62.560975609756099</v>
      </c>
      <c r="L15" s="292">
        <v>56.84</v>
      </c>
      <c r="M15" s="374">
        <v>16</v>
      </c>
      <c r="N15" s="194">
        <v>19</v>
      </c>
      <c r="O15" s="194">
        <v>16</v>
      </c>
      <c r="P15" s="316">
        <f t="shared" si="0"/>
        <v>51</v>
      </c>
    </row>
    <row r="16" spans="1:19" ht="15" customHeight="1" x14ac:dyDescent="0.25">
      <c r="A16" s="156">
        <v>11</v>
      </c>
      <c r="B16" s="137" t="s">
        <v>1</v>
      </c>
      <c r="C16" s="136" t="s">
        <v>137</v>
      </c>
      <c r="D16" s="284">
        <v>32</v>
      </c>
      <c r="E16" s="304">
        <v>56.97</v>
      </c>
      <c r="F16" s="293">
        <v>54.03</v>
      </c>
      <c r="G16" s="284">
        <v>24</v>
      </c>
      <c r="H16" s="304">
        <v>63.8</v>
      </c>
      <c r="I16" s="293">
        <v>56.1</v>
      </c>
      <c r="J16" s="284">
        <v>41</v>
      </c>
      <c r="K16" s="304">
        <v>62.9</v>
      </c>
      <c r="L16" s="293">
        <v>56.84</v>
      </c>
      <c r="M16" s="371">
        <v>30</v>
      </c>
      <c r="N16" s="74">
        <v>7</v>
      </c>
      <c r="O16" s="74">
        <v>14</v>
      </c>
      <c r="P16" s="317">
        <f t="shared" si="0"/>
        <v>51</v>
      </c>
    </row>
    <row r="17" spans="1:16" ht="15" customHeight="1" x14ac:dyDescent="0.25">
      <c r="A17" s="156">
        <v>12</v>
      </c>
      <c r="B17" s="313" t="s">
        <v>17</v>
      </c>
      <c r="C17" s="214" t="s">
        <v>80</v>
      </c>
      <c r="D17" s="195">
        <v>98</v>
      </c>
      <c r="E17" s="217">
        <v>61.7</v>
      </c>
      <c r="F17" s="291">
        <v>54.03</v>
      </c>
      <c r="G17" s="195">
        <v>87</v>
      </c>
      <c r="H17" s="217">
        <v>59.6</v>
      </c>
      <c r="I17" s="291">
        <v>56.1</v>
      </c>
      <c r="J17" s="195">
        <v>100</v>
      </c>
      <c r="K17" s="217">
        <v>61</v>
      </c>
      <c r="L17" s="291">
        <v>56.84</v>
      </c>
      <c r="M17" s="371">
        <v>11</v>
      </c>
      <c r="N17" s="74">
        <v>23</v>
      </c>
      <c r="O17" s="74">
        <v>20</v>
      </c>
      <c r="P17" s="319">
        <f t="shared" si="0"/>
        <v>54</v>
      </c>
    </row>
    <row r="18" spans="1:16" ht="15" customHeight="1" x14ac:dyDescent="0.25">
      <c r="A18" s="156">
        <v>13</v>
      </c>
      <c r="B18" s="313" t="s">
        <v>24</v>
      </c>
      <c r="C18" s="214" t="s">
        <v>29</v>
      </c>
      <c r="D18" s="195">
        <v>18</v>
      </c>
      <c r="E18" s="217">
        <v>64.3</v>
      </c>
      <c r="F18" s="291">
        <v>54.03</v>
      </c>
      <c r="G18" s="195">
        <v>18</v>
      </c>
      <c r="H18" s="217">
        <v>54.1</v>
      </c>
      <c r="I18" s="291">
        <v>56.1</v>
      </c>
      <c r="J18" s="195">
        <v>26</v>
      </c>
      <c r="K18" s="217">
        <v>66.400000000000006</v>
      </c>
      <c r="L18" s="291">
        <v>56.84</v>
      </c>
      <c r="M18" s="371">
        <v>5</v>
      </c>
      <c r="N18" s="74">
        <v>46</v>
      </c>
      <c r="O18" s="74">
        <v>5</v>
      </c>
      <c r="P18" s="319">
        <f t="shared" si="0"/>
        <v>56</v>
      </c>
    </row>
    <row r="19" spans="1:16" ht="15" customHeight="1" x14ac:dyDescent="0.25">
      <c r="A19" s="156">
        <v>14</v>
      </c>
      <c r="B19" s="313" t="s">
        <v>1</v>
      </c>
      <c r="C19" s="214" t="s">
        <v>146</v>
      </c>
      <c r="D19" s="195">
        <v>41</v>
      </c>
      <c r="E19" s="217">
        <v>61.024390243902438</v>
      </c>
      <c r="F19" s="291">
        <v>54.03</v>
      </c>
      <c r="G19" s="195">
        <v>50</v>
      </c>
      <c r="H19" s="217">
        <v>57.4</v>
      </c>
      <c r="I19" s="291">
        <v>56.1</v>
      </c>
      <c r="J19" s="195">
        <v>44</v>
      </c>
      <c r="K19" s="217">
        <v>64.400000000000006</v>
      </c>
      <c r="L19" s="291">
        <v>56.84</v>
      </c>
      <c r="M19" s="371">
        <v>14</v>
      </c>
      <c r="N19" s="74">
        <v>32</v>
      </c>
      <c r="O19" s="74">
        <v>10</v>
      </c>
      <c r="P19" s="319">
        <f t="shared" si="0"/>
        <v>56</v>
      </c>
    </row>
    <row r="20" spans="1:16" ht="15" customHeight="1" x14ac:dyDescent="0.25">
      <c r="A20" s="156">
        <v>15</v>
      </c>
      <c r="B20" s="313" t="s">
        <v>31</v>
      </c>
      <c r="C20" s="214" t="s">
        <v>35</v>
      </c>
      <c r="D20" s="195">
        <v>29</v>
      </c>
      <c r="E20" s="217">
        <v>61.9</v>
      </c>
      <c r="F20" s="291">
        <v>54.03</v>
      </c>
      <c r="G20" s="195">
        <v>24</v>
      </c>
      <c r="H20" s="217">
        <v>60.6</v>
      </c>
      <c r="I20" s="291">
        <v>56.1</v>
      </c>
      <c r="J20" s="195">
        <v>28</v>
      </c>
      <c r="K20" s="217">
        <v>58.3</v>
      </c>
      <c r="L20" s="291">
        <v>56.84</v>
      </c>
      <c r="M20" s="371">
        <v>9</v>
      </c>
      <c r="N20" s="74">
        <v>15</v>
      </c>
      <c r="O20" s="74">
        <v>36</v>
      </c>
      <c r="P20" s="311">
        <f t="shared" si="0"/>
        <v>60</v>
      </c>
    </row>
    <row r="21" spans="1:16" ht="15" customHeight="1" x14ac:dyDescent="0.25">
      <c r="A21" s="156">
        <v>16</v>
      </c>
      <c r="B21" s="313" t="s">
        <v>1</v>
      </c>
      <c r="C21" s="229" t="s">
        <v>109</v>
      </c>
      <c r="D21" s="202">
        <v>55</v>
      </c>
      <c r="E21" s="255">
        <v>55.4</v>
      </c>
      <c r="F21" s="298">
        <v>54.03</v>
      </c>
      <c r="G21" s="202">
        <v>64</v>
      </c>
      <c r="H21" s="255">
        <v>61</v>
      </c>
      <c r="I21" s="298">
        <v>56.1</v>
      </c>
      <c r="J21" s="202">
        <v>71</v>
      </c>
      <c r="K21" s="255">
        <v>63</v>
      </c>
      <c r="L21" s="298">
        <v>56.84</v>
      </c>
      <c r="M21" s="371">
        <v>35</v>
      </c>
      <c r="N21" s="74">
        <v>14</v>
      </c>
      <c r="O21" s="74">
        <v>13</v>
      </c>
      <c r="P21" s="311">
        <f t="shared" si="0"/>
        <v>62</v>
      </c>
    </row>
    <row r="22" spans="1:16" ht="15" customHeight="1" x14ac:dyDescent="0.25">
      <c r="A22" s="156">
        <v>17</v>
      </c>
      <c r="B22" s="313" t="s">
        <v>24</v>
      </c>
      <c r="C22" s="229" t="s">
        <v>130</v>
      </c>
      <c r="D22" s="430">
        <v>24</v>
      </c>
      <c r="E22" s="418">
        <v>59</v>
      </c>
      <c r="F22" s="298">
        <v>54.03</v>
      </c>
      <c r="G22" s="202">
        <v>20</v>
      </c>
      <c r="H22" s="255">
        <v>56.3</v>
      </c>
      <c r="I22" s="298">
        <v>56.1</v>
      </c>
      <c r="J22" s="202">
        <v>28</v>
      </c>
      <c r="K22" s="255">
        <v>65</v>
      </c>
      <c r="L22" s="298">
        <v>56.84</v>
      </c>
      <c r="M22" s="371">
        <v>19</v>
      </c>
      <c r="N22" s="74">
        <v>37</v>
      </c>
      <c r="O22" s="74">
        <v>9</v>
      </c>
      <c r="P22" s="311">
        <f t="shared" si="0"/>
        <v>65</v>
      </c>
    </row>
    <row r="23" spans="1:16" ht="15" customHeight="1" x14ac:dyDescent="0.25">
      <c r="A23" s="156">
        <v>18</v>
      </c>
      <c r="B23" s="313" t="s">
        <v>24</v>
      </c>
      <c r="C23" s="214" t="s">
        <v>97</v>
      </c>
      <c r="D23" s="430">
        <v>26</v>
      </c>
      <c r="E23" s="418">
        <v>58.3</v>
      </c>
      <c r="F23" s="291">
        <v>54.03</v>
      </c>
      <c r="G23" s="195">
        <v>28</v>
      </c>
      <c r="H23" s="217">
        <v>60.2</v>
      </c>
      <c r="I23" s="291">
        <v>56.1</v>
      </c>
      <c r="J23" s="195">
        <v>29</v>
      </c>
      <c r="K23" s="217">
        <v>59.6</v>
      </c>
      <c r="L23" s="291">
        <v>56.84</v>
      </c>
      <c r="M23" s="371">
        <v>24</v>
      </c>
      <c r="N23" s="74">
        <v>18</v>
      </c>
      <c r="O23" s="74">
        <v>25</v>
      </c>
      <c r="P23" s="311">
        <f t="shared" si="0"/>
        <v>67</v>
      </c>
    </row>
    <row r="24" spans="1:16" ht="15" customHeight="1" x14ac:dyDescent="0.25">
      <c r="A24" s="156">
        <v>19</v>
      </c>
      <c r="B24" s="313" t="s">
        <v>24</v>
      </c>
      <c r="C24" s="214" t="s">
        <v>49</v>
      </c>
      <c r="D24" s="209">
        <v>12</v>
      </c>
      <c r="E24" s="418">
        <v>66.2</v>
      </c>
      <c r="F24" s="291">
        <v>54.03</v>
      </c>
      <c r="G24" s="195">
        <v>13</v>
      </c>
      <c r="H24" s="217">
        <v>60.3</v>
      </c>
      <c r="I24" s="291">
        <v>56.1</v>
      </c>
      <c r="J24" s="195">
        <v>27</v>
      </c>
      <c r="K24" s="217">
        <v>54.1</v>
      </c>
      <c r="L24" s="291">
        <v>56.84</v>
      </c>
      <c r="M24" s="371">
        <v>4</v>
      </c>
      <c r="N24" s="74">
        <v>17</v>
      </c>
      <c r="O24" s="74">
        <v>48</v>
      </c>
      <c r="P24" s="311">
        <f t="shared" si="0"/>
        <v>69</v>
      </c>
    </row>
    <row r="25" spans="1:16" ht="15" customHeight="1" thickBot="1" x14ac:dyDescent="0.3">
      <c r="A25" s="168">
        <v>20</v>
      </c>
      <c r="B25" s="309" t="s">
        <v>13</v>
      </c>
      <c r="C25" s="138" t="s">
        <v>72</v>
      </c>
      <c r="D25" s="431">
        <v>19</v>
      </c>
      <c r="E25" s="305">
        <v>57.7</v>
      </c>
      <c r="F25" s="295">
        <v>54.03</v>
      </c>
      <c r="G25" s="285">
        <v>37</v>
      </c>
      <c r="H25" s="305">
        <v>58.2</v>
      </c>
      <c r="I25" s="295">
        <v>56.1</v>
      </c>
      <c r="J25" s="285">
        <v>50</v>
      </c>
      <c r="K25" s="305">
        <v>62.4</v>
      </c>
      <c r="L25" s="295">
        <v>56.84</v>
      </c>
      <c r="M25" s="373">
        <v>28</v>
      </c>
      <c r="N25" s="233">
        <v>30</v>
      </c>
      <c r="O25" s="233">
        <v>17</v>
      </c>
      <c r="P25" s="409">
        <f t="shared" si="0"/>
        <v>75</v>
      </c>
    </row>
    <row r="26" spans="1:16" ht="15" customHeight="1" x14ac:dyDescent="0.25">
      <c r="A26" s="155">
        <v>21</v>
      </c>
      <c r="B26" s="129" t="s">
        <v>13</v>
      </c>
      <c r="C26" s="128" t="s">
        <v>75</v>
      </c>
      <c r="D26" s="429">
        <v>17</v>
      </c>
      <c r="E26" s="303">
        <v>55.8</v>
      </c>
      <c r="F26" s="290">
        <v>54.03</v>
      </c>
      <c r="G26" s="283">
        <v>27</v>
      </c>
      <c r="H26" s="303">
        <v>59.6</v>
      </c>
      <c r="I26" s="290">
        <v>56.1</v>
      </c>
      <c r="J26" s="283">
        <v>22</v>
      </c>
      <c r="K26" s="303">
        <v>61.8</v>
      </c>
      <c r="L26" s="290">
        <v>56.84</v>
      </c>
      <c r="M26" s="370">
        <v>32</v>
      </c>
      <c r="N26" s="213">
        <v>24</v>
      </c>
      <c r="O26" s="213">
        <v>19</v>
      </c>
      <c r="P26" s="314">
        <f t="shared" si="0"/>
        <v>75</v>
      </c>
    </row>
    <row r="27" spans="1:16" ht="15" customHeight="1" x14ac:dyDescent="0.25">
      <c r="A27" s="156">
        <v>22</v>
      </c>
      <c r="B27" s="313" t="s">
        <v>13</v>
      </c>
      <c r="C27" s="385" t="s">
        <v>161</v>
      </c>
      <c r="D27" s="403">
        <v>12</v>
      </c>
      <c r="E27" s="217">
        <v>59</v>
      </c>
      <c r="F27" s="291">
        <v>54.03</v>
      </c>
      <c r="G27" s="195">
        <v>24</v>
      </c>
      <c r="H27" s="217">
        <v>54.5</v>
      </c>
      <c r="I27" s="291">
        <v>56.1</v>
      </c>
      <c r="J27" s="195">
        <v>14</v>
      </c>
      <c r="K27" s="217">
        <v>63</v>
      </c>
      <c r="L27" s="291">
        <v>56.84</v>
      </c>
      <c r="M27" s="371">
        <v>21</v>
      </c>
      <c r="N27" s="74">
        <v>45</v>
      </c>
      <c r="O27" s="74">
        <v>11</v>
      </c>
      <c r="P27" s="311">
        <f t="shared" si="0"/>
        <v>77</v>
      </c>
    </row>
    <row r="28" spans="1:16" ht="15" customHeight="1" x14ac:dyDescent="0.25">
      <c r="A28" s="156">
        <v>23</v>
      </c>
      <c r="B28" s="313" t="s">
        <v>31</v>
      </c>
      <c r="C28" s="214" t="s">
        <v>37</v>
      </c>
      <c r="D28" s="432">
        <v>29</v>
      </c>
      <c r="E28" s="304">
        <v>54</v>
      </c>
      <c r="F28" s="291">
        <v>54.03</v>
      </c>
      <c r="G28" s="195">
        <v>37</v>
      </c>
      <c r="H28" s="217">
        <v>63.3</v>
      </c>
      <c r="I28" s="291">
        <v>56.1</v>
      </c>
      <c r="J28" s="195">
        <v>43</v>
      </c>
      <c r="K28" s="217">
        <v>59.5</v>
      </c>
      <c r="L28" s="291">
        <v>56.84</v>
      </c>
      <c r="M28" s="371">
        <v>45</v>
      </c>
      <c r="N28" s="74">
        <v>8</v>
      </c>
      <c r="O28" s="74">
        <v>26</v>
      </c>
      <c r="P28" s="311">
        <f t="shared" si="0"/>
        <v>79</v>
      </c>
    </row>
    <row r="29" spans="1:16" ht="15" customHeight="1" x14ac:dyDescent="0.25">
      <c r="A29" s="156">
        <v>24</v>
      </c>
      <c r="B29" s="313" t="s">
        <v>13</v>
      </c>
      <c r="C29" s="385" t="s">
        <v>159</v>
      </c>
      <c r="D29" s="403">
        <v>26</v>
      </c>
      <c r="E29" s="217">
        <v>58.2</v>
      </c>
      <c r="F29" s="291">
        <v>54.03</v>
      </c>
      <c r="G29" s="195">
        <v>35</v>
      </c>
      <c r="H29" s="217">
        <v>59.2</v>
      </c>
      <c r="I29" s="291">
        <v>56.1</v>
      </c>
      <c r="J29" s="195">
        <v>43</v>
      </c>
      <c r="K29" s="217">
        <v>59</v>
      </c>
      <c r="L29" s="291">
        <v>56.84</v>
      </c>
      <c r="M29" s="371">
        <v>26</v>
      </c>
      <c r="N29" s="74">
        <v>25</v>
      </c>
      <c r="O29" s="74">
        <v>30</v>
      </c>
      <c r="P29" s="311">
        <f t="shared" si="0"/>
        <v>81</v>
      </c>
    </row>
    <row r="30" spans="1:16" ht="15" customHeight="1" x14ac:dyDescent="0.25">
      <c r="A30" s="156">
        <v>25</v>
      </c>
      <c r="B30" s="313" t="s">
        <v>17</v>
      </c>
      <c r="C30" s="214" t="s">
        <v>133</v>
      </c>
      <c r="D30" s="403">
        <v>18</v>
      </c>
      <c r="E30" s="217">
        <v>59</v>
      </c>
      <c r="F30" s="291">
        <v>54.03</v>
      </c>
      <c r="G30" s="195">
        <v>20</v>
      </c>
      <c r="H30" s="217">
        <v>52</v>
      </c>
      <c r="I30" s="291">
        <v>56.1</v>
      </c>
      <c r="J30" s="195">
        <v>31</v>
      </c>
      <c r="K30" s="217">
        <v>63</v>
      </c>
      <c r="L30" s="291">
        <v>56.84</v>
      </c>
      <c r="M30" s="371">
        <v>20</v>
      </c>
      <c r="N30" s="74">
        <v>58</v>
      </c>
      <c r="O30" s="74">
        <v>12</v>
      </c>
      <c r="P30" s="312">
        <f t="shared" si="0"/>
        <v>90</v>
      </c>
    </row>
    <row r="31" spans="1:16" ht="15" customHeight="1" x14ac:dyDescent="0.25">
      <c r="A31" s="156">
        <v>26</v>
      </c>
      <c r="B31" s="313" t="s">
        <v>17</v>
      </c>
      <c r="C31" s="214" t="s">
        <v>71</v>
      </c>
      <c r="D31" s="195">
        <v>41</v>
      </c>
      <c r="E31" s="217">
        <v>55</v>
      </c>
      <c r="F31" s="291">
        <v>54.03</v>
      </c>
      <c r="G31" s="195">
        <v>56</v>
      </c>
      <c r="H31" s="217">
        <v>57.3</v>
      </c>
      <c r="I31" s="291">
        <v>56.1</v>
      </c>
      <c r="J31" s="195">
        <v>73</v>
      </c>
      <c r="K31" s="217">
        <v>61.9</v>
      </c>
      <c r="L31" s="291">
        <v>56.84</v>
      </c>
      <c r="M31" s="371">
        <v>38</v>
      </c>
      <c r="N31" s="74">
        <v>34</v>
      </c>
      <c r="O31" s="74">
        <v>18</v>
      </c>
      <c r="P31" s="311">
        <f t="shared" si="0"/>
        <v>90</v>
      </c>
    </row>
    <row r="32" spans="1:16" ht="15" customHeight="1" x14ac:dyDescent="0.25">
      <c r="A32" s="156">
        <v>27</v>
      </c>
      <c r="B32" s="137" t="s">
        <v>1</v>
      </c>
      <c r="C32" s="136" t="s">
        <v>9</v>
      </c>
      <c r="D32" s="284">
        <v>46</v>
      </c>
      <c r="E32" s="304">
        <v>59</v>
      </c>
      <c r="F32" s="293">
        <v>54.03</v>
      </c>
      <c r="G32" s="284">
        <v>82</v>
      </c>
      <c r="H32" s="304">
        <v>57.7</v>
      </c>
      <c r="I32" s="293">
        <v>56.1</v>
      </c>
      <c r="J32" s="284">
        <v>64</v>
      </c>
      <c r="K32" s="304">
        <v>57</v>
      </c>
      <c r="L32" s="293">
        <v>56.84</v>
      </c>
      <c r="M32" s="371">
        <v>23</v>
      </c>
      <c r="N32" s="74">
        <v>31</v>
      </c>
      <c r="O32" s="74">
        <v>40</v>
      </c>
      <c r="P32" s="323">
        <f t="shared" si="0"/>
        <v>94</v>
      </c>
    </row>
    <row r="33" spans="1:16" ht="15" customHeight="1" x14ac:dyDescent="0.25">
      <c r="A33" s="156">
        <v>28</v>
      </c>
      <c r="B33" s="137" t="s">
        <v>17</v>
      </c>
      <c r="C33" s="136" t="s">
        <v>19</v>
      </c>
      <c r="D33" s="284">
        <v>31</v>
      </c>
      <c r="E33" s="304">
        <v>51.1</v>
      </c>
      <c r="F33" s="293">
        <v>54.03</v>
      </c>
      <c r="G33" s="284">
        <v>23</v>
      </c>
      <c r="H33" s="304">
        <v>62.3</v>
      </c>
      <c r="I33" s="293">
        <v>56.1</v>
      </c>
      <c r="J33" s="284">
        <v>37</v>
      </c>
      <c r="K33" s="304">
        <v>59</v>
      </c>
      <c r="L33" s="293">
        <v>56.84</v>
      </c>
      <c r="M33" s="371">
        <v>55</v>
      </c>
      <c r="N33" s="74">
        <v>11</v>
      </c>
      <c r="O33" s="74">
        <v>29</v>
      </c>
      <c r="P33" s="317">
        <f t="shared" si="0"/>
        <v>95</v>
      </c>
    </row>
    <row r="34" spans="1:16" ht="15" customHeight="1" x14ac:dyDescent="0.25">
      <c r="A34" s="156">
        <v>29</v>
      </c>
      <c r="B34" s="313" t="s">
        <v>38</v>
      </c>
      <c r="C34" s="229" t="s">
        <v>52</v>
      </c>
      <c r="D34" s="430">
        <v>50</v>
      </c>
      <c r="E34" s="418">
        <v>50.58</v>
      </c>
      <c r="F34" s="298">
        <v>54.03</v>
      </c>
      <c r="G34" s="202">
        <v>40</v>
      </c>
      <c r="H34" s="255">
        <v>60.4</v>
      </c>
      <c r="I34" s="298">
        <v>56.1</v>
      </c>
      <c r="J34" s="202">
        <v>40</v>
      </c>
      <c r="K34" s="255">
        <v>59.2</v>
      </c>
      <c r="L34" s="298">
        <v>56.84</v>
      </c>
      <c r="M34" s="371">
        <v>56</v>
      </c>
      <c r="N34" s="74">
        <v>16</v>
      </c>
      <c r="O34" s="74">
        <v>28</v>
      </c>
      <c r="P34" s="311">
        <f t="shared" si="0"/>
        <v>100</v>
      </c>
    </row>
    <row r="35" spans="1:16" ht="15" customHeight="1" thickBot="1" x14ac:dyDescent="0.3">
      <c r="A35" s="157">
        <v>30</v>
      </c>
      <c r="B35" s="135" t="s">
        <v>17</v>
      </c>
      <c r="C35" s="134" t="s">
        <v>91</v>
      </c>
      <c r="D35" s="206">
        <v>22</v>
      </c>
      <c r="E35" s="219">
        <v>50.3</v>
      </c>
      <c r="F35" s="292">
        <v>54.03</v>
      </c>
      <c r="G35" s="206">
        <v>26</v>
      </c>
      <c r="H35" s="219">
        <v>55</v>
      </c>
      <c r="I35" s="292">
        <v>56.1</v>
      </c>
      <c r="J35" s="206">
        <v>24</v>
      </c>
      <c r="K35" s="219">
        <v>72.2</v>
      </c>
      <c r="L35" s="292">
        <v>56.84</v>
      </c>
      <c r="M35" s="374">
        <v>58</v>
      </c>
      <c r="N35" s="194">
        <v>44</v>
      </c>
      <c r="O35" s="194">
        <v>1</v>
      </c>
      <c r="P35" s="316">
        <f t="shared" si="0"/>
        <v>103</v>
      </c>
    </row>
    <row r="36" spans="1:16" ht="15" customHeight="1" x14ac:dyDescent="0.25">
      <c r="A36" s="156">
        <v>31</v>
      </c>
      <c r="B36" s="137" t="s">
        <v>13</v>
      </c>
      <c r="C36" s="136" t="s">
        <v>73</v>
      </c>
      <c r="D36" s="284">
        <v>8</v>
      </c>
      <c r="E36" s="304">
        <v>59.2</v>
      </c>
      <c r="F36" s="293">
        <v>54.03</v>
      </c>
      <c r="G36" s="284">
        <v>13</v>
      </c>
      <c r="H36" s="304">
        <v>60.1</v>
      </c>
      <c r="I36" s="293">
        <v>56.1</v>
      </c>
      <c r="J36" s="284">
        <v>29</v>
      </c>
      <c r="K36" s="304">
        <v>50.3</v>
      </c>
      <c r="L36" s="293">
        <v>56.84</v>
      </c>
      <c r="M36" s="371">
        <v>18</v>
      </c>
      <c r="N36" s="74">
        <v>20</v>
      </c>
      <c r="O36" s="74">
        <v>71</v>
      </c>
      <c r="P36" s="317">
        <f t="shared" si="0"/>
        <v>109</v>
      </c>
    </row>
    <row r="37" spans="1:16" ht="15" customHeight="1" x14ac:dyDescent="0.25">
      <c r="A37" s="156">
        <v>32</v>
      </c>
      <c r="B37" s="313" t="s">
        <v>17</v>
      </c>
      <c r="C37" s="229" t="s">
        <v>20</v>
      </c>
      <c r="D37" s="202">
        <v>20</v>
      </c>
      <c r="E37" s="255">
        <v>54.1</v>
      </c>
      <c r="F37" s="298">
        <v>54.03</v>
      </c>
      <c r="G37" s="202">
        <v>30</v>
      </c>
      <c r="H37" s="255">
        <v>55.5</v>
      </c>
      <c r="I37" s="298">
        <v>56.1</v>
      </c>
      <c r="J37" s="202">
        <v>38</v>
      </c>
      <c r="K37" s="255">
        <v>58.6</v>
      </c>
      <c r="L37" s="298">
        <v>56.84</v>
      </c>
      <c r="M37" s="371">
        <v>43</v>
      </c>
      <c r="N37" s="74">
        <v>41</v>
      </c>
      <c r="O37" s="74">
        <v>34</v>
      </c>
      <c r="P37" s="311">
        <f t="shared" si="0"/>
        <v>118</v>
      </c>
    </row>
    <row r="38" spans="1:16" ht="15" customHeight="1" x14ac:dyDescent="0.25">
      <c r="A38" s="156">
        <v>33</v>
      </c>
      <c r="B38" s="356" t="s">
        <v>38</v>
      </c>
      <c r="C38" s="228" t="s">
        <v>51</v>
      </c>
      <c r="D38" s="430">
        <v>20</v>
      </c>
      <c r="E38" s="419">
        <v>54.85</v>
      </c>
      <c r="F38" s="294">
        <v>54.03</v>
      </c>
      <c r="G38" s="196">
        <v>26</v>
      </c>
      <c r="H38" s="239">
        <v>57.370370370370374</v>
      </c>
      <c r="I38" s="294">
        <v>56.1</v>
      </c>
      <c r="J38" s="196">
        <v>24</v>
      </c>
      <c r="K38" s="239">
        <v>54.291666666666664</v>
      </c>
      <c r="L38" s="294">
        <v>56.84</v>
      </c>
      <c r="M38" s="375">
        <v>39</v>
      </c>
      <c r="N38" s="147">
        <v>33</v>
      </c>
      <c r="O38" s="147">
        <v>47</v>
      </c>
      <c r="P38" s="311">
        <f t="shared" ref="P38:P69" si="1">SUM(M38:O38)</f>
        <v>119</v>
      </c>
    </row>
    <row r="39" spans="1:16" ht="15" customHeight="1" x14ac:dyDescent="0.25">
      <c r="A39" s="156">
        <v>34</v>
      </c>
      <c r="B39" s="313" t="s">
        <v>13</v>
      </c>
      <c r="C39" s="414" t="s">
        <v>164</v>
      </c>
      <c r="D39" s="196">
        <v>26</v>
      </c>
      <c r="E39" s="239">
        <v>62.1</v>
      </c>
      <c r="F39" s="294">
        <v>54.03</v>
      </c>
      <c r="G39" s="196">
        <v>28</v>
      </c>
      <c r="H39" s="239">
        <v>53.6</v>
      </c>
      <c r="I39" s="294">
        <v>56.1</v>
      </c>
      <c r="J39" s="196">
        <v>40</v>
      </c>
      <c r="K39" s="239">
        <v>51.7</v>
      </c>
      <c r="L39" s="294">
        <v>56.84</v>
      </c>
      <c r="M39" s="371">
        <v>8</v>
      </c>
      <c r="N39" s="74">
        <v>48</v>
      </c>
      <c r="O39" s="74">
        <v>64</v>
      </c>
      <c r="P39" s="311">
        <f t="shared" si="1"/>
        <v>120</v>
      </c>
    </row>
    <row r="40" spans="1:16" ht="15" customHeight="1" x14ac:dyDescent="0.25">
      <c r="A40" s="156">
        <v>35</v>
      </c>
      <c r="B40" s="313" t="s">
        <v>17</v>
      </c>
      <c r="C40" s="228" t="s">
        <v>22</v>
      </c>
      <c r="D40" s="196">
        <v>13</v>
      </c>
      <c r="E40" s="239">
        <v>54.8</v>
      </c>
      <c r="F40" s="294">
        <v>54.03</v>
      </c>
      <c r="G40" s="196">
        <v>15</v>
      </c>
      <c r="H40" s="239">
        <v>58.3</v>
      </c>
      <c r="I40" s="294">
        <v>56.1</v>
      </c>
      <c r="J40" s="196">
        <v>12</v>
      </c>
      <c r="K40" s="239">
        <v>53.3</v>
      </c>
      <c r="L40" s="294">
        <v>56.84</v>
      </c>
      <c r="M40" s="371">
        <v>40</v>
      </c>
      <c r="N40" s="74">
        <v>29</v>
      </c>
      <c r="O40" s="74">
        <v>53</v>
      </c>
      <c r="P40" s="311">
        <f t="shared" si="1"/>
        <v>122</v>
      </c>
    </row>
    <row r="41" spans="1:16" ht="15" customHeight="1" x14ac:dyDescent="0.25">
      <c r="A41" s="156">
        <v>36</v>
      </c>
      <c r="B41" s="313" t="s">
        <v>17</v>
      </c>
      <c r="C41" s="229" t="s">
        <v>21</v>
      </c>
      <c r="D41" s="202">
        <v>30</v>
      </c>
      <c r="E41" s="255">
        <v>55.3</v>
      </c>
      <c r="F41" s="298">
        <v>54.03</v>
      </c>
      <c r="G41" s="202">
        <v>36</v>
      </c>
      <c r="H41" s="255">
        <v>53.42</v>
      </c>
      <c r="I41" s="298">
        <v>56.1</v>
      </c>
      <c r="J41" s="202">
        <v>31</v>
      </c>
      <c r="K41" s="255">
        <v>57.6</v>
      </c>
      <c r="L41" s="298">
        <v>56.84</v>
      </c>
      <c r="M41" s="371">
        <v>37</v>
      </c>
      <c r="N41" s="74">
        <v>49</v>
      </c>
      <c r="O41" s="74">
        <v>37</v>
      </c>
      <c r="P41" s="311">
        <f t="shared" si="1"/>
        <v>123</v>
      </c>
    </row>
    <row r="42" spans="1:16" ht="15" customHeight="1" x14ac:dyDescent="0.25">
      <c r="A42" s="156">
        <v>37</v>
      </c>
      <c r="B42" s="313" t="s">
        <v>1</v>
      </c>
      <c r="C42" s="385" t="s">
        <v>155</v>
      </c>
      <c r="D42" s="195">
        <v>5</v>
      </c>
      <c r="E42" s="217">
        <v>53.6</v>
      </c>
      <c r="F42" s="291">
        <v>54.03</v>
      </c>
      <c r="G42" s="195">
        <v>7</v>
      </c>
      <c r="H42" s="217">
        <v>52.1</v>
      </c>
      <c r="I42" s="291">
        <v>56.1</v>
      </c>
      <c r="J42" s="195">
        <v>10</v>
      </c>
      <c r="K42" s="217">
        <v>60</v>
      </c>
      <c r="L42" s="291">
        <v>56.84</v>
      </c>
      <c r="M42" s="371">
        <v>48</v>
      </c>
      <c r="N42" s="74">
        <v>57</v>
      </c>
      <c r="O42" s="74">
        <v>22</v>
      </c>
      <c r="P42" s="311">
        <f t="shared" si="1"/>
        <v>127</v>
      </c>
    </row>
    <row r="43" spans="1:16" ht="15" customHeight="1" x14ac:dyDescent="0.25">
      <c r="A43" s="156">
        <v>38</v>
      </c>
      <c r="B43" s="313" t="s">
        <v>17</v>
      </c>
      <c r="C43" s="229" t="s">
        <v>135</v>
      </c>
      <c r="D43" s="202">
        <v>17</v>
      </c>
      <c r="E43" s="255">
        <v>50</v>
      </c>
      <c r="F43" s="298">
        <v>54.03</v>
      </c>
      <c r="G43" s="202">
        <v>24</v>
      </c>
      <c r="H43" s="255">
        <v>54</v>
      </c>
      <c r="I43" s="298">
        <v>56.1</v>
      </c>
      <c r="J43" s="202">
        <v>32</v>
      </c>
      <c r="K43" s="255">
        <v>60</v>
      </c>
      <c r="L43" s="298">
        <v>56.84</v>
      </c>
      <c r="M43" s="377">
        <v>60</v>
      </c>
      <c r="N43" s="144">
        <v>47</v>
      </c>
      <c r="O43" s="144">
        <v>23</v>
      </c>
      <c r="P43" s="311">
        <f t="shared" si="1"/>
        <v>130</v>
      </c>
    </row>
    <row r="44" spans="1:16" ht="15" customHeight="1" x14ac:dyDescent="0.25">
      <c r="A44" s="156">
        <v>39</v>
      </c>
      <c r="B44" s="313" t="s">
        <v>1</v>
      </c>
      <c r="C44" s="229" t="s">
        <v>107</v>
      </c>
      <c r="D44" s="202">
        <v>54</v>
      </c>
      <c r="E44" s="255">
        <v>54.15</v>
      </c>
      <c r="F44" s="298">
        <v>54.03</v>
      </c>
      <c r="G44" s="202">
        <v>59</v>
      </c>
      <c r="H44" s="255">
        <v>52.6</v>
      </c>
      <c r="I44" s="298">
        <v>56.1</v>
      </c>
      <c r="J44" s="202">
        <v>86</v>
      </c>
      <c r="K44" s="255">
        <v>55.7</v>
      </c>
      <c r="L44" s="298">
        <v>56.84</v>
      </c>
      <c r="M44" s="371">
        <v>42</v>
      </c>
      <c r="N44" s="74">
        <v>54</v>
      </c>
      <c r="O44" s="74">
        <v>42</v>
      </c>
      <c r="P44" s="311">
        <f t="shared" si="1"/>
        <v>138</v>
      </c>
    </row>
    <row r="45" spans="1:16" ht="15" customHeight="1" thickBot="1" x14ac:dyDescent="0.3">
      <c r="A45" s="168">
        <v>40</v>
      </c>
      <c r="B45" s="309" t="s">
        <v>38</v>
      </c>
      <c r="C45" s="138" t="s">
        <v>128</v>
      </c>
      <c r="D45" s="433">
        <v>18</v>
      </c>
      <c r="E45" s="420">
        <v>54</v>
      </c>
      <c r="F45" s="292">
        <v>54.03</v>
      </c>
      <c r="G45" s="285">
        <v>17</v>
      </c>
      <c r="H45" s="305">
        <v>53.235294117647058</v>
      </c>
      <c r="I45" s="295">
        <v>56.1</v>
      </c>
      <c r="J45" s="285">
        <v>16</v>
      </c>
      <c r="K45" s="305">
        <v>55.1875</v>
      </c>
      <c r="L45" s="295">
        <v>56.84</v>
      </c>
      <c r="M45" s="373">
        <v>44</v>
      </c>
      <c r="N45" s="233">
        <v>51</v>
      </c>
      <c r="O45" s="233">
        <v>44</v>
      </c>
      <c r="P45" s="318">
        <f t="shared" si="1"/>
        <v>139</v>
      </c>
    </row>
    <row r="46" spans="1:16" ht="15" customHeight="1" x14ac:dyDescent="0.25">
      <c r="A46" s="155">
        <v>41</v>
      </c>
      <c r="B46" s="129" t="s">
        <v>17</v>
      </c>
      <c r="C46" s="128" t="s">
        <v>134</v>
      </c>
      <c r="D46" s="283">
        <v>9</v>
      </c>
      <c r="E46" s="303">
        <v>54.7</v>
      </c>
      <c r="F46" s="290">
        <v>54.03</v>
      </c>
      <c r="G46" s="283">
        <v>9</v>
      </c>
      <c r="H46" s="303">
        <v>50.2</v>
      </c>
      <c r="I46" s="290">
        <v>56.1</v>
      </c>
      <c r="J46" s="283">
        <v>17</v>
      </c>
      <c r="K46" s="303">
        <v>58.6</v>
      </c>
      <c r="L46" s="290">
        <v>56.84</v>
      </c>
      <c r="M46" s="370">
        <v>41</v>
      </c>
      <c r="N46" s="213">
        <v>67</v>
      </c>
      <c r="O46" s="213">
        <v>33</v>
      </c>
      <c r="P46" s="314">
        <f t="shared" si="1"/>
        <v>141</v>
      </c>
    </row>
    <row r="47" spans="1:16" ht="15" customHeight="1" x14ac:dyDescent="0.25">
      <c r="A47" s="156">
        <v>42</v>
      </c>
      <c r="B47" s="313" t="s">
        <v>24</v>
      </c>
      <c r="C47" s="214" t="s">
        <v>132</v>
      </c>
      <c r="D47" s="195">
        <v>5</v>
      </c>
      <c r="E47" s="217">
        <v>51.4</v>
      </c>
      <c r="F47" s="291">
        <v>54.03</v>
      </c>
      <c r="G47" s="195">
        <v>13</v>
      </c>
      <c r="H47" s="217">
        <v>59.8</v>
      </c>
      <c r="I47" s="291">
        <v>56.1</v>
      </c>
      <c r="J47" s="195">
        <v>15</v>
      </c>
      <c r="K47" s="217">
        <v>50.3</v>
      </c>
      <c r="L47" s="291">
        <v>56.84</v>
      </c>
      <c r="M47" s="376">
        <v>53</v>
      </c>
      <c r="N47" s="234">
        <v>22</v>
      </c>
      <c r="O47" s="234">
        <v>70</v>
      </c>
      <c r="P47" s="311">
        <f t="shared" si="1"/>
        <v>145</v>
      </c>
    </row>
    <row r="48" spans="1:16" ht="15" customHeight="1" x14ac:dyDescent="0.25">
      <c r="A48" s="156">
        <v>43</v>
      </c>
      <c r="B48" s="313" t="s">
        <v>1</v>
      </c>
      <c r="C48" s="214" t="s">
        <v>110</v>
      </c>
      <c r="D48" s="195">
        <v>67</v>
      </c>
      <c r="E48" s="217">
        <v>48.51</v>
      </c>
      <c r="F48" s="291">
        <v>54.03</v>
      </c>
      <c r="G48" s="195">
        <v>93</v>
      </c>
      <c r="H48" s="217">
        <v>59</v>
      </c>
      <c r="I48" s="291">
        <v>56.1</v>
      </c>
      <c r="J48" s="195">
        <v>98</v>
      </c>
      <c r="K48" s="217">
        <v>53</v>
      </c>
      <c r="L48" s="291">
        <v>56.84</v>
      </c>
      <c r="M48" s="371">
        <v>65</v>
      </c>
      <c r="N48" s="74">
        <v>27</v>
      </c>
      <c r="O48" s="74">
        <v>56</v>
      </c>
      <c r="P48" s="311">
        <f t="shared" si="1"/>
        <v>148</v>
      </c>
    </row>
    <row r="49" spans="1:16" ht="15" customHeight="1" x14ac:dyDescent="0.25">
      <c r="A49" s="156">
        <v>44</v>
      </c>
      <c r="B49" s="313" t="s">
        <v>13</v>
      </c>
      <c r="C49" s="385" t="s">
        <v>163</v>
      </c>
      <c r="D49" s="195">
        <v>6</v>
      </c>
      <c r="E49" s="217">
        <v>58.6</v>
      </c>
      <c r="F49" s="291">
        <v>54.03</v>
      </c>
      <c r="G49" s="195">
        <v>10</v>
      </c>
      <c r="H49" s="217">
        <v>46.1</v>
      </c>
      <c r="I49" s="291">
        <v>56.1</v>
      </c>
      <c r="J49" s="195">
        <v>10</v>
      </c>
      <c r="K49" s="217">
        <v>57.2</v>
      </c>
      <c r="L49" s="291">
        <v>56.84</v>
      </c>
      <c r="M49" s="371">
        <v>25</v>
      </c>
      <c r="N49" s="74">
        <v>86</v>
      </c>
      <c r="O49" s="74">
        <v>38</v>
      </c>
      <c r="P49" s="311">
        <f t="shared" si="1"/>
        <v>149</v>
      </c>
    </row>
    <row r="50" spans="1:16" ht="15" customHeight="1" x14ac:dyDescent="0.25">
      <c r="A50" s="156">
        <v>45</v>
      </c>
      <c r="B50" s="313" t="s">
        <v>1</v>
      </c>
      <c r="C50" s="214" t="s">
        <v>147</v>
      </c>
      <c r="D50" s="195">
        <v>25</v>
      </c>
      <c r="E50" s="217">
        <v>55.36</v>
      </c>
      <c r="F50" s="291">
        <v>54.03</v>
      </c>
      <c r="G50" s="195">
        <v>35</v>
      </c>
      <c r="H50" s="217">
        <v>51</v>
      </c>
      <c r="I50" s="291">
        <v>56.1</v>
      </c>
      <c r="J50" s="195">
        <v>35</v>
      </c>
      <c r="K50" s="217">
        <v>54</v>
      </c>
      <c r="L50" s="291">
        <v>56.84</v>
      </c>
      <c r="M50" s="371">
        <v>36</v>
      </c>
      <c r="N50" s="74">
        <v>65</v>
      </c>
      <c r="O50" s="74">
        <v>49</v>
      </c>
      <c r="P50" s="311">
        <f t="shared" si="1"/>
        <v>150</v>
      </c>
    </row>
    <row r="51" spans="1:16" ht="15" customHeight="1" x14ac:dyDescent="0.25">
      <c r="A51" s="156">
        <v>46</v>
      </c>
      <c r="B51" s="313" t="s">
        <v>1</v>
      </c>
      <c r="C51" s="214" t="s">
        <v>143</v>
      </c>
      <c r="D51" s="195">
        <v>19</v>
      </c>
      <c r="E51" s="217">
        <v>59.63</v>
      </c>
      <c r="F51" s="291">
        <v>54.03</v>
      </c>
      <c r="G51" s="195">
        <v>12</v>
      </c>
      <c r="H51" s="217">
        <v>52.4</v>
      </c>
      <c r="I51" s="291">
        <v>56.1</v>
      </c>
      <c r="J51" s="195">
        <v>27</v>
      </c>
      <c r="K51" s="217">
        <v>47.8</v>
      </c>
      <c r="L51" s="291">
        <v>56.84</v>
      </c>
      <c r="M51" s="371">
        <v>17</v>
      </c>
      <c r="N51" s="74">
        <v>55</v>
      </c>
      <c r="O51" s="74">
        <v>82</v>
      </c>
      <c r="P51" s="311">
        <f t="shared" si="1"/>
        <v>154</v>
      </c>
    </row>
    <row r="52" spans="1:16" ht="15" customHeight="1" x14ac:dyDescent="0.25">
      <c r="A52" s="156">
        <v>47</v>
      </c>
      <c r="B52" s="313" t="s">
        <v>1</v>
      </c>
      <c r="C52" s="229" t="s">
        <v>121</v>
      </c>
      <c r="D52" s="202">
        <v>43</v>
      </c>
      <c r="E52" s="255">
        <v>55.53</v>
      </c>
      <c r="F52" s="298">
        <v>54.03</v>
      </c>
      <c r="G52" s="202">
        <v>18</v>
      </c>
      <c r="H52" s="255">
        <v>57</v>
      </c>
      <c r="I52" s="298">
        <v>56.1</v>
      </c>
      <c r="J52" s="202">
        <v>23</v>
      </c>
      <c r="K52" s="255">
        <v>45.8</v>
      </c>
      <c r="L52" s="298">
        <v>56.84</v>
      </c>
      <c r="M52" s="371">
        <v>34</v>
      </c>
      <c r="N52" s="74">
        <v>35</v>
      </c>
      <c r="O52" s="74">
        <v>87</v>
      </c>
      <c r="P52" s="311">
        <f t="shared" si="1"/>
        <v>156</v>
      </c>
    </row>
    <row r="53" spans="1:16" ht="15" customHeight="1" x14ac:dyDescent="0.25">
      <c r="A53" s="156">
        <v>48</v>
      </c>
      <c r="B53" s="313" t="s">
        <v>0</v>
      </c>
      <c r="C53" s="229" t="s">
        <v>43</v>
      </c>
      <c r="D53" s="202">
        <v>6</v>
      </c>
      <c r="E53" s="255">
        <v>57</v>
      </c>
      <c r="F53" s="298">
        <v>54.03</v>
      </c>
      <c r="G53" s="202">
        <v>9</v>
      </c>
      <c r="H53" s="255">
        <v>49.8</v>
      </c>
      <c r="I53" s="298">
        <v>56.1</v>
      </c>
      <c r="J53" s="202">
        <v>13</v>
      </c>
      <c r="K53" s="255">
        <v>52.571428571428569</v>
      </c>
      <c r="L53" s="298">
        <v>56.84</v>
      </c>
      <c r="M53" s="371">
        <v>29</v>
      </c>
      <c r="N53" s="74">
        <v>70</v>
      </c>
      <c r="O53" s="74">
        <v>59</v>
      </c>
      <c r="P53" s="311">
        <f t="shared" si="1"/>
        <v>158</v>
      </c>
    </row>
    <row r="54" spans="1:16" ht="15" customHeight="1" x14ac:dyDescent="0.25">
      <c r="A54" s="156">
        <v>49</v>
      </c>
      <c r="B54" s="313" t="s">
        <v>17</v>
      </c>
      <c r="C54" s="229" t="s">
        <v>16</v>
      </c>
      <c r="D54" s="202">
        <v>13</v>
      </c>
      <c r="E54" s="255">
        <v>44.8</v>
      </c>
      <c r="F54" s="298">
        <v>54.03</v>
      </c>
      <c r="G54" s="202">
        <v>17</v>
      </c>
      <c r="H54" s="255">
        <v>62.1</v>
      </c>
      <c r="I54" s="298">
        <v>56.1</v>
      </c>
      <c r="J54" s="202">
        <v>14</v>
      </c>
      <c r="K54" s="255">
        <v>50.3</v>
      </c>
      <c r="L54" s="298">
        <v>56.84</v>
      </c>
      <c r="M54" s="371">
        <v>77</v>
      </c>
      <c r="N54" s="74">
        <v>12</v>
      </c>
      <c r="O54" s="74">
        <v>69</v>
      </c>
      <c r="P54" s="311">
        <f t="shared" si="1"/>
        <v>158</v>
      </c>
    </row>
    <row r="55" spans="1:16" ht="15" customHeight="1" thickBot="1" x14ac:dyDescent="0.3">
      <c r="A55" s="157">
        <v>50</v>
      </c>
      <c r="B55" s="135" t="s">
        <v>1</v>
      </c>
      <c r="C55" s="134" t="s">
        <v>142</v>
      </c>
      <c r="D55" s="206">
        <v>25</v>
      </c>
      <c r="E55" s="219">
        <v>47.8</v>
      </c>
      <c r="F55" s="292">
        <v>54.03</v>
      </c>
      <c r="G55" s="206">
        <v>29</v>
      </c>
      <c r="H55" s="219">
        <v>55.9</v>
      </c>
      <c r="I55" s="292">
        <v>56.1</v>
      </c>
      <c r="J55" s="206">
        <v>32</v>
      </c>
      <c r="K55" s="219">
        <v>53.9</v>
      </c>
      <c r="L55" s="292">
        <v>56.84</v>
      </c>
      <c r="M55" s="374">
        <v>69</v>
      </c>
      <c r="N55" s="194">
        <v>39</v>
      </c>
      <c r="O55" s="194">
        <v>51</v>
      </c>
      <c r="P55" s="316">
        <f t="shared" si="1"/>
        <v>159</v>
      </c>
    </row>
    <row r="56" spans="1:16" ht="15" customHeight="1" x14ac:dyDescent="0.25">
      <c r="A56" s="156">
        <v>51</v>
      </c>
      <c r="B56" s="137" t="s">
        <v>1</v>
      </c>
      <c r="C56" s="445" t="s">
        <v>156</v>
      </c>
      <c r="D56" s="447">
        <v>29</v>
      </c>
      <c r="E56" s="449">
        <v>53.83</v>
      </c>
      <c r="F56" s="450">
        <v>54.03</v>
      </c>
      <c r="G56" s="447">
        <v>17</v>
      </c>
      <c r="H56" s="449">
        <v>51</v>
      </c>
      <c r="I56" s="450">
        <v>56.1</v>
      </c>
      <c r="J56" s="447">
        <v>39</v>
      </c>
      <c r="K56" s="449">
        <v>54</v>
      </c>
      <c r="L56" s="450">
        <v>56.84</v>
      </c>
      <c r="M56" s="371">
        <v>46</v>
      </c>
      <c r="N56" s="74">
        <v>64</v>
      </c>
      <c r="O56" s="74">
        <v>50</v>
      </c>
      <c r="P56" s="317">
        <f t="shared" si="1"/>
        <v>160</v>
      </c>
    </row>
    <row r="57" spans="1:16" ht="15" customHeight="1" x14ac:dyDescent="0.25">
      <c r="A57" s="156">
        <v>52</v>
      </c>
      <c r="B57" s="313" t="s">
        <v>0</v>
      </c>
      <c r="C57" s="214" t="s">
        <v>77</v>
      </c>
      <c r="D57" s="195">
        <v>31</v>
      </c>
      <c r="E57" s="217">
        <v>50.233333333333334</v>
      </c>
      <c r="F57" s="291">
        <v>54.03</v>
      </c>
      <c r="G57" s="195">
        <v>36</v>
      </c>
      <c r="H57" s="217">
        <v>49.097560975609753</v>
      </c>
      <c r="I57" s="291">
        <v>56.1</v>
      </c>
      <c r="J57" s="195">
        <v>28</v>
      </c>
      <c r="K57" s="217">
        <v>59.357142857142854</v>
      </c>
      <c r="L57" s="291">
        <v>56.84</v>
      </c>
      <c r="M57" s="376">
        <v>59</v>
      </c>
      <c r="N57" s="234">
        <v>75</v>
      </c>
      <c r="O57" s="234">
        <v>27</v>
      </c>
      <c r="P57" s="311">
        <f t="shared" si="1"/>
        <v>161</v>
      </c>
    </row>
    <row r="58" spans="1:16" ht="15" customHeight="1" x14ac:dyDescent="0.25">
      <c r="A58" s="156">
        <v>53</v>
      </c>
      <c r="B58" s="313" t="s">
        <v>38</v>
      </c>
      <c r="C58" s="228" t="s">
        <v>126</v>
      </c>
      <c r="D58" s="430">
        <v>40</v>
      </c>
      <c r="E58" s="418">
        <v>52.75</v>
      </c>
      <c r="F58" s="294">
        <v>54.03</v>
      </c>
      <c r="G58" s="196">
        <v>31</v>
      </c>
      <c r="H58" s="239">
        <v>56.757575757575758</v>
      </c>
      <c r="I58" s="294">
        <v>56.1</v>
      </c>
      <c r="J58" s="196">
        <v>42</v>
      </c>
      <c r="K58" s="239">
        <v>48.476190476190474</v>
      </c>
      <c r="L58" s="294">
        <v>56.84</v>
      </c>
      <c r="M58" s="375">
        <v>49</v>
      </c>
      <c r="N58" s="147">
        <v>36</v>
      </c>
      <c r="O58" s="147">
        <v>77</v>
      </c>
      <c r="P58" s="311">
        <f t="shared" si="1"/>
        <v>162</v>
      </c>
    </row>
    <row r="59" spans="1:16" ht="15" customHeight="1" x14ac:dyDescent="0.25">
      <c r="A59" s="156">
        <v>54</v>
      </c>
      <c r="B59" s="313" t="s">
        <v>24</v>
      </c>
      <c r="C59" s="228" t="s">
        <v>47</v>
      </c>
      <c r="D59" s="196">
        <v>8</v>
      </c>
      <c r="E59" s="239">
        <v>58</v>
      </c>
      <c r="F59" s="294">
        <v>54.03</v>
      </c>
      <c r="G59" s="196">
        <v>8</v>
      </c>
      <c r="H59" s="239">
        <v>47</v>
      </c>
      <c r="I59" s="294">
        <v>56.1</v>
      </c>
      <c r="J59" s="196">
        <v>17</v>
      </c>
      <c r="K59" s="239">
        <v>52</v>
      </c>
      <c r="L59" s="294">
        <v>56.84</v>
      </c>
      <c r="M59" s="371">
        <v>27</v>
      </c>
      <c r="N59" s="74">
        <v>82</v>
      </c>
      <c r="O59" s="74">
        <v>61</v>
      </c>
      <c r="P59" s="311">
        <f t="shared" si="1"/>
        <v>170</v>
      </c>
    </row>
    <row r="60" spans="1:16" ht="15" customHeight="1" x14ac:dyDescent="0.25">
      <c r="A60" s="156">
        <v>55</v>
      </c>
      <c r="B60" s="313" t="s">
        <v>1</v>
      </c>
      <c r="C60" s="229" t="s">
        <v>139</v>
      </c>
      <c r="D60" s="202">
        <v>3</v>
      </c>
      <c r="E60" s="255">
        <v>68.67</v>
      </c>
      <c r="F60" s="298">
        <v>54.03</v>
      </c>
      <c r="G60" s="202">
        <v>14</v>
      </c>
      <c r="H60" s="255">
        <v>39</v>
      </c>
      <c r="I60" s="298">
        <v>56.1</v>
      </c>
      <c r="J60" s="202">
        <v>14</v>
      </c>
      <c r="K60" s="255">
        <v>49.5</v>
      </c>
      <c r="L60" s="298">
        <v>56.84</v>
      </c>
      <c r="M60" s="371">
        <v>1</v>
      </c>
      <c r="N60" s="74">
        <v>96</v>
      </c>
      <c r="O60" s="74">
        <v>74</v>
      </c>
      <c r="P60" s="311">
        <f t="shared" si="1"/>
        <v>171</v>
      </c>
    </row>
    <row r="61" spans="1:16" ht="15" customHeight="1" x14ac:dyDescent="0.25">
      <c r="A61" s="156">
        <v>56</v>
      </c>
      <c r="B61" s="313" t="s">
        <v>13</v>
      </c>
      <c r="C61" s="385" t="s">
        <v>151</v>
      </c>
      <c r="D61" s="195">
        <v>53</v>
      </c>
      <c r="E61" s="217">
        <v>51.7</v>
      </c>
      <c r="F61" s="291">
        <v>54.03</v>
      </c>
      <c r="G61" s="195">
        <v>22</v>
      </c>
      <c r="H61" s="217">
        <v>59</v>
      </c>
      <c r="I61" s="291">
        <v>56.1</v>
      </c>
      <c r="J61" s="195"/>
      <c r="K61" s="217"/>
      <c r="L61" s="291">
        <v>56.84</v>
      </c>
      <c r="M61" s="371">
        <v>51</v>
      </c>
      <c r="N61" s="74">
        <v>26</v>
      </c>
      <c r="O61" s="74">
        <v>99</v>
      </c>
      <c r="P61" s="311">
        <f t="shared" si="1"/>
        <v>176</v>
      </c>
    </row>
    <row r="62" spans="1:16" ht="15" customHeight="1" x14ac:dyDescent="0.25">
      <c r="A62" s="156">
        <v>57</v>
      </c>
      <c r="B62" s="313" t="s">
        <v>31</v>
      </c>
      <c r="C62" s="385" t="s">
        <v>166</v>
      </c>
      <c r="D62" s="430">
        <v>14</v>
      </c>
      <c r="E62" s="419">
        <v>49</v>
      </c>
      <c r="F62" s="291">
        <v>54.03</v>
      </c>
      <c r="G62" s="195">
        <v>14</v>
      </c>
      <c r="H62" s="217">
        <v>51.4</v>
      </c>
      <c r="I62" s="291">
        <v>56.1</v>
      </c>
      <c r="J62" s="195">
        <v>22</v>
      </c>
      <c r="K62" s="217">
        <v>53</v>
      </c>
      <c r="L62" s="291">
        <v>56.84</v>
      </c>
      <c r="M62" s="371">
        <v>62</v>
      </c>
      <c r="N62" s="74">
        <v>61</v>
      </c>
      <c r="O62" s="74">
        <v>55</v>
      </c>
      <c r="P62" s="311">
        <f t="shared" si="1"/>
        <v>178</v>
      </c>
    </row>
    <row r="63" spans="1:16" ht="15" customHeight="1" x14ac:dyDescent="0.25">
      <c r="A63" s="156">
        <v>58</v>
      </c>
      <c r="B63" s="313" t="s">
        <v>1</v>
      </c>
      <c r="C63" s="229" t="s">
        <v>10</v>
      </c>
      <c r="D63" s="202">
        <v>16</v>
      </c>
      <c r="E63" s="255">
        <v>46.94</v>
      </c>
      <c r="F63" s="298">
        <v>54.03</v>
      </c>
      <c r="G63" s="202">
        <v>32</v>
      </c>
      <c r="H63" s="255">
        <v>55.6</v>
      </c>
      <c r="I63" s="298">
        <v>56.1</v>
      </c>
      <c r="J63" s="202">
        <v>21</v>
      </c>
      <c r="K63" s="255">
        <v>50.6</v>
      </c>
      <c r="L63" s="298">
        <v>56.84</v>
      </c>
      <c r="M63" s="371">
        <v>70</v>
      </c>
      <c r="N63" s="74">
        <v>40</v>
      </c>
      <c r="O63" s="74">
        <v>68</v>
      </c>
      <c r="P63" s="311">
        <f t="shared" si="1"/>
        <v>178</v>
      </c>
    </row>
    <row r="64" spans="1:16" ht="15" customHeight="1" x14ac:dyDescent="0.25">
      <c r="A64" s="156">
        <v>59</v>
      </c>
      <c r="B64" s="313" t="s">
        <v>1</v>
      </c>
      <c r="C64" s="214" t="s">
        <v>140</v>
      </c>
      <c r="D64" s="195">
        <v>24</v>
      </c>
      <c r="E64" s="217">
        <v>46.91</v>
      </c>
      <c r="F64" s="291">
        <v>54.03</v>
      </c>
      <c r="G64" s="195">
        <v>11</v>
      </c>
      <c r="H64" s="217">
        <v>53.3</v>
      </c>
      <c r="I64" s="291">
        <v>56.1</v>
      </c>
      <c r="J64" s="195">
        <v>20</v>
      </c>
      <c r="K64" s="217">
        <v>52.6</v>
      </c>
      <c r="L64" s="291">
        <v>56.84</v>
      </c>
      <c r="M64" s="371">
        <v>72</v>
      </c>
      <c r="N64" s="74">
        <v>50</v>
      </c>
      <c r="O64" s="74">
        <v>58</v>
      </c>
      <c r="P64" s="311">
        <f t="shared" si="1"/>
        <v>180</v>
      </c>
    </row>
    <row r="65" spans="1:16" ht="15" customHeight="1" thickBot="1" x14ac:dyDescent="0.3">
      <c r="A65" s="168">
        <v>60</v>
      </c>
      <c r="B65" s="309" t="s">
        <v>31</v>
      </c>
      <c r="C65" s="138" t="s">
        <v>129</v>
      </c>
      <c r="D65" s="285">
        <v>3</v>
      </c>
      <c r="E65" s="305">
        <v>42</v>
      </c>
      <c r="F65" s="295">
        <v>54.03</v>
      </c>
      <c r="G65" s="285">
        <v>4</v>
      </c>
      <c r="H65" s="305">
        <v>51.2</v>
      </c>
      <c r="I65" s="295">
        <v>56.1</v>
      </c>
      <c r="J65" s="285">
        <v>8</v>
      </c>
      <c r="K65" s="305">
        <v>58.4</v>
      </c>
      <c r="L65" s="295">
        <v>56.84</v>
      </c>
      <c r="M65" s="373">
        <v>84</v>
      </c>
      <c r="N65" s="233">
        <v>62</v>
      </c>
      <c r="O65" s="233">
        <v>35</v>
      </c>
      <c r="P65" s="318">
        <f t="shared" si="1"/>
        <v>181</v>
      </c>
    </row>
    <row r="66" spans="1:16" ht="15" customHeight="1" x14ac:dyDescent="0.25">
      <c r="A66" s="155">
        <v>61</v>
      </c>
      <c r="B66" s="129" t="s">
        <v>1</v>
      </c>
      <c r="C66" s="415" t="s">
        <v>154</v>
      </c>
      <c r="D66" s="379">
        <v>12</v>
      </c>
      <c r="E66" s="380">
        <v>44.58</v>
      </c>
      <c r="F66" s="381">
        <v>54.03</v>
      </c>
      <c r="G66" s="379">
        <v>11</v>
      </c>
      <c r="H66" s="380">
        <v>48</v>
      </c>
      <c r="I66" s="381">
        <v>56.1</v>
      </c>
      <c r="J66" s="379">
        <v>11</v>
      </c>
      <c r="K66" s="380">
        <v>59.6</v>
      </c>
      <c r="L66" s="381">
        <v>56.84</v>
      </c>
      <c r="M66" s="378">
        <v>80</v>
      </c>
      <c r="N66" s="324">
        <v>78</v>
      </c>
      <c r="O66" s="324">
        <v>24</v>
      </c>
      <c r="P66" s="314">
        <f t="shared" si="1"/>
        <v>182</v>
      </c>
    </row>
    <row r="67" spans="1:16" ht="15" customHeight="1" x14ac:dyDescent="0.25">
      <c r="A67" s="156">
        <v>62</v>
      </c>
      <c r="B67" s="313" t="s">
        <v>17</v>
      </c>
      <c r="C67" s="214" t="s">
        <v>55</v>
      </c>
      <c r="D67" s="195">
        <v>7</v>
      </c>
      <c r="E67" s="217">
        <v>53.7</v>
      </c>
      <c r="F67" s="291">
        <v>54.03</v>
      </c>
      <c r="G67" s="195">
        <v>11</v>
      </c>
      <c r="H67" s="217">
        <v>42.7</v>
      </c>
      <c r="I67" s="291">
        <v>56.1</v>
      </c>
      <c r="J67" s="195">
        <v>14</v>
      </c>
      <c r="K67" s="217">
        <v>55</v>
      </c>
      <c r="L67" s="291">
        <v>56.84</v>
      </c>
      <c r="M67" s="371">
        <v>47</v>
      </c>
      <c r="N67" s="74">
        <v>92</v>
      </c>
      <c r="O67" s="74">
        <v>45</v>
      </c>
      <c r="P67" s="319">
        <f t="shared" si="1"/>
        <v>184</v>
      </c>
    </row>
    <row r="68" spans="1:16" ht="15" customHeight="1" x14ac:dyDescent="0.25">
      <c r="A68" s="156">
        <v>63</v>
      </c>
      <c r="B68" s="313" t="s">
        <v>24</v>
      </c>
      <c r="C68" s="229" t="s">
        <v>28</v>
      </c>
      <c r="D68" s="430">
        <v>39</v>
      </c>
      <c r="E68" s="418">
        <v>49.9</v>
      </c>
      <c r="F68" s="298">
        <v>54.03</v>
      </c>
      <c r="G68" s="202">
        <v>35</v>
      </c>
      <c r="H68" s="255">
        <v>47.8</v>
      </c>
      <c r="I68" s="298">
        <v>56.1</v>
      </c>
      <c r="J68" s="202">
        <v>47</v>
      </c>
      <c r="K68" s="255">
        <v>54.3</v>
      </c>
      <c r="L68" s="298">
        <v>56.84</v>
      </c>
      <c r="M68" s="371">
        <v>61</v>
      </c>
      <c r="N68" s="74">
        <v>80</v>
      </c>
      <c r="O68" s="74">
        <v>46</v>
      </c>
      <c r="P68" s="311">
        <f t="shared" si="1"/>
        <v>187</v>
      </c>
    </row>
    <row r="69" spans="1:16" ht="15" customHeight="1" x14ac:dyDescent="0.25">
      <c r="A69" s="156">
        <v>64</v>
      </c>
      <c r="B69" s="313" t="s">
        <v>1</v>
      </c>
      <c r="C69" s="385" t="s">
        <v>157</v>
      </c>
      <c r="D69" s="195">
        <v>16</v>
      </c>
      <c r="E69" s="217">
        <v>42.5</v>
      </c>
      <c r="F69" s="291">
        <v>54.03</v>
      </c>
      <c r="G69" s="195">
        <v>14</v>
      </c>
      <c r="H69" s="217">
        <v>51</v>
      </c>
      <c r="I69" s="291">
        <v>56.1</v>
      </c>
      <c r="J69" s="195">
        <v>45</v>
      </c>
      <c r="K69" s="217">
        <v>56</v>
      </c>
      <c r="L69" s="291">
        <v>56.84</v>
      </c>
      <c r="M69" s="376">
        <v>83</v>
      </c>
      <c r="N69" s="234">
        <v>63</v>
      </c>
      <c r="O69" s="234">
        <v>41</v>
      </c>
      <c r="P69" s="311">
        <f t="shared" si="1"/>
        <v>187</v>
      </c>
    </row>
    <row r="70" spans="1:16" ht="15" customHeight="1" x14ac:dyDescent="0.25">
      <c r="A70" s="156">
        <v>65</v>
      </c>
      <c r="B70" s="313" t="s">
        <v>24</v>
      </c>
      <c r="C70" s="385" t="s">
        <v>165</v>
      </c>
      <c r="D70" s="195">
        <v>3</v>
      </c>
      <c r="E70" s="217">
        <v>47.7</v>
      </c>
      <c r="F70" s="291">
        <v>54.03</v>
      </c>
      <c r="G70" s="195">
        <v>2</v>
      </c>
      <c r="H70" s="217">
        <v>55</v>
      </c>
      <c r="I70" s="291">
        <v>56.1</v>
      </c>
      <c r="J70" s="195">
        <v>9</v>
      </c>
      <c r="K70" s="217">
        <v>48.7</v>
      </c>
      <c r="L70" s="291">
        <v>56.84</v>
      </c>
      <c r="M70" s="371">
        <v>71</v>
      </c>
      <c r="N70" s="74">
        <v>43</v>
      </c>
      <c r="O70" s="74">
        <v>76</v>
      </c>
      <c r="P70" s="311">
        <f t="shared" ref="P70:P101" si="2">SUM(M70:O70)</f>
        <v>190</v>
      </c>
    </row>
    <row r="71" spans="1:16" ht="15" customHeight="1" x14ac:dyDescent="0.25">
      <c r="A71" s="156">
        <v>66</v>
      </c>
      <c r="B71" s="313" t="s">
        <v>31</v>
      </c>
      <c r="C71" s="229" t="s">
        <v>34</v>
      </c>
      <c r="D71" s="202">
        <v>32</v>
      </c>
      <c r="E71" s="255">
        <v>45.1</v>
      </c>
      <c r="F71" s="298">
        <v>54.03</v>
      </c>
      <c r="G71" s="202">
        <v>26</v>
      </c>
      <c r="H71" s="255">
        <v>51.6</v>
      </c>
      <c r="I71" s="298">
        <v>56.1</v>
      </c>
      <c r="J71" s="202">
        <v>46</v>
      </c>
      <c r="K71" s="255">
        <v>52.3</v>
      </c>
      <c r="L71" s="298">
        <v>56.84</v>
      </c>
      <c r="M71" s="371">
        <v>76</v>
      </c>
      <c r="N71" s="74">
        <v>60</v>
      </c>
      <c r="O71" s="74">
        <v>60</v>
      </c>
      <c r="P71" s="311">
        <f t="shared" si="2"/>
        <v>196</v>
      </c>
    </row>
    <row r="72" spans="1:16" ht="15" customHeight="1" x14ac:dyDescent="0.25">
      <c r="A72" s="156">
        <v>67</v>
      </c>
      <c r="B72" s="313" t="s">
        <v>31</v>
      </c>
      <c r="C72" s="385" t="s">
        <v>167</v>
      </c>
      <c r="D72" s="195">
        <v>2</v>
      </c>
      <c r="E72" s="217">
        <v>37</v>
      </c>
      <c r="F72" s="291">
        <v>54.03</v>
      </c>
      <c r="G72" s="195">
        <v>12</v>
      </c>
      <c r="H72" s="217">
        <v>62</v>
      </c>
      <c r="I72" s="291">
        <v>56.1</v>
      </c>
      <c r="J72" s="195">
        <v>12</v>
      </c>
      <c r="K72" s="217">
        <v>45</v>
      </c>
      <c r="L72" s="291">
        <v>56.84</v>
      </c>
      <c r="M72" s="371">
        <v>95</v>
      </c>
      <c r="N72" s="74">
        <v>13</v>
      </c>
      <c r="O72" s="74">
        <v>88</v>
      </c>
      <c r="P72" s="319">
        <f t="shared" si="2"/>
        <v>196</v>
      </c>
    </row>
    <row r="73" spans="1:16" ht="15" customHeight="1" x14ac:dyDescent="0.25">
      <c r="A73" s="156">
        <v>68</v>
      </c>
      <c r="B73" s="313" t="s">
        <v>24</v>
      </c>
      <c r="C73" s="214" t="s">
        <v>48</v>
      </c>
      <c r="D73" s="430">
        <v>19</v>
      </c>
      <c r="E73" s="419">
        <v>41</v>
      </c>
      <c r="F73" s="291">
        <v>54.03</v>
      </c>
      <c r="G73" s="195">
        <v>19</v>
      </c>
      <c r="H73" s="217">
        <v>53.1</v>
      </c>
      <c r="I73" s="291">
        <v>56.1</v>
      </c>
      <c r="J73" s="195">
        <v>33</v>
      </c>
      <c r="K73" s="217">
        <v>52.8</v>
      </c>
      <c r="L73" s="291">
        <v>56.84</v>
      </c>
      <c r="M73" s="371">
        <v>89</v>
      </c>
      <c r="N73" s="74">
        <v>52</v>
      </c>
      <c r="O73" s="74">
        <v>57</v>
      </c>
      <c r="P73" s="311">
        <f t="shared" si="2"/>
        <v>198</v>
      </c>
    </row>
    <row r="74" spans="1:16" ht="15" customHeight="1" x14ac:dyDescent="0.25">
      <c r="A74" s="156">
        <v>69</v>
      </c>
      <c r="B74" s="313" t="s">
        <v>31</v>
      </c>
      <c r="C74" s="385" t="s">
        <v>168</v>
      </c>
      <c r="D74" s="195">
        <v>17</v>
      </c>
      <c r="E74" s="217">
        <v>48.3</v>
      </c>
      <c r="F74" s="291">
        <v>54.03</v>
      </c>
      <c r="G74" s="195">
        <v>30</v>
      </c>
      <c r="H74" s="217">
        <v>49.2</v>
      </c>
      <c r="I74" s="291">
        <v>56.1</v>
      </c>
      <c r="J74" s="195">
        <v>36</v>
      </c>
      <c r="K74" s="217">
        <v>51.8</v>
      </c>
      <c r="L74" s="291">
        <v>56.84</v>
      </c>
      <c r="M74" s="371">
        <v>66</v>
      </c>
      <c r="N74" s="74">
        <v>73</v>
      </c>
      <c r="O74" s="74">
        <v>62</v>
      </c>
      <c r="P74" s="319">
        <f t="shared" si="2"/>
        <v>201</v>
      </c>
    </row>
    <row r="75" spans="1:16" ht="15" customHeight="1" thickBot="1" x14ac:dyDescent="0.3">
      <c r="A75" s="157">
        <v>70</v>
      </c>
      <c r="B75" s="135" t="s">
        <v>31</v>
      </c>
      <c r="C75" s="134" t="s">
        <v>33</v>
      </c>
      <c r="D75" s="206">
        <v>18</v>
      </c>
      <c r="E75" s="219">
        <v>41</v>
      </c>
      <c r="F75" s="292">
        <v>54.03</v>
      </c>
      <c r="G75" s="206">
        <v>11</v>
      </c>
      <c r="H75" s="219">
        <v>47.5</v>
      </c>
      <c r="I75" s="292">
        <v>56.1</v>
      </c>
      <c r="J75" s="206">
        <v>30</v>
      </c>
      <c r="K75" s="219">
        <v>58.7</v>
      </c>
      <c r="L75" s="292">
        <v>56.84</v>
      </c>
      <c r="M75" s="372">
        <v>88</v>
      </c>
      <c r="N75" s="310">
        <v>81</v>
      </c>
      <c r="O75" s="310">
        <v>32</v>
      </c>
      <c r="P75" s="316">
        <f t="shared" si="2"/>
        <v>201</v>
      </c>
    </row>
    <row r="76" spans="1:16" ht="15" customHeight="1" x14ac:dyDescent="0.25">
      <c r="A76" s="156">
        <v>71</v>
      </c>
      <c r="B76" s="137" t="s">
        <v>1</v>
      </c>
      <c r="C76" s="136" t="s">
        <v>144</v>
      </c>
      <c r="D76" s="284">
        <v>2</v>
      </c>
      <c r="E76" s="304">
        <v>46</v>
      </c>
      <c r="F76" s="293">
        <v>54.03</v>
      </c>
      <c r="G76" s="284">
        <v>27</v>
      </c>
      <c r="H76" s="304">
        <v>56</v>
      </c>
      <c r="I76" s="293">
        <v>56.1</v>
      </c>
      <c r="J76" s="284">
        <v>14</v>
      </c>
      <c r="K76" s="304">
        <v>43.9</v>
      </c>
      <c r="L76" s="293">
        <v>56.84</v>
      </c>
      <c r="M76" s="371">
        <v>75</v>
      </c>
      <c r="N76" s="74">
        <v>38</v>
      </c>
      <c r="O76" s="74">
        <v>90</v>
      </c>
      <c r="P76" s="417">
        <f t="shared" si="2"/>
        <v>203</v>
      </c>
    </row>
    <row r="77" spans="1:16" ht="15" customHeight="1" x14ac:dyDescent="0.25">
      <c r="A77" s="156">
        <v>72</v>
      </c>
      <c r="B77" s="313" t="s">
        <v>1</v>
      </c>
      <c r="C77" s="229" t="s">
        <v>11</v>
      </c>
      <c r="D77" s="202">
        <v>5</v>
      </c>
      <c r="E77" s="255">
        <v>48.2</v>
      </c>
      <c r="F77" s="298">
        <v>54.03</v>
      </c>
      <c r="G77" s="202">
        <v>17</v>
      </c>
      <c r="H77" s="255">
        <v>51.7</v>
      </c>
      <c r="I77" s="298">
        <v>56.1</v>
      </c>
      <c r="J77" s="202">
        <v>4</v>
      </c>
      <c r="K77" s="255">
        <v>48</v>
      </c>
      <c r="L77" s="298">
        <v>56.84</v>
      </c>
      <c r="M77" s="371">
        <v>67</v>
      </c>
      <c r="N77" s="74">
        <v>59</v>
      </c>
      <c r="O77" s="74">
        <v>80</v>
      </c>
      <c r="P77" s="311">
        <f t="shared" si="2"/>
        <v>206</v>
      </c>
    </row>
    <row r="78" spans="1:16" ht="15" customHeight="1" x14ac:dyDescent="0.25">
      <c r="A78" s="156">
        <v>73</v>
      </c>
      <c r="B78" s="313" t="s">
        <v>1</v>
      </c>
      <c r="C78" s="229" t="s">
        <v>145</v>
      </c>
      <c r="D78" s="202">
        <v>19</v>
      </c>
      <c r="E78" s="255">
        <v>41.68</v>
      </c>
      <c r="F78" s="298">
        <v>54.03</v>
      </c>
      <c r="G78" s="202">
        <v>23</v>
      </c>
      <c r="H78" s="255">
        <v>47</v>
      </c>
      <c r="I78" s="298">
        <v>56.1</v>
      </c>
      <c r="J78" s="202">
        <v>31</v>
      </c>
      <c r="K78" s="255">
        <v>57</v>
      </c>
      <c r="L78" s="298">
        <v>56.84</v>
      </c>
      <c r="M78" s="371">
        <v>86</v>
      </c>
      <c r="N78" s="74">
        <v>83</v>
      </c>
      <c r="O78" s="74">
        <v>39</v>
      </c>
      <c r="P78" s="311">
        <f t="shared" si="2"/>
        <v>208</v>
      </c>
    </row>
    <row r="79" spans="1:16" ht="15" customHeight="1" x14ac:dyDescent="0.25">
      <c r="A79" s="156">
        <v>74</v>
      </c>
      <c r="B79" s="313" t="s">
        <v>0</v>
      </c>
      <c r="C79" s="229" t="s">
        <v>111</v>
      </c>
      <c r="D79" s="202">
        <v>48</v>
      </c>
      <c r="E79" s="255">
        <v>48.958333333333336</v>
      </c>
      <c r="F79" s="298">
        <v>54.03</v>
      </c>
      <c r="G79" s="202">
        <v>46</v>
      </c>
      <c r="H79" s="255">
        <v>46.363636363636367</v>
      </c>
      <c r="I79" s="298">
        <v>56.1</v>
      </c>
      <c r="J79" s="202">
        <v>52</v>
      </c>
      <c r="K79" s="255">
        <v>51.71153846153846</v>
      </c>
      <c r="L79" s="298">
        <v>56.84</v>
      </c>
      <c r="M79" s="376">
        <v>64</v>
      </c>
      <c r="N79" s="234">
        <v>85</v>
      </c>
      <c r="O79" s="234">
        <v>63</v>
      </c>
      <c r="P79" s="311">
        <f t="shared" si="2"/>
        <v>212</v>
      </c>
    </row>
    <row r="80" spans="1:16" ht="15" customHeight="1" x14ac:dyDescent="0.25">
      <c r="A80" s="156">
        <v>75</v>
      </c>
      <c r="B80" s="313" t="s">
        <v>1</v>
      </c>
      <c r="C80" s="214" t="s">
        <v>3</v>
      </c>
      <c r="D80" s="195">
        <v>33</v>
      </c>
      <c r="E80" s="217">
        <v>46.52</v>
      </c>
      <c r="F80" s="291">
        <v>54.03</v>
      </c>
      <c r="G80" s="195">
        <v>25</v>
      </c>
      <c r="H80" s="217">
        <v>50.9</v>
      </c>
      <c r="I80" s="291">
        <v>56.1</v>
      </c>
      <c r="J80" s="195">
        <v>35</v>
      </c>
      <c r="K80" s="217">
        <v>50</v>
      </c>
      <c r="L80" s="291">
        <v>56.84</v>
      </c>
      <c r="M80" s="371">
        <v>73</v>
      </c>
      <c r="N80" s="74">
        <v>66</v>
      </c>
      <c r="O80" s="74">
        <v>73</v>
      </c>
      <c r="P80" s="311">
        <f t="shared" si="2"/>
        <v>212</v>
      </c>
    </row>
    <row r="81" spans="1:16" ht="15" customHeight="1" x14ac:dyDescent="0.25">
      <c r="A81" s="156">
        <v>76</v>
      </c>
      <c r="B81" s="313" t="s">
        <v>1</v>
      </c>
      <c r="C81" s="214" t="s">
        <v>141</v>
      </c>
      <c r="D81" s="195">
        <v>11</v>
      </c>
      <c r="E81" s="217">
        <v>41.91</v>
      </c>
      <c r="F81" s="291">
        <v>54.03</v>
      </c>
      <c r="G81" s="195">
        <v>13</v>
      </c>
      <c r="H81" s="217">
        <v>53</v>
      </c>
      <c r="I81" s="291">
        <v>56.1</v>
      </c>
      <c r="J81" s="195">
        <v>26</v>
      </c>
      <c r="K81" s="217">
        <v>49</v>
      </c>
      <c r="L81" s="291">
        <v>56.84</v>
      </c>
      <c r="M81" s="371">
        <v>85</v>
      </c>
      <c r="N81" s="74">
        <v>53</v>
      </c>
      <c r="O81" s="74">
        <v>75</v>
      </c>
      <c r="P81" s="311">
        <f t="shared" si="2"/>
        <v>213</v>
      </c>
    </row>
    <row r="82" spans="1:16" ht="15" customHeight="1" x14ac:dyDescent="0.25">
      <c r="A82" s="156">
        <v>77</v>
      </c>
      <c r="B82" s="313" t="s">
        <v>24</v>
      </c>
      <c r="C82" s="228" t="s">
        <v>23</v>
      </c>
      <c r="D82" s="196">
        <v>30</v>
      </c>
      <c r="E82" s="239">
        <v>51.1</v>
      </c>
      <c r="F82" s="294">
        <v>54.03</v>
      </c>
      <c r="G82" s="196">
        <v>17</v>
      </c>
      <c r="H82" s="239">
        <v>48.9</v>
      </c>
      <c r="I82" s="294">
        <v>56.1</v>
      </c>
      <c r="J82" s="196">
        <v>36</v>
      </c>
      <c r="K82" s="239">
        <v>47.1</v>
      </c>
      <c r="L82" s="294">
        <v>56.84</v>
      </c>
      <c r="M82" s="371">
        <v>54</v>
      </c>
      <c r="N82" s="74">
        <v>76</v>
      </c>
      <c r="O82" s="74">
        <v>85</v>
      </c>
      <c r="P82" s="311">
        <f t="shared" si="2"/>
        <v>215</v>
      </c>
    </row>
    <row r="83" spans="1:16" ht="15" customHeight="1" x14ac:dyDescent="0.25">
      <c r="A83" s="156">
        <v>78</v>
      </c>
      <c r="B83" s="313" t="s">
        <v>1</v>
      </c>
      <c r="C83" s="214" t="s">
        <v>8</v>
      </c>
      <c r="D83" s="195">
        <v>10</v>
      </c>
      <c r="E83" s="217">
        <v>50.4</v>
      </c>
      <c r="F83" s="291">
        <v>54.03</v>
      </c>
      <c r="G83" s="195">
        <v>13</v>
      </c>
      <c r="H83" s="217">
        <v>49.2</v>
      </c>
      <c r="I83" s="291">
        <v>56.1</v>
      </c>
      <c r="J83" s="195">
        <v>19</v>
      </c>
      <c r="K83" s="217">
        <v>47.4</v>
      </c>
      <c r="L83" s="291">
        <v>56.84</v>
      </c>
      <c r="M83" s="371">
        <v>57</v>
      </c>
      <c r="N83" s="74">
        <v>74</v>
      </c>
      <c r="O83" s="74">
        <v>84</v>
      </c>
      <c r="P83" s="311">
        <f t="shared" si="2"/>
        <v>215</v>
      </c>
    </row>
    <row r="84" spans="1:16" ht="15" customHeight="1" x14ac:dyDescent="0.25">
      <c r="A84" s="156">
        <v>79</v>
      </c>
      <c r="B84" s="313" t="s">
        <v>38</v>
      </c>
      <c r="C84" s="229" t="s">
        <v>53</v>
      </c>
      <c r="D84" s="430">
        <v>17</v>
      </c>
      <c r="E84" s="418">
        <v>40.705882352941174</v>
      </c>
      <c r="F84" s="298">
        <v>54.03</v>
      </c>
      <c r="G84" s="202">
        <v>18</v>
      </c>
      <c r="H84" s="255">
        <v>49.736842105263158</v>
      </c>
      <c r="I84" s="298">
        <v>56.1</v>
      </c>
      <c r="J84" s="202">
        <v>21</v>
      </c>
      <c r="K84" s="255">
        <v>53.041666666666664</v>
      </c>
      <c r="L84" s="298">
        <v>56.84</v>
      </c>
      <c r="M84" s="371">
        <v>91</v>
      </c>
      <c r="N84" s="74">
        <v>71</v>
      </c>
      <c r="O84" s="74">
        <v>54</v>
      </c>
      <c r="P84" s="311">
        <f t="shared" si="2"/>
        <v>216</v>
      </c>
    </row>
    <row r="85" spans="1:16" ht="15" customHeight="1" thickBot="1" x14ac:dyDescent="0.3">
      <c r="A85" s="66">
        <v>80</v>
      </c>
      <c r="B85" s="135" t="s">
        <v>1</v>
      </c>
      <c r="C85" s="134" t="s">
        <v>5</v>
      </c>
      <c r="D85" s="206">
        <v>19</v>
      </c>
      <c r="E85" s="219">
        <v>51.53</v>
      </c>
      <c r="F85" s="292">
        <v>54.03</v>
      </c>
      <c r="G85" s="206">
        <v>19</v>
      </c>
      <c r="H85" s="219">
        <v>41.8</v>
      </c>
      <c r="I85" s="292">
        <v>56.1</v>
      </c>
      <c r="J85" s="206">
        <v>18</v>
      </c>
      <c r="K85" s="219">
        <v>50.1</v>
      </c>
      <c r="L85" s="292">
        <v>56.84</v>
      </c>
      <c r="M85" s="372">
        <v>52</v>
      </c>
      <c r="N85" s="310">
        <v>94</v>
      </c>
      <c r="O85" s="310">
        <v>72</v>
      </c>
      <c r="P85" s="316">
        <f t="shared" si="2"/>
        <v>218</v>
      </c>
    </row>
    <row r="86" spans="1:16" ht="15" customHeight="1" x14ac:dyDescent="0.25">
      <c r="A86" s="155">
        <v>81</v>
      </c>
      <c r="B86" s="129" t="s">
        <v>0</v>
      </c>
      <c r="C86" s="139" t="s">
        <v>42</v>
      </c>
      <c r="D86" s="286"/>
      <c r="E86" s="307"/>
      <c r="F86" s="301">
        <v>54.03</v>
      </c>
      <c r="G86" s="286">
        <v>4</v>
      </c>
      <c r="H86" s="307">
        <v>60</v>
      </c>
      <c r="I86" s="301">
        <v>56.1</v>
      </c>
      <c r="J86" s="286"/>
      <c r="K86" s="307"/>
      <c r="L86" s="301">
        <v>56.84</v>
      </c>
      <c r="M86" s="370">
        <v>100</v>
      </c>
      <c r="N86" s="213">
        <v>21</v>
      </c>
      <c r="O86" s="213">
        <v>99</v>
      </c>
      <c r="P86" s="314">
        <f t="shared" si="2"/>
        <v>220</v>
      </c>
    </row>
    <row r="87" spans="1:16" ht="15" customHeight="1" x14ac:dyDescent="0.25">
      <c r="A87" s="156">
        <v>82</v>
      </c>
      <c r="B87" s="434" t="s">
        <v>17</v>
      </c>
      <c r="C87" s="140" t="s">
        <v>171</v>
      </c>
      <c r="D87" s="203">
        <v>4</v>
      </c>
      <c r="E87" s="218">
        <v>56</v>
      </c>
      <c r="F87" s="300">
        <v>54.03</v>
      </c>
      <c r="G87" s="203"/>
      <c r="H87" s="218"/>
      <c r="I87" s="300">
        <v>56.1</v>
      </c>
      <c r="J87" s="203"/>
      <c r="K87" s="218"/>
      <c r="L87" s="300">
        <v>56.84</v>
      </c>
      <c r="M87" s="371">
        <v>31</v>
      </c>
      <c r="N87" s="74">
        <v>102</v>
      </c>
      <c r="O87" s="74">
        <v>99</v>
      </c>
      <c r="P87" s="317">
        <f t="shared" si="2"/>
        <v>232</v>
      </c>
    </row>
    <row r="88" spans="1:16" ht="15" customHeight="1" x14ac:dyDescent="0.25">
      <c r="A88" s="156">
        <v>83</v>
      </c>
      <c r="B88" s="313" t="s">
        <v>1</v>
      </c>
      <c r="C88" s="229" t="s">
        <v>172</v>
      </c>
      <c r="D88" s="202">
        <v>5</v>
      </c>
      <c r="E88" s="255">
        <v>55.8</v>
      </c>
      <c r="F88" s="298">
        <v>54.03</v>
      </c>
      <c r="G88" s="202"/>
      <c r="H88" s="255"/>
      <c r="I88" s="298">
        <v>56.1</v>
      </c>
      <c r="J88" s="202"/>
      <c r="K88" s="255"/>
      <c r="L88" s="298">
        <v>56.84</v>
      </c>
      <c r="M88" s="371">
        <v>33</v>
      </c>
      <c r="N88" s="74">
        <v>102</v>
      </c>
      <c r="O88" s="74">
        <v>99</v>
      </c>
      <c r="P88" s="311">
        <f t="shared" si="2"/>
        <v>234</v>
      </c>
    </row>
    <row r="89" spans="1:16" ht="15" customHeight="1" x14ac:dyDescent="0.25">
      <c r="A89" s="156">
        <v>84</v>
      </c>
      <c r="B89" s="313" t="s">
        <v>13</v>
      </c>
      <c r="C89" s="413" t="s">
        <v>162</v>
      </c>
      <c r="D89" s="202">
        <v>6</v>
      </c>
      <c r="E89" s="255">
        <v>46</v>
      </c>
      <c r="F89" s="298">
        <v>54.03</v>
      </c>
      <c r="G89" s="202">
        <v>8</v>
      </c>
      <c r="H89" s="255">
        <v>49.8</v>
      </c>
      <c r="I89" s="298">
        <v>56.1</v>
      </c>
      <c r="J89" s="202">
        <v>10</v>
      </c>
      <c r="K89" s="255">
        <v>42</v>
      </c>
      <c r="L89" s="298">
        <v>56.84</v>
      </c>
      <c r="M89" s="411">
        <v>74</v>
      </c>
      <c r="N89" s="408">
        <v>69</v>
      </c>
      <c r="O89" s="408">
        <v>91</v>
      </c>
      <c r="P89" s="311">
        <f t="shared" si="2"/>
        <v>234</v>
      </c>
    </row>
    <row r="90" spans="1:16" ht="15" customHeight="1" x14ac:dyDescent="0.25">
      <c r="A90" s="156">
        <v>85</v>
      </c>
      <c r="B90" s="313" t="s">
        <v>31</v>
      </c>
      <c r="C90" s="229" t="s">
        <v>169</v>
      </c>
      <c r="D90" s="430">
        <v>14</v>
      </c>
      <c r="E90" s="418">
        <v>48</v>
      </c>
      <c r="F90" s="298">
        <v>54.03</v>
      </c>
      <c r="G90" s="202"/>
      <c r="H90" s="255"/>
      <c r="I90" s="298">
        <v>56.1</v>
      </c>
      <c r="J90" s="202">
        <v>11</v>
      </c>
      <c r="K90" s="255">
        <v>51.5</v>
      </c>
      <c r="L90" s="298">
        <v>56.84</v>
      </c>
      <c r="M90" s="371">
        <v>68</v>
      </c>
      <c r="N90" s="74">
        <v>102</v>
      </c>
      <c r="O90" s="74">
        <v>65</v>
      </c>
      <c r="P90" s="311">
        <f t="shared" si="2"/>
        <v>235</v>
      </c>
    </row>
    <row r="91" spans="1:16" ht="15" customHeight="1" x14ac:dyDescent="0.25">
      <c r="A91" s="156">
        <v>86</v>
      </c>
      <c r="B91" s="313" t="s">
        <v>31</v>
      </c>
      <c r="C91" s="230" t="s">
        <v>175</v>
      </c>
      <c r="D91" s="200"/>
      <c r="E91" s="249"/>
      <c r="F91" s="297">
        <v>54.03</v>
      </c>
      <c r="G91" s="200">
        <v>4</v>
      </c>
      <c r="H91" s="249">
        <v>55</v>
      </c>
      <c r="I91" s="297">
        <v>56.1</v>
      </c>
      <c r="J91" s="200">
        <v>6</v>
      </c>
      <c r="K91" s="249">
        <v>35.700000000000003</v>
      </c>
      <c r="L91" s="297">
        <v>56.84</v>
      </c>
      <c r="M91" s="371">
        <v>100</v>
      </c>
      <c r="N91" s="74">
        <v>42</v>
      </c>
      <c r="O91" s="74">
        <v>97</v>
      </c>
      <c r="P91" s="311">
        <f t="shared" si="2"/>
        <v>239</v>
      </c>
    </row>
    <row r="92" spans="1:16" ht="15" customHeight="1" x14ac:dyDescent="0.25">
      <c r="A92" s="156">
        <v>87</v>
      </c>
      <c r="B92" s="313" t="s">
        <v>13</v>
      </c>
      <c r="C92" s="414" t="s">
        <v>160</v>
      </c>
      <c r="D92" s="196">
        <v>7</v>
      </c>
      <c r="E92" s="239">
        <v>44.6</v>
      </c>
      <c r="F92" s="294">
        <v>54.03</v>
      </c>
      <c r="G92" s="196">
        <v>21</v>
      </c>
      <c r="H92" s="239">
        <v>46.4</v>
      </c>
      <c r="I92" s="294">
        <v>56.1</v>
      </c>
      <c r="J92" s="196">
        <v>18</v>
      </c>
      <c r="K92" s="239">
        <v>48.1</v>
      </c>
      <c r="L92" s="294">
        <v>56.84</v>
      </c>
      <c r="M92" s="371">
        <v>78</v>
      </c>
      <c r="N92" s="74">
        <v>84</v>
      </c>
      <c r="O92" s="74">
        <v>78</v>
      </c>
      <c r="P92" s="311">
        <f t="shared" si="2"/>
        <v>240</v>
      </c>
    </row>
    <row r="93" spans="1:16" ht="15" customHeight="1" x14ac:dyDescent="0.25">
      <c r="A93" s="156">
        <v>88</v>
      </c>
      <c r="B93" s="313" t="s">
        <v>24</v>
      </c>
      <c r="C93" s="214" t="s">
        <v>131</v>
      </c>
      <c r="D93" s="195">
        <v>13</v>
      </c>
      <c r="E93" s="217">
        <v>36</v>
      </c>
      <c r="F93" s="291">
        <v>54.03</v>
      </c>
      <c r="G93" s="195">
        <v>19</v>
      </c>
      <c r="H93" s="217">
        <v>47.8</v>
      </c>
      <c r="I93" s="291">
        <v>56.1</v>
      </c>
      <c r="J93" s="195">
        <v>9</v>
      </c>
      <c r="K93" s="217">
        <v>51.3</v>
      </c>
      <c r="L93" s="291">
        <v>56.84</v>
      </c>
      <c r="M93" s="376">
        <v>97</v>
      </c>
      <c r="N93" s="234">
        <v>79</v>
      </c>
      <c r="O93" s="234">
        <v>66</v>
      </c>
      <c r="P93" s="311">
        <f t="shared" si="2"/>
        <v>242</v>
      </c>
    </row>
    <row r="94" spans="1:16" ht="15" customHeight="1" x14ac:dyDescent="0.25">
      <c r="A94" s="156">
        <v>89</v>
      </c>
      <c r="B94" s="313" t="s">
        <v>24</v>
      </c>
      <c r="C94" s="140" t="s">
        <v>26</v>
      </c>
      <c r="D94" s="203">
        <v>8</v>
      </c>
      <c r="E94" s="218">
        <v>33.4</v>
      </c>
      <c r="F94" s="300">
        <v>54.03</v>
      </c>
      <c r="G94" s="203">
        <v>9</v>
      </c>
      <c r="H94" s="218">
        <v>42.2</v>
      </c>
      <c r="I94" s="300">
        <v>56.1</v>
      </c>
      <c r="J94" s="203">
        <v>19</v>
      </c>
      <c r="K94" s="218">
        <v>53.7</v>
      </c>
      <c r="L94" s="300">
        <v>56.84</v>
      </c>
      <c r="M94" s="377">
        <v>99</v>
      </c>
      <c r="N94" s="144">
        <v>93</v>
      </c>
      <c r="O94" s="144">
        <v>52</v>
      </c>
      <c r="P94" s="315">
        <f t="shared" si="2"/>
        <v>244</v>
      </c>
    </row>
    <row r="95" spans="1:16" ht="15" customHeight="1" thickBot="1" x14ac:dyDescent="0.3">
      <c r="A95" s="66">
        <v>90</v>
      </c>
      <c r="B95" s="135" t="s">
        <v>24</v>
      </c>
      <c r="C95" s="412" t="s">
        <v>176</v>
      </c>
      <c r="D95" s="287"/>
      <c r="E95" s="306"/>
      <c r="F95" s="299">
        <v>54.03</v>
      </c>
      <c r="G95" s="287"/>
      <c r="H95" s="306"/>
      <c r="I95" s="299">
        <v>56.1</v>
      </c>
      <c r="J95" s="287">
        <v>6</v>
      </c>
      <c r="K95" s="306">
        <v>55.5</v>
      </c>
      <c r="L95" s="299">
        <v>56.84</v>
      </c>
      <c r="M95" s="374">
        <v>100</v>
      </c>
      <c r="N95" s="194">
        <v>102</v>
      </c>
      <c r="O95" s="194">
        <v>43</v>
      </c>
      <c r="P95" s="316">
        <f t="shared" si="2"/>
        <v>245</v>
      </c>
    </row>
    <row r="96" spans="1:16" ht="15" customHeight="1" x14ac:dyDescent="0.25">
      <c r="A96" s="155">
        <v>91</v>
      </c>
      <c r="B96" s="129" t="s">
        <v>1</v>
      </c>
      <c r="C96" s="139" t="s">
        <v>138</v>
      </c>
      <c r="D96" s="320">
        <v>18</v>
      </c>
      <c r="E96" s="307">
        <v>43.84</v>
      </c>
      <c r="F96" s="321">
        <v>54.03</v>
      </c>
      <c r="G96" s="320">
        <v>15</v>
      </c>
      <c r="H96" s="307">
        <v>44.7</v>
      </c>
      <c r="I96" s="321">
        <v>56.1</v>
      </c>
      <c r="J96" s="320">
        <v>23</v>
      </c>
      <c r="K96" s="307">
        <v>48</v>
      </c>
      <c r="L96" s="321">
        <v>56.84</v>
      </c>
      <c r="M96" s="370">
        <v>79</v>
      </c>
      <c r="N96" s="213">
        <v>88</v>
      </c>
      <c r="O96" s="322">
        <v>81</v>
      </c>
      <c r="P96" s="314">
        <f t="shared" si="2"/>
        <v>248</v>
      </c>
    </row>
    <row r="97" spans="1:16" ht="15" customHeight="1" x14ac:dyDescent="0.25">
      <c r="A97" s="156">
        <v>92</v>
      </c>
      <c r="B97" s="313" t="s">
        <v>1</v>
      </c>
      <c r="C97" s="385" t="s">
        <v>153</v>
      </c>
      <c r="D97" s="195">
        <v>23</v>
      </c>
      <c r="E97" s="217">
        <v>51.87</v>
      </c>
      <c r="F97" s="291">
        <v>54.03</v>
      </c>
      <c r="G97" s="195">
        <v>23</v>
      </c>
      <c r="H97" s="217">
        <v>31.5</v>
      </c>
      <c r="I97" s="291">
        <v>56.1</v>
      </c>
      <c r="J97" s="195"/>
      <c r="K97" s="217"/>
      <c r="L97" s="291">
        <v>56.84</v>
      </c>
      <c r="M97" s="371">
        <v>50</v>
      </c>
      <c r="N97" s="74">
        <v>100</v>
      </c>
      <c r="O97" s="74">
        <v>99</v>
      </c>
      <c r="P97" s="317">
        <f t="shared" si="2"/>
        <v>249</v>
      </c>
    </row>
    <row r="98" spans="1:16" ht="15" customHeight="1" x14ac:dyDescent="0.25">
      <c r="A98" s="156">
        <v>93</v>
      </c>
      <c r="B98" s="313" t="s">
        <v>0</v>
      </c>
      <c r="C98" s="228" t="s">
        <v>64</v>
      </c>
      <c r="D98" s="196">
        <v>12</v>
      </c>
      <c r="E98" s="239">
        <v>38.18181818181818</v>
      </c>
      <c r="F98" s="294">
        <v>54.03</v>
      </c>
      <c r="G98" s="196">
        <v>15</v>
      </c>
      <c r="H98" s="239">
        <v>49.222222222222221</v>
      </c>
      <c r="I98" s="294">
        <v>56.1</v>
      </c>
      <c r="J98" s="196">
        <v>21</v>
      </c>
      <c r="K98" s="239">
        <v>47.761904761904759</v>
      </c>
      <c r="L98" s="294">
        <v>56.84</v>
      </c>
      <c r="M98" s="375">
        <v>94</v>
      </c>
      <c r="N98" s="147">
        <v>72</v>
      </c>
      <c r="O98" s="147">
        <v>83</v>
      </c>
      <c r="P98" s="311">
        <f t="shared" si="2"/>
        <v>249</v>
      </c>
    </row>
    <row r="99" spans="1:16" ht="15" customHeight="1" x14ac:dyDescent="0.25">
      <c r="A99" s="156">
        <v>94</v>
      </c>
      <c r="B99" s="313" t="s">
        <v>13</v>
      </c>
      <c r="C99" s="413" t="s">
        <v>158</v>
      </c>
      <c r="D99" s="202">
        <v>14</v>
      </c>
      <c r="E99" s="255">
        <v>49</v>
      </c>
      <c r="F99" s="298">
        <v>54.03</v>
      </c>
      <c r="G99" s="202">
        <v>6</v>
      </c>
      <c r="H99" s="255">
        <v>38</v>
      </c>
      <c r="I99" s="298">
        <v>56.1</v>
      </c>
      <c r="J99" s="202">
        <v>20</v>
      </c>
      <c r="K99" s="255">
        <v>42</v>
      </c>
      <c r="L99" s="298">
        <v>56.84</v>
      </c>
      <c r="M99" s="371">
        <v>63</v>
      </c>
      <c r="N99" s="74">
        <v>98</v>
      </c>
      <c r="O99" s="74">
        <v>92</v>
      </c>
      <c r="P99" s="311">
        <f t="shared" si="2"/>
        <v>253</v>
      </c>
    </row>
    <row r="100" spans="1:16" ht="15" customHeight="1" x14ac:dyDescent="0.25">
      <c r="A100" s="156">
        <v>95</v>
      </c>
      <c r="B100" s="309" t="s">
        <v>24</v>
      </c>
      <c r="C100" s="138" t="s">
        <v>25</v>
      </c>
      <c r="D100" s="285"/>
      <c r="E100" s="305"/>
      <c r="F100" s="295">
        <v>54.03</v>
      </c>
      <c r="G100" s="285">
        <v>11</v>
      </c>
      <c r="H100" s="305">
        <v>52.1</v>
      </c>
      <c r="I100" s="295">
        <v>56.1</v>
      </c>
      <c r="J100" s="285"/>
      <c r="K100" s="305"/>
      <c r="L100" s="295">
        <v>56.84</v>
      </c>
      <c r="M100" s="373">
        <v>100</v>
      </c>
      <c r="N100" s="233">
        <v>56</v>
      </c>
      <c r="O100" s="233">
        <v>99</v>
      </c>
      <c r="P100" s="409">
        <f t="shared" si="2"/>
        <v>255</v>
      </c>
    </row>
    <row r="101" spans="1:16" ht="15" customHeight="1" x14ac:dyDescent="0.25">
      <c r="A101" s="156">
        <v>96</v>
      </c>
      <c r="B101" s="313" t="s">
        <v>17</v>
      </c>
      <c r="C101" s="230" t="s">
        <v>18</v>
      </c>
      <c r="D101" s="200">
        <v>5</v>
      </c>
      <c r="E101" s="249">
        <v>41.2</v>
      </c>
      <c r="F101" s="297">
        <v>54.03</v>
      </c>
      <c r="G101" s="200">
        <v>13</v>
      </c>
      <c r="H101" s="249">
        <v>48</v>
      </c>
      <c r="I101" s="297">
        <v>56.1</v>
      </c>
      <c r="J101" s="200">
        <v>11</v>
      </c>
      <c r="K101" s="249">
        <v>40.799999999999997</v>
      </c>
      <c r="L101" s="297">
        <v>56.84</v>
      </c>
      <c r="M101" s="376">
        <v>87</v>
      </c>
      <c r="N101" s="234">
        <v>77</v>
      </c>
      <c r="O101" s="234">
        <v>94</v>
      </c>
      <c r="P101" s="311">
        <f t="shared" si="2"/>
        <v>258</v>
      </c>
    </row>
    <row r="102" spans="1:16" ht="15" customHeight="1" x14ac:dyDescent="0.25">
      <c r="A102" s="156">
        <v>97</v>
      </c>
      <c r="B102" s="137" t="s">
        <v>1</v>
      </c>
      <c r="C102" s="416" t="s">
        <v>152</v>
      </c>
      <c r="D102" s="284">
        <v>22</v>
      </c>
      <c r="E102" s="304">
        <v>40.549999999999997</v>
      </c>
      <c r="F102" s="293">
        <v>54.03</v>
      </c>
      <c r="G102" s="284">
        <v>15</v>
      </c>
      <c r="H102" s="304">
        <v>50</v>
      </c>
      <c r="I102" s="293">
        <v>56.1</v>
      </c>
      <c r="J102" s="284">
        <v>30</v>
      </c>
      <c r="K102" s="304">
        <v>31.5</v>
      </c>
      <c r="L102" s="293">
        <v>56.84</v>
      </c>
      <c r="M102" s="371">
        <v>92</v>
      </c>
      <c r="N102" s="74">
        <v>68</v>
      </c>
      <c r="O102" s="74">
        <v>98</v>
      </c>
      <c r="P102" s="311">
        <f t="shared" ref="P102:P114" si="3">SUM(M102:O102)</f>
        <v>258</v>
      </c>
    </row>
    <row r="103" spans="1:16" ht="15" customHeight="1" x14ac:dyDescent="0.25">
      <c r="A103" s="156">
        <v>98</v>
      </c>
      <c r="B103" s="313" t="s">
        <v>38</v>
      </c>
      <c r="C103" s="229" t="s">
        <v>94</v>
      </c>
      <c r="D103" s="202"/>
      <c r="E103" s="255"/>
      <c r="F103" s="298">
        <v>54.03</v>
      </c>
      <c r="G103" s="202">
        <v>17</v>
      </c>
      <c r="H103" s="255">
        <v>42.89473684210526</v>
      </c>
      <c r="I103" s="298">
        <v>56.1</v>
      </c>
      <c r="J103" s="202">
        <v>17</v>
      </c>
      <c r="K103" s="255">
        <v>51.294117647058826</v>
      </c>
      <c r="L103" s="298">
        <v>56.84</v>
      </c>
      <c r="M103" s="371">
        <v>100</v>
      </c>
      <c r="N103" s="74">
        <v>91</v>
      </c>
      <c r="O103" s="74">
        <v>67</v>
      </c>
      <c r="P103" s="311">
        <f t="shared" si="3"/>
        <v>258</v>
      </c>
    </row>
    <row r="104" spans="1:16" ht="15" customHeight="1" x14ac:dyDescent="0.25">
      <c r="A104" s="156">
        <v>99</v>
      </c>
      <c r="B104" s="313" t="s">
        <v>0</v>
      </c>
      <c r="C104" s="214" t="s">
        <v>125</v>
      </c>
      <c r="D104" s="195">
        <v>32</v>
      </c>
      <c r="E104" s="217">
        <v>43.125</v>
      </c>
      <c r="F104" s="291">
        <v>54.03</v>
      </c>
      <c r="G104" s="195">
        <v>16</v>
      </c>
      <c r="H104" s="217">
        <v>38.047619047619051</v>
      </c>
      <c r="I104" s="291">
        <v>56.1</v>
      </c>
      <c r="J104" s="195">
        <v>25</v>
      </c>
      <c r="K104" s="217">
        <v>41.92</v>
      </c>
      <c r="L104" s="291">
        <v>56.84</v>
      </c>
      <c r="M104" s="371">
        <v>81</v>
      </c>
      <c r="N104" s="74">
        <v>97</v>
      </c>
      <c r="O104" s="74">
        <v>93</v>
      </c>
      <c r="P104" s="311">
        <f t="shared" si="3"/>
        <v>271</v>
      </c>
    </row>
    <row r="105" spans="1:16" ht="15" customHeight="1" thickBot="1" x14ac:dyDescent="0.3">
      <c r="A105" s="386">
        <v>100</v>
      </c>
      <c r="B105" s="309" t="s">
        <v>17</v>
      </c>
      <c r="C105" s="138" t="s">
        <v>44</v>
      </c>
      <c r="D105" s="285">
        <v>11</v>
      </c>
      <c r="E105" s="305">
        <v>41</v>
      </c>
      <c r="F105" s="295">
        <v>54.03</v>
      </c>
      <c r="G105" s="285">
        <v>5</v>
      </c>
      <c r="H105" s="305">
        <v>44.2</v>
      </c>
      <c r="I105" s="295">
        <v>56.1</v>
      </c>
      <c r="J105" s="285"/>
      <c r="K105" s="305"/>
      <c r="L105" s="295">
        <v>56.84</v>
      </c>
      <c r="M105" s="388">
        <v>90</v>
      </c>
      <c r="N105" s="389">
        <v>89</v>
      </c>
      <c r="O105" s="389">
        <v>99</v>
      </c>
      <c r="P105" s="318">
        <f t="shared" si="3"/>
        <v>278</v>
      </c>
    </row>
    <row r="106" spans="1:16" ht="15" customHeight="1" x14ac:dyDescent="0.25">
      <c r="A106" s="390">
        <v>101</v>
      </c>
      <c r="B106" s="391" t="s">
        <v>31</v>
      </c>
      <c r="C106" s="444" t="s">
        <v>170</v>
      </c>
      <c r="D106" s="320">
        <v>5</v>
      </c>
      <c r="E106" s="392">
        <v>35</v>
      </c>
      <c r="F106" s="321">
        <v>54.03</v>
      </c>
      <c r="G106" s="395"/>
      <c r="H106" s="392"/>
      <c r="I106" s="399">
        <v>56.1</v>
      </c>
      <c r="J106" s="320">
        <v>22</v>
      </c>
      <c r="K106" s="392">
        <v>48.1</v>
      </c>
      <c r="L106" s="321">
        <v>56.84</v>
      </c>
      <c r="M106" s="393">
        <v>98</v>
      </c>
      <c r="N106" s="393">
        <v>102</v>
      </c>
      <c r="O106" s="401">
        <v>79</v>
      </c>
      <c r="P106" s="394">
        <f t="shared" si="3"/>
        <v>279</v>
      </c>
    </row>
    <row r="107" spans="1:16" s="208" customFormat="1" ht="15" customHeight="1" x14ac:dyDescent="0.25">
      <c r="A107" s="65">
        <v>102</v>
      </c>
      <c r="B107" s="313" t="s">
        <v>13</v>
      </c>
      <c r="C107" s="427" t="s">
        <v>12</v>
      </c>
      <c r="D107" s="403">
        <v>11</v>
      </c>
      <c r="E107" s="217">
        <v>43.3</v>
      </c>
      <c r="F107" s="405">
        <v>54.03</v>
      </c>
      <c r="G107" s="406">
        <v>17</v>
      </c>
      <c r="H107" s="217">
        <v>36.5</v>
      </c>
      <c r="I107" s="407">
        <v>56.1</v>
      </c>
      <c r="J107" s="403"/>
      <c r="K107" s="217"/>
      <c r="L107" s="405">
        <v>56.84</v>
      </c>
      <c r="M107" s="234">
        <v>82</v>
      </c>
      <c r="N107" s="382">
        <v>99</v>
      </c>
      <c r="O107" s="402">
        <v>99</v>
      </c>
      <c r="P107" s="311">
        <f t="shared" si="3"/>
        <v>280</v>
      </c>
    </row>
    <row r="108" spans="1:16" s="208" customFormat="1" ht="15" customHeight="1" x14ac:dyDescent="0.25">
      <c r="A108" s="65">
        <v>103</v>
      </c>
      <c r="B108" s="313" t="s">
        <v>24</v>
      </c>
      <c r="C108" s="427" t="s">
        <v>27</v>
      </c>
      <c r="D108" s="403">
        <v>2</v>
      </c>
      <c r="E108" s="217">
        <v>36.5</v>
      </c>
      <c r="F108" s="405">
        <v>54.03</v>
      </c>
      <c r="G108" s="406">
        <v>5</v>
      </c>
      <c r="H108" s="217">
        <v>44.8</v>
      </c>
      <c r="I108" s="407">
        <v>56.1</v>
      </c>
      <c r="J108" s="403"/>
      <c r="K108" s="217"/>
      <c r="L108" s="405">
        <v>56.84</v>
      </c>
      <c r="M108" s="234">
        <v>96</v>
      </c>
      <c r="N108" s="382">
        <v>87</v>
      </c>
      <c r="O108" s="402">
        <v>99</v>
      </c>
      <c r="P108" s="311">
        <f t="shared" si="3"/>
        <v>282</v>
      </c>
    </row>
    <row r="109" spans="1:16" s="208" customFormat="1" ht="15" customHeight="1" x14ac:dyDescent="0.25">
      <c r="A109" s="65">
        <v>104</v>
      </c>
      <c r="B109" s="313" t="s">
        <v>38</v>
      </c>
      <c r="C109" s="427" t="s">
        <v>127</v>
      </c>
      <c r="D109" s="209">
        <v>18</v>
      </c>
      <c r="E109" s="419">
        <v>40.159999999999997</v>
      </c>
      <c r="F109" s="405">
        <v>54.03</v>
      </c>
      <c r="G109" s="406">
        <v>10</v>
      </c>
      <c r="H109" s="217">
        <v>40.142857142857146</v>
      </c>
      <c r="I109" s="407">
        <v>56.1</v>
      </c>
      <c r="J109" s="403">
        <v>15</v>
      </c>
      <c r="K109" s="217">
        <v>37.93333333333333</v>
      </c>
      <c r="L109" s="405">
        <v>56.84</v>
      </c>
      <c r="M109" s="234">
        <v>93</v>
      </c>
      <c r="N109" s="382">
        <v>95</v>
      </c>
      <c r="O109" s="402">
        <v>95</v>
      </c>
      <c r="P109" s="311">
        <f t="shared" si="3"/>
        <v>283</v>
      </c>
    </row>
    <row r="110" spans="1:16" s="208" customFormat="1" ht="15" customHeight="1" x14ac:dyDescent="0.25">
      <c r="A110" s="65">
        <v>105</v>
      </c>
      <c r="B110" s="313" t="s">
        <v>17</v>
      </c>
      <c r="C110" s="428" t="s">
        <v>173</v>
      </c>
      <c r="D110" s="397"/>
      <c r="E110" s="255"/>
      <c r="F110" s="398">
        <v>54.03</v>
      </c>
      <c r="G110" s="396"/>
      <c r="H110" s="255"/>
      <c r="I110" s="400">
        <v>56.1</v>
      </c>
      <c r="J110" s="397">
        <v>12</v>
      </c>
      <c r="K110" s="255">
        <v>47</v>
      </c>
      <c r="L110" s="398">
        <v>56.84</v>
      </c>
      <c r="M110" s="234">
        <v>100</v>
      </c>
      <c r="N110" s="382">
        <v>102</v>
      </c>
      <c r="O110" s="402">
        <v>86</v>
      </c>
      <c r="P110" s="311">
        <f t="shared" si="3"/>
        <v>288</v>
      </c>
    </row>
    <row r="111" spans="1:16" s="208" customFormat="1" ht="15" customHeight="1" x14ac:dyDescent="0.25">
      <c r="A111" s="65">
        <v>106</v>
      </c>
      <c r="B111" s="313" t="s">
        <v>17</v>
      </c>
      <c r="C111" s="427" t="s">
        <v>54</v>
      </c>
      <c r="D111" s="403"/>
      <c r="E111" s="217"/>
      <c r="F111" s="405">
        <v>54.03</v>
      </c>
      <c r="G111" s="406">
        <v>3</v>
      </c>
      <c r="H111" s="217">
        <v>44</v>
      </c>
      <c r="I111" s="407">
        <v>56.1</v>
      </c>
      <c r="J111" s="403"/>
      <c r="K111" s="217"/>
      <c r="L111" s="405">
        <v>56.84</v>
      </c>
      <c r="M111" s="234">
        <v>100</v>
      </c>
      <c r="N111" s="382">
        <v>90</v>
      </c>
      <c r="O111" s="402">
        <v>99</v>
      </c>
      <c r="P111" s="311">
        <f t="shared" si="3"/>
        <v>289</v>
      </c>
    </row>
    <row r="112" spans="1:16" s="208" customFormat="1" ht="15" customHeight="1" x14ac:dyDescent="0.25">
      <c r="A112" s="386">
        <v>107</v>
      </c>
      <c r="B112" s="309" t="s">
        <v>24</v>
      </c>
      <c r="C112" s="446" t="s">
        <v>177</v>
      </c>
      <c r="D112" s="421"/>
      <c r="E112" s="387"/>
      <c r="F112" s="422">
        <v>54.03</v>
      </c>
      <c r="G112" s="423"/>
      <c r="H112" s="387"/>
      <c r="I112" s="424">
        <v>56.1</v>
      </c>
      <c r="J112" s="421">
        <v>9</v>
      </c>
      <c r="K112" s="387">
        <v>44</v>
      </c>
      <c r="L112" s="422">
        <v>56.84</v>
      </c>
      <c r="M112" s="389">
        <v>100</v>
      </c>
      <c r="N112" s="425">
        <v>102</v>
      </c>
      <c r="O112" s="426">
        <v>89</v>
      </c>
      <c r="P112" s="318">
        <f t="shared" si="3"/>
        <v>291</v>
      </c>
    </row>
    <row r="113" spans="1:16" s="208" customFormat="1" ht="15" customHeight="1" x14ac:dyDescent="0.25">
      <c r="A113" s="65">
        <v>108</v>
      </c>
      <c r="B113" s="313" t="s">
        <v>17</v>
      </c>
      <c r="C113" s="428" t="s">
        <v>174</v>
      </c>
      <c r="D113" s="397"/>
      <c r="E113" s="255"/>
      <c r="F113" s="398">
        <v>54.03</v>
      </c>
      <c r="G113" s="396"/>
      <c r="H113" s="255"/>
      <c r="I113" s="400">
        <v>56.1</v>
      </c>
      <c r="J113" s="397">
        <v>6</v>
      </c>
      <c r="K113" s="255">
        <v>35.799999999999997</v>
      </c>
      <c r="L113" s="398">
        <v>56.84</v>
      </c>
      <c r="M113" s="234">
        <v>100</v>
      </c>
      <c r="N113" s="382">
        <v>102</v>
      </c>
      <c r="O113" s="402">
        <v>96</v>
      </c>
      <c r="P113" s="311">
        <f t="shared" si="3"/>
        <v>298</v>
      </c>
    </row>
    <row r="114" spans="1:16" s="208" customFormat="1" ht="15" customHeight="1" thickBot="1" x14ac:dyDescent="0.3">
      <c r="A114" s="66">
        <v>109</v>
      </c>
      <c r="B114" s="135" t="s">
        <v>13</v>
      </c>
      <c r="C114" s="436" t="s">
        <v>178</v>
      </c>
      <c r="D114" s="437"/>
      <c r="E114" s="308"/>
      <c r="F114" s="438">
        <v>54.03</v>
      </c>
      <c r="G114" s="439">
        <v>6</v>
      </c>
      <c r="H114" s="308">
        <v>18.3</v>
      </c>
      <c r="I114" s="440">
        <v>56.1</v>
      </c>
      <c r="J114" s="437"/>
      <c r="K114" s="308"/>
      <c r="L114" s="438">
        <v>56.84</v>
      </c>
      <c r="M114" s="441">
        <v>100</v>
      </c>
      <c r="N114" s="442">
        <v>101</v>
      </c>
      <c r="O114" s="443">
        <v>99</v>
      </c>
      <c r="P114" s="410">
        <f t="shared" si="3"/>
        <v>300</v>
      </c>
    </row>
    <row r="115" spans="1:16" x14ac:dyDescent="0.25">
      <c r="A115" s="145"/>
      <c r="B115" s="145"/>
      <c r="C115" s="7" t="s">
        <v>66</v>
      </c>
      <c r="D115" s="7"/>
      <c r="E115" s="172">
        <f>AVERAGE(E6:E114)</f>
        <v>51.777316677581602</v>
      </c>
      <c r="F115" s="172"/>
      <c r="G115" s="7"/>
      <c r="H115" s="172">
        <f>AVERAGE(H6:H114)</f>
        <v>53.004255948447359</v>
      </c>
      <c r="I115" s="172"/>
      <c r="J115" s="7"/>
      <c r="K115" s="172">
        <f>AVERAGE(K6:K114)</f>
        <v>54.355433795146631</v>
      </c>
      <c r="L115" s="172"/>
      <c r="M115" s="172"/>
      <c r="N115" s="172"/>
      <c r="O115" s="10"/>
      <c r="P115" s="145"/>
    </row>
    <row r="116" spans="1:16" x14ac:dyDescent="0.25">
      <c r="A116" s="145"/>
      <c r="B116" s="145"/>
      <c r="C116" s="9" t="s">
        <v>67</v>
      </c>
      <c r="D116" s="9"/>
      <c r="E116" s="224">
        <v>54.03</v>
      </c>
      <c r="F116" s="8"/>
      <c r="G116" s="9"/>
      <c r="H116" s="224">
        <v>56.1</v>
      </c>
      <c r="I116" s="8"/>
      <c r="J116" s="9"/>
      <c r="K116" s="224">
        <v>56.84</v>
      </c>
      <c r="L116" s="8"/>
      <c r="M116" s="8"/>
      <c r="N116" s="8"/>
      <c r="O116" s="64"/>
      <c r="P116" s="145"/>
    </row>
    <row r="117" spans="1:16" x14ac:dyDescent="0.2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1:16" x14ac:dyDescent="0.2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1:16" x14ac:dyDescent="0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1:16" x14ac:dyDescent="0.2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1:16" x14ac:dyDescent="0.2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1:16" x14ac:dyDescent="0.2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1:16" x14ac:dyDescent="0.2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1:16" x14ac:dyDescent="0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1:16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1:16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1:16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1:16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1:16" x14ac:dyDescent="0.2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1:16" x14ac:dyDescent="0.2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1:16" x14ac:dyDescent="0.2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1:16" x14ac:dyDescent="0.2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1:16" x14ac:dyDescent="0.2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1:16" x14ac:dyDescent="0.2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1:16" x14ac:dyDescent="0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1:16" x14ac:dyDescent="0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1:16" x14ac:dyDescent="0.2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1:16" x14ac:dyDescent="0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1:16" x14ac:dyDescent="0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1:16" x14ac:dyDescent="0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1:16" x14ac:dyDescent="0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1:16" x14ac:dyDescent="0.2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1:16" x14ac:dyDescent="0.2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1:16" x14ac:dyDescent="0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1:16" x14ac:dyDescent="0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1:16" x14ac:dyDescent="0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1:16" x14ac:dyDescent="0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1:16" x14ac:dyDescent="0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1:16" x14ac:dyDescent="0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</sheetData>
  <mergeCells count="9">
    <mergeCell ref="B2:C2"/>
    <mergeCell ref="P4:P5"/>
    <mergeCell ref="A4:A5"/>
    <mergeCell ref="B4:B5"/>
    <mergeCell ref="C4:C5"/>
    <mergeCell ref="J4:L4"/>
    <mergeCell ref="D4:F4"/>
    <mergeCell ref="G4:I4"/>
    <mergeCell ref="M4:O4"/>
  </mergeCells>
  <conditionalFormatting sqref="O115:O116">
    <cfRule type="containsBlanks" dxfId="36" priority="131" stopIfTrue="1">
      <formula>LEN(TRIM(O115))=0</formula>
    </cfRule>
    <cfRule type="cellIs" dxfId="35" priority="337" stopIfTrue="1" operator="lessThan">
      <formula>50</formula>
    </cfRule>
    <cfRule type="cellIs" dxfId="34" priority="339" stopIfTrue="1" operator="between">
      <formula>50</formula>
      <formula>75</formula>
    </cfRule>
    <cfRule type="cellIs" dxfId="33" priority="340" stopIfTrue="1" operator="greaterThanOrEqual">
      <formula>75</formula>
    </cfRule>
  </conditionalFormatting>
  <conditionalFormatting sqref="H6:H116">
    <cfRule type="containsBlanks" dxfId="32" priority="740">
      <formula>LEN(TRIM(H6))=0</formula>
    </cfRule>
    <cfRule type="cellIs" dxfId="31" priority="741" operator="between">
      <formula>$H$115</formula>
      <formula>53</formula>
    </cfRule>
    <cfRule type="cellIs" dxfId="30" priority="742" operator="lessThan">
      <formula>50</formula>
    </cfRule>
    <cfRule type="cellIs" dxfId="29" priority="743" operator="between">
      <formula>$H$115</formula>
      <formula>50</formula>
    </cfRule>
    <cfRule type="cellIs" dxfId="28" priority="744" operator="between">
      <formula>75</formula>
      <formula>$H$115</formula>
    </cfRule>
    <cfRule type="cellIs" dxfId="27" priority="745" operator="greaterThanOrEqual">
      <formula>75</formula>
    </cfRule>
  </conditionalFormatting>
  <conditionalFormatting sqref="K6:K116">
    <cfRule type="containsBlanks" dxfId="26" priority="12">
      <formula>LEN(TRIM(K6))=0</formula>
    </cfRule>
    <cfRule type="cellIs" dxfId="25" priority="730" operator="between">
      <formula>$K$115</formula>
      <formula>54.836</formula>
    </cfRule>
    <cfRule type="cellIs" dxfId="24" priority="731" operator="lessThan">
      <formula>50</formula>
    </cfRule>
    <cfRule type="cellIs" dxfId="23" priority="732" operator="between">
      <formula>$K$115</formula>
      <formula>50</formula>
    </cfRule>
    <cfRule type="cellIs" dxfId="22" priority="733" operator="between">
      <formula>75</formula>
      <formula>$K$115</formula>
    </cfRule>
    <cfRule type="cellIs" dxfId="21" priority="734" operator="greaterThanOrEqual">
      <formula>75</formula>
    </cfRule>
  </conditionalFormatting>
  <conditionalFormatting sqref="E6:E12">
    <cfRule type="cellIs" dxfId="20" priority="7" stopIfTrue="1" operator="equal">
      <formula>$E$107</formula>
    </cfRule>
    <cfRule type="cellIs" dxfId="19" priority="8" stopIfTrue="1" operator="lessThan">
      <formula>50</formula>
    </cfRule>
    <cfRule type="cellIs" dxfId="18" priority="9" stopIfTrue="1" operator="between">
      <formula>$E$107</formula>
      <formula>50</formula>
    </cfRule>
    <cfRule type="cellIs" dxfId="17" priority="10" stopIfTrue="1" operator="between">
      <formula>75</formula>
      <formula>$E$107</formula>
    </cfRule>
    <cfRule type="cellIs" dxfId="16" priority="11" stopIfTrue="1" operator="greaterThanOrEqual">
      <formula>75</formula>
    </cfRule>
  </conditionalFormatting>
  <conditionalFormatting sqref="E6:E116">
    <cfRule type="containsBlanks" dxfId="15" priority="1">
      <formula>LEN(TRIM(E6))=0</formula>
    </cfRule>
    <cfRule type="cellIs" dxfId="14" priority="2" stopIfTrue="1" operator="between">
      <formula>$E$115</formula>
      <formula>51.777</formula>
    </cfRule>
    <cfRule type="cellIs" dxfId="13" priority="3" stopIfTrue="1" operator="lessThan">
      <formula>50</formula>
    </cfRule>
    <cfRule type="cellIs" dxfId="12" priority="4" stopIfTrue="1" operator="between">
      <formula>$E$115</formula>
      <formula>50</formula>
    </cfRule>
    <cfRule type="cellIs" dxfId="11" priority="5" stopIfTrue="1" operator="between">
      <formula>75</formula>
      <formula>$E$115</formula>
    </cfRule>
    <cfRule type="cellIs" dxfId="10" priority="6" stopIfTrue="1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style="43" customWidth="1"/>
    <col min="2" max="2" width="19.5703125" style="43" customWidth="1"/>
    <col min="3" max="3" width="31.7109375" style="43" customWidth="1"/>
    <col min="4" max="4" width="8.7109375" style="43" customWidth="1"/>
    <col min="5" max="5" width="9.7109375" style="43" customWidth="1"/>
    <col min="6" max="6" width="6.5703125" style="43" customWidth="1"/>
    <col min="7" max="8" width="9.7109375" style="43" customWidth="1"/>
    <col min="9" max="10" width="8.7109375" style="43" customWidth="1"/>
    <col min="11" max="16384" width="9.140625" style="43"/>
  </cols>
  <sheetData>
    <row r="1" spans="1:8" x14ac:dyDescent="0.25">
      <c r="G1" s="41"/>
      <c r="H1" s="18" t="s">
        <v>85</v>
      </c>
    </row>
    <row r="2" spans="1:8" ht="15.75" x14ac:dyDescent="0.25">
      <c r="B2" s="478" t="s">
        <v>78</v>
      </c>
      <c r="C2" s="478"/>
      <c r="D2" s="478"/>
      <c r="E2" s="16"/>
      <c r="G2" s="42"/>
      <c r="H2" s="18" t="s">
        <v>90</v>
      </c>
    </row>
    <row r="3" spans="1:8" ht="15.75" x14ac:dyDescent="0.25">
      <c r="B3" s="33"/>
      <c r="C3" s="33"/>
      <c r="D3" s="33"/>
      <c r="E3" s="16">
        <v>2023</v>
      </c>
      <c r="G3" s="451"/>
      <c r="H3" s="18" t="s">
        <v>86</v>
      </c>
    </row>
    <row r="4" spans="1:8" ht="16.5" thickBot="1" x14ac:dyDescent="0.3">
      <c r="A4" s="33"/>
      <c r="B4" s="33"/>
      <c r="C4" s="33"/>
      <c r="D4" s="33"/>
      <c r="G4" s="29"/>
      <c r="H4" s="18" t="s">
        <v>87</v>
      </c>
    </row>
    <row r="5" spans="1:8" ht="30" customHeight="1" thickBot="1" x14ac:dyDescent="0.3">
      <c r="A5" s="32" t="s">
        <v>41</v>
      </c>
      <c r="B5" s="34" t="s">
        <v>40</v>
      </c>
      <c r="C5" s="34" t="s">
        <v>82</v>
      </c>
      <c r="D5" s="34" t="s">
        <v>84</v>
      </c>
      <c r="E5" s="51" t="s">
        <v>105</v>
      </c>
    </row>
    <row r="6" spans="1:8" ht="15" customHeight="1" thickBot="1" x14ac:dyDescent="0.3">
      <c r="A6" s="154"/>
      <c r="B6" s="489" t="s">
        <v>92</v>
      </c>
      <c r="C6" s="490"/>
      <c r="D6" s="169">
        <f>SUM(D7:D105)</f>
        <v>2300</v>
      </c>
      <c r="E6" s="60">
        <f>AVERAGE(E7:E105)</f>
        <v>51.777316677581624</v>
      </c>
    </row>
    <row r="7" spans="1:8" ht="15" customHeight="1" x14ac:dyDescent="0.25">
      <c r="A7" s="155">
        <v>1</v>
      </c>
      <c r="B7" s="58" t="s">
        <v>1</v>
      </c>
      <c r="C7" s="158" t="s">
        <v>139</v>
      </c>
      <c r="D7" s="4">
        <v>3</v>
      </c>
      <c r="E7" s="59">
        <v>68.67</v>
      </c>
    </row>
    <row r="8" spans="1:8" ht="15" customHeight="1" x14ac:dyDescent="0.25">
      <c r="A8" s="156">
        <v>2</v>
      </c>
      <c r="B8" s="52" t="s">
        <v>1</v>
      </c>
      <c r="C8" s="151" t="s">
        <v>76</v>
      </c>
      <c r="D8" s="1">
        <v>38</v>
      </c>
      <c r="E8" s="27">
        <v>67.34210526315789</v>
      </c>
    </row>
    <row r="9" spans="1:8" ht="15" customHeight="1" x14ac:dyDescent="0.25">
      <c r="A9" s="156">
        <v>3</v>
      </c>
      <c r="B9" s="1" t="s">
        <v>38</v>
      </c>
      <c r="C9" s="151" t="s">
        <v>50</v>
      </c>
      <c r="D9" s="1">
        <v>64</v>
      </c>
      <c r="E9" s="27">
        <v>66.400000000000006</v>
      </c>
    </row>
    <row r="10" spans="1:8" ht="15" customHeight="1" x14ac:dyDescent="0.25">
      <c r="A10" s="156">
        <v>4</v>
      </c>
      <c r="B10" s="52" t="s">
        <v>24</v>
      </c>
      <c r="C10" s="151" t="s">
        <v>49</v>
      </c>
      <c r="D10" s="1">
        <v>12</v>
      </c>
      <c r="E10" s="27">
        <v>66.2</v>
      </c>
    </row>
    <row r="11" spans="1:8" ht="15" customHeight="1" x14ac:dyDescent="0.25">
      <c r="A11" s="156">
        <v>5</v>
      </c>
      <c r="B11" s="52" t="s">
        <v>24</v>
      </c>
      <c r="C11" s="151" t="s">
        <v>29</v>
      </c>
      <c r="D11" s="1">
        <v>18</v>
      </c>
      <c r="E11" s="27">
        <v>64.3</v>
      </c>
    </row>
    <row r="12" spans="1:8" ht="15" customHeight="1" x14ac:dyDescent="0.25">
      <c r="A12" s="156">
        <v>6</v>
      </c>
      <c r="B12" s="52" t="s">
        <v>31</v>
      </c>
      <c r="C12" s="151" t="s">
        <v>36</v>
      </c>
      <c r="D12" s="1">
        <v>61</v>
      </c>
      <c r="E12" s="27">
        <v>64</v>
      </c>
    </row>
    <row r="13" spans="1:8" ht="15" customHeight="1" x14ac:dyDescent="0.25">
      <c r="A13" s="63">
        <v>7</v>
      </c>
      <c r="B13" s="52" t="s">
        <v>24</v>
      </c>
      <c r="C13" s="151" t="s">
        <v>79</v>
      </c>
      <c r="D13" s="1">
        <v>23</v>
      </c>
      <c r="E13" s="27">
        <v>62.9</v>
      </c>
    </row>
    <row r="14" spans="1:8" ht="15" customHeight="1" x14ac:dyDescent="0.25">
      <c r="A14" s="63">
        <v>8</v>
      </c>
      <c r="B14" s="52" t="s">
        <v>13</v>
      </c>
      <c r="C14" s="151" t="s">
        <v>164</v>
      </c>
      <c r="D14" s="1">
        <v>26</v>
      </c>
      <c r="E14" s="27">
        <v>62.1</v>
      </c>
    </row>
    <row r="15" spans="1:8" ht="15" customHeight="1" x14ac:dyDescent="0.25">
      <c r="A15" s="156">
        <v>9</v>
      </c>
      <c r="B15" s="52" t="s">
        <v>31</v>
      </c>
      <c r="C15" s="151" t="s">
        <v>35</v>
      </c>
      <c r="D15" s="1">
        <v>29</v>
      </c>
      <c r="E15" s="27">
        <v>61.9</v>
      </c>
    </row>
    <row r="16" spans="1:8" ht="15" customHeight="1" thickBot="1" x14ac:dyDescent="0.3">
      <c r="A16" s="168">
        <v>10</v>
      </c>
      <c r="B16" s="54" t="s">
        <v>0</v>
      </c>
      <c r="C16" s="152" t="s">
        <v>62</v>
      </c>
      <c r="D16" s="55">
        <v>24</v>
      </c>
      <c r="E16" s="56">
        <v>61.8</v>
      </c>
    </row>
    <row r="17" spans="1:5" ht="15" customHeight="1" x14ac:dyDescent="0.25">
      <c r="A17" s="155">
        <v>11</v>
      </c>
      <c r="B17" s="58" t="s">
        <v>17</v>
      </c>
      <c r="C17" s="158" t="s">
        <v>80</v>
      </c>
      <c r="D17" s="4">
        <v>98</v>
      </c>
      <c r="E17" s="59">
        <v>61.7</v>
      </c>
    </row>
    <row r="18" spans="1:5" ht="15" customHeight="1" x14ac:dyDescent="0.25">
      <c r="A18" s="156">
        <v>12</v>
      </c>
      <c r="B18" s="52" t="s">
        <v>1</v>
      </c>
      <c r="C18" s="151" t="s">
        <v>108</v>
      </c>
      <c r="D18" s="1">
        <v>52</v>
      </c>
      <c r="E18" s="27">
        <v>61.71</v>
      </c>
    </row>
    <row r="19" spans="1:5" ht="15" customHeight="1" x14ac:dyDescent="0.25">
      <c r="A19" s="63">
        <v>13</v>
      </c>
      <c r="B19" s="52" t="s">
        <v>0</v>
      </c>
      <c r="C19" s="151" t="s">
        <v>63</v>
      </c>
      <c r="D19" s="1">
        <v>34</v>
      </c>
      <c r="E19" s="27">
        <v>61.7</v>
      </c>
    </row>
    <row r="20" spans="1:5" ht="15" customHeight="1" x14ac:dyDescent="0.25">
      <c r="A20" s="63">
        <v>14</v>
      </c>
      <c r="B20" s="52" t="s">
        <v>1</v>
      </c>
      <c r="C20" s="151" t="s">
        <v>146</v>
      </c>
      <c r="D20" s="1">
        <v>41</v>
      </c>
      <c r="E20" s="27">
        <v>61.024390243902438</v>
      </c>
    </row>
    <row r="21" spans="1:5" ht="15" customHeight="1" x14ac:dyDescent="0.25">
      <c r="A21" s="156">
        <v>15</v>
      </c>
      <c r="B21" s="52" t="s">
        <v>13</v>
      </c>
      <c r="C21" s="151" t="s">
        <v>58</v>
      </c>
      <c r="D21" s="1">
        <v>17</v>
      </c>
      <c r="E21" s="23">
        <v>60.2</v>
      </c>
    </row>
    <row r="22" spans="1:5" ht="15" customHeight="1" x14ac:dyDescent="0.25">
      <c r="A22" s="156">
        <v>16</v>
      </c>
      <c r="B22" s="52" t="s">
        <v>0</v>
      </c>
      <c r="C22" s="151" t="s">
        <v>95</v>
      </c>
      <c r="D22" s="1">
        <v>43</v>
      </c>
      <c r="E22" s="27">
        <v>59.953488372093027</v>
      </c>
    </row>
    <row r="23" spans="1:5" ht="15" customHeight="1" x14ac:dyDescent="0.25">
      <c r="A23" s="63">
        <v>17</v>
      </c>
      <c r="B23" s="52" t="s">
        <v>1</v>
      </c>
      <c r="C23" s="151" t="s">
        <v>143</v>
      </c>
      <c r="D23" s="1">
        <v>19</v>
      </c>
      <c r="E23" s="27">
        <v>59.63</v>
      </c>
    </row>
    <row r="24" spans="1:5" ht="15" customHeight="1" x14ac:dyDescent="0.25">
      <c r="A24" s="156">
        <v>18</v>
      </c>
      <c r="B24" s="52" t="s">
        <v>13</v>
      </c>
      <c r="C24" s="151" t="s">
        <v>73</v>
      </c>
      <c r="D24" s="1">
        <v>8</v>
      </c>
      <c r="E24" s="23">
        <v>59.2</v>
      </c>
    </row>
    <row r="25" spans="1:5" ht="15" customHeight="1" x14ac:dyDescent="0.25">
      <c r="A25" s="156">
        <v>19</v>
      </c>
      <c r="B25" s="52" t="s">
        <v>24</v>
      </c>
      <c r="C25" s="151" t="s">
        <v>130</v>
      </c>
      <c r="D25" s="1">
        <v>24</v>
      </c>
      <c r="E25" s="27">
        <v>59</v>
      </c>
    </row>
    <row r="26" spans="1:5" ht="15" customHeight="1" thickBot="1" x14ac:dyDescent="0.3">
      <c r="A26" s="157">
        <v>20</v>
      </c>
      <c r="B26" s="53" t="s">
        <v>17</v>
      </c>
      <c r="C26" s="159" t="s">
        <v>133</v>
      </c>
      <c r="D26" s="2">
        <v>18</v>
      </c>
      <c r="E26" s="28">
        <v>59</v>
      </c>
    </row>
    <row r="27" spans="1:5" ht="15" customHeight="1" x14ac:dyDescent="0.25">
      <c r="A27" s="156">
        <v>21</v>
      </c>
      <c r="B27" s="57" t="s">
        <v>13</v>
      </c>
      <c r="C27" s="160" t="s">
        <v>161</v>
      </c>
      <c r="D27" s="6">
        <v>12</v>
      </c>
      <c r="E27" s="25">
        <v>59</v>
      </c>
    </row>
    <row r="28" spans="1:5" ht="15" customHeight="1" x14ac:dyDescent="0.25">
      <c r="A28" s="63">
        <v>22</v>
      </c>
      <c r="B28" s="52" t="s">
        <v>17</v>
      </c>
      <c r="C28" s="151" t="s">
        <v>56</v>
      </c>
      <c r="D28" s="1">
        <v>59</v>
      </c>
      <c r="E28" s="27">
        <v>58.7</v>
      </c>
    </row>
    <row r="29" spans="1:5" ht="15" customHeight="1" x14ac:dyDescent="0.25">
      <c r="A29" s="63">
        <v>23</v>
      </c>
      <c r="B29" s="52" t="s">
        <v>1</v>
      </c>
      <c r="C29" s="151" t="s">
        <v>9</v>
      </c>
      <c r="D29" s="1">
        <v>46</v>
      </c>
      <c r="E29" s="23">
        <v>59</v>
      </c>
    </row>
    <row r="30" spans="1:5" ht="15" customHeight="1" x14ac:dyDescent="0.25">
      <c r="A30" s="156">
        <v>24</v>
      </c>
      <c r="B30" s="52" t="s">
        <v>24</v>
      </c>
      <c r="C30" s="151" t="s">
        <v>97</v>
      </c>
      <c r="D30" s="1">
        <v>26</v>
      </c>
      <c r="E30" s="27">
        <v>58.3</v>
      </c>
    </row>
    <row r="31" spans="1:5" ht="15" customHeight="1" x14ac:dyDescent="0.25">
      <c r="A31" s="156">
        <v>25</v>
      </c>
      <c r="B31" s="52" t="s">
        <v>13</v>
      </c>
      <c r="C31" s="151" t="s">
        <v>163</v>
      </c>
      <c r="D31" s="1">
        <v>6</v>
      </c>
      <c r="E31" s="27">
        <v>58.6</v>
      </c>
    </row>
    <row r="32" spans="1:5" ht="15" customHeight="1" x14ac:dyDescent="0.25">
      <c r="A32" s="63">
        <v>26</v>
      </c>
      <c r="B32" s="52" t="s">
        <v>13</v>
      </c>
      <c r="C32" s="151" t="s">
        <v>159</v>
      </c>
      <c r="D32" s="1">
        <v>26</v>
      </c>
      <c r="E32" s="27">
        <v>58.2</v>
      </c>
    </row>
    <row r="33" spans="1:5" ht="15" customHeight="1" x14ac:dyDescent="0.25">
      <c r="A33" s="156">
        <v>27</v>
      </c>
      <c r="B33" s="52" t="s">
        <v>24</v>
      </c>
      <c r="C33" s="151" t="s">
        <v>47</v>
      </c>
      <c r="D33" s="1">
        <v>8</v>
      </c>
      <c r="E33" s="27">
        <v>58</v>
      </c>
    </row>
    <row r="34" spans="1:5" ht="15" customHeight="1" x14ac:dyDescent="0.25">
      <c r="A34" s="156">
        <v>28</v>
      </c>
      <c r="B34" s="52" t="s">
        <v>13</v>
      </c>
      <c r="C34" s="151" t="s">
        <v>72</v>
      </c>
      <c r="D34" s="1">
        <v>19</v>
      </c>
      <c r="E34" s="27">
        <v>57.7</v>
      </c>
    </row>
    <row r="35" spans="1:5" ht="15" customHeight="1" x14ac:dyDescent="0.25">
      <c r="A35" s="156">
        <v>29</v>
      </c>
      <c r="B35" s="52" t="s">
        <v>0</v>
      </c>
      <c r="C35" s="151" t="s">
        <v>43</v>
      </c>
      <c r="D35" s="1">
        <v>6</v>
      </c>
      <c r="E35" s="27">
        <v>57</v>
      </c>
    </row>
    <row r="36" spans="1:5" ht="15" customHeight="1" thickBot="1" x14ac:dyDescent="0.3">
      <c r="A36" s="168">
        <v>30</v>
      </c>
      <c r="B36" s="54" t="s">
        <v>1</v>
      </c>
      <c r="C36" s="152" t="s">
        <v>137</v>
      </c>
      <c r="D36" s="55">
        <v>32</v>
      </c>
      <c r="E36" s="62">
        <v>56.97</v>
      </c>
    </row>
    <row r="37" spans="1:5" ht="15" customHeight="1" x14ac:dyDescent="0.25">
      <c r="A37" s="155">
        <v>31</v>
      </c>
      <c r="B37" s="58" t="s">
        <v>17</v>
      </c>
      <c r="C37" s="158" t="s">
        <v>171</v>
      </c>
      <c r="D37" s="4">
        <v>4</v>
      </c>
      <c r="E37" s="59">
        <v>56</v>
      </c>
    </row>
    <row r="38" spans="1:5" ht="15" customHeight="1" x14ac:dyDescent="0.25">
      <c r="A38" s="156">
        <v>32</v>
      </c>
      <c r="B38" s="52" t="s">
        <v>13</v>
      </c>
      <c r="C38" s="151" t="s">
        <v>75</v>
      </c>
      <c r="D38" s="1">
        <v>17</v>
      </c>
      <c r="E38" s="27">
        <v>55.8</v>
      </c>
    </row>
    <row r="39" spans="1:5" ht="15" customHeight="1" x14ac:dyDescent="0.25">
      <c r="A39" s="156">
        <v>33</v>
      </c>
      <c r="B39" s="52" t="s">
        <v>1</v>
      </c>
      <c r="C39" s="151" t="s">
        <v>172</v>
      </c>
      <c r="D39" s="1">
        <v>5</v>
      </c>
      <c r="E39" s="27">
        <v>55.8</v>
      </c>
    </row>
    <row r="40" spans="1:5" ht="15" customHeight="1" x14ac:dyDescent="0.25">
      <c r="A40" s="156">
        <v>34</v>
      </c>
      <c r="B40" s="52" t="s">
        <v>1</v>
      </c>
      <c r="C40" s="151" t="s">
        <v>121</v>
      </c>
      <c r="D40" s="1">
        <v>43</v>
      </c>
      <c r="E40" s="27">
        <v>55.53</v>
      </c>
    </row>
    <row r="41" spans="1:5" ht="15" customHeight="1" x14ac:dyDescent="0.25">
      <c r="A41" s="156">
        <v>35</v>
      </c>
      <c r="B41" s="52" t="s">
        <v>1</v>
      </c>
      <c r="C41" s="151" t="s">
        <v>109</v>
      </c>
      <c r="D41" s="1">
        <v>55</v>
      </c>
      <c r="E41" s="27">
        <v>55.4</v>
      </c>
    </row>
    <row r="42" spans="1:5" ht="15" customHeight="1" x14ac:dyDescent="0.25">
      <c r="A42" s="156">
        <v>36</v>
      </c>
      <c r="B42" s="52" t="s">
        <v>1</v>
      </c>
      <c r="C42" s="151" t="s">
        <v>147</v>
      </c>
      <c r="D42" s="1">
        <v>25</v>
      </c>
      <c r="E42" s="23">
        <v>55.36</v>
      </c>
    </row>
    <row r="43" spans="1:5" ht="15" customHeight="1" x14ac:dyDescent="0.25">
      <c r="A43" s="156">
        <v>37</v>
      </c>
      <c r="B43" s="52" t="s">
        <v>17</v>
      </c>
      <c r="C43" s="151" t="s">
        <v>21</v>
      </c>
      <c r="D43" s="1">
        <v>30</v>
      </c>
      <c r="E43" s="27">
        <v>55.3</v>
      </c>
    </row>
    <row r="44" spans="1:5" ht="15" customHeight="1" x14ac:dyDescent="0.25">
      <c r="A44" s="156">
        <v>38</v>
      </c>
      <c r="B44" s="52" t="s">
        <v>17</v>
      </c>
      <c r="C44" s="151" t="s">
        <v>71</v>
      </c>
      <c r="D44" s="1">
        <v>41</v>
      </c>
      <c r="E44" s="27">
        <v>55</v>
      </c>
    </row>
    <row r="45" spans="1:5" ht="15" customHeight="1" x14ac:dyDescent="0.25">
      <c r="A45" s="156">
        <v>39</v>
      </c>
      <c r="B45" s="1" t="s">
        <v>38</v>
      </c>
      <c r="C45" s="151" t="s">
        <v>51</v>
      </c>
      <c r="D45" s="1">
        <v>20</v>
      </c>
      <c r="E45" s="23">
        <v>54.85</v>
      </c>
    </row>
    <row r="46" spans="1:5" ht="15" customHeight="1" thickBot="1" x14ac:dyDescent="0.3">
      <c r="A46" s="157">
        <v>40</v>
      </c>
      <c r="B46" s="53" t="s">
        <v>17</v>
      </c>
      <c r="C46" s="159" t="s">
        <v>22</v>
      </c>
      <c r="D46" s="2">
        <v>13</v>
      </c>
      <c r="E46" s="28">
        <v>54.8</v>
      </c>
    </row>
    <row r="47" spans="1:5" ht="15" customHeight="1" x14ac:dyDescent="0.25">
      <c r="A47" s="156">
        <v>41</v>
      </c>
      <c r="B47" s="57" t="s">
        <v>17</v>
      </c>
      <c r="C47" s="160" t="s">
        <v>134</v>
      </c>
      <c r="D47" s="6">
        <v>9</v>
      </c>
      <c r="E47" s="26">
        <v>54.7</v>
      </c>
    </row>
    <row r="48" spans="1:5" ht="15" customHeight="1" x14ac:dyDescent="0.25">
      <c r="A48" s="156">
        <v>42</v>
      </c>
      <c r="B48" s="52" t="s">
        <v>1</v>
      </c>
      <c r="C48" s="151" t="s">
        <v>107</v>
      </c>
      <c r="D48" s="1">
        <v>54</v>
      </c>
      <c r="E48" s="27">
        <v>54.15</v>
      </c>
    </row>
    <row r="49" spans="1:5" ht="15" customHeight="1" x14ac:dyDescent="0.25">
      <c r="A49" s="156">
        <v>43</v>
      </c>
      <c r="B49" s="52" t="s">
        <v>17</v>
      </c>
      <c r="C49" s="151" t="s">
        <v>20</v>
      </c>
      <c r="D49" s="1">
        <v>20</v>
      </c>
      <c r="E49" s="27">
        <v>54.1</v>
      </c>
    </row>
    <row r="50" spans="1:5" ht="15" customHeight="1" x14ac:dyDescent="0.25">
      <c r="A50" s="156">
        <v>44</v>
      </c>
      <c r="B50" s="1" t="s">
        <v>38</v>
      </c>
      <c r="C50" s="151" t="s">
        <v>128</v>
      </c>
      <c r="D50" s="1">
        <v>18</v>
      </c>
      <c r="E50" s="27">
        <v>54</v>
      </c>
    </row>
    <row r="51" spans="1:5" ht="15" customHeight="1" x14ac:dyDescent="0.25">
      <c r="A51" s="156">
        <v>45</v>
      </c>
      <c r="B51" s="52" t="s">
        <v>31</v>
      </c>
      <c r="C51" s="151" t="s">
        <v>37</v>
      </c>
      <c r="D51" s="1">
        <v>29</v>
      </c>
      <c r="E51" s="27">
        <v>54</v>
      </c>
    </row>
    <row r="52" spans="1:5" ht="15" customHeight="1" x14ac:dyDescent="0.25">
      <c r="A52" s="156">
        <v>46</v>
      </c>
      <c r="B52" s="52" t="s">
        <v>1</v>
      </c>
      <c r="C52" s="151" t="s">
        <v>156</v>
      </c>
      <c r="D52" s="1">
        <v>29</v>
      </c>
      <c r="E52" s="27">
        <v>53.83</v>
      </c>
    </row>
    <row r="53" spans="1:5" ht="15" customHeight="1" x14ac:dyDescent="0.25">
      <c r="A53" s="156">
        <v>47</v>
      </c>
      <c r="B53" s="52" t="s">
        <v>17</v>
      </c>
      <c r="C53" s="151" t="s">
        <v>55</v>
      </c>
      <c r="D53" s="1">
        <v>7</v>
      </c>
      <c r="E53" s="23">
        <v>53.7</v>
      </c>
    </row>
    <row r="54" spans="1:5" ht="15" customHeight="1" x14ac:dyDescent="0.25">
      <c r="A54" s="156">
        <v>48</v>
      </c>
      <c r="B54" s="52" t="s">
        <v>1</v>
      </c>
      <c r="C54" s="151" t="s">
        <v>155</v>
      </c>
      <c r="D54" s="1">
        <v>5</v>
      </c>
      <c r="E54" s="27">
        <v>53.6</v>
      </c>
    </row>
    <row r="55" spans="1:5" ht="15" customHeight="1" x14ac:dyDescent="0.25">
      <c r="A55" s="156">
        <v>49</v>
      </c>
      <c r="B55" s="1" t="s">
        <v>38</v>
      </c>
      <c r="C55" s="151" t="s">
        <v>126</v>
      </c>
      <c r="D55" s="1">
        <v>40</v>
      </c>
      <c r="E55" s="27">
        <v>52.75</v>
      </c>
    </row>
    <row r="56" spans="1:5" ht="15" customHeight="1" thickBot="1" x14ac:dyDescent="0.3">
      <c r="A56" s="168">
        <v>50</v>
      </c>
      <c r="B56" s="54" t="s">
        <v>1</v>
      </c>
      <c r="C56" s="152" t="s">
        <v>153</v>
      </c>
      <c r="D56" s="55">
        <v>23</v>
      </c>
      <c r="E56" s="56">
        <v>51.87</v>
      </c>
    </row>
    <row r="57" spans="1:5" ht="15" customHeight="1" x14ac:dyDescent="0.25">
      <c r="A57" s="155">
        <v>51</v>
      </c>
      <c r="B57" s="58" t="s">
        <v>13</v>
      </c>
      <c r="C57" s="158" t="s">
        <v>151</v>
      </c>
      <c r="D57" s="4">
        <v>53</v>
      </c>
      <c r="E57" s="59">
        <v>51.7</v>
      </c>
    </row>
    <row r="58" spans="1:5" ht="15" customHeight="1" x14ac:dyDescent="0.25">
      <c r="A58" s="156">
        <v>52</v>
      </c>
      <c r="B58" s="52" t="s">
        <v>1</v>
      </c>
      <c r="C58" s="151" t="s">
        <v>5</v>
      </c>
      <c r="D58" s="1">
        <v>19</v>
      </c>
      <c r="E58" s="27">
        <v>51.53</v>
      </c>
    </row>
    <row r="59" spans="1:5" ht="15" customHeight="1" x14ac:dyDescent="0.25">
      <c r="A59" s="156">
        <v>53</v>
      </c>
      <c r="B59" s="52" t="s">
        <v>24</v>
      </c>
      <c r="C59" s="151" t="s">
        <v>132</v>
      </c>
      <c r="D59" s="1">
        <v>5</v>
      </c>
      <c r="E59" s="23">
        <v>51.4</v>
      </c>
    </row>
    <row r="60" spans="1:5" ht="15" customHeight="1" x14ac:dyDescent="0.25">
      <c r="A60" s="156">
        <v>54</v>
      </c>
      <c r="B60" s="52" t="s">
        <v>24</v>
      </c>
      <c r="C60" s="151" t="s">
        <v>23</v>
      </c>
      <c r="D60" s="1">
        <v>30</v>
      </c>
      <c r="E60" s="23">
        <v>51.1</v>
      </c>
    </row>
    <row r="61" spans="1:5" ht="15" customHeight="1" x14ac:dyDescent="0.25">
      <c r="A61" s="156">
        <v>55</v>
      </c>
      <c r="B61" s="52" t="s">
        <v>17</v>
      </c>
      <c r="C61" s="151" t="s">
        <v>19</v>
      </c>
      <c r="D61" s="1">
        <v>31</v>
      </c>
      <c r="E61" s="27">
        <v>51.1</v>
      </c>
    </row>
    <row r="62" spans="1:5" ht="15" customHeight="1" x14ac:dyDescent="0.25">
      <c r="A62" s="156">
        <v>56</v>
      </c>
      <c r="B62" s="1" t="s">
        <v>38</v>
      </c>
      <c r="C62" s="151" t="s">
        <v>52</v>
      </c>
      <c r="D62" s="1">
        <v>50</v>
      </c>
      <c r="E62" s="27">
        <v>50.58</v>
      </c>
    </row>
    <row r="63" spans="1:5" ht="15" customHeight="1" x14ac:dyDescent="0.25">
      <c r="A63" s="156">
        <v>57</v>
      </c>
      <c r="B63" s="52" t="s">
        <v>1</v>
      </c>
      <c r="C63" s="151" t="s">
        <v>8</v>
      </c>
      <c r="D63" s="1">
        <v>10</v>
      </c>
      <c r="E63" s="27">
        <v>50.4</v>
      </c>
    </row>
    <row r="64" spans="1:5" ht="15" customHeight="1" x14ac:dyDescent="0.25">
      <c r="A64" s="156">
        <v>58</v>
      </c>
      <c r="B64" s="52" t="s">
        <v>17</v>
      </c>
      <c r="C64" s="151" t="s">
        <v>91</v>
      </c>
      <c r="D64" s="1">
        <v>22</v>
      </c>
      <c r="E64" s="27">
        <v>50.3</v>
      </c>
    </row>
    <row r="65" spans="1:5" ht="15" customHeight="1" x14ac:dyDescent="0.25">
      <c r="A65" s="156">
        <v>59</v>
      </c>
      <c r="B65" s="52" t="s">
        <v>0</v>
      </c>
      <c r="C65" s="151" t="s">
        <v>77</v>
      </c>
      <c r="D65" s="1">
        <v>31</v>
      </c>
      <c r="E65" s="27">
        <v>50.233333333333334</v>
      </c>
    </row>
    <row r="66" spans="1:5" ht="15" customHeight="1" thickBot="1" x14ac:dyDescent="0.3">
      <c r="A66" s="157">
        <v>60</v>
      </c>
      <c r="B66" s="53" t="s">
        <v>17</v>
      </c>
      <c r="C66" s="159" t="s">
        <v>135</v>
      </c>
      <c r="D66" s="2">
        <v>17</v>
      </c>
      <c r="E66" s="24">
        <v>50</v>
      </c>
    </row>
    <row r="67" spans="1:5" ht="15" customHeight="1" x14ac:dyDescent="0.25">
      <c r="A67" s="156">
        <v>61</v>
      </c>
      <c r="B67" s="57" t="s">
        <v>24</v>
      </c>
      <c r="C67" s="160" t="s">
        <v>28</v>
      </c>
      <c r="D67" s="6">
        <v>39</v>
      </c>
      <c r="E67" s="26">
        <v>49.9</v>
      </c>
    </row>
    <row r="68" spans="1:5" ht="15" customHeight="1" x14ac:dyDescent="0.25">
      <c r="A68" s="156">
        <v>62</v>
      </c>
      <c r="B68" s="52" t="s">
        <v>31</v>
      </c>
      <c r="C68" s="151" t="s">
        <v>166</v>
      </c>
      <c r="D68" s="1">
        <v>14</v>
      </c>
      <c r="E68" s="23">
        <v>49</v>
      </c>
    </row>
    <row r="69" spans="1:5" ht="15" customHeight="1" x14ac:dyDescent="0.25">
      <c r="A69" s="156">
        <v>63</v>
      </c>
      <c r="B69" s="52" t="s">
        <v>13</v>
      </c>
      <c r="C69" s="435" t="s">
        <v>158</v>
      </c>
      <c r="D69" s="1">
        <v>14</v>
      </c>
      <c r="E69" s="27">
        <v>49</v>
      </c>
    </row>
    <row r="70" spans="1:5" ht="15" customHeight="1" x14ac:dyDescent="0.25">
      <c r="A70" s="156">
        <v>64</v>
      </c>
      <c r="B70" s="52" t="s">
        <v>0</v>
      </c>
      <c r="C70" s="151" t="s">
        <v>111</v>
      </c>
      <c r="D70" s="1">
        <v>48</v>
      </c>
      <c r="E70" s="27">
        <v>48.958333333333336</v>
      </c>
    </row>
    <row r="71" spans="1:5" ht="15" customHeight="1" x14ac:dyDescent="0.25">
      <c r="A71" s="63">
        <v>65</v>
      </c>
      <c r="B71" s="52" t="s">
        <v>1</v>
      </c>
      <c r="C71" s="151" t="s">
        <v>110</v>
      </c>
      <c r="D71" s="1">
        <v>67</v>
      </c>
      <c r="E71" s="27">
        <v>48.51</v>
      </c>
    </row>
    <row r="72" spans="1:5" ht="15" customHeight="1" x14ac:dyDescent="0.25">
      <c r="A72" s="156">
        <v>66</v>
      </c>
      <c r="B72" s="52" t="s">
        <v>31</v>
      </c>
      <c r="C72" s="151" t="s">
        <v>168</v>
      </c>
      <c r="D72" s="1">
        <v>17</v>
      </c>
      <c r="E72" s="27">
        <v>48.3</v>
      </c>
    </row>
    <row r="73" spans="1:5" ht="15" customHeight="1" x14ac:dyDescent="0.25">
      <c r="A73" s="156">
        <v>67</v>
      </c>
      <c r="B73" s="52" t="s">
        <v>1</v>
      </c>
      <c r="C73" s="151" t="s">
        <v>11</v>
      </c>
      <c r="D73" s="1">
        <v>5</v>
      </c>
      <c r="E73" s="27">
        <v>48.2</v>
      </c>
    </row>
    <row r="74" spans="1:5" ht="15" customHeight="1" x14ac:dyDescent="0.25">
      <c r="A74" s="63">
        <v>68</v>
      </c>
      <c r="B74" s="52" t="s">
        <v>31</v>
      </c>
      <c r="C74" s="151" t="s">
        <v>169</v>
      </c>
      <c r="D74" s="1">
        <v>14</v>
      </c>
      <c r="E74" s="27">
        <v>48</v>
      </c>
    </row>
    <row r="75" spans="1:5" ht="15" customHeight="1" x14ac:dyDescent="0.25">
      <c r="A75" s="156">
        <v>69</v>
      </c>
      <c r="B75" s="52" t="s">
        <v>1</v>
      </c>
      <c r="C75" s="151" t="s">
        <v>142</v>
      </c>
      <c r="D75" s="1">
        <v>25</v>
      </c>
      <c r="E75" s="23">
        <v>47.8</v>
      </c>
    </row>
    <row r="76" spans="1:5" ht="15" customHeight="1" thickBot="1" x14ac:dyDescent="0.3">
      <c r="A76" s="168">
        <v>70</v>
      </c>
      <c r="B76" s="54" t="s">
        <v>1</v>
      </c>
      <c r="C76" s="152" t="s">
        <v>10</v>
      </c>
      <c r="D76" s="55">
        <v>16</v>
      </c>
      <c r="E76" s="56">
        <v>46.94</v>
      </c>
    </row>
    <row r="77" spans="1:5" ht="15" customHeight="1" x14ac:dyDescent="0.25">
      <c r="A77" s="155">
        <v>71</v>
      </c>
      <c r="B77" s="58" t="s">
        <v>24</v>
      </c>
      <c r="C77" s="158" t="s">
        <v>165</v>
      </c>
      <c r="D77" s="4">
        <v>3</v>
      </c>
      <c r="E77" s="59">
        <v>47.7</v>
      </c>
    </row>
    <row r="78" spans="1:5" ht="15" customHeight="1" x14ac:dyDescent="0.25">
      <c r="A78" s="156">
        <v>72</v>
      </c>
      <c r="B78" s="52" t="s">
        <v>1</v>
      </c>
      <c r="C78" s="151" t="s">
        <v>140</v>
      </c>
      <c r="D78" s="1">
        <v>24</v>
      </c>
      <c r="E78" s="27">
        <v>46.91</v>
      </c>
    </row>
    <row r="79" spans="1:5" ht="15" customHeight="1" x14ac:dyDescent="0.25">
      <c r="A79" s="156">
        <v>73</v>
      </c>
      <c r="B79" s="52" t="s">
        <v>1</v>
      </c>
      <c r="C79" s="151" t="s">
        <v>3</v>
      </c>
      <c r="D79" s="1">
        <v>33</v>
      </c>
      <c r="E79" s="27">
        <v>46.52</v>
      </c>
    </row>
    <row r="80" spans="1:5" ht="15" customHeight="1" x14ac:dyDescent="0.25">
      <c r="A80" s="156">
        <v>74</v>
      </c>
      <c r="B80" s="52" t="s">
        <v>13</v>
      </c>
      <c r="C80" s="151" t="s">
        <v>162</v>
      </c>
      <c r="D80" s="1">
        <v>6</v>
      </c>
      <c r="E80" s="27">
        <v>46</v>
      </c>
    </row>
    <row r="81" spans="1:5" ht="15" customHeight="1" x14ac:dyDescent="0.25">
      <c r="A81" s="63">
        <v>75</v>
      </c>
      <c r="B81" s="52" t="s">
        <v>1</v>
      </c>
      <c r="C81" s="151" t="s">
        <v>144</v>
      </c>
      <c r="D81" s="1">
        <v>2</v>
      </c>
      <c r="E81" s="27">
        <v>46</v>
      </c>
    </row>
    <row r="82" spans="1:5" ht="15" customHeight="1" x14ac:dyDescent="0.25">
      <c r="A82" s="156">
        <v>76</v>
      </c>
      <c r="B82" s="1" t="s">
        <v>31</v>
      </c>
      <c r="C82" s="151" t="s">
        <v>34</v>
      </c>
      <c r="D82" s="1">
        <v>32</v>
      </c>
      <c r="E82" s="27">
        <v>45.1</v>
      </c>
    </row>
    <row r="83" spans="1:5" ht="15" customHeight="1" x14ac:dyDescent="0.25">
      <c r="A83" s="156">
        <v>77</v>
      </c>
      <c r="B83" s="52" t="s">
        <v>17</v>
      </c>
      <c r="C83" s="151" t="s">
        <v>16</v>
      </c>
      <c r="D83" s="1">
        <v>13</v>
      </c>
      <c r="E83" s="23">
        <v>44.8</v>
      </c>
    </row>
    <row r="84" spans="1:5" ht="15" customHeight="1" x14ac:dyDescent="0.25">
      <c r="A84" s="156">
        <v>78</v>
      </c>
      <c r="B84" s="52" t="s">
        <v>13</v>
      </c>
      <c r="C84" s="151" t="s">
        <v>160</v>
      </c>
      <c r="D84" s="1">
        <v>7</v>
      </c>
      <c r="E84" s="27">
        <v>44.6</v>
      </c>
    </row>
    <row r="85" spans="1:5" ht="15" customHeight="1" x14ac:dyDescent="0.25">
      <c r="A85" s="156">
        <v>79</v>
      </c>
      <c r="B85" s="52" t="s">
        <v>1</v>
      </c>
      <c r="C85" s="151" t="s">
        <v>138</v>
      </c>
      <c r="D85" s="1">
        <v>18</v>
      </c>
      <c r="E85" s="27">
        <v>43.84</v>
      </c>
    </row>
    <row r="86" spans="1:5" ht="15" customHeight="1" thickBot="1" x14ac:dyDescent="0.3">
      <c r="A86" s="157">
        <v>80</v>
      </c>
      <c r="B86" s="53" t="s">
        <v>1</v>
      </c>
      <c r="C86" s="159" t="s">
        <v>154</v>
      </c>
      <c r="D86" s="2">
        <v>12</v>
      </c>
      <c r="E86" s="28">
        <v>44.58</v>
      </c>
    </row>
    <row r="87" spans="1:5" ht="15" customHeight="1" x14ac:dyDescent="0.25">
      <c r="A87" s="156">
        <v>81</v>
      </c>
      <c r="B87" s="57" t="s">
        <v>0</v>
      </c>
      <c r="C87" s="160" t="s">
        <v>125</v>
      </c>
      <c r="D87" s="6">
        <v>32</v>
      </c>
      <c r="E87" s="26">
        <v>43.125</v>
      </c>
    </row>
    <row r="88" spans="1:5" ht="15" customHeight="1" x14ac:dyDescent="0.25">
      <c r="A88" s="156">
        <v>82</v>
      </c>
      <c r="B88" s="52" t="s">
        <v>13</v>
      </c>
      <c r="C88" s="151" t="s">
        <v>12</v>
      </c>
      <c r="D88" s="1">
        <v>11</v>
      </c>
      <c r="E88" s="27">
        <v>43.3</v>
      </c>
    </row>
    <row r="89" spans="1:5" ht="15" customHeight="1" x14ac:dyDescent="0.25">
      <c r="A89" s="156">
        <v>83</v>
      </c>
      <c r="B89" s="52" t="s">
        <v>1</v>
      </c>
      <c r="C89" s="151" t="s">
        <v>157</v>
      </c>
      <c r="D89" s="1">
        <v>16</v>
      </c>
      <c r="E89" s="27">
        <v>42.5</v>
      </c>
    </row>
    <row r="90" spans="1:5" ht="15" customHeight="1" x14ac:dyDescent="0.25">
      <c r="A90" s="156">
        <v>84</v>
      </c>
      <c r="B90" s="52" t="s">
        <v>31</v>
      </c>
      <c r="C90" s="151" t="s">
        <v>129</v>
      </c>
      <c r="D90" s="1">
        <v>3</v>
      </c>
      <c r="E90" s="23">
        <v>42</v>
      </c>
    </row>
    <row r="91" spans="1:5" ht="15" customHeight="1" x14ac:dyDescent="0.25">
      <c r="A91" s="156">
        <v>85</v>
      </c>
      <c r="B91" s="52" t="s">
        <v>1</v>
      </c>
      <c r="C91" s="151" t="s">
        <v>141</v>
      </c>
      <c r="D91" s="1">
        <v>11</v>
      </c>
      <c r="E91" s="27">
        <v>41.91</v>
      </c>
    </row>
    <row r="92" spans="1:5" ht="15" customHeight="1" x14ac:dyDescent="0.25">
      <c r="A92" s="156">
        <v>86</v>
      </c>
      <c r="B92" s="1" t="s">
        <v>1</v>
      </c>
      <c r="C92" s="151" t="s">
        <v>145</v>
      </c>
      <c r="D92" s="367">
        <v>19</v>
      </c>
      <c r="E92" s="23">
        <v>41.68</v>
      </c>
    </row>
    <row r="93" spans="1:5" ht="15" customHeight="1" x14ac:dyDescent="0.25">
      <c r="A93" s="156">
        <v>87</v>
      </c>
      <c r="B93" s="52" t="s">
        <v>17</v>
      </c>
      <c r="C93" s="151" t="s">
        <v>18</v>
      </c>
      <c r="D93" s="1">
        <v>5</v>
      </c>
      <c r="E93" s="27">
        <v>41.2</v>
      </c>
    </row>
    <row r="94" spans="1:5" ht="15" customHeight="1" x14ac:dyDescent="0.25">
      <c r="A94" s="156">
        <v>88</v>
      </c>
      <c r="B94" s="52" t="s">
        <v>31</v>
      </c>
      <c r="C94" s="151" t="s">
        <v>33</v>
      </c>
      <c r="D94" s="1">
        <v>18</v>
      </c>
      <c r="E94" s="27">
        <v>41</v>
      </c>
    </row>
    <row r="95" spans="1:5" ht="15" customHeight="1" x14ac:dyDescent="0.25">
      <c r="A95" s="156">
        <v>89</v>
      </c>
      <c r="B95" s="52" t="s">
        <v>24</v>
      </c>
      <c r="C95" s="151" t="s">
        <v>48</v>
      </c>
      <c r="D95" s="1">
        <v>19</v>
      </c>
      <c r="E95" s="23">
        <v>41</v>
      </c>
    </row>
    <row r="96" spans="1:5" ht="15" customHeight="1" thickBot="1" x14ac:dyDescent="0.3">
      <c r="A96" s="168">
        <v>90</v>
      </c>
      <c r="B96" s="54" t="s">
        <v>17</v>
      </c>
      <c r="C96" s="152" t="s">
        <v>44</v>
      </c>
      <c r="D96" s="55">
        <v>11</v>
      </c>
      <c r="E96" s="56">
        <v>41</v>
      </c>
    </row>
    <row r="97" spans="1:6" ht="15" customHeight="1" x14ac:dyDescent="0.25">
      <c r="A97" s="155">
        <v>91</v>
      </c>
      <c r="B97" s="4" t="s">
        <v>38</v>
      </c>
      <c r="C97" s="158" t="s">
        <v>53</v>
      </c>
      <c r="D97" s="4">
        <v>17</v>
      </c>
      <c r="E97" s="59">
        <v>40.705882352941174</v>
      </c>
    </row>
    <row r="98" spans="1:6" ht="15" customHeight="1" x14ac:dyDescent="0.25">
      <c r="A98" s="156">
        <v>92</v>
      </c>
      <c r="B98" s="368" t="s">
        <v>1</v>
      </c>
      <c r="C98" s="210" t="s">
        <v>152</v>
      </c>
      <c r="D98" s="275">
        <v>22</v>
      </c>
      <c r="E98" s="27">
        <v>40.549999999999997</v>
      </c>
    </row>
    <row r="99" spans="1:6" ht="15" customHeight="1" x14ac:dyDescent="0.25">
      <c r="A99" s="156">
        <v>93</v>
      </c>
      <c r="B99" s="275" t="s">
        <v>38</v>
      </c>
      <c r="C99" s="210" t="s">
        <v>127</v>
      </c>
      <c r="D99" s="275">
        <v>18</v>
      </c>
      <c r="E99" s="23">
        <v>40.159999999999997</v>
      </c>
    </row>
    <row r="100" spans="1:6" ht="15" customHeight="1" x14ac:dyDescent="0.25">
      <c r="A100" s="156">
        <v>94</v>
      </c>
      <c r="B100" s="368" t="s">
        <v>0</v>
      </c>
      <c r="C100" s="210" t="s">
        <v>64</v>
      </c>
      <c r="D100" s="275">
        <v>12</v>
      </c>
      <c r="E100" s="23">
        <v>38.18181818181818</v>
      </c>
    </row>
    <row r="101" spans="1:6" ht="15" customHeight="1" x14ac:dyDescent="0.25">
      <c r="A101" s="156">
        <v>95</v>
      </c>
      <c r="B101" s="368" t="s">
        <v>31</v>
      </c>
      <c r="C101" s="210" t="s">
        <v>167</v>
      </c>
      <c r="D101" s="275">
        <v>2</v>
      </c>
      <c r="E101" s="23">
        <v>37</v>
      </c>
    </row>
    <row r="102" spans="1:6" ht="15" customHeight="1" x14ac:dyDescent="0.25">
      <c r="A102" s="156">
        <v>96</v>
      </c>
      <c r="B102" s="368" t="s">
        <v>24</v>
      </c>
      <c r="C102" s="210" t="s">
        <v>27</v>
      </c>
      <c r="D102" s="275">
        <v>2</v>
      </c>
      <c r="E102" s="27">
        <v>36.5</v>
      </c>
    </row>
    <row r="103" spans="1:6" s="208" customFormat="1" ht="15" customHeight="1" x14ac:dyDescent="0.25">
      <c r="A103" s="65">
        <v>97</v>
      </c>
      <c r="B103" s="280" t="s">
        <v>24</v>
      </c>
      <c r="C103" s="185" t="s">
        <v>131</v>
      </c>
      <c r="D103" s="177">
        <v>13</v>
      </c>
      <c r="E103" s="279">
        <v>36</v>
      </c>
    </row>
    <row r="104" spans="1:6" s="208" customFormat="1" ht="15" customHeight="1" x14ac:dyDescent="0.25">
      <c r="A104" s="65">
        <v>98</v>
      </c>
      <c r="B104" s="280" t="s">
        <v>31</v>
      </c>
      <c r="C104" s="185" t="s">
        <v>170</v>
      </c>
      <c r="D104" s="177">
        <v>5</v>
      </c>
      <c r="E104" s="279">
        <v>35</v>
      </c>
    </row>
    <row r="105" spans="1:6" s="208" customFormat="1" ht="15" customHeight="1" thickBot="1" x14ac:dyDescent="0.3">
      <c r="A105" s="66">
        <v>99</v>
      </c>
      <c r="B105" s="53" t="s">
        <v>24</v>
      </c>
      <c r="C105" s="159" t="s">
        <v>26</v>
      </c>
      <c r="D105" s="2">
        <v>8</v>
      </c>
      <c r="E105" s="28">
        <v>33.4</v>
      </c>
    </row>
    <row r="106" spans="1:6" ht="15" customHeight="1" x14ac:dyDescent="0.25">
      <c r="A106" s="12"/>
      <c r="B106" s="12"/>
      <c r="C106" s="47"/>
      <c r="D106" s="44" t="s">
        <v>66</v>
      </c>
      <c r="E106" s="49">
        <f>AVERAGE(E7:E105)</f>
        <v>51.777316677581624</v>
      </c>
      <c r="F106" s="45"/>
    </row>
    <row r="107" spans="1:6" ht="18.600000000000001" customHeight="1" x14ac:dyDescent="0.25">
      <c r="A107" s="12"/>
      <c r="B107" s="12"/>
      <c r="C107" s="17"/>
      <c r="D107" s="61" t="s">
        <v>106</v>
      </c>
      <c r="E107" s="352">
        <v>54.03</v>
      </c>
    </row>
    <row r="108" spans="1:6" x14ac:dyDescent="0.25">
      <c r="A108" s="11"/>
      <c r="B108" s="11"/>
      <c r="C108" s="11"/>
      <c r="D108" s="11"/>
      <c r="E108" s="11"/>
    </row>
  </sheetData>
  <sortState ref="B9:E116">
    <sortCondition descending="1" ref="E116"/>
  </sortState>
  <mergeCells count="2">
    <mergeCell ref="B6:C6"/>
    <mergeCell ref="B2:D2"/>
  </mergeCells>
  <conditionalFormatting sqref="E6:E107">
    <cfRule type="cellIs" dxfId="9" priority="750" stopIfTrue="1" operator="equal">
      <formula>$E$106</formula>
    </cfRule>
    <cfRule type="cellIs" dxfId="8" priority="751" stopIfTrue="1" operator="lessThan">
      <formula>50</formula>
    </cfRule>
    <cfRule type="cellIs" dxfId="7" priority="752" stopIfTrue="1" operator="between">
      <formula>$E$106</formula>
      <formula>50</formula>
    </cfRule>
    <cfRule type="cellIs" dxfId="6" priority="753" stopIfTrue="1" operator="between">
      <formula>75</formula>
      <formula>$E$106</formula>
    </cfRule>
    <cfRule type="cellIs" dxfId="5" priority="754" stopIfTrue="1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.7109375" customWidth="1"/>
    <col min="3" max="3" width="31.7109375" customWidth="1"/>
    <col min="4" max="4" width="8.7109375" customWidth="1"/>
    <col min="5" max="8" width="7.7109375" customWidth="1"/>
    <col min="9" max="9" width="7.7109375" style="208" customWidth="1"/>
    <col min="10" max="10" width="7.7109375" customWidth="1"/>
    <col min="11" max="11" width="9.7109375" customWidth="1"/>
    <col min="12" max="12" width="6.7109375" customWidth="1"/>
    <col min="13" max="16" width="9.7109375" customWidth="1"/>
  </cols>
  <sheetData>
    <row r="1" spans="1:14" ht="18.75" customHeight="1" x14ac:dyDescent="0.25">
      <c r="M1" s="41"/>
      <c r="N1" s="18" t="s">
        <v>85</v>
      </c>
    </row>
    <row r="2" spans="1:14" ht="15.75" x14ac:dyDescent="0.25">
      <c r="B2" s="478" t="s">
        <v>78</v>
      </c>
      <c r="C2" s="478"/>
      <c r="D2" s="211"/>
      <c r="E2" s="40"/>
      <c r="F2" s="40"/>
      <c r="G2" s="40"/>
      <c r="K2" s="16">
        <v>2023</v>
      </c>
      <c r="M2" s="42"/>
      <c r="N2" s="18" t="s">
        <v>90</v>
      </c>
    </row>
    <row r="3" spans="1:14" ht="16.5" thickBot="1" x14ac:dyDescent="0.3">
      <c r="A3" s="15"/>
      <c r="B3" s="15"/>
      <c r="C3" s="15"/>
      <c r="D3" s="15"/>
      <c r="M3" s="451"/>
      <c r="N3" s="18" t="s">
        <v>86</v>
      </c>
    </row>
    <row r="4" spans="1:14" ht="15" customHeight="1" x14ac:dyDescent="0.25">
      <c r="A4" s="466" t="s">
        <v>41</v>
      </c>
      <c r="B4" s="500" t="s">
        <v>81</v>
      </c>
      <c r="C4" s="500" t="s">
        <v>82</v>
      </c>
      <c r="D4" s="491" t="s">
        <v>84</v>
      </c>
      <c r="E4" s="495" t="s">
        <v>112</v>
      </c>
      <c r="F4" s="496"/>
      <c r="G4" s="496"/>
      <c r="H4" s="496"/>
      <c r="I4" s="496"/>
      <c r="J4" s="497"/>
      <c r="K4" s="493" t="s">
        <v>103</v>
      </c>
      <c r="M4" s="29"/>
      <c r="N4" s="18" t="s">
        <v>87</v>
      </c>
    </row>
    <row r="5" spans="1:14" ht="26.25" customHeight="1" thickBot="1" x14ac:dyDescent="0.3">
      <c r="A5" s="467"/>
      <c r="B5" s="501" t="s">
        <v>83</v>
      </c>
      <c r="C5" s="501"/>
      <c r="D5" s="492"/>
      <c r="E5" s="71" t="s">
        <v>68</v>
      </c>
      <c r="F5" s="71" t="s">
        <v>123</v>
      </c>
      <c r="G5" s="71" t="s">
        <v>148</v>
      </c>
      <c r="H5" s="71" t="s">
        <v>124</v>
      </c>
      <c r="I5" s="259" t="s">
        <v>70</v>
      </c>
      <c r="J5" s="71">
        <v>100</v>
      </c>
      <c r="K5" s="494"/>
    </row>
    <row r="6" spans="1:14" ht="15" customHeight="1" thickBot="1" x14ac:dyDescent="0.3">
      <c r="A6" s="154"/>
      <c r="B6" s="164"/>
      <c r="C6" s="169" t="s">
        <v>92</v>
      </c>
      <c r="D6" s="169">
        <f t="shared" ref="D6:J6" si="0">D7+D15+D27+D42+D59+D73+D104</f>
        <v>2300</v>
      </c>
      <c r="E6" s="169">
        <f t="shared" si="0"/>
        <v>76</v>
      </c>
      <c r="F6" s="169">
        <f t="shared" si="0"/>
        <v>358</v>
      </c>
      <c r="G6" s="169">
        <f t="shared" si="0"/>
        <v>1393</v>
      </c>
      <c r="H6" s="169">
        <f t="shared" si="0"/>
        <v>399</v>
      </c>
      <c r="I6" s="169">
        <f t="shared" si="0"/>
        <v>72</v>
      </c>
      <c r="J6" s="169">
        <f t="shared" si="0"/>
        <v>0</v>
      </c>
      <c r="K6" s="60">
        <v>54.03</v>
      </c>
    </row>
    <row r="7" spans="1:14" ht="15" customHeight="1" thickBot="1" x14ac:dyDescent="0.3">
      <c r="A7" s="154"/>
      <c r="B7" s="498" t="s">
        <v>93</v>
      </c>
      <c r="C7" s="499"/>
      <c r="D7" s="166">
        <f t="shared" ref="D7:J7" si="1">SUM(D8:D14)</f>
        <v>227</v>
      </c>
      <c r="E7" s="166">
        <f t="shared" si="1"/>
        <v>18</v>
      </c>
      <c r="F7" s="166">
        <f t="shared" si="1"/>
        <v>30</v>
      </c>
      <c r="G7" s="166">
        <f t="shared" si="1"/>
        <v>126</v>
      </c>
      <c r="H7" s="166">
        <f t="shared" si="1"/>
        <v>42</v>
      </c>
      <c r="I7" s="166">
        <f t="shared" si="1"/>
        <v>11</v>
      </c>
      <c r="J7" s="166">
        <f t="shared" si="1"/>
        <v>0</v>
      </c>
      <c r="K7" s="48">
        <f>AVERAGE(K8:K14)</f>
        <v>51.349411764705884</v>
      </c>
    </row>
    <row r="8" spans="1:14" ht="15" customHeight="1" x14ac:dyDescent="0.25">
      <c r="A8" s="38">
        <v>1</v>
      </c>
      <c r="B8" s="173">
        <v>10002</v>
      </c>
      <c r="C8" s="174" t="s">
        <v>126</v>
      </c>
      <c r="D8" s="175">
        <v>40</v>
      </c>
      <c r="E8" s="175">
        <v>2</v>
      </c>
      <c r="F8" s="175">
        <v>7</v>
      </c>
      <c r="G8" s="175">
        <v>25</v>
      </c>
      <c r="H8" s="175">
        <v>6</v>
      </c>
      <c r="I8" s="275"/>
      <c r="J8" s="175"/>
      <c r="K8" s="27">
        <v>52.75</v>
      </c>
    </row>
    <row r="9" spans="1:14" ht="15" customHeight="1" x14ac:dyDescent="0.25">
      <c r="A9" s="39">
        <v>2</v>
      </c>
      <c r="B9" s="173">
        <v>10090</v>
      </c>
      <c r="C9" s="174" t="s">
        <v>52</v>
      </c>
      <c r="D9" s="175">
        <v>50</v>
      </c>
      <c r="E9" s="175">
        <v>4</v>
      </c>
      <c r="F9" s="175">
        <v>11</v>
      </c>
      <c r="G9" s="175">
        <v>28</v>
      </c>
      <c r="H9" s="175">
        <v>7</v>
      </c>
      <c r="I9" s="275"/>
      <c r="J9" s="175"/>
      <c r="K9" s="27">
        <v>50.58</v>
      </c>
    </row>
    <row r="10" spans="1:14" ht="15" customHeight="1" x14ac:dyDescent="0.25">
      <c r="A10" s="20">
        <v>3</v>
      </c>
      <c r="B10" s="173">
        <v>10004</v>
      </c>
      <c r="C10" s="174" t="s">
        <v>50</v>
      </c>
      <c r="D10" s="175">
        <v>64</v>
      </c>
      <c r="E10" s="175">
        <v>1</v>
      </c>
      <c r="F10" s="175">
        <v>1</v>
      </c>
      <c r="G10" s="175">
        <v>32</v>
      </c>
      <c r="H10" s="175">
        <v>20</v>
      </c>
      <c r="I10" s="275">
        <v>10</v>
      </c>
      <c r="J10" s="175"/>
      <c r="K10" s="23">
        <v>66.400000000000006</v>
      </c>
    </row>
    <row r="11" spans="1:14" ht="15" customHeight="1" x14ac:dyDescent="0.25">
      <c r="A11" s="20">
        <v>4</v>
      </c>
      <c r="B11" s="163">
        <v>10001</v>
      </c>
      <c r="C11" s="160" t="s">
        <v>51</v>
      </c>
      <c r="D11" s="6">
        <v>20</v>
      </c>
      <c r="E11" s="6"/>
      <c r="F11" s="6">
        <v>2</v>
      </c>
      <c r="G11" s="6">
        <v>13</v>
      </c>
      <c r="H11" s="6">
        <v>5</v>
      </c>
      <c r="I11" s="6"/>
      <c r="J11" s="6"/>
      <c r="K11" s="26">
        <v>54.85</v>
      </c>
    </row>
    <row r="12" spans="1:14" ht="15" customHeight="1" x14ac:dyDescent="0.25">
      <c r="A12" s="20">
        <v>5</v>
      </c>
      <c r="B12" s="173">
        <v>10120</v>
      </c>
      <c r="C12" s="174" t="s">
        <v>127</v>
      </c>
      <c r="D12" s="175">
        <v>18</v>
      </c>
      <c r="E12" s="175">
        <v>5</v>
      </c>
      <c r="F12" s="175">
        <v>4</v>
      </c>
      <c r="G12" s="175">
        <v>8</v>
      </c>
      <c r="H12" s="175">
        <v>1</v>
      </c>
      <c r="I12" s="275"/>
      <c r="J12" s="175"/>
      <c r="K12" s="27">
        <v>40.159999999999997</v>
      </c>
    </row>
    <row r="13" spans="1:14" ht="15" customHeight="1" x14ac:dyDescent="0.25">
      <c r="A13" s="20">
        <v>6</v>
      </c>
      <c r="B13" s="173">
        <v>10190</v>
      </c>
      <c r="C13" s="174" t="s">
        <v>128</v>
      </c>
      <c r="D13" s="175">
        <v>18</v>
      </c>
      <c r="E13" s="175"/>
      <c r="F13" s="175">
        <v>2</v>
      </c>
      <c r="G13" s="175">
        <v>13</v>
      </c>
      <c r="H13" s="175">
        <v>2</v>
      </c>
      <c r="I13" s="275">
        <v>1</v>
      </c>
      <c r="J13" s="175"/>
      <c r="K13" s="23">
        <v>54</v>
      </c>
    </row>
    <row r="14" spans="1:14" ht="15" customHeight="1" thickBot="1" x14ac:dyDescent="0.3">
      <c r="A14" s="20">
        <v>7</v>
      </c>
      <c r="B14" s="173">
        <v>10320</v>
      </c>
      <c r="C14" s="174" t="s">
        <v>53</v>
      </c>
      <c r="D14" s="175">
        <v>17</v>
      </c>
      <c r="E14" s="175">
        <v>6</v>
      </c>
      <c r="F14" s="175">
        <v>3</v>
      </c>
      <c r="G14" s="175">
        <v>7</v>
      </c>
      <c r="H14" s="175">
        <v>1</v>
      </c>
      <c r="I14" s="275"/>
      <c r="J14" s="175"/>
      <c r="K14" s="27">
        <v>40.705882352941174</v>
      </c>
    </row>
    <row r="15" spans="1:14" ht="15" customHeight="1" thickBot="1" x14ac:dyDescent="0.3">
      <c r="A15" s="36"/>
      <c r="B15" s="504" t="s">
        <v>96</v>
      </c>
      <c r="C15" s="505"/>
      <c r="D15" s="165">
        <f t="shared" ref="D15:J15" si="2">SUM(D16:D26)</f>
        <v>224</v>
      </c>
      <c r="E15" s="165">
        <f t="shared" si="2"/>
        <v>6</v>
      </c>
      <c r="F15" s="165">
        <f t="shared" si="2"/>
        <v>40</v>
      </c>
      <c r="G15" s="165">
        <f t="shared" si="2"/>
        <v>133</v>
      </c>
      <c r="H15" s="165">
        <f t="shared" si="2"/>
        <v>35</v>
      </c>
      <c r="I15" s="165">
        <f t="shared" si="2"/>
        <v>10</v>
      </c>
      <c r="J15" s="165">
        <f t="shared" si="2"/>
        <v>0</v>
      </c>
      <c r="K15" s="37">
        <f>AVERAGE(K16:K26)</f>
        <v>47.75454545454545</v>
      </c>
    </row>
    <row r="16" spans="1:14" ht="15" customHeight="1" x14ac:dyDescent="0.25">
      <c r="A16" s="22">
        <v>1</v>
      </c>
      <c r="B16" s="163">
        <v>20040</v>
      </c>
      <c r="C16" s="160" t="s">
        <v>34</v>
      </c>
      <c r="D16" s="6">
        <v>32</v>
      </c>
      <c r="E16" s="6">
        <v>3</v>
      </c>
      <c r="F16" s="6">
        <v>7</v>
      </c>
      <c r="G16" s="6">
        <v>22</v>
      </c>
      <c r="H16" s="6"/>
      <c r="I16" s="6"/>
      <c r="J16" s="6"/>
      <c r="K16" s="26">
        <v>45.1</v>
      </c>
    </row>
    <row r="17" spans="1:11" ht="15" customHeight="1" x14ac:dyDescent="0.25">
      <c r="A17" s="20">
        <v>2</v>
      </c>
      <c r="B17" s="173">
        <v>20061</v>
      </c>
      <c r="C17" s="174" t="s">
        <v>33</v>
      </c>
      <c r="D17" s="175">
        <v>18</v>
      </c>
      <c r="E17" s="175"/>
      <c r="F17" s="175">
        <v>9</v>
      </c>
      <c r="G17" s="175">
        <v>9</v>
      </c>
      <c r="H17" s="175"/>
      <c r="I17" s="275"/>
      <c r="J17" s="175"/>
      <c r="K17" s="27">
        <v>41</v>
      </c>
    </row>
    <row r="18" spans="1:11" ht="15" customHeight="1" x14ac:dyDescent="0.25">
      <c r="A18" s="20">
        <v>3</v>
      </c>
      <c r="B18" s="173">
        <v>21020</v>
      </c>
      <c r="C18" s="174" t="s">
        <v>35</v>
      </c>
      <c r="D18" s="175">
        <v>29</v>
      </c>
      <c r="E18" s="175"/>
      <c r="F18" s="175">
        <v>3</v>
      </c>
      <c r="G18" s="175">
        <v>17</v>
      </c>
      <c r="H18" s="175">
        <v>9</v>
      </c>
      <c r="I18" s="275"/>
      <c r="J18" s="175"/>
      <c r="K18" s="27">
        <v>61.9</v>
      </c>
    </row>
    <row r="19" spans="1:11" ht="15" customHeight="1" x14ac:dyDescent="0.25">
      <c r="A19" s="20">
        <v>4</v>
      </c>
      <c r="B19" s="173">
        <v>20060</v>
      </c>
      <c r="C19" s="174" t="s">
        <v>36</v>
      </c>
      <c r="D19" s="175">
        <v>61</v>
      </c>
      <c r="E19" s="175"/>
      <c r="F19" s="175">
        <v>5</v>
      </c>
      <c r="G19" s="175">
        <v>31</v>
      </c>
      <c r="H19" s="175">
        <v>16</v>
      </c>
      <c r="I19" s="275">
        <v>9</v>
      </c>
      <c r="J19" s="175"/>
      <c r="K19" s="23">
        <v>64</v>
      </c>
    </row>
    <row r="20" spans="1:11" ht="15" customHeight="1" x14ac:dyDescent="0.25">
      <c r="A20" s="20">
        <v>5</v>
      </c>
      <c r="B20" s="173">
        <v>20400</v>
      </c>
      <c r="C20" s="174" t="s">
        <v>37</v>
      </c>
      <c r="D20" s="175">
        <v>29</v>
      </c>
      <c r="E20" s="175"/>
      <c r="F20" s="175">
        <v>4</v>
      </c>
      <c r="G20" s="175">
        <v>20</v>
      </c>
      <c r="H20" s="175">
        <v>4</v>
      </c>
      <c r="I20" s="275">
        <v>1</v>
      </c>
      <c r="J20" s="175"/>
      <c r="K20" s="27">
        <v>54</v>
      </c>
    </row>
    <row r="21" spans="1:11" ht="15" customHeight="1" x14ac:dyDescent="0.25">
      <c r="A21" s="20">
        <v>6</v>
      </c>
      <c r="B21" s="173">
        <v>20080</v>
      </c>
      <c r="C21" s="174" t="s">
        <v>129</v>
      </c>
      <c r="D21" s="175">
        <v>3</v>
      </c>
      <c r="E21" s="175"/>
      <c r="F21" s="175">
        <v>1</v>
      </c>
      <c r="G21" s="175">
        <v>2</v>
      </c>
      <c r="H21" s="175"/>
      <c r="I21" s="275"/>
      <c r="J21" s="175"/>
      <c r="K21" s="27">
        <v>42</v>
      </c>
    </row>
    <row r="22" spans="1:11" ht="15" customHeight="1" x14ac:dyDescent="0.25">
      <c r="A22" s="20">
        <v>7</v>
      </c>
      <c r="B22" s="173">
        <v>20460</v>
      </c>
      <c r="C22" s="174" t="s">
        <v>168</v>
      </c>
      <c r="D22" s="175">
        <v>17</v>
      </c>
      <c r="E22" s="175">
        <v>1</v>
      </c>
      <c r="F22" s="175">
        <v>2</v>
      </c>
      <c r="G22" s="175">
        <v>10</v>
      </c>
      <c r="H22" s="175">
        <v>4</v>
      </c>
      <c r="I22" s="275"/>
      <c r="J22" s="175"/>
      <c r="K22" s="23">
        <v>48.3</v>
      </c>
    </row>
    <row r="23" spans="1:11" s="208" customFormat="1" ht="15" customHeight="1" x14ac:dyDescent="0.25">
      <c r="A23" s="20">
        <v>8</v>
      </c>
      <c r="B23" s="212">
        <v>20550</v>
      </c>
      <c r="C23" s="210" t="s">
        <v>170</v>
      </c>
      <c r="D23" s="275">
        <v>5</v>
      </c>
      <c r="E23" s="275">
        <v>1</v>
      </c>
      <c r="F23" s="275">
        <v>2</v>
      </c>
      <c r="G23" s="275">
        <v>2</v>
      </c>
      <c r="H23" s="275"/>
      <c r="I23" s="275"/>
      <c r="J23" s="275"/>
      <c r="K23" s="23">
        <v>35</v>
      </c>
    </row>
    <row r="24" spans="1:11" s="69" customFormat="1" ht="15" customHeight="1" x14ac:dyDescent="0.25">
      <c r="A24" s="20">
        <v>9</v>
      </c>
      <c r="B24" s="173">
        <v>20630</v>
      </c>
      <c r="C24" s="174" t="s">
        <v>169</v>
      </c>
      <c r="D24" s="175">
        <v>14</v>
      </c>
      <c r="E24" s="175"/>
      <c r="F24" s="175">
        <v>4</v>
      </c>
      <c r="G24" s="175">
        <v>9</v>
      </c>
      <c r="H24" s="175">
        <v>1</v>
      </c>
      <c r="I24" s="275"/>
      <c r="J24" s="175"/>
      <c r="K24" s="27">
        <v>48</v>
      </c>
    </row>
    <row r="25" spans="1:11" ht="15" customHeight="1" x14ac:dyDescent="0.25">
      <c r="A25" s="20">
        <v>10</v>
      </c>
      <c r="B25" s="173">
        <v>20900</v>
      </c>
      <c r="C25" s="174" t="s">
        <v>166</v>
      </c>
      <c r="D25" s="175">
        <v>14</v>
      </c>
      <c r="E25" s="175">
        <v>1</v>
      </c>
      <c r="F25" s="175">
        <v>2</v>
      </c>
      <c r="G25" s="175">
        <v>10</v>
      </c>
      <c r="H25" s="175">
        <v>1</v>
      </c>
      <c r="I25" s="275"/>
      <c r="J25" s="175"/>
      <c r="K25" s="27">
        <v>49</v>
      </c>
    </row>
    <row r="26" spans="1:11" ht="15" customHeight="1" thickBot="1" x14ac:dyDescent="0.3">
      <c r="A26" s="20">
        <v>11</v>
      </c>
      <c r="B26" s="162">
        <v>21350</v>
      </c>
      <c r="C26" s="159" t="s">
        <v>167</v>
      </c>
      <c r="D26" s="2">
        <v>2</v>
      </c>
      <c r="E26" s="2"/>
      <c r="F26" s="2">
        <v>1</v>
      </c>
      <c r="G26" s="2">
        <v>1</v>
      </c>
      <c r="H26" s="2"/>
      <c r="I26" s="2"/>
      <c r="J26" s="2"/>
      <c r="K26" s="28">
        <v>37</v>
      </c>
    </row>
    <row r="27" spans="1:11" ht="15" customHeight="1" thickBot="1" x14ac:dyDescent="0.3">
      <c r="A27" s="36"/>
      <c r="B27" s="504" t="s">
        <v>98</v>
      </c>
      <c r="C27" s="505"/>
      <c r="D27" s="165">
        <f t="shared" ref="D27:J27" si="3">SUM(D28:D41)</f>
        <v>230</v>
      </c>
      <c r="E27" s="165">
        <f t="shared" si="3"/>
        <v>6</v>
      </c>
      <c r="F27" s="165">
        <f t="shared" si="3"/>
        <v>38</v>
      </c>
      <c r="G27" s="165">
        <f t="shared" si="3"/>
        <v>138</v>
      </c>
      <c r="H27" s="165">
        <f t="shared" si="3"/>
        <v>46</v>
      </c>
      <c r="I27" s="165">
        <f t="shared" si="3"/>
        <v>2</v>
      </c>
      <c r="J27" s="165">
        <f t="shared" si="3"/>
        <v>0</v>
      </c>
      <c r="K27" s="37">
        <f>AVERAGE(K28:K41)</f>
        <v>51.121428571428567</v>
      </c>
    </row>
    <row r="28" spans="1:11" ht="15" customHeight="1" x14ac:dyDescent="0.25">
      <c r="A28" s="20">
        <v>1</v>
      </c>
      <c r="B28" s="173">
        <v>30070</v>
      </c>
      <c r="C28" s="174" t="s">
        <v>79</v>
      </c>
      <c r="D28" s="175">
        <v>23</v>
      </c>
      <c r="E28" s="175"/>
      <c r="F28" s="175"/>
      <c r="G28" s="175">
        <v>19</v>
      </c>
      <c r="H28" s="175">
        <v>3</v>
      </c>
      <c r="I28" s="275">
        <v>1</v>
      </c>
      <c r="J28" s="175"/>
      <c r="K28" s="23">
        <v>62.9</v>
      </c>
    </row>
    <row r="29" spans="1:11" ht="15" customHeight="1" x14ac:dyDescent="0.25">
      <c r="A29" s="20">
        <v>2</v>
      </c>
      <c r="B29" s="173">
        <v>30480</v>
      </c>
      <c r="C29" s="174" t="s">
        <v>97</v>
      </c>
      <c r="D29" s="175">
        <v>26</v>
      </c>
      <c r="E29" s="175"/>
      <c r="F29" s="175">
        <v>1</v>
      </c>
      <c r="G29" s="175">
        <v>17</v>
      </c>
      <c r="H29" s="175">
        <v>8</v>
      </c>
      <c r="I29" s="275"/>
      <c r="J29" s="175"/>
      <c r="K29" s="23">
        <v>58.3</v>
      </c>
    </row>
    <row r="30" spans="1:11" ht="15" customHeight="1" x14ac:dyDescent="0.25">
      <c r="A30" s="20">
        <v>3</v>
      </c>
      <c r="B30" s="173">
        <v>30460</v>
      </c>
      <c r="C30" s="174" t="s">
        <v>49</v>
      </c>
      <c r="D30" s="175">
        <v>12</v>
      </c>
      <c r="E30" s="175"/>
      <c r="F30" s="175">
        <v>2</v>
      </c>
      <c r="G30" s="175">
        <v>8</v>
      </c>
      <c r="H30" s="175">
        <v>2</v>
      </c>
      <c r="I30" s="275"/>
      <c r="J30" s="175"/>
      <c r="K30" s="27">
        <v>66.2</v>
      </c>
    </row>
    <row r="31" spans="1:11" ht="15" customHeight="1" x14ac:dyDescent="0.25">
      <c r="A31" s="20">
        <v>4</v>
      </c>
      <c r="B31" s="163">
        <v>30030</v>
      </c>
      <c r="C31" s="160" t="s">
        <v>130</v>
      </c>
      <c r="D31" s="6">
        <v>24</v>
      </c>
      <c r="E31" s="6">
        <v>1</v>
      </c>
      <c r="F31" s="6">
        <v>3</v>
      </c>
      <c r="G31" s="6">
        <v>13</v>
      </c>
      <c r="H31" s="6">
        <v>6</v>
      </c>
      <c r="I31" s="6">
        <v>1</v>
      </c>
      <c r="J31" s="6"/>
      <c r="K31" s="25">
        <v>59</v>
      </c>
    </row>
    <row r="32" spans="1:11" ht="15" customHeight="1" x14ac:dyDescent="0.25">
      <c r="A32" s="20">
        <v>5</v>
      </c>
      <c r="B32" s="173">
        <v>31000</v>
      </c>
      <c r="C32" s="174" t="s">
        <v>48</v>
      </c>
      <c r="D32" s="175">
        <v>19</v>
      </c>
      <c r="E32" s="175">
        <v>2</v>
      </c>
      <c r="F32" s="175">
        <v>2</v>
      </c>
      <c r="G32" s="175">
        <v>12</v>
      </c>
      <c r="H32" s="175">
        <v>3</v>
      </c>
      <c r="I32" s="275"/>
      <c r="J32" s="175"/>
      <c r="K32" s="27">
        <v>41</v>
      </c>
    </row>
    <row r="33" spans="1:11" ht="15" customHeight="1" x14ac:dyDescent="0.25">
      <c r="A33" s="20">
        <v>6</v>
      </c>
      <c r="B33" s="173">
        <v>30130</v>
      </c>
      <c r="C33" s="174" t="s">
        <v>27</v>
      </c>
      <c r="D33" s="175">
        <v>2</v>
      </c>
      <c r="E33" s="175"/>
      <c r="F33" s="175">
        <v>1</v>
      </c>
      <c r="G33" s="175">
        <v>1</v>
      </c>
      <c r="H33" s="175"/>
      <c r="I33" s="275"/>
      <c r="J33" s="175"/>
      <c r="K33" s="27">
        <v>36.5</v>
      </c>
    </row>
    <row r="34" spans="1:11" ht="15" customHeight="1" x14ac:dyDescent="0.25">
      <c r="A34" s="20">
        <v>7</v>
      </c>
      <c r="B34" s="173">
        <v>30440</v>
      </c>
      <c r="C34" s="174" t="s">
        <v>26</v>
      </c>
      <c r="D34" s="175">
        <v>8</v>
      </c>
      <c r="E34" s="175">
        <v>2</v>
      </c>
      <c r="F34" s="175">
        <v>3</v>
      </c>
      <c r="G34" s="175">
        <v>3</v>
      </c>
      <c r="H34" s="175"/>
      <c r="I34" s="275"/>
      <c r="J34" s="175"/>
      <c r="K34" s="27">
        <v>33.4</v>
      </c>
    </row>
    <row r="35" spans="1:11" ht="15" customHeight="1" x14ac:dyDescent="0.25">
      <c r="A35" s="20">
        <v>8</v>
      </c>
      <c r="B35" s="173">
        <v>30530</v>
      </c>
      <c r="C35" s="174" t="s">
        <v>131</v>
      </c>
      <c r="D35" s="175">
        <v>13</v>
      </c>
      <c r="E35" s="175"/>
      <c r="F35" s="175">
        <v>7</v>
      </c>
      <c r="G35" s="175">
        <v>4</v>
      </c>
      <c r="H35" s="175">
        <v>2</v>
      </c>
      <c r="I35" s="275"/>
      <c r="J35" s="175"/>
      <c r="K35" s="27">
        <v>36</v>
      </c>
    </row>
    <row r="36" spans="1:11" ht="15" customHeight="1" x14ac:dyDescent="0.25">
      <c r="A36" s="20">
        <v>9</v>
      </c>
      <c r="B36" s="173">
        <v>30640</v>
      </c>
      <c r="C36" s="174" t="s">
        <v>29</v>
      </c>
      <c r="D36" s="175">
        <v>18</v>
      </c>
      <c r="E36" s="175">
        <v>1</v>
      </c>
      <c r="F36" s="175"/>
      <c r="G36" s="175">
        <v>8</v>
      </c>
      <c r="H36" s="175">
        <v>9</v>
      </c>
      <c r="I36" s="275"/>
      <c r="J36" s="175"/>
      <c r="K36" s="27">
        <v>64.3</v>
      </c>
    </row>
    <row r="37" spans="1:11" ht="15" customHeight="1" x14ac:dyDescent="0.25">
      <c r="A37" s="20">
        <v>10</v>
      </c>
      <c r="B37" s="173">
        <v>30650</v>
      </c>
      <c r="C37" s="174" t="s">
        <v>165</v>
      </c>
      <c r="D37" s="175">
        <v>3</v>
      </c>
      <c r="E37" s="175"/>
      <c r="F37" s="175">
        <v>1</v>
      </c>
      <c r="G37" s="175">
        <v>2</v>
      </c>
      <c r="H37" s="175"/>
      <c r="I37" s="275"/>
      <c r="J37" s="175"/>
      <c r="K37" s="23">
        <v>47.7</v>
      </c>
    </row>
    <row r="38" spans="1:11" s="208" customFormat="1" ht="15" customHeight="1" x14ac:dyDescent="0.25">
      <c r="A38" s="20">
        <v>11</v>
      </c>
      <c r="B38" s="212">
        <v>30790</v>
      </c>
      <c r="C38" s="210" t="s">
        <v>47</v>
      </c>
      <c r="D38" s="275">
        <v>8</v>
      </c>
      <c r="E38" s="275"/>
      <c r="F38" s="275"/>
      <c r="G38" s="275">
        <v>7</v>
      </c>
      <c r="H38" s="275">
        <v>1</v>
      </c>
      <c r="I38" s="275"/>
      <c r="J38" s="275"/>
      <c r="K38" s="23">
        <v>58</v>
      </c>
    </row>
    <row r="39" spans="1:11" s="208" customFormat="1" ht="15" customHeight="1" x14ac:dyDescent="0.25">
      <c r="A39" s="20">
        <v>12</v>
      </c>
      <c r="B39" s="212">
        <v>30890</v>
      </c>
      <c r="C39" s="210" t="s">
        <v>132</v>
      </c>
      <c r="D39" s="275">
        <v>5</v>
      </c>
      <c r="E39" s="275"/>
      <c r="F39" s="275">
        <v>1</v>
      </c>
      <c r="G39" s="275">
        <v>3</v>
      </c>
      <c r="H39" s="275">
        <v>1</v>
      </c>
      <c r="I39" s="275"/>
      <c r="J39" s="275"/>
      <c r="K39" s="23">
        <v>51.4</v>
      </c>
    </row>
    <row r="40" spans="1:11" ht="15" customHeight="1" x14ac:dyDescent="0.25">
      <c r="A40" s="20">
        <v>13</v>
      </c>
      <c r="B40" s="173">
        <v>30940</v>
      </c>
      <c r="C40" s="174" t="s">
        <v>23</v>
      </c>
      <c r="D40" s="175">
        <v>30</v>
      </c>
      <c r="E40" s="175"/>
      <c r="F40" s="175">
        <v>5</v>
      </c>
      <c r="G40" s="175">
        <v>21</v>
      </c>
      <c r="H40" s="175">
        <v>4</v>
      </c>
      <c r="I40" s="275"/>
      <c r="J40" s="175"/>
      <c r="K40" s="23">
        <v>51.1</v>
      </c>
    </row>
    <row r="41" spans="1:11" ht="15" customHeight="1" thickBot="1" x14ac:dyDescent="0.3">
      <c r="A41" s="20">
        <v>14</v>
      </c>
      <c r="B41" s="173">
        <v>31480</v>
      </c>
      <c r="C41" s="174" t="s">
        <v>28</v>
      </c>
      <c r="D41" s="175">
        <v>39</v>
      </c>
      <c r="E41" s="175"/>
      <c r="F41" s="175">
        <v>12</v>
      </c>
      <c r="G41" s="175">
        <v>20</v>
      </c>
      <c r="H41" s="175">
        <v>7</v>
      </c>
      <c r="I41" s="275"/>
      <c r="J41" s="175"/>
      <c r="K41" s="27">
        <v>49.9</v>
      </c>
    </row>
    <row r="42" spans="1:11" ht="15" customHeight="1" thickBot="1" x14ac:dyDescent="0.3">
      <c r="A42" s="36"/>
      <c r="B42" s="504" t="s">
        <v>99</v>
      </c>
      <c r="C42" s="505"/>
      <c r="D42" s="165">
        <f t="shared" ref="D42:J42" si="4">SUM(D43:D58)</f>
        <v>398</v>
      </c>
      <c r="E42" s="165">
        <f t="shared" si="4"/>
        <v>5</v>
      </c>
      <c r="F42" s="165">
        <f t="shared" si="4"/>
        <v>64</v>
      </c>
      <c r="G42" s="165">
        <f t="shared" si="4"/>
        <v>236</v>
      </c>
      <c r="H42" s="165">
        <f t="shared" si="4"/>
        <v>77</v>
      </c>
      <c r="I42" s="165">
        <f t="shared" si="4"/>
        <v>16</v>
      </c>
      <c r="J42" s="165">
        <f t="shared" si="4"/>
        <v>0</v>
      </c>
      <c r="K42" s="37">
        <f>AVERAGE(K43:K58)</f>
        <v>52.587499999999999</v>
      </c>
    </row>
    <row r="43" spans="1:11" ht="15" customHeight="1" x14ac:dyDescent="0.25">
      <c r="A43" s="22">
        <v>1</v>
      </c>
      <c r="B43" s="163">
        <v>40010</v>
      </c>
      <c r="C43" s="160" t="s">
        <v>80</v>
      </c>
      <c r="D43" s="6">
        <v>98</v>
      </c>
      <c r="E43" s="6">
        <v>2</v>
      </c>
      <c r="F43" s="6">
        <v>10</v>
      </c>
      <c r="G43" s="6">
        <v>45</v>
      </c>
      <c r="H43" s="6">
        <v>31</v>
      </c>
      <c r="I43" s="6">
        <v>10</v>
      </c>
      <c r="J43" s="6"/>
      <c r="K43" s="26">
        <v>61.7</v>
      </c>
    </row>
    <row r="44" spans="1:11" ht="15" customHeight="1" x14ac:dyDescent="0.25">
      <c r="A44" s="20">
        <v>2</v>
      </c>
      <c r="B44" s="173">
        <v>40030</v>
      </c>
      <c r="C44" s="174" t="s">
        <v>133</v>
      </c>
      <c r="D44" s="175">
        <v>18</v>
      </c>
      <c r="E44" s="175"/>
      <c r="F44" s="175">
        <v>3</v>
      </c>
      <c r="G44" s="175">
        <v>9</v>
      </c>
      <c r="H44" s="175">
        <v>6</v>
      </c>
      <c r="I44" s="275"/>
      <c r="J44" s="175"/>
      <c r="K44" s="27">
        <v>59</v>
      </c>
    </row>
    <row r="45" spans="1:11" ht="15" customHeight="1" x14ac:dyDescent="0.25">
      <c r="A45" s="20">
        <v>3</v>
      </c>
      <c r="B45" s="173">
        <v>40410</v>
      </c>
      <c r="C45" s="174" t="s">
        <v>56</v>
      </c>
      <c r="D45" s="175">
        <v>59</v>
      </c>
      <c r="E45" s="175"/>
      <c r="F45" s="175">
        <v>8</v>
      </c>
      <c r="G45" s="175">
        <v>34</v>
      </c>
      <c r="H45" s="175">
        <v>12</v>
      </c>
      <c r="I45" s="275">
        <v>5</v>
      </c>
      <c r="J45" s="175"/>
      <c r="K45" s="23">
        <v>58.7</v>
      </c>
    </row>
    <row r="46" spans="1:11" ht="15" customHeight="1" x14ac:dyDescent="0.25">
      <c r="A46" s="20">
        <v>4</v>
      </c>
      <c r="B46" s="173">
        <v>40011</v>
      </c>
      <c r="C46" s="174" t="s">
        <v>71</v>
      </c>
      <c r="D46" s="175">
        <v>41</v>
      </c>
      <c r="E46" s="175"/>
      <c r="F46" s="175">
        <v>6</v>
      </c>
      <c r="G46" s="175">
        <v>28</v>
      </c>
      <c r="H46" s="175">
        <v>6</v>
      </c>
      <c r="I46" s="275">
        <v>1</v>
      </c>
      <c r="J46" s="175"/>
      <c r="K46" s="27">
        <v>55</v>
      </c>
    </row>
    <row r="47" spans="1:11" ht="15" customHeight="1" x14ac:dyDescent="0.25">
      <c r="A47" s="20">
        <v>5</v>
      </c>
      <c r="B47" s="173">
        <v>40080</v>
      </c>
      <c r="C47" s="174" t="s">
        <v>20</v>
      </c>
      <c r="D47" s="175">
        <v>20</v>
      </c>
      <c r="E47" s="175"/>
      <c r="F47" s="175">
        <v>3</v>
      </c>
      <c r="G47" s="175">
        <v>16</v>
      </c>
      <c r="H47" s="175">
        <v>1</v>
      </c>
      <c r="I47" s="275"/>
      <c r="J47" s="175"/>
      <c r="K47" s="27">
        <v>54.1</v>
      </c>
    </row>
    <row r="48" spans="1:11" ht="15" customHeight="1" x14ac:dyDescent="0.25">
      <c r="A48" s="20">
        <v>6</v>
      </c>
      <c r="B48" s="173">
        <v>40100</v>
      </c>
      <c r="C48" s="174" t="s">
        <v>19</v>
      </c>
      <c r="D48" s="175">
        <v>31</v>
      </c>
      <c r="E48" s="175"/>
      <c r="F48" s="175">
        <v>5</v>
      </c>
      <c r="G48" s="175">
        <v>23</v>
      </c>
      <c r="H48" s="175">
        <v>3</v>
      </c>
      <c r="I48" s="275"/>
      <c r="J48" s="175"/>
      <c r="K48" s="27">
        <v>51.1</v>
      </c>
    </row>
    <row r="49" spans="1:11" ht="15" customHeight="1" x14ac:dyDescent="0.25">
      <c r="A49" s="20">
        <v>7</v>
      </c>
      <c r="B49" s="173">
        <v>40020</v>
      </c>
      <c r="C49" s="174" t="s">
        <v>134</v>
      </c>
      <c r="D49" s="175">
        <v>9</v>
      </c>
      <c r="E49" s="175"/>
      <c r="F49" s="175">
        <v>2</v>
      </c>
      <c r="G49" s="175">
        <v>7</v>
      </c>
      <c r="H49" s="175"/>
      <c r="I49" s="275"/>
      <c r="J49" s="175"/>
      <c r="K49" s="23">
        <v>54.7</v>
      </c>
    </row>
    <row r="50" spans="1:11" ht="15" customHeight="1" x14ac:dyDescent="0.25">
      <c r="A50" s="20">
        <v>8</v>
      </c>
      <c r="B50" s="173">
        <v>40031</v>
      </c>
      <c r="C50" s="174" t="s">
        <v>22</v>
      </c>
      <c r="D50" s="175">
        <v>13</v>
      </c>
      <c r="E50" s="175"/>
      <c r="F50" s="175">
        <v>4</v>
      </c>
      <c r="G50" s="175">
        <v>6</v>
      </c>
      <c r="H50" s="175">
        <v>3</v>
      </c>
      <c r="I50" s="275"/>
      <c r="J50" s="175"/>
      <c r="K50" s="27">
        <v>54.8</v>
      </c>
    </row>
    <row r="51" spans="1:11" s="208" customFormat="1" ht="15" customHeight="1" x14ac:dyDescent="0.25">
      <c r="A51" s="20">
        <v>9</v>
      </c>
      <c r="B51" s="212">
        <v>40210</v>
      </c>
      <c r="C51" s="210" t="s">
        <v>171</v>
      </c>
      <c r="D51" s="275">
        <v>4</v>
      </c>
      <c r="E51" s="275"/>
      <c r="F51" s="275">
        <v>1</v>
      </c>
      <c r="G51" s="275">
        <v>3</v>
      </c>
      <c r="H51" s="275"/>
      <c r="I51" s="275"/>
      <c r="J51" s="275"/>
      <c r="K51" s="27">
        <v>56</v>
      </c>
    </row>
    <row r="52" spans="1:11" ht="15" customHeight="1" x14ac:dyDescent="0.25">
      <c r="A52" s="20">
        <v>10</v>
      </c>
      <c r="B52" s="173">
        <v>40360</v>
      </c>
      <c r="C52" s="174" t="s">
        <v>44</v>
      </c>
      <c r="D52" s="175">
        <v>11</v>
      </c>
      <c r="E52" s="175">
        <v>1</v>
      </c>
      <c r="F52" s="175">
        <v>5</v>
      </c>
      <c r="G52" s="175">
        <v>3</v>
      </c>
      <c r="H52" s="175">
        <v>2</v>
      </c>
      <c r="I52" s="275"/>
      <c r="J52" s="175"/>
      <c r="K52" s="27">
        <v>41</v>
      </c>
    </row>
    <row r="53" spans="1:11" ht="15" customHeight="1" x14ac:dyDescent="0.25">
      <c r="A53" s="20">
        <v>11</v>
      </c>
      <c r="B53" s="173">
        <v>40720</v>
      </c>
      <c r="C53" s="207" t="s">
        <v>91</v>
      </c>
      <c r="D53" s="175">
        <v>22</v>
      </c>
      <c r="E53" s="175">
        <v>1</v>
      </c>
      <c r="F53" s="175">
        <v>5</v>
      </c>
      <c r="G53" s="175">
        <v>13</v>
      </c>
      <c r="H53" s="175">
        <v>3</v>
      </c>
      <c r="I53" s="275"/>
      <c r="J53" s="175"/>
      <c r="K53" s="27">
        <v>50.3</v>
      </c>
    </row>
    <row r="54" spans="1:11" ht="15" customHeight="1" x14ac:dyDescent="0.25">
      <c r="A54" s="20">
        <v>12</v>
      </c>
      <c r="B54" s="173">
        <v>40820</v>
      </c>
      <c r="C54" s="174" t="s">
        <v>135</v>
      </c>
      <c r="D54" s="175">
        <v>17</v>
      </c>
      <c r="E54" s="175">
        <v>1</v>
      </c>
      <c r="F54" s="175">
        <v>2</v>
      </c>
      <c r="G54" s="175">
        <v>13</v>
      </c>
      <c r="H54" s="175">
        <v>1</v>
      </c>
      <c r="I54" s="275"/>
      <c r="J54" s="175"/>
      <c r="K54" s="72">
        <v>50</v>
      </c>
    </row>
    <row r="55" spans="1:11" ht="15" customHeight="1" x14ac:dyDescent="0.25">
      <c r="A55" s="20">
        <v>13</v>
      </c>
      <c r="B55" s="179">
        <v>40840</v>
      </c>
      <c r="C55" s="180" t="s">
        <v>18</v>
      </c>
      <c r="D55" s="175">
        <v>5</v>
      </c>
      <c r="E55" s="175"/>
      <c r="F55" s="175"/>
      <c r="G55" s="175">
        <v>5</v>
      </c>
      <c r="H55" s="175"/>
      <c r="I55" s="275"/>
      <c r="J55" s="175"/>
      <c r="K55" s="27">
        <v>41.2</v>
      </c>
    </row>
    <row r="56" spans="1:11" ht="15" customHeight="1" x14ac:dyDescent="0.25">
      <c r="A56" s="20">
        <v>14</v>
      </c>
      <c r="B56" s="173">
        <v>40950</v>
      </c>
      <c r="C56" s="174" t="s">
        <v>55</v>
      </c>
      <c r="D56" s="175">
        <v>7</v>
      </c>
      <c r="E56" s="175"/>
      <c r="F56" s="175"/>
      <c r="G56" s="175">
        <v>6</v>
      </c>
      <c r="H56" s="175">
        <v>1</v>
      </c>
      <c r="I56" s="275"/>
      <c r="J56" s="175"/>
      <c r="K56" s="27">
        <v>53.7</v>
      </c>
    </row>
    <row r="57" spans="1:11" ht="15" customHeight="1" x14ac:dyDescent="0.25">
      <c r="A57" s="20">
        <v>15</v>
      </c>
      <c r="B57" s="181">
        <v>40990</v>
      </c>
      <c r="C57" s="174" t="s">
        <v>21</v>
      </c>
      <c r="D57" s="175">
        <v>30</v>
      </c>
      <c r="E57" s="175"/>
      <c r="F57" s="175">
        <v>5</v>
      </c>
      <c r="G57" s="175">
        <v>19</v>
      </c>
      <c r="H57" s="175">
        <v>6</v>
      </c>
      <c r="I57" s="275"/>
      <c r="J57" s="175"/>
      <c r="K57" s="27">
        <v>55.3</v>
      </c>
    </row>
    <row r="58" spans="1:11" ht="15" customHeight="1" thickBot="1" x14ac:dyDescent="0.3">
      <c r="A58" s="20">
        <v>16</v>
      </c>
      <c r="B58" s="173">
        <v>40133</v>
      </c>
      <c r="C58" s="174" t="s">
        <v>16</v>
      </c>
      <c r="D58" s="175">
        <v>13</v>
      </c>
      <c r="E58" s="175"/>
      <c r="F58" s="175">
        <v>5</v>
      </c>
      <c r="G58" s="175">
        <v>6</v>
      </c>
      <c r="H58" s="175">
        <v>2</v>
      </c>
      <c r="I58" s="275"/>
      <c r="J58" s="175"/>
      <c r="K58" s="27">
        <v>44.8</v>
      </c>
    </row>
    <row r="59" spans="1:11" ht="15" customHeight="1" thickBot="1" x14ac:dyDescent="0.3">
      <c r="A59" s="36"/>
      <c r="B59" s="504" t="s">
        <v>100</v>
      </c>
      <c r="C59" s="505"/>
      <c r="D59" s="165">
        <f t="shared" ref="D59:J59" si="5">SUM(D60:D72)</f>
        <v>222</v>
      </c>
      <c r="E59" s="165">
        <f t="shared" si="5"/>
        <v>4</v>
      </c>
      <c r="F59" s="165">
        <f t="shared" si="5"/>
        <v>26</v>
      </c>
      <c r="G59" s="165">
        <f t="shared" si="5"/>
        <v>147</v>
      </c>
      <c r="H59" s="165">
        <f t="shared" si="5"/>
        <v>37</v>
      </c>
      <c r="I59" s="165">
        <f t="shared" si="5"/>
        <v>7</v>
      </c>
      <c r="J59" s="165">
        <f t="shared" si="5"/>
        <v>0</v>
      </c>
      <c r="K59" s="37">
        <f>AVERAGE(K60:K72)</f>
        <v>54.261538461538471</v>
      </c>
    </row>
    <row r="60" spans="1:11" ht="15" customHeight="1" x14ac:dyDescent="0.25">
      <c r="A60" s="20">
        <v>1</v>
      </c>
      <c r="B60" s="173">
        <v>50040</v>
      </c>
      <c r="C60" s="174" t="s">
        <v>58</v>
      </c>
      <c r="D60" s="175">
        <v>17</v>
      </c>
      <c r="E60" s="175"/>
      <c r="F60" s="175">
        <v>1</v>
      </c>
      <c r="G60" s="175">
        <v>11</v>
      </c>
      <c r="H60" s="175">
        <v>4</v>
      </c>
      <c r="I60" s="275">
        <v>1</v>
      </c>
      <c r="J60" s="175"/>
      <c r="K60" s="27">
        <v>60.2</v>
      </c>
    </row>
    <row r="61" spans="1:11" ht="15" customHeight="1" x14ac:dyDescent="0.25">
      <c r="A61" s="20">
        <v>2</v>
      </c>
      <c r="B61" s="173">
        <v>50003</v>
      </c>
      <c r="C61" s="174" t="s">
        <v>72</v>
      </c>
      <c r="D61" s="175">
        <v>19</v>
      </c>
      <c r="E61" s="175"/>
      <c r="F61" s="175">
        <v>1</v>
      </c>
      <c r="G61" s="175">
        <v>14</v>
      </c>
      <c r="H61" s="175">
        <v>1</v>
      </c>
      <c r="I61" s="275">
        <v>2</v>
      </c>
      <c r="J61" s="175"/>
      <c r="K61" s="23">
        <v>57.7</v>
      </c>
    </row>
    <row r="62" spans="1:11" ht="15" customHeight="1" x14ac:dyDescent="0.25">
      <c r="A62" s="20">
        <v>3</v>
      </c>
      <c r="B62" s="173">
        <v>50060</v>
      </c>
      <c r="C62" s="174" t="s">
        <v>164</v>
      </c>
      <c r="D62" s="175">
        <v>26</v>
      </c>
      <c r="E62" s="175"/>
      <c r="F62" s="175">
        <v>2</v>
      </c>
      <c r="G62" s="175">
        <v>15</v>
      </c>
      <c r="H62" s="175">
        <v>8</v>
      </c>
      <c r="I62" s="275">
        <v>1</v>
      </c>
      <c r="J62" s="175"/>
      <c r="K62" s="23">
        <v>62.1</v>
      </c>
    </row>
    <row r="63" spans="1:11" ht="15" customHeight="1" x14ac:dyDescent="0.25">
      <c r="A63" s="20">
        <v>4</v>
      </c>
      <c r="B63" s="173">
        <v>50170</v>
      </c>
      <c r="C63" s="174" t="s">
        <v>163</v>
      </c>
      <c r="D63" s="175">
        <v>6</v>
      </c>
      <c r="E63" s="175"/>
      <c r="F63" s="175">
        <v>1</v>
      </c>
      <c r="G63" s="175">
        <v>3</v>
      </c>
      <c r="H63" s="175">
        <v>2</v>
      </c>
      <c r="I63" s="275"/>
      <c r="J63" s="175"/>
      <c r="K63" s="27">
        <v>58.6</v>
      </c>
    </row>
    <row r="64" spans="1:11" ht="15" customHeight="1" x14ac:dyDescent="0.25">
      <c r="A64" s="20">
        <v>5</v>
      </c>
      <c r="B64" s="173">
        <v>50230</v>
      </c>
      <c r="C64" s="174" t="s">
        <v>73</v>
      </c>
      <c r="D64" s="175">
        <v>8</v>
      </c>
      <c r="E64" s="175"/>
      <c r="F64" s="175"/>
      <c r="G64" s="175">
        <v>7</v>
      </c>
      <c r="H64" s="175">
        <v>1</v>
      </c>
      <c r="I64" s="275"/>
      <c r="J64" s="175"/>
      <c r="K64" s="27">
        <v>59.2</v>
      </c>
    </row>
    <row r="65" spans="1:11" ht="15" customHeight="1" x14ac:dyDescent="0.25">
      <c r="A65" s="20">
        <v>6</v>
      </c>
      <c r="B65" s="173">
        <v>50340</v>
      </c>
      <c r="C65" s="174" t="s">
        <v>162</v>
      </c>
      <c r="D65" s="178">
        <v>6</v>
      </c>
      <c r="E65" s="175"/>
      <c r="F65" s="175">
        <v>1</v>
      </c>
      <c r="G65" s="175">
        <v>5</v>
      </c>
      <c r="H65" s="175"/>
      <c r="I65" s="275"/>
      <c r="J65" s="175"/>
      <c r="K65" s="176">
        <v>46</v>
      </c>
    </row>
    <row r="66" spans="1:11" ht="15" customHeight="1" x14ac:dyDescent="0.25">
      <c r="A66" s="20">
        <v>7</v>
      </c>
      <c r="B66" s="173">
        <v>50420</v>
      </c>
      <c r="C66" s="174" t="s">
        <v>161</v>
      </c>
      <c r="D66" s="178">
        <v>12</v>
      </c>
      <c r="E66" s="175"/>
      <c r="F66" s="175">
        <v>1</v>
      </c>
      <c r="G66" s="175">
        <v>8</v>
      </c>
      <c r="H66" s="175">
        <v>2</v>
      </c>
      <c r="I66" s="275">
        <v>1</v>
      </c>
      <c r="J66" s="175"/>
      <c r="K66" s="176">
        <v>59</v>
      </c>
    </row>
    <row r="67" spans="1:11" ht="15" customHeight="1" x14ac:dyDescent="0.25">
      <c r="A67" s="20">
        <v>8</v>
      </c>
      <c r="B67" s="173">
        <v>50450</v>
      </c>
      <c r="C67" s="174" t="s">
        <v>160</v>
      </c>
      <c r="D67" s="175">
        <v>7</v>
      </c>
      <c r="E67" s="175"/>
      <c r="F67" s="175">
        <v>3</v>
      </c>
      <c r="G67" s="175">
        <v>4</v>
      </c>
      <c r="H67" s="175"/>
      <c r="I67" s="275"/>
      <c r="J67" s="175"/>
      <c r="K67" s="27">
        <v>44.6</v>
      </c>
    </row>
    <row r="68" spans="1:11" s="208" customFormat="1" ht="15" customHeight="1" x14ac:dyDescent="0.25">
      <c r="A68" s="20">
        <v>9</v>
      </c>
      <c r="B68" s="212">
        <v>50620</v>
      </c>
      <c r="C68" s="210" t="s">
        <v>12</v>
      </c>
      <c r="D68" s="275">
        <v>11</v>
      </c>
      <c r="E68" s="275"/>
      <c r="F68" s="275">
        <v>2</v>
      </c>
      <c r="G68" s="275">
        <v>9</v>
      </c>
      <c r="H68" s="275"/>
      <c r="I68" s="275"/>
      <c r="J68" s="275"/>
      <c r="K68" s="27">
        <v>43.3</v>
      </c>
    </row>
    <row r="69" spans="1:11" ht="15" customHeight="1" x14ac:dyDescent="0.25">
      <c r="A69" s="20">
        <v>10</v>
      </c>
      <c r="B69" s="173">
        <v>50760</v>
      </c>
      <c r="C69" s="174" t="s">
        <v>159</v>
      </c>
      <c r="D69" s="175">
        <v>26</v>
      </c>
      <c r="E69" s="175"/>
      <c r="F69" s="175">
        <v>2</v>
      </c>
      <c r="G69" s="175">
        <v>16</v>
      </c>
      <c r="H69" s="175">
        <v>7</v>
      </c>
      <c r="I69" s="275">
        <v>1</v>
      </c>
      <c r="J69" s="175"/>
      <c r="K69" s="27">
        <v>58.2</v>
      </c>
    </row>
    <row r="70" spans="1:11" ht="15" customHeight="1" x14ac:dyDescent="0.25">
      <c r="A70" s="20">
        <v>11</v>
      </c>
      <c r="B70" s="173">
        <v>50930</v>
      </c>
      <c r="C70" s="174" t="s">
        <v>158</v>
      </c>
      <c r="D70" s="178">
        <v>14</v>
      </c>
      <c r="E70" s="175">
        <v>2</v>
      </c>
      <c r="F70" s="175">
        <v>2</v>
      </c>
      <c r="G70" s="175">
        <v>8</v>
      </c>
      <c r="H70" s="175">
        <v>2</v>
      </c>
      <c r="I70" s="275"/>
      <c r="J70" s="175"/>
      <c r="K70" s="176">
        <v>49</v>
      </c>
    </row>
    <row r="71" spans="1:11" s="208" customFormat="1" ht="15" customHeight="1" x14ac:dyDescent="0.25">
      <c r="A71" s="276">
        <v>12</v>
      </c>
      <c r="B71" s="184">
        <v>51370</v>
      </c>
      <c r="C71" s="185" t="s">
        <v>75</v>
      </c>
      <c r="D71" s="186">
        <v>17</v>
      </c>
      <c r="E71" s="177"/>
      <c r="F71" s="177">
        <v>1</v>
      </c>
      <c r="G71" s="177">
        <v>12</v>
      </c>
      <c r="H71" s="177">
        <v>4</v>
      </c>
      <c r="I71" s="177"/>
      <c r="J71" s="177"/>
      <c r="K71" s="187">
        <v>55.8</v>
      </c>
    </row>
    <row r="72" spans="1:11" ht="15" customHeight="1" thickBot="1" x14ac:dyDescent="0.3">
      <c r="A72" s="21">
        <v>13</v>
      </c>
      <c r="B72" s="162">
        <v>51580</v>
      </c>
      <c r="C72" s="159" t="s">
        <v>151</v>
      </c>
      <c r="D72" s="2">
        <v>53</v>
      </c>
      <c r="E72" s="2">
        <v>2</v>
      </c>
      <c r="F72" s="2">
        <v>9</v>
      </c>
      <c r="G72" s="2">
        <v>35</v>
      </c>
      <c r="H72" s="2">
        <v>6</v>
      </c>
      <c r="I72" s="2">
        <v>1</v>
      </c>
      <c r="J72" s="2"/>
      <c r="K72" s="28">
        <v>51.7</v>
      </c>
    </row>
    <row r="73" spans="1:11" ht="15" customHeight="1" thickBot="1" x14ac:dyDescent="0.3">
      <c r="A73" s="36"/>
      <c r="B73" s="504" t="s">
        <v>101</v>
      </c>
      <c r="C73" s="505"/>
      <c r="D73" s="165">
        <f t="shared" ref="D73:J73" si="6">SUM(D74:D103)</f>
        <v>769</v>
      </c>
      <c r="E73" s="165">
        <f t="shared" si="6"/>
        <v>19</v>
      </c>
      <c r="F73" s="165">
        <f t="shared" si="6"/>
        <v>135</v>
      </c>
      <c r="G73" s="165">
        <f t="shared" si="6"/>
        <v>464</v>
      </c>
      <c r="H73" s="165">
        <f t="shared" si="6"/>
        <v>128</v>
      </c>
      <c r="I73" s="165">
        <f t="shared" si="6"/>
        <v>22</v>
      </c>
      <c r="J73" s="165">
        <f t="shared" si="6"/>
        <v>0</v>
      </c>
      <c r="K73" s="37">
        <f>AVERAGE(K74:K103)</f>
        <v>51.925216516902005</v>
      </c>
    </row>
    <row r="74" spans="1:11" ht="15" customHeight="1" x14ac:dyDescent="0.25">
      <c r="A74" s="70">
        <v>1</v>
      </c>
      <c r="B74" s="161">
        <v>60010</v>
      </c>
      <c r="C74" s="158" t="s">
        <v>145</v>
      </c>
      <c r="D74" s="4">
        <v>19</v>
      </c>
      <c r="E74" s="4"/>
      <c r="F74" s="4">
        <v>11</v>
      </c>
      <c r="G74" s="4">
        <v>6</v>
      </c>
      <c r="H74" s="4">
        <v>2</v>
      </c>
      <c r="I74" s="4"/>
      <c r="J74" s="4"/>
      <c r="K74" s="59">
        <v>41.68</v>
      </c>
    </row>
    <row r="75" spans="1:11" s="208" customFormat="1" ht="15" customHeight="1" x14ac:dyDescent="0.25">
      <c r="A75" s="20">
        <v>2</v>
      </c>
      <c r="B75" s="163">
        <v>60020</v>
      </c>
      <c r="C75" s="160" t="s">
        <v>172</v>
      </c>
      <c r="D75" s="6">
        <v>5</v>
      </c>
      <c r="E75" s="6"/>
      <c r="F75" s="6">
        <v>1</v>
      </c>
      <c r="G75" s="6">
        <v>4</v>
      </c>
      <c r="H75" s="6"/>
      <c r="I75" s="6"/>
      <c r="J75" s="6"/>
      <c r="K75" s="26">
        <v>55.8</v>
      </c>
    </row>
    <row r="76" spans="1:11" ht="15" customHeight="1" x14ac:dyDescent="0.25">
      <c r="A76" s="20">
        <v>3</v>
      </c>
      <c r="B76" s="173">
        <v>60050</v>
      </c>
      <c r="C76" s="174" t="s">
        <v>157</v>
      </c>
      <c r="D76" s="175">
        <v>16</v>
      </c>
      <c r="E76" s="175">
        <v>1</v>
      </c>
      <c r="F76" s="175">
        <v>5</v>
      </c>
      <c r="G76" s="175">
        <v>9</v>
      </c>
      <c r="H76" s="175">
        <v>1</v>
      </c>
      <c r="I76" s="275"/>
      <c r="J76" s="175"/>
      <c r="K76" s="27">
        <v>42.5</v>
      </c>
    </row>
    <row r="77" spans="1:11" ht="15" customHeight="1" x14ac:dyDescent="0.25">
      <c r="A77" s="20">
        <v>4</v>
      </c>
      <c r="B77" s="173">
        <v>60070</v>
      </c>
      <c r="C77" s="174" t="s">
        <v>146</v>
      </c>
      <c r="D77" s="175">
        <v>41</v>
      </c>
      <c r="E77" s="175"/>
      <c r="F77" s="175">
        <v>1</v>
      </c>
      <c r="G77" s="175">
        <v>29</v>
      </c>
      <c r="H77" s="175">
        <v>8</v>
      </c>
      <c r="I77" s="275">
        <v>3</v>
      </c>
      <c r="J77" s="175"/>
      <c r="K77" s="27">
        <v>61.024390243902438</v>
      </c>
    </row>
    <row r="78" spans="1:11" ht="15" customHeight="1" x14ac:dyDescent="0.25">
      <c r="A78" s="20">
        <v>5</v>
      </c>
      <c r="B78" s="173">
        <v>60180</v>
      </c>
      <c r="C78" s="174" t="s">
        <v>156</v>
      </c>
      <c r="D78" s="175">
        <v>29</v>
      </c>
      <c r="E78" s="175">
        <v>1</v>
      </c>
      <c r="F78" s="175">
        <v>5</v>
      </c>
      <c r="G78" s="175">
        <v>18</v>
      </c>
      <c r="H78" s="175">
        <v>5</v>
      </c>
      <c r="I78" s="275"/>
      <c r="J78" s="175"/>
      <c r="K78" s="27">
        <v>53.83</v>
      </c>
    </row>
    <row r="79" spans="1:11" ht="15" customHeight="1" x14ac:dyDescent="0.25">
      <c r="A79" s="20">
        <v>6</v>
      </c>
      <c r="B79" s="173">
        <v>60240</v>
      </c>
      <c r="C79" s="174" t="s">
        <v>147</v>
      </c>
      <c r="D79" s="175">
        <v>25</v>
      </c>
      <c r="E79" s="175"/>
      <c r="F79" s="175">
        <v>6</v>
      </c>
      <c r="G79" s="175">
        <v>14</v>
      </c>
      <c r="H79" s="175">
        <v>4</v>
      </c>
      <c r="I79" s="275">
        <v>1</v>
      </c>
      <c r="J79" s="175"/>
      <c r="K79" s="27">
        <v>55.36</v>
      </c>
    </row>
    <row r="80" spans="1:11" s="208" customFormat="1" ht="15" customHeight="1" x14ac:dyDescent="0.25">
      <c r="A80" s="20">
        <v>7</v>
      </c>
      <c r="B80" s="212">
        <v>60560</v>
      </c>
      <c r="C80" s="210" t="s">
        <v>11</v>
      </c>
      <c r="D80" s="175">
        <v>5</v>
      </c>
      <c r="E80" s="175"/>
      <c r="F80" s="175">
        <v>1</v>
      </c>
      <c r="G80" s="175">
        <v>4</v>
      </c>
      <c r="H80" s="175"/>
      <c r="I80" s="275"/>
      <c r="J80" s="175"/>
      <c r="K80" s="23">
        <v>48.2</v>
      </c>
    </row>
    <row r="81" spans="1:13" ht="15" customHeight="1" x14ac:dyDescent="0.25">
      <c r="A81" s="20">
        <v>8</v>
      </c>
      <c r="B81" s="173">
        <v>60660</v>
      </c>
      <c r="C81" s="174" t="s">
        <v>155</v>
      </c>
      <c r="D81" s="178">
        <v>5</v>
      </c>
      <c r="E81" s="175"/>
      <c r="F81" s="175">
        <v>1</v>
      </c>
      <c r="G81" s="175">
        <v>3</v>
      </c>
      <c r="H81" s="175">
        <v>1</v>
      </c>
      <c r="I81" s="275"/>
      <c r="J81" s="175"/>
      <c r="K81" s="176">
        <v>53.6</v>
      </c>
    </row>
    <row r="82" spans="1:13" ht="15" customHeight="1" x14ac:dyDescent="0.25">
      <c r="A82" s="20">
        <v>9</v>
      </c>
      <c r="B82" s="163">
        <v>60001</v>
      </c>
      <c r="C82" s="160" t="s">
        <v>154</v>
      </c>
      <c r="D82" s="178">
        <v>12</v>
      </c>
      <c r="E82" s="6"/>
      <c r="F82" s="6">
        <v>6</v>
      </c>
      <c r="G82" s="6">
        <v>5</v>
      </c>
      <c r="H82" s="6">
        <v>1</v>
      </c>
      <c r="I82" s="6"/>
      <c r="J82" s="6"/>
      <c r="K82" s="176">
        <v>44.58</v>
      </c>
    </row>
    <row r="83" spans="1:13" ht="15" customHeight="1" x14ac:dyDescent="0.25">
      <c r="A83" s="20">
        <v>10</v>
      </c>
      <c r="B83" s="173">
        <v>60850</v>
      </c>
      <c r="C83" s="174" t="s">
        <v>141</v>
      </c>
      <c r="D83" s="178">
        <v>11</v>
      </c>
      <c r="E83" s="175"/>
      <c r="F83" s="175">
        <v>4</v>
      </c>
      <c r="G83" s="175">
        <v>7</v>
      </c>
      <c r="H83" s="175"/>
      <c r="I83" s="275"/>
      <c r="J83" s="175"/>
      <c r="K83" s="176">
        <v>41.91</v>
      </c>
      <c r="M83" s="351"/>
    </row>
    <row r="84" spans="1:13" ht="15" customHeight="1" x14ac:dyDescent="0.25">
      <c r="A84" s="20">
        <v>11</v>
      </c>
      <c r="B84" s="173">
        <v>60910</v>
      </c>
      <c r="C84" s="174" t="s">
        <v>10</v>
      </c>
      <c r="D84" s="175">
        <v>16</v>
      </c>
      <c r="E84" s="175">
        <v>1</v>
      </c>
      <c r="F84" s="175">
        <v>3</v>
      </c>
      <c r="G84" s="175">
        <v>11</v>
      </c>
      <c r="H84" s="175">
        <v>1</v>
      </c>
      <c r="I84" s="275"/>
      <c r="J84" s="175"/>
      <c r="K84" s="27">
        <v>46.94</v>
      </c>
    </row>
    <row r="85" spans="1:13" ht="15" customHeight="1" x14ac:dyDescent="0.25">
      <c r="A85" s="20">
        <v>12</v>
      </c>
      <c r="B85" s="173">
        <v>60980</v>
      </c>
      <c r="C85" s="174" t="s">
        <v>5</v>
      </c>
      <c r="D85" s="175">
        <v>19</v>
      </c>
      <c r="E85" s="175"/>
      <c r="F85" s="175">
        <v>3</v>
      </c>
      <c r="G85" s="175">
        <v>15</v>
      </c>
      <c r="H85" s="175"/>
      <c r="I85" s="275">
        <v>1</v>
      </c>
      <c r="J85" s="175"/>
      <c r="K85" s="27">
        <v>51.53</v>
      </c>
    </row>
    <row r="86" spans="1:13" ht="15" customHeight="1" x14ac:dyDescent="0.25">
      <c r="A86" s="20">
        <v>13</v>
      </c>
      <c r="B86" s="173">
        <v>61080</v>
      </c>
      <c r="C86" s="174" t="s">
        <v>142</v>
      </c>
      <c r="D86" s="175">
        <v>25</v>
      </c>
      <c r="E86" s="175"/>
      <c r="F86" s="175">
        <v>7</v>
      </c>
      <c r="G86" s="175">
        <v>15</v>
      </c>
      <c r="H86" s="175">
        <v>3</v>
      </c>
      <c r="I86" s="275"/>
      <c r="J86" s="175"/>
      <c r="K86" s="27">
        <v>47.8</v>
      </c>
    </row>
    <row r="87" spans="1:13" ht="15" customHeight="1" x14ac:dyDescent="0.25">
      <c r="A87" s="20">
        <v>14</v>
      </c>
      <c r="B87" s="173">
        <v>61150</v>
      </c>
      <c r="C87" s="174" t="s">
        <v>143</v>
      </c>
      <c r="D87" s="175">
        <v>19</v>
      </c>
      <c r="E87" s="175"/>
      <c r="F87" s="175">
        <v>2</v>
      </c>
      <c r="G87" s="175">
        <v>14</v>
      </c>
      <c r="H87" s="175">
        <v>3</v>
      </c>
      <c r="I87" s="275"/>
      <c r="J87" s="175"/>
      <c r="K87" s="27">
        <v>59.63</v>
      </c>
    </row>
    <row r="88" spans="1:13" ht="15" customHeight="1" x14ac:dyDescent="0.25">
      <c r="A88" s="20">
        <v>15</v>
      </c>
      <c r="B88" s="173">
        <v>61210</v>
      </c>
      <c r="C88" s="174" t="s">
        <v>144</v>
      </c>
      <c r="D88" s="175">
        <v>2</v>
      </c>
      <c r="E88" s="175"/>
      <c r="F88" s="175"/>
      <c r="G88" s="175">
        <v>2</v>
      </c>
      <c r="H88" s="175"/>
      <c r="I88" s="275"/>
      <c r="J88" s="175"/>
      <c r="K88" s="27">
        <v>46</v>
      </c>
    </row>
    <row r="89" spans="1:13" ht="15" customHeight="1" x14ac:dyDescent="0.25">
      <c r="A89" s="20">
        <v>16</v>
      </c>
      <c r="B89" s="173">
        <v>61290</v>
      </c>
      <c r="C89" s="174" t="s">
        <v>8</v>
      </c>
      <c r="D89" s="175">
        <v>10</v>
      </c>
      <c r="E89" s="175"/>
      <c r="F89" s="175">
        <v>3</v>
      </c>
      <c r="G89" s="175">
        <v>7</v>
      </c>
      <c r="H89" s="175"/>
      <c r="I89" s="275"/>
      <c r="J89" s="175"/>
      <c r="K89" s="27">
        <v>50.4</v>
      </c>
    </row>
    <row r="90" spans="1:13" ht="15" customHeight="1" x14ac:dyDescent="0.25">
      <c r="A90" s="20">
        <v>17</v>
      </c>
      <c r="B90" s="173">
        <v>61340</v>
      </c>
      <c r="C90" s="174" t="s">
        <v>138</v>
      </c>
      <c r="D90" s="175">
        <v>18</v>
      </c>
      <c r="E90" s="175">
        <v>1</v>
      </c>
      <c r="F90" s="175">
        <v>6</v>
      </c>
      <c r="G90" s="175">
        <v>9</v>
      </c>
      <c r="H90" s="175">
        <v>2</v>
      </c>
      <c r="I90" s="275"/>
      <c r="J90" s="175"/>
      <c r="K90" s="27">
        <v>43.84</v>
      </c>
    </row>
    <row r="91" spans="1:13" ht="15" customHeight="1" x14ac:dyDescent="0.25">
      <c r="A91" s="20">
        <v>18</v>
      </c>
      <c r="B91" s="173">
        <v>61390</v>
      </c>
      <c r="C91" s="174" t="s">
        <v>139</v>
      </c>
      <c r="D91" s="175">
        <v>3</v>
      </c>
      <c r="E91" s="175"/>
      <c r="F91" s="175"/>
      <c r="G91" s="175">
        <v>1</v>
      </c>
      <c r="H91" s="175">
        <v>2</v>
      </c>
      <c r="I91" s="275"/>
      <c r="J91" s="175"/>
      <c r="K91" s="27">
        <v>68.67</v>
      </c>
    </row>
    <row r="92" spans="1:13" ht="15" customHeight="1" x14ac:dyDescent="0.25">
      <c r="A92" s="20">
        <v>19</v>
      </c>
      <c r="B92" s="173">
        <v>61410</v>
      </c>
      <c r="C92" s="174" t="s">
        <v>140</v>
      </c>
      <c r="D92" s="175">
        <v>24</v>
      </c>
      <c r="E92" s="175">
        <v>3</v>
      </c>
      <c r="F92" s="175">
        <v>4</v>
      </c>
      <c r="G92" s="175">
        <v>14</v>
      </c>
      <c r="H92" s="175">
        <v>2</v>
      </c>
      <c r="I92" s="275"/>
      <c r="J92" s="175"/>
      <c r="K92" s="27">
        <v>46.91</v>
      </c>
    </row>
    <row r="93" spans="1:13" ht="15" customHeight="1" x14ac:dyDescent="0.25">
      <c r="A93" s="20">
        <v>20</v>
      </c>
      <c r="B93" s="173">
        <v>61430</v>
      </c>
      <c r="C93" s="174" t="s">
        <v>107</v>
      </c>
      <c r="D93" s="175">
        <v>54</v>
      </c>
      <c r="E93" s="175">
        <v>1</v>
      </c>
      <c r="F93" s="175">
        <v>7</v>
      </c>
      <c r="G93" s="175">
        <v>38</v>
      </c>
      <c r="H93" s="175">
        <v>8</v>
      </c>
      <c r="I93" s="275"/>
      <c r="J93" s="175"/>
      <c r="K93" s="23">
        <v>54.15</v>
      </c>
    </row>
    <row r="94" spans="1:13" ht="15" customHeight="1" x14ac:dyDescent="0.25">
      <c r="A94" s="20">
        <v>21</v>
      </c>
      <c r="B94" s="173">
        <v>61440</v>
      </c>
      <c r="C94" s="174" t="s">
        <v>137</v>
      </c>
      <c r="D94" s="175">
        <v>32</v>
      </c>
      <c r="E94" s="175"/>
      <c r="F94" s="175">
        <v>4</v>
      </c>
      <c r="G94" s="175">
        <v>18</v>
      </c>
      <c r="H94" s="175">
        <v>8</v>
      </c>
      <c r="I94" s="275">
        <v>2</v>
      </c>
      <c r="J94" s="175"/>
      <c r="K94" s="27">
        <v>56.97</v>
      </c>
    </row>
    <row r="95" spans="1:13" ht="15" customHeight="1" x14ac:dyDescent="0.25">
      <c r="A95" s="20">
        <v>22</v>
      </c>
      <c r="B95" s="173">
        <v>61450</v>
      </c>
      <c r="C95" s="174" t="s">
        <v>108</v>
      </c>
      <c r="D95" s="175">
        <v>52</v>
      </c>
      <c r="E95" s="175">
        <v>1</v>
      </c>
      <c r="F95" s="175">
        <v>5</v>
      </c>
      <c r="G95" s="175">
        <v>24</v>
      </c>
      <c r="H95" s="175">
        <v>17</v>
      </c>
      <c r="I95" s="275">
        <v>5</v>
      </c>
      <c r="J95" s="175"/>
      <c r="K95" s="23">
        <v>61.71</v>
      </c>
    </row>
    <row r="96" spans="1:13" ht="15" customHeight="1" x14ac:dyDescent="0.25">
      <c r="A96" s="20">
        <v>23</v>
      </c>
      <c r="B96" s="173">
        <v>61470</v>
      </c>
      <c r="C96" s="174" t="s">
        <v>3</v>
      </c>
      <c r="D96" s="175">
        <v>33</v>
      </c>
      <c r="E96" s="175">
        <v>3</v>
      </c>
      <c r="F96" s="175">
        <v>7</v>
      </c>
      <c r="G96" s="175">
        <v>20</v>
      </c>
      <c r="H96" s="175">
        <v>2</v>
      </c>
      <c r="I96" s="275">
        <v>1</v>
      </c>
      <c r="J96" s="175"/>
      <c r="K96" s="23">
        <v>46.52</v>
      </c>
    </row>
    <row r="97" spans="1:11" ht="15" customHeight="1" x14ac:dyDescent="0.25">
      <c r="A97" s="20">
        <v>24</v>
      </c>
      <c r="B97" s="173">
        <v>61490</v>
      </c>
      <c r="C97" s="174" t="s">
        <v>109</v>
      </c>
      <c r="D97" s="175">
        <v>55</v>
      </c>
      <c r="E97" s="175">
        <v>2</v>
      </c>
      <c r="F97" s="175">
        <v>5</v>
      </c>
      <c r="G97" s="175">
        <v>35</v>
      </c>
      <c r="H97" s="175">
        <v>12</v>
      </c>
      <c r="I97" s="275">
        <v>1</v>
      </c>
      <c r="J97" s="175"/>
      <c r="K97" s="27">
        <v>55.4</v>
      </c>
    </row>
    <row r="98" spans="1:11" ht="15" customHeight="1" x14ac:dyDescent="0.25">
      <c r="A98" s="20">
        <v>25</v>
      </c>
      <c r="B98" s="173">
        <v>61500</v>
      </c>
      <c r="C98" s="174" t="s">
        <v>110</v>
      </c>
      <c r="D98" s="178">
        <v>67</v>
      </c>
      <c r="E98" s="175">
        <v>2</v>
      </c>
      <c r="F98" s="175">
        <v>14</v>
      </c>
      <c r="G98" s="175">
        <v>43</v>
      </c>
      <c r="H98" s="175">
        <v>8</v>
      </c>
      <c r="I98" s="275"/>
      <c r="J98" s="175"/>
      <c r="K98" s="176">
        <v>48.51</v>
      </c>
    </row>
    <row r="99" spans="1:11" ht="15" customHeight="1" x14ac:dyDescent="0.25">
      <c r="A99" s="20">
        <v>26</v>
      </c>
      <c r="B99" s="173">
        <v>61510</v>
      </c>
      <c r="C99" s="174" t="s">
        <v>9</v>
      </c>
      <c r="D99" s="178">
        <v>46</v>
      </c>
      <c r="E99" s="175"/>
      <c r="F99" s="175">
        <v>4</v>
      </c>
      <c r="G99" s="175">
        <v>30</v>
      </c>
      <c r="H99" s="175">
        <v>12</v>
      </c>
      <c r="I99" s="275"/>
      <c r="J99" s="175"/>
      <c r="K99" s="176">
        <v>59</v>
      </c>
    </row>
    <row r="100" spans="1:11" ht="15" customHeight="1" x14ac:dyDescent="0.25">
      <c r="A100" s="20">
        <v>27</v>
      </c>
      <c r="B100" s="173">
        <v>61520</v>
      </c>
      <c r="C100" s="174" t="s">
        <v>76</v>
      </c>
      <c r="D100" s="178">
        <v>38</v>
      </c>
      <c r="E100" s="175"/>
      <c r="F100" s="175">
        <v>2</v>
      </c>
      <c r="G100" s="175">
        <v>16</v>
      </c>
      <c r="H100" s="175">
        <v>14</v>
      </c>
      <c r="I100" s="275">
        <v>6</v>
      </c>
      <c r="J100" s="175"/>
      <c r="K100" s="176">
        <v>67.34210526315789</v>
      </c>
    </row>
    <row r="101" spans="1:11" s="69" customFormat="1" ht="15" customHeight="1" x14ac:dyDescent="0.25">
      <c r="A101" s="20">
        <v>28</v>
      </c>
      <c r="B101" s="173">
        <v>61540</v>
      </c>
      <c r="C101" s="174" t="s">
        <v>121</v>
      </c>
      <c r="D101" s="178">
        <v>43</v>
      </c>
      <c r="E101" s="177"/>
      <c r="F101" s="177">
        <v>7</v>
      </c>
      <c r="G101" s="177">
        <v>27</v>
      </c>
      <c r="H101" s="177">
        <v>7</v>
      </c>
      <c r="I101" s="177">
        <v>2</v>
      </c>
      <c r="J101" s="177"/>
      <c r="K101" s="176">
        <v>55.53</v>
      </c>
    </row>
    <row r="102" spans="1:11" s="208" customFormat="1" ht="15" customHeight="1" x14ac:dyDescent="0.25">
      <c r="A102" s="20">
        <v>29</v>
      </c>
      <c r="B102" s="184">
        <v>61560</v>
      </c>
      <c r="C102" s="185" t="s">
        <v>152</v>
      </c>
      <c r="D102" s="186">
        <v>22</v>
      </c>
      <c r="E102" s="177">
        <v>2</v>
      </c>
      <c r="F102" s="177">
        <v>7</v>
      </c>
      <c r="G102" s="177">
        <v>12</v>
      </c>
      <c r="H102" s="177">
        <v>1</v>
      </c>
      <c r="I102" s="177"/>
      <c r="J102" s="177"/>
      <c r="K102" s="187">
        <v>40.549999999999997</v>
      </c>
    </row>
    <row r="103" spans="1:11" ht="15" customHeight="1" thickBot="1" x14ac:dyDescent="0.3">
      <c r="A103" s="20">
        <v>30</v>
      </c>
      <c r="B103" s="184">
        <v>61570</v>
      </c>
      <c r="C103" s="185" t="s">
        <v>153</v>
      </c>
      <c r="D103" s="186">
        <v>23</v>
      </c>
      <c r="E103" s="177">
        <v>1</v>
      </c>
      <c r="F103" s="177">
        <v>4</v>
      </c>
      <c r="G103" s="177">
        <v>14</v>
      </c>
      <c r="H103" s="177">
        <v>4</v>
      </c>
      <c r="I103" s="177"/>
      <c r="J103" s="177"/>
      <c r="K103" s="187">
        <v>51.87</v>
      </c>
    </row>
    <row r="104" spans="1:11" ht="15" customHeight="1" thickBot="1" x14ac:dyDescent="0.3">
      <c r="A104" s="36"/>
      <c r="B104" s="504" t="s">
        <v>102</v>
      </c>
      <c r="C104" s="505"/>
      <c r="D104" s="165">
        <f t="shared" ref="D104:J104" si="7">SUM(D105:D112)</f>
        <v>230</v>
      </c>
      <c r="E104" s="165">
        <f t="shared" si="7"/>
        <v>18</v>
      </c>
      <c r="F104" s="165">
        <f t="shared" si="7"/>
        <v>25</v>
      </c>
      <c r="G104" s="165">
        <f t="shared" si="7"/>
        <v>149</v>
      </c>
      <c r="H104" s="165">
        <f t="shared" si="7"/>
        <v>34</v>
      </c>
      <c r="I104" s="165">
        <f t="shared" si="7"/>
        <v>4</v>
      </c>
      <c r="J104" s="165">
        <f t="shared" si="7"/>
        <v>0</v>
      </c>
      <c r="K104" s="167">
        <f>AVERAGE(K105:K112)</f>
        <v>52.618996652572235</v>
      </c>
    </row>
    <row r="105" spans="1:11" ht="15" customHeight="1" x14ac:dyDescent="0.25">
      <c r="A105" s="70">
        <v>1</v>
      </c>
      <c r="B105" s="161">
        <v>70020</v>
      </c>
      <c r="C105" s="158" t="s">
        <v>63</v>
      </c>
      <c r="D105" s="4">
        <v>34</v>
      </c>
      <c r="E105" s="4"/>
      <c r="F105" s="4">
        <v>1</v>
      </c>
      <c r="G105" s="4">
        <v>24</v>
      </c>
      <c r="H105" s="4">
        <v>9</v>
      </c>
      <c r="I105" s="4"/>
      <c r="J105" s="4"/>
      <c r="K105" s="50">
        <v>61.7</v>
      </c>
    </row>
    <row r="106" spans="1:11" ht="15" customHeight="1" x14ac:dyDescent="0.25">
      <c r="A106" s="22">
        <v>2</v>
      </c>
      <c r="B106" s="173">
        <v>70110</v>
      </c>
      <c r="C106" s="174" t="s">
        <v>77</v>
      </c>
      <c r="D106" s="175">
        <v>31</v>
      </c>
      <c r="E106" s="175"/>
      <c r="F106" s="175">
        <v>5</v>
      </c>
      <c r="G106" s="175">
        <v>22</v>
      </c>
      <c r="H106" s="175">
        <v>4</v>
      </c>
      <c r="I106" s="275"/>
      <c r="J106" s="175"/>
      <c r="K106" s="27">
        <v>50.233333333333334</v>
      </c>
    </row>
    <row r="107" spans="1:11" ht="15" customHeight="1" x14ac:dyDescent="0.25">
      <c r="A107" s="22">
        <v>3</v>
      </c>
      <c r="B107" s="173">
        <v>70021</v>
      </c>
      <c r="C107" s="174" t="s">
        <v>62</v>
      </c>
      <c r="D107" s="175">
        <v>24</v>
      </c>
      <c r="E107" s="175"/>
      <c r="F107" s="175">
        <v>1</v>
      </c>
      <c r="G107" s="175">
        <v>17</v>
      </c>
      <c r="H107" s="175">
        <v>4</v>
      </c>
      <c r="I107" s="275">
        <v>2</v>
      </c>
      <c r="J107" s="175"/>
      <c r="K107" s="23">
        <v>61.8</v>
      </c>
    </row>
    <row r="108" spans="1:11" ht="15" customHeight="1" x14ac:dyDescent="0.25">
      <c r="A108" s="20">
        <v>4</v>
      </c>
      <c r="B108" s="173">
        <v>70040</v>
      </c>
      <c r="C108" s="174" t="s">
        <v>43</v>
      </c>
      <c r="D108" s="175">
        <v>6</v>
      </c>
      <c r="E108" s="175"/>
      <c r="F108" s="175"/>
      <c r="G108" s="175">
        <v>6</v>
      </c>
      <c r="H108" s="175"/>
      <c r="I108" s="275"/>
      <c r="J108" s="175"/>
      <c r="K108" s="27">
        <v>57</v>
      </c>
    </row>
    <row r="109" spans="1:11" ht="15" customHeight="1" x14ac:dyDescent="0.25">
      <c r="A109" s="20">
        <v>5</v>
      </c>
      <c r="B109" s="173">
        <v>70100</v>
      </c>
      <c r="C109" s="174" t="s">
        <v>95</v>
      </c>
      <c r="D109" s="175">
        <v>43</v>
      </c>
      <c r="E109" s="175">
        <v>1</v>
      </c>
      <c r="F109" s="175">
        <v>4</v>
      </c>
      <c r="G109" s="175">
        <v>26</v>
      </c>
      <c r="H109" s="175">
        <v>10</v>
      </c>
      <c r="I109" s="275">
        <v>2</v>
      </c>
      <c r="J109" s="175"/>
      <c r="K109" s="23">
        <v>59.953488372093027</v>
      </c>
    </row>
    <row r="110" spans="1:11" ht="15" customHeight="1" x14ac:dyDescent="0.25">
      <c r="A110" s="20">
        <v>6</v>
      </c>
      <c r="B110" s="173">
        <v>70270</v>
      </c>
      <c r="C110" s="174" t="s">
        <v>64</v>
      </c>
      <c r="D110" s="175">
        <v>12</v>
      </c>
      <c r="E110" s="175">
        <v>4</v>
      </c>
      <c r="F110" s="175">
        <v>1</v>
      </c>
      <c r="G110" s="175">
        <v>7</v>
      </c>
      <c r="H110" s="175"/>
      <c r="I110" s="275"/>
      <c r="J110" s="175"/>
      <c r="K110" s="27">
        <v>38.18181818181818</v>
      </c>
    </row>
    <row r="111" spans="1:11" s="208" customFormat="1" ht="15" customHeight="1" x14ac:dyDescent="0.25">
      <c r="A111" s="276">
        <v>7</v>
      </c>
      <c r="B111" s="184">
        <v>10880</v>
      </c>
      <c r="C111" s="277" t="s">
        <v>111</v>
      </c>
      <c r="D111" s="278">
        <v>48</v>
      </c>
      <c r="E111" s="278">
        <v>7</v>
      </c>
      <c r="F111" s="278">
        <v>8</v>
      </c>
      <c r="G111" s="278">
        <v>27</v>
      </c>
      <c r="H111" s="278">
        <v>6</v>
      </c>
      <c r="I111" s="278"/>
      <c r="J111" s="278"/>
      <c r="K111" s="279">
        <v>48.958333333333336</v>
      </c>
    </row>
    <row r="112" spans="1:11" s="153" customFormat="1" ht="15" customHeight="1" thickBot="1" x14ac:dyDescent="0.3">
      <c r="A112" s="21">
        <v>8</v>
      </c>
      <c r="B112" s="182">
        <v>10890</v>
      </c>
      <c r="C112" s="183" t="s">
        <v>125</v>
      </c>
      <c r="D112" s="170">
        <v>32</v>
      </c>
      <c r="E112" s="170">
        <v>6</v>
      </c>
      <c r="F112" s="170">
        <v>5</v>
      </c>
      <c r="G112" s="170">
        <v>20</v>
      </c>
      <c r="H112" s="170">
        <v>1</v>
      </c>
      <c r="I112" s="170"/>
      <c r="J112" s="170"/>
      <c r="K112" s="76">
        <v>43.125</v>
      </c>
    </row>
    <row r="113" spans="1:14" ht="15" customHeight="1" x14ac:dyDescent="0.25">
      <c r="A113" s="12"/>
      <c r="B113" s="12"/>
      <c r="C113" s="47"/>
      <c r="D113" s="13"/>
      <c r="E113" s="11"/>
      <c r="F113" s="502" t="s">
        <v>104</v>
      </c>
      <c r="G113" s="502"/>
      <c r="H113" s="502"/>
      <c r="I113" s="502"/>
      <c r="J113" s="503"/>
      <c r="K113" s="49">
        <f>AVERAGE(K8:K14,K16:K26,K28:K41,K43:K58,K60:K72,K74:K103,K105:K112)</f>
        <v>51.777316677581595</v>
      </c>
      <c r="L113" s="45"/>
      <c r="M113" s="45"/>
      <c r="N113" s="46"/>
    </row>
    <row r="114" spans="1:14" ht="18.600000000000001" customHeight="1" x14ac:dyDescent="0.25">
      <c r="A114" s="12"/>
      <c r="B114" s="12"/>
      <c r="C114" s="17"/>
      <c r="D114" s="11"/>
      <c r="E114" s="11"/>
      <c r="F114" s="11"/>
      <c r="G114" s="11"/>
      <c r="H114" s="11"/>
      <c r="I114" s="11"/>
      <c r="J114" s="11"/>
      <c r="K114" s="11"/>
    </row>
    <row r="115" spans="1:14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7" spans="1:14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</sheetData>
  <mergeCells count="15">
    <mergeCell ref="F113:J113"/>
    <mergeCell ref="B59:C59"/>
    <mergeCell ref="B73:C73"/>
    <mergeCell ref="B104:C104"/>
    <mergeCell ref="B2:C2"/>
    <mergeCell ref="B15:C15"/>
    <mergeCell ref="B27:C27"/>
    <mergeCell ref="B42:C42"/>
    <mergeCell ref="A4:A5"/>
    <mergeCell ref="D4:D5"/>
    <mergeCell ref="K4:K5"/>
    <mergeCell ref="E4:J4"/>
    <mergeCell ref="B7:C7"/>
    <mergeCell ref="B4:B5"/>
    <mergeCell ref="C4:C5"/>
  </mergeCells>
  <conditionalFormatting sqref="K6:K113">
    <cfRule type="cellIs" dxfId="4" priority="708" stopIfTrue="1" operator="equal">
      <formula>$K$113</formula>
    </cfRule>
    <cfRule type="cellIs" dxfId="3" priority="709" stopIfTrue="1" operator="lessThan">
      <formula>50</formula>
    </cfRule>
    <cfRule type="cellIs" dxfId="2" priority="710" stopIfTrue="1" operator="between">
      <formula>$K$113</formula>
      <formula>50</formula>
    </cfRule>
    <cfRule type="cellIs" dxfId="1" priority="711" stopIfTrue="1" operator="between">
      <formula>75</formula>
      <formula>$K$113</formula>
    </cfRule>
    <cfRule type="cellIs" dxfId="0" priority="712" stopIfTrue="1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Математ-11 диаграмма по районам</vt:lpstr>
      <vt:lpstr>Математ-11 проф диаграмма</vt:lpstr>
      <vt:lpstr>Рейтинги 2021-2023</vt:lpstr>
      <vt:lpstr>Рейтинг по сумме мест</vt:lpstr>
      <vt:lpstr>Математ проф-11 2023 Итоги</vt:lpstr>
      <vt:lpstr>Математ проф-11 2023 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2023-08-07T08:35:57Z</dcterms:modified>
</cp:coreProperties>
</file>