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160" windowHeight="7905" tabRatio="529"/>
  </bookViews>
  <sheets>
    <sheet name="Матем база диаграмма по районам" sheetId="13" r:id="rId1"/>
    <sheet name="Матем-11 база диаграмма" sheetId="12" r:id="rId2"/>
    <sheet name="Рейтинги 2022-2023" sheetId="11" r:id="rId3"/>
    <sheet name="Рейтинг по сумме мест" sheetId="9" r:id="rId4"/>
    <sheet name="Матем база-11 2023 Итоги" sheetId="10" r:id="rId5"/>
    <sheet name="Матем база-11 2023 расклад" sheetId="7" r:id="rId6"/>
  </sheets>
  <definedNames>
    <definedName name="_xlnm._FilterDatabase" localSheetId="5" hidden="1">'Матем база-11 2023 расклад'!$B$5:$K$113</definedName>
    <definedName name="_xlnm._FilterDatabase" localSheetId="2" hidden="1">'Рейтинги 2022-2023'!#REF!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13" l="1"/>
  <c r="C107" i="13"/>
  <c r="E107" i="13"/>
  <c r="G107" i="13"/>
  <c r="I107" i="13"/>
  <c r="K105" i="12"/>
  <c r="K25" i="13"/>
  <c r="K24" i="13"/>
  <c r="K25" i="12"/>
  <c r="C27" i="12"/>
  <c r="E27" i="12"/>
  <c r="G27" i="12"/>
  <c r="I27" i="12"/>
  <c r="K24" i="12"/>
  <c r="K115" i="13"/>
  <c r="K114" i="13"/>
  <c r="K113" i="13"/>
  <c r="K112" i="13"/>
  <c r="K111" i="13"/>
  <c r="K110" i="13"/>
  <c r="K109" i="13"/>
  <c r="K108" i="13"/>
  <c r="K106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6" i="13"/>
  <c r="K23" i="13"/>
  <c r="K22" i="13"/>
  <c r="K21" i="13"/>
  <c r="K20" i="13"/>
  <c r="K19" i="13"/>
  <c r="K18" i="13"/>
  <c r="K17" i="13"/>
  <c r="K16" i="13"/>
  <c r="K15" i="13"/>
  <c r="K13" i="13"/>
  <c r="K12" i="13"/>
  <c r="K11" i="13"/>
  <c r="K10" i="13"/>
  <c r="K9" i="13"/>
  <c r="K8" i="13"/>
  <c r="K7" i="13"/>
  <c r="K6" i="13"/>
  <c r="K116" i="13"/>
  <c r="E76" i="13"/>
  <c r="C76" i="13"/>
  <c r="E61" i="13"/>
  <c r="C61" i="13"/>
  <c r="E43" i="13"/>
  <c r="C43" i="13"/>
  <c r="E27" i="13"/>
  <c r="C27" i="13"/>
  <c r="E14" i="13"/>
  <c r="C14" i="13"/>
  <c r="E5" i="13"/>
  <c r="C5" i="13"/>
  <c r="E4" i="13"/>
  <c r="E117" i="13" s="1"/>
  <c r="C4" i="13"/>
  <c r="K115" i="12"/>
  <c r="K114" i="12"/>
  <c r="K113" i="12"/>
  <c r="K112" i="12"/>
  <c r="K111" i="12"/>
  <c r="K110" i="12"/>
  <c r="K109" i="12"/>
  <c r="K108" i="12"/>
  <c r="K106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6" i="12"/>
  <c r="K23" i="12"/>
  <c r="K22" i="12"/>
  <c r="K21" i="12"/>
  <c r="K20" i="12"/>
  <c r="K19" i="12"/>
  <c r="K18" i="12"/>
  <c r="K17" i="12"/>
  <c r="K16" i="12"/>
  <c r="K15" i="12"/>
  <c r="K13" i="12"/>
  <c r="K12" i="12"/>
  <c r="K11" i="12"/>
  <c r="K10" i="12"/>
  <c r="K9" i="12"/>
  <c r="K8" i="12"/>
  <c r="K7" i="12"/>
  <c r="K6" i="12"/>
  <c r="K116" i="12"/>
  <c r="E107" i="12"/>
  <c r="C107" i="12"/>
  <c r="E76" i="12"/>
  <c r="C76" i="12"/>
  <c r="E61" i="12"/>
  <c r="C61" i="12"/>
  <c r="E43" i="12"/>
  <c r="C43" i="12"/>
  <c r="E14" i="12"/>
  <c r="C14" i="12"/>
  <c r="E5" i="12"/>
  <c r="C5" i="12"/>
  <c r="E4" i="12"/>
  <c r="E117" i="12" s="1"/>
  <c r="C4" i="12"/>
  <c r="F111" i="9"/>
  <c r="I111" i="9"/>
  <c r="L110" i="9"/>
  <c r="L98" i="9"/>
  <c r="L97" i="9"/>
  <c r="L109" i="9"/>
  <c r="L107" i="9"/>
  <c r="L89" i="9"/>
  <c r="L90" i="9"/>
  <c r="L108" i="9"/>
  <c r="L75" i="9"/>
  <c r="L105" i="9"/>
  <c r="L73" i="9"/>
  <c r="L93" i="9"/>
  <c r="L106" i="9"/>
  <c r="L78" i="9"/>
  <c r="L104" i="9"/>
  <c r="L96" i="9"/>
  <c r="L102" i="9"/>
  <c r="L67" i="9"/>
  <c r="L99" i="9"/>
  <c r="L86" i="9"/>
  <c r="L94" i="9"/>
  <c r="L101" i="9"/>
  <c r="L103" i="9"/>
  <c r="L79" i="9"/>
  <c r="L100" i="9"/>
  <c r="L95" i="9"/>
  <c r="L91" i="9"/>
  <c r="L59" i="9"/>
  <c r="L76" i="9"/>
  <c r="L61" i="9"/>
  <c r="L92" i="9"/>
  <c r="L43" i="9"/>
  <c r="L88" i="9"/>
  <c r="L82" i="9"/>
  <c r="L77" i="9"/>
  <c r="L81" i="9"/>
  <c r="L84" i="9"/>
  <c r="L70" i="9"/>
  <c r="L40" i="9"/>
  <c r="L85" i="9"/>
  <c r="L71" i="9"/>
  <c r="L53" i="9"/>
  <c r="L66" i="9"/>
  <c r="L80" i="9"/>
  <c r="L39" i="9"/>
  <c r="L87" i="9"/>
  <c r="L55" i="9"/>
  <c r="L72" i="9"/>
  <c r="L57" i="9"/>
  <c r="L63" i="9"/>
  <c r="L34" i="9"/>
  <c r="L41" i="9"/>
  <c r="L62" i="9"/>
  <c r="L74" i="9"/>
  <c r="L64" i="9"/>
  <c r="L83" i="9"/>
  <c r="L56" i="9"/>
  <c r="L52" i="9"/>
  <c r="L47" i="9"/>
  <c r="L65" i="9"/>
  <c r="L35" i="9"/>
  <c r="L50" i="9"/>
  <c r="L26" i="9"/>
  <c r="L69" i="9"/>
  <c r="L68" i="9"/>
  <c r="L51" i="9"/>
  <c r="L48" i="9"/>
  <c r="L30" i="9"/>
  <c r="L60" i="9"/>
  <c r="L38" i="9"/>
  <c r="L27" i="9"/>
  <c r="L36" i="9"/>
  <c r="L37" i="9"/>
  <c r="L58" i="9"/>
  <c r="L49" i="9"/>
  <c r="L22" i="9"/>
  <c r="L23" i="9"/>
  <c r="L42" i="9"/>
  <c r="L28" i="9"/>
  <c r="L20" i="9"/>
  <c r="L32" i="9"/>
  <c r="L17" i="9"/>
  <c r="L12" i="9"/>
  <c r="L31" i="9"/>
  <c r="L45" i="9"/>
  <c r="L46" i="9"/>
  <c r="L18" i="9"/>
  <c r="L21" i="9"/>
  <c r="L24" i="9"/>
  <c r="L13" i="9"/>
  <c r="L16" i="9"/>
  <c r="L29" i="9"/>
  <c r="L14" i="9"/>
  <c r="L19" i="9"/>
  <c r="L54" i="9"/>
  <c r="L11" i="9"/>
  <c r="L15" i="9"/>
  <c r="L44" i="9"/>
  <c r="L7" i="9"/>
  <c r="L8" i="9"/>
  <c r="L6" i="9"/>
  <c r="L25" i="9"/>
  <c r="L9" i="9"/>
  <c r="L10" i="9"/>
  <c r="L33" i="9"/>
  <c r="I111" i="11"/>
  <c r="E111" i="11"/>
  <c r="I14" i="7"/>
  <c r="I13" i="7"/>
  <c r="I12" i="7"/>
  <c r="I76" i="7"/>
  <c r="I15" i="7"/>
  <c r="I52" i="7"/>
  <c r="I51" i="7"/>
  <c r="I34" i="7"/>
  <c r="I33" i="7"/>
  <c r="I32" i="7"/>
  <c r="I24" i="7"/>
  <c r="I4" i="13" l="1"/>
  <c r="I117" i="13" s="1"/>
  <c r="I4" i="12" l="1"/>
  <c r="I5" i="12"/>
  <c r="I14" i="12"/>
  <c r="I43" i="12"/>
  <c r="I61" i="12"/>
  <c r="I76" i="12"/>
  <c r="I107" i="12"/>
  <c r="I76" i="13"/>
  <c r="G76" i="13"/>
  <c r="I61" i="13"/>
  <c r="G61" i="13"/>
  <c r="I43" i="13"/>
  <c r="G43" i="13"/>
  <c r="I27" i="13"/>
  <c r="G27" i="13"/>
  <c r="I5" i="13"/>
  <c r="G5" i="13"/>
  <c r="I14" i="13"/>
  <c r="G14" i="13"/>
  <c r="G76" i="12"/>
  <c r="G61" i="12"/>
  <c r="G43" i="12"/>
  <c r="G14" i="12"/>
  <c r="G5" i="12"/>
  <c r="G107" i="12"/>
  <c r="I103" i="7"/>
  <c r="I17" i="7"/>
  <c r="I112" i="7"/>
  <c r="G4" i="13" l="1"/>
  <c r="G4" i="12"/>
  <c r="I37" i="7" l="1"/>
  <c r="I25" i="7"/>
  <c r="I70" i="7"/>
  <c r="I113" i="7"/>
  <c r="I111" i="7"/>
  <c r="I110" i="7"/>
  <c r="I109" i="7"/>
  <c r="I108" i="7"/>
  <c r="I107" i="7"/>
  <c r="I106" i="7"/>
  <c r="I104" i="7"/>
  <c r="I102" i="7"/>
  <c r="I101" i="7"/>
  <c r="I100" i="7"/>
  <c r="I99" i="7"/>
  <c r="I97" i="7"/>
  <c r="I96" i="7"/>
  <c r="I95" i="7"/>
  <c r="I93" i="7"/>
  <c r="I92" i="7"/>
  <c r="I91" i="7"/>
  <c r="I89" i="7"/>
  <c r="I88" i="7"/>
  <c r="I87" i="7"/>
  <c r="I85" i="7"/>
  <c r="I114" i="7" s="1"/>
  <c r="I84" i="7"/>
  <c r="I83" i="7"/>
  <c r="I82" i="7"/>
  <c r="I80" i="7"/>
  <c r="I79" i="7"/>
  <c r="I78" i="7"/>
  <c r="I77" i="7"/>
  <c r="I75" i="7"/>
  <c r="I98" i="7"/>
  <c r="I94" i="7"/>
  <c r="I90" i="7"/>
  <c r="I86" i="7"/>
  <c r="I81" i="7"/>
  <c r="I73" i="7"/>
  <c r="I72" i="7"/>
  <c r="I71" i="7"/>
  <c r="I69" i="7"/>
  <c r="I68" i="7"/>
  <c r="I67" i="7"/>
  <c r="I66" i="7"/>
  <c r="I65" i="7"/>
  <c r="I64" i="7"/>
  <c r="I63" i="7"/>
  <c r="I62" i="7"/>
  <c r="I61" i="7"/>
  <c r="I60" i="7"/>
  <c r="I59" i="7" s="1"/>
  <c r="I58" i="7"/>
  <c r="I57" i="7"/>
  <c r="I56" i="7"/>
  <c r="I55" i="7"/>
  <c r="I54" i="7"/>
  <c r="I53" i="7"/>
  <c r="I50" i="7"/>
  <c r="I49" i="7"/>
  <c r="I48" i="7"/>
  <c r="I47" i="7"/>
  <c r="I43" i="7"/>
  <c r="I46" i="7"/>
  <c r="I45" i="7"/>
  <c r="I44" i="7"/>
  <c r="I41" i="7"/>
  <c r="I40" i="7"/>
  <c r="I39" i="7"/>
  <c r="I38" i="7"/>
  <c r="I36" i="7"/>
  <c r="I35" i="7"/>
  <c r="I31" i="7"/>
  <c r="I30" i="7"/>
  <c r="I29" i="7"/>
  <c r="I28" i="7"/>
  <c r="I27" i="7" s="1"/>
  <c r="I26" i="7"/>
  <c r="I23" i="7"/>
  <c r="I22" i="7"/>
  <c r="I21" i="7"/>
  <c r="I20" i="7"/>
  <c r="I19" i="7"/>
  <c r="I18" i="7"/>
  <c r="I16" i="7"/>
  <c r="I11" i="7"/>
  <c r="I10" i="7"/>
  <c r="I9" i="7"/>
  <c r="I8" i="7"/>
  <c r="I7" i="7" l="1"/>
  <c r="I42" i="7"/>
  <c r="E107" i="10"/>
  <c r="E6" i="10" l="1"/>
  <c r="D6" i="10"/>
  <c r="I105" i="7"/>
  <c r="H105" i="7"/>
  <c r="G105" i="7"/>
  <c r="F105" i="7"/>
  <c r="E105" i="7"/>
  <c r="D105" i="7"/>
  <c r="I74" i="7"/>
  <c r="H74" i="7"/>
  <c r="G74" i="7"/>
  <c r="F74" i="7"/>
  <c r="E74" i="7"/>
  <c r="D74" i="7"/>
  <c r="H59" i="7"/>
  <c r="G59" i="7"/>
  <c r="F59" i="7"/>
  <c r="E59" i="7"/>
  <c r="D59" i="7"/>
  <c r="H42" i="7"/>
  <c r="G42" i="7"/>
  <c r="F42" i="7"/>
  <c r="E42" i="7"/>
  <c r="D42" i="7"/>
  <c r="H27" i="7"/>
  <c r="G27" i="7"/>
  <c r="F27" i="7"/>
  <c r="E27" i="7"/>
  <c r="D27" i="7"/>
  <c r="H15" i="7"/>
  <c r="G15" i="7"/>
  <c r="F15" i="7"/>
  <c r="E15" i="7"/>
  <c r="D15" i="7"/>
  <c r="H7" i="7"/>
  <c r="H6" i="7" s="1"/>
  <c r="G7" i="7"/>
  <c r="G6" i="7" s="1"/>
  <c r="F7" i="7"/>
  <c r="F6" i="7" s="1"/>
  <c r="E7" i="7"/>
  <c r="D7" i="7"/>
  <c r="D6" i="7" s="1"/>
  <c r="I117" i="12"/>
  <c r="E6" i="7" l="1"/>
  <c r="I6" i="7" s="1"/>
</calcChain>
</file>

<file path=xl/sharedStrings.xml><?xml version="1.0" encoding="utf-8"?>
<sst xmlns="http://schemas.openxmlformats.org/spreadsheetml/2006/main" count="1252" uniqueCount="190">
  <si>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</si>
  <si>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</si>
  <si>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</si>
  <si>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</si>
  <si>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</si>
  <si>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</si>
  <si>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</si>
  <si>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</si>
  <si>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</si>
  <si>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</si>
  <si>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</si>
  <si>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</si>
  <si>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</si>
  <si>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</si>
  <si>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</si>
  <si>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</si>
  <si>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</si>
  <si>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</si>
  <si>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</si>
  <si>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</si>
  <si>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</si>
  <si>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</si>
  <si>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</si>
  <si>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</si>
  <si>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</si>
  <si>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МБОУ СШ № 17</t>
  </si>
  <si>
    <t>МБОУ СШ № 6</t>
  </si>
  <si>
    <t xml:space="preserve">МБОУ СШ № 133 </t>
  </si>
  <si>
    <t>Октябрьский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</si>
  <si>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</si>
  <si>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</si>
  <si>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</si>
  <si>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</si>
  <si>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</si>
  <si>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</si>
  <si>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</si>
  <si>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</si>
  <si>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89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</si>
  <si>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</si>
  <si>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</si>
  <si>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</si>
  <si>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</si>
  <si>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</si>
  <si>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</si>
  <si>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</si>
  <si>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</si>
  <si>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81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</si>
  <si>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</si>
  <si>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</si>
  <si>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</si>
  <si>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</si>
  <si>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</si>
  <si>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</si>
  <si>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</si>
  <si>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</si>
  <si>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</si>
  <si>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</si>
  <si>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</si>
  <si>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36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</si>
  <si>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</si>
  <si>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</si>
  <si>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</si>
  <si>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</si>
  <si>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</si>
  <si>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</si>
  <si>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</si>
  <si>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</si>
  <si>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</si>
  <si>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МАОУ Гимназия № 9</t>
  </si>
  <si>
    <t>МАОУ СШ № 32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</si>
  <si>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</si>
  <si>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</si>
  <si>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</si>
  <si>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</si>
  <si>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</si>
  <si>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</si>
  <si>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</si>
  <si>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</si>
  <si>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</si>
  <si>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</si>
  <si>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</si>
  <si>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</si>
  <si>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</si>
  <si>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</si>
  <si>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Сумма мест</t>
  </si>
  <si>
    <t>Расчётное среднее значение</t>
  </si>
  <si>
    <t>Среднее значение по городу принято:</t>
  </si>
  <si>
    <t>Среднее значение по городу принято</t>
  </si>
  <si>
    <t>места</t>
  </si>
  <si>
    <t>Наименование ОУ (кратко)</t>
  </si>
  <si>
    <t>Человек</t>
  </si>
  <si>
    <t>отметки по 5 -балльной шкале</t>
  </si>
  <si>
    <t>средний балл</t>
  </si>
  <si>
    <t>Код ОУ            (по КИАСУО)</t>
  </si>
  <si>
    <t>Код ОУ по КИАСУО</t>
  </si>
  <si>
    <t>Математика базовый уровень 11 класс</t>
  </si>
  <si>
    <t>МБОУ СШ № 8 "Созидание"</t>
  </si>
  <si>
    <t>МАОУ Лицей № 1</t>
  </si>
  <si>
    <t>МАОУ Лицей № 9 "Лидер"</t>
  </si>
  <si>
    <t>МБОУ СШ № 76</t>
  </si>
  <si>
    <t>МАОУ СШ № 137</t>
  </si>
  <si>
    <t>МАОУ СШ № 23</t>
  </si>
  <si>
    <t>МАОУ СШ № 152</t>
  </si>
  <si>
    <t>МБОУ Гимназия  № 16</t>
  </si>
  <si>
    <t>отлично - более 4,5 баллов</t>
  </si>
  <si>
    <t>критично - меньше 3,5 баллов</t>
  </si>
  <si>
    <t>ср. балл по городу</t>
  </si>
  <si>
    <t>Чел.</t>
  </si>
  <si>
    <t>хорошо - между расчётным средним баллом и 4,5</t>
  </si>
  <si>
    <t>нормально - между расчётным средним баллом и 3,5</t>
  </si>
  <si>
    <t xml:space="preserve">МБОУ СШ № 86 </t>
  </si>
  <si>
    <t xml:space="preserve">МАОУ Гимназия № 11 </t>
  </si>
  <si>
    <t xml:space="preserve">МБОУ СШ № 72 </t>
  </si>
  <si>
    <t xml:space="preserve">МБОУ СШ № 10 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</si>
  <si>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</si>
  <si>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</si>
  <si>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</si>
  <si>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</si>
  <si>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</si>
  <si>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</si>
  <si>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</si>
  <si>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</si>
  <si>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Расчётное среднее значение:</t>
  </si>
  <si>
    <t>средний балл принят</t>
  </si>
  <si>
    <t>МАОУ Гимназия № 3</t>
  </si>
  <si>
    <t>МАОУ СШ "Комплекс Покровский"</t>
  </si>
  <si>
    <t>МБОУ СШ № 78</t>
  </si>
  <si>
    <t>Наименование ОУ (кратно)</t>
  </si>
  <si>
    <t>ср.балл по городу</t>
  </si>
  <si>
    <t>ср.балл ОУ</t>
  </si>
  <si>
    <t>Образовательная организация</t>
  </si>
  <si>
    <t>чел.</t>
  </si>
  <si>
    <t>ср. балл ОУ</t>
  </si>
  <si>
    <t>место</t>
  </si>
  <si>
    <t>Расчётное среднее значение среднего балла по ОУ</t>
  </si>
  <si>
    <t>Среднее значение среднего балла принято ГУО</t>
  </si>
  <si>
    <t>МАОУ СШ № 145</t>
  </si>
  <si>
    <t>МАОУ СШ № 149</t>
  </si>
  <si>
    <t>МАОУ СШ № 150</t>
  </si>
  <si>
    <t>МАОУ СШ № 143</t>
  </si>
  <si>
    <t>МАОУ СШ № 154</t>
  </si>
  <si>
    <t>МАОУ СШ № 12</t>
  </si>
  <si>
    <t>МАОУ СШ № 19</t>
  </si>
  <si>
    <t>МБОУ СШ № 155</t>
  </si>
  <si>
    <t>МАОУ СШ № 158</t>
  </si>
  <si>
    <t>МАОУ СШ № 156</t>
  </si>
  <si>
    <t>МАОУ СШ № 157</t>
  </si>
  <si>
    <t>средний балл ОУ</t>
  </si>
  <si>
    <t>МАОУ Школа-интернат № 1</t>
  </si>
  <si>
    <t>МАОУ Гимназия № 8</t>
  </si>
  <si>
    <t>МАОУ СШ № 8 "Созидание"</t>
  </si>
  <si>
    <t>МАОУ СШ № 81</t>
  </si>
  <si>
    <t>МАОУ СШ № 90</t>
  </si>
  <si>
    <t>МАОУ СШ № 135</t>
  </si>
  <si>
    <t>МАОУ Лицей № 3</t>
  </si>
  <si>
    <t>МАОУ СШ № 53</t>
  </si>
  <si>
    <t>МАОУ СШ № 65</t>
  </si>
  <si>
    <t>МАОУ СШ № 89</t>
  </si>
  <si>
    <t>МБОУ Гимназия № 3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</si>
  <si>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</si>
  <si>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</si>
  <si>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</si>
  <si>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</si>
  <si>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</si>
  <si>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</si>
  <si>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</si>
  <si>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93</t>
  </si>
  <si>
    <t>МАОУ СШ № 78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</si>
  <si>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</si>
  <si>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</si>
  <si>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</si>
  <si>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</si>
  <si>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</si>
  <si>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</si>
  <si>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</si>
  <si>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</si>
  <si>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</si>
  <si>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</si>
  <si>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</si>
  <si>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</si>
  <si>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</si>
  <si>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</si>
  <si>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</si>
  <si>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</si>
  <si>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155</t>
  </si>
  <si>
    <t>МАОУ СШ № 55</t>
  </si>
  <si>
    <t>МБОУ СШ № 63</t>
  </si>
  <si>
    <t>МБОУ СШ № 20</t>
  </si>
  <si>
    <t>МАОУ СШ № 46</t>
  </si>
  <si>
    <t>МБОУ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</si>
</sst>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DD0CB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326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3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3" xfId="0" applyBorder="1" applyAlignment="1">
      <alignment wrapText="1"/>
    </xf>
    <xf numFmtId="0" fontId="0" fillId="0" borderId="16" xfId="0" applyBorder="1"/>
    <xf numFmtId="0" fontId="0" fillId="0" borderId="9" xfId="0" applyBorder="1"/>
    <xf numFmtId="0" fontId="0" fillId="0" borderId="17" xfId="0" applyBorder="1"/>
    <xf numFmtId="0" fontId="0" fillId="0" borderId="11" xfId="0" applyBorder="1"/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2" borderId="5" xfId="0" applyFill="1" applyBorder="1"/>
    <xf numFmtId="0" fontId="0" fillId="2" borderId="0" xfId="0" applyFill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/>
    <xf numFmtId="2" fontId="0" fillId="0" borderId="0" xfId="0" applyNumberFormat="1"/>
    <xf numFmtId="2" fontId="12" fillId="0" borderId="0" xfId="0" applyNumberFormat="1" applyFont="1" applyBorder="1"/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11" xfId="0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" xfId="0" applyBorder="1"/>
    <xf numFmtId="0" fontId="3" fillId="0" borderId="38" xfId="0" applyFont="1" applyBorder="1" applyAlignment="1">
      <alignment horizontal="center" vertical="center"/>
    </xf>
    <xf numFmtId="2" fontId="0" fillId="2" borderId="4" xfId="0" applyNumberFormat="1" applyFill="1" applyBorder="1"/>
    <xf numFmtId="2" fontId="0" fillId="2" borderId="2" xfId="0" applyNumberFormat="1" applyFill="1" applyBorder="1"/>
    <xf numFmtId="2" fontId="0" fillId="2" borderId="0" xfId="0" applyNumberFormat="1" applyFill="1" applyBorder="1"/>
    <xf numFmtId="0" fontId="10" fillId="3" borderId="0" xfId="0" applyFont="1" applyFill="1"/>
    <xf numFmtId="0" fontId="10" fillId="4" borderId="0" xfId="0" applyFont="1" applyFill="1"/>
    <xf numFmtId="0" fontId="10" fillId="5" borderId="0" xfId="0" applyFont="1" applyFill="1"/>
    <xf numFmtId="0" fontId="10" fillId="6" borderId="0" xfId="0" applyFont="1" applyFill="1"/>
    <xf numFmtId="2" fontId="0" fillId="2" borderId="6" xfId="0" applyNumberFormat="1" applyFill="1" applyBorder="1"/>
    <xf numFmtId="0" fontId="10" fillId="0" borderId="13" xfId="0" applyFont="1" applyBorder="1"/>
    <xf numFmtId="0" fontId="10" fillId="0" borderId="17" xfId="0" applyFont="1" applyBorder="1"/>
    <xf numFmtId="0" fontId="10" fillId="0" borderId="25" xfId="0" applyFont="1" applyBorder="1"/>
    <xf numFmtId="0" fontId="10" fillId="0" borderId="36" xfId="0" applyFont="1" applyBorder="1"/>
    <xf numFmtId="0" fontId="10" fillId="0" borderId="5" xfId="0" applyFont="1" applyBorder="1"/>
    <xf numFmtId="0" fontId="10" fillId="0" borderId="14" xfId="0" applyFont="1" applyBorder="1"/>
    <xf numFmtId="0" fontId="4" fillId="0" borderId="0" xfId="0" applyFont="1" applyBorder="1"/>
    <xf numFmtId="2" fontId="0" fillId="2" borderId="10" xfId="0" applyNumberFormat="1" applyFill="1" applyBorder="1"/>
    <xf numFmtId="2" fontId="0" fillId="2" borderId="8" xfId="0" applyNumberFormat="1" applyFill="1" applyBorder="1"/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5" xfId="0" applyFont="1" applyFill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right" vertical="center" wrapText="1"/>
    </xf>
    <xf numFmtId="0" fontId="13" fillId="7" borderId="11" xfId="0" applyFont="1" applyFill="1" applyBorder="1" applyAlignment="1">
      <alignment horizontal="right" vertical="center" wrapText="1"/>
    </xf>
    <xf numFmtId="0" fontId="13" fillId="7" borderId="11" xfId="0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0" fontId="13" fillId="2" borderId="1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right" vertical="center" wrapText="1"/>
    </xf>
    <xf numFmtId="0" fontId="10" fillId="0" borderId="38" xfId="0" applyFont="1" applyBorder="1"/>
    <xf numFmtId="2" fontId="0" fillId="2" borderId="39" xfId="0" applyNumberFormat="1" applyFill="1" applyBorder="1"/>
    <xf numFmtId="2" fontId="0" fillId="2" borderId="40" xfId="0" applyNumberFormat="1" applyFill="1" applyBorder="1"/>
    <xf numFmtId="2" fontId="0" fillId="2" borderId="42" xfId="0" applyNumberFormat="1" applyFill="1" applyBorder="1"/>
    <xf numFmtId="2" fontId="4" fillId="0" borderId="0" xfId="0" applyNumberFormat="1" applyFont="1" applyFill="1" applyBorder="1" applyAlignment="1">
      <alignment horizontal="right" vertical="center"/>
    </xf>
    <xf numFmtId="2" fontId="0" fillId="0" borderId="7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11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10" fillId="0" borderId="5" xfId="0" applyNumberFormat="1" applyFont="1" applyBorder="1" applyAlignment="1">
      <alignment wrapText="1"/>
    </xf>
    <xf numFmtId="1" fontId="0" fillId="2" borderId="41" xfId="0" applyNumberFormat="1" applyFill="1" applyBorder="1"/>
    <xf numFmtId="1" fontId="0" fillId="2" borderId="40" xfId="0" applyNumberFormat="1" applyFill="1" applyBorder="1"/>
    <xf numFmtId="1" fontId="0" fillId="2" borderId="42" xfId="0" applyNumberFormat="1" applyFill="1" applyBorder="1"/>
    <xf numFmtId="1" fontId="0" fillId="2" borderId="39" xfId="0" applyNumberFormat="1" applyFill="1" applyBorder="1"/>
    <xf numFmtId="1" fontId="0" fillId="2" borderId="44" xfId="0" applyNumberFormat="1" applyFill="1" applyBorder="1"/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wrapText="1"/>
    </xf>
    <xf numFmtId="2" fontId="0" fillId="2" borderId="48" xfId="0" applyNumberFormat="1" applyFill="1" applyBorder="1"/>
    <xf numFmtId="0" fontId="13" fillId="7" borderId="5" xfId="0" applyFont="1" applyFill="1" applyBorder="1" applyAlignment="1">
      <alignment horizontal="right" vertical="center" wrapText="1"/>
    </xf>
    <xf numFmtId="0" fontId="13" fillId="7" borderId="5" xfId="0" applyFont="1" applyFill="1" applyBorder="1" applyAlignment="1">
      <alignment horizontal="right" vertical="center"/>
    </xf>
    <xf numFmtId="0" fontId="10" fillId="0" borderId="0" xfId="0" applyFont="1" applyBorder="1"/>
    <xf numFmtId="2" fontId="3" fillId="2" borderId="11" xfId="0" applyNumberFormat="1" applyFont="1" applyFill="1" applyBorder="1"/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2" fontId="7" fillId="0" borderId="11" xfId="0" applyNumberFormat="1" applyFont="1" applyBorder="1"/>
    <xf numFmtId="0" fontId="13" fillId="2" borderId="3" xfId="0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wrapText="1"/>
    </xf>
    <xf numFmtId="1" fontId="0" fillId="2" borderId="48" xfId="0" applyNumberFormat="1" applyFill="1" applyBorder="1"/>
    <xf numFmtId="0" fontId="10" fillId="0" borderId="28" xfId="0" applyFont="1" applyBorder="1"/>
    <xf numFmtId="0" fontId="10" fillId="0" borderId="32" xfId="0" applyFont="1" applyBorder="1"/>
    <xf numFmtId="0" fontId="10" fillId="0" borderId="31" xfId="0" applyFont="1" applyBorder="1"/>
    <xf numFmtId="0" fontId="3" fillId="0" borderId="47" xfId="0" applyFont="1" applyBorder="1" applyAlignment="1"/>
    <xf numFmtId="0" fontId="16" fillId="0" borderId="50" xfId="0" applyFont="1" applyBorder="1"/>
    <xf numFmtId="0" fontId="14" fillId="0" borderId="47" xfId="0" applyFont="1" applyBorder="1" applyAlignment="1"/>
    <xf numFmtId="0" fontId="17" fillId="0" borderId="50" xfId="0" applyFont="1" applyBorder="1"/>
    <xf numFmtId="0" fontId="14" fillId="0" borderId="47" xfId="0" applyFont="1" applyFill="1" applyBorder="1" applyAlignment="1"/>
    <xf numFmtId="0" fontId="15" fillId="0" borderId="24" xfId="0" applyFont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2" fontId="3" fillId="2" borderId="23" xfId="0" applyNumberFormat="1" applyFont="1" applyFill="1" applyBorder="1" applyAlignment="1">
      <alignment horizontal="left"/>
    </xf>
    <xf numFmtId="2" fontId="3" fillId="2" borderId="34" xfId="0" applyNumberFormat="1" applyFont="1" applyFill="1" applyBorder="1" applyAlignment="1">
      <alignment horizontal="left"/>
    </xf>
    <xf numFmtId="0" fontId="11" fillId="2" borderId="4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2" fontId="0" fillId="2" borderId="4" xfId="0" applyNumberFormat="1" applyFont="1" applyFill="1" applyBorder="1"/>
    <xf numFmtId="2" fontId="0" fillId="2" borderId="2" xfId="0" applyNumberFormat="1" applyFont="1" applyFill="1" applyBorder="1"/>
    <xf numFmtId="2" fontId="0" fillId="2" borderId="6" xfId="0" applyNumberFormat="1" applyFont="1" applyFill="1" applyBorder="1"/>
    <xf numFmtId="0" fontId="4" fillId="2" borderId="34" xfId="0" applyFont="1" applyFill="1" applyBorder="1" applyAlignment="1">
      <alignment horizontal="center" vertical="center" wrapText="1"/>
    </xf>
    <xf numFmtId="0" fontId="10" fillId="0" borderId="29" xfId="0" applyFont="1" applyBorder="1"/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41" xfId="0" applyBorder="1" applyAlignment="1">
      <alignment wrapText="1"/>
    </xf>
    <xf numFmtId="0" fontId="10" fillId="0" borderId="55" xfId="0" applyFont="1" applyBorder="1" applyAlignment="1">
      <alignment wrapText="1"/>
    </xf>
    <xf numFmtId="0" fontId="0" fillId="0" borderId="58" xfId="0" applyBorder="1" applyAlignment="1">
      <alignment wrapText="1"/>
    </xf>
    <xf numFmtId="0" fontId="0" fillId="2" borderId="55" xfId="0" applyFill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3" xfId="0" applyBorder="1" applyAlignment="1">
      <alignment wrapText="1"/>
    </xf>
    <xf numFmtId="2" fontId="0" fillId="2" borderId="8" xfId="0" applyNumberFormat="1" applyFont="1" applyFill="1" applyBorder="1"/>
    <xf numFmtId="0" fontId="3" fillId="0" borderId="3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8" borderId="0" xfId="0" applyFont="1" applyFill="1"/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2" fontId="18" fillId="2" borderId="0" xfId="0" applyNumberFormat="1" applyFont="1" applyFill="1" applyBorder="1"/>
    <xf numFmtId="0" fontId="12" fillId="0" borderId="0" xfId="0" applyFont="1" applyFill="1" applyBorder="1" applyAlignment="1">
      <alignment horizontal="right" vertical="center"/>
    </xf>
    <xf numFmtId="2" fontId="12" fillId="2" borderId="0" xfId="0" applyNumberFormat="1" applyFont="1" applyFill="1"/>
    <xf numFmtId="0" fontId="3" fillId="0" borderId="26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right"/>
    </xf>
    <xf numFmtId="0" fontId="16" fillId="0" borderId="50" xfId="0" applyFont="1" applyBorder="1" applyAlignment="1"/>
    <xf numFmtId="0" fontId="3" fillId="0" borderId="34" xfId="0" applyFon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1" fillId="2" borderId="40" xfId="0" applyFont="1" applyFill="1" applyBorder="1" applyAlignment="1">
      <alignment horizontal="right"/>
    </xf>
    <xf numFmtId="2" fontId="0" fillId="2" borderId="0" xfId="0" applyNumberFormat="1" applyFill="1"/>
    <xf numFmtId="0" fontId="1" fillId="2" borderId="44" xfId="0" applyFont="1" applyFill="1" applyBorder="1" applyAlignment="1">
      <alignment horizontal="right"/>
    </xf>
    <xf numFmtId="0" fontId="0" fillId="0" borderId="38" xfId="0" applyBorder="1"/>
    <xf numFmtId="0" fontId="17" fillId="0" borderId="50" xfId="0" applyFont="1" applyBorder="1" applyAlignment="1"/>
    <xf numFmtId="0" fontId="1" fillId="2" borderId="34" xfId="0" applyFont="1" applyFill="1" applyBorder="1" applyAlignment="1">
      <alignment horizontal="right"/>
    </xf>
    <xf numFmtId="0" fontId="1" fillId="2" borderId="41" xfId="0" applyFont="1" applyFill="1" applyBorder="1" applyAlignment="1">
      <alignment horizontal="right"/>
    </xf>
    <xf numFmtId="0" fontId="10" fillId="0" borderId="18" xfId="0" applyFont="1" applyBorder="1" applyAlignment="1">
      <alignment wrapText="1"/>
    </xf>
    <xf numFmtId="0" fontId="0" fillId="2" borderId="18" xfId="0" applyFill="1" applyBorder="1" applyAlignment="1">
      <alignment wrapText="1"/>
    </xf>
    <xf numFmtId="0" fontId="1" fillId="2" borderId="42" xfId="0" applyFont="1" applyFill="1" applyBorder="1" applyAlignment="1">
      <alignment horizontal="right"/>
    </xf>
    <xf numFmtId="0" fontId="0" fillId="0" borderId="48" xfId="0" applyBorder="1"/>
    <xf numFmtId="0" fontId="1" fillId="2" borderId="48" xfId="0" applyFont="1" applyFill="1" applyBorder="1" applyAlignment="1">
      <alignment horizontal="right"/>
    </xf>
    <xf numFmtId="2" fontId="0" fillId="2" borderId="5" xfId="0" applyNumberFormat="1" applyFill="1" applyBorder="1" applyAlignment="1">
      <alignment wrapText="1"/>
    </xf>
    <xf numFmtId="0" fontId="0" fillId="0" borderId="20" xfId="0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0" fillId="0" borderId="40" xfId="0" applyBorder="1"/>
    <xf numFmtId="0" fontId="10" fillId="0" borderId="30" xfId="0" applyFont="1" applyBorder="1"/>
    <xf numFmtId="0" fontId="19" fillId="0" borderId="2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right"/>
    </xf>
    <xf numFmtId="0" fontId="0" fillId="0" borderId="18" xfId="0" applyBorder="1" applyAlignment="1">
      <alignment vertical="top" wrapText="1"/>
    </xf>
    <xf numFmtId="0" fontId="0" fillId="2" borderId="34" xfId="0" applyFont="1" applyFill="1" applyBorder="1" applyAlignment="1">
      <alignment horizontal="right"/>
    </xf>
    <xf numFmtId="0" fontId="3" fillId="0" borderId="6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34" xfId="0" applyFont="1" applyBorder="1" applyAlignment="1"/>
    <xf numFmtId="0" fontId="0" fillId="0" borderId="40" xfId="0" applyBorder="1" applyAlignment="1">
      <alignment wrapText="1"/>
    </xf>
    <xf numFmtId="0" fontId="17" fillId="0" borderId="34" xfId="0" applyFont="1" applyBorder="1" applyAlignment="1"/>
    <xf numFmtId="0" fontId="10" fillId="0" borderId="40" xfId="0" applyFont="1" applyBorder="1" applyAlignment="1">
      <alignment wrapText="1"/>
    </xf>
    <xf numFmtId="0" fontId="0" fillId="0" borderId="55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2" borderId="40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2" xfId="0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49" xfId="0" applyBorder="1" applyAlignment="1">
      <alignment horizontal="center"/>
    </xf>
    <xf numFmtId="164" fontId="0" fillId="0" borderId="0" xfId="0" applyNumberFormat="1"/>
    <xf numFmtId="2" fontId="7" fillId="2" borderId="11" xfId="0" applyNumberFormat="1" applyFont="1" applyFill="1" applyBorder="1"/>
    <xf numFmtId="2" fontId="0" fillId="2" borderId="4" xfId="0" applyNumberFormat="1" applyFill="1" applyBorder="1" applyAlignment="1">
      <alignment wrapText="1"/>
    </xf>
    <xf numFmtId="2" fontId="10" fillId="0" borderId="28" xfId="0" applyNumberFormat="1" applyFont="1" applyBorder="1"/>
    <xf numFmtId="2" fontId="10" fillId="0" borderId="41" xfId="0" applyNumberFormat="1" applyFont="1" applyBorder="1"/>
    <xf numFmtId="2" fontId="10" fillId="0" borderId="29" xfId="0" applyNumberFormat="1" applyFont="1" applyBorder="1"/>
    <xf numFmtId="2" fontId="10" fillId="0" borderId="40" xfId="0" applyNumberFormat="1" applyFont="1" applyBorder="1"/>
    <xf numFmtId="2" fontId="10" fillId="0" borderId="32" xfId="0" applyNumberFormat="1" applyFont="1" applyBorder="1"/>
    <xf numFmtId="2" fontId="10" fillId="0" borderId="42" xfId="0" applyNumberFormat="1" applyFont="1" applyBorder="1"/>
    <xf numFmtId="2" fontId="10" fillId="0" borderId="30" xfId="0" applyNumberFormat="1" applyFont="1" applyBorder="1"/>
    <xf numFmtId="2" fontId="10" fillId="0" borderId="44" xfId="0" applyNumberFormat="1" applyFont="1" applyBorder="1"/>
    <xf numFmtId="2" fontId="10" fillId="0" borderId="31" xfId="0" applyNumberFormat="1" applyFont="1" applyBorder="1"/>
    <xf numFmtId="2" fontId="10" fillId="0" borderId="39" xfId="0" applyNumberFormat="1" applyFont="1" applyBorder="1"/>
    <xf numFmtId="0" fontId="16" fillId="0" borderId="22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vertical="center"/>
    </xf>
    <xf numFmtId="2" fontId="19" fillId="0" borderId="24" xfId="0" applyNumberFormat="1" applyFont="1" applyBorder="1" applyAlignment="1">
      <alignment horizontal="center" vertical="center" wrapText="1"/>
    </xf>
    <xf numFmtId="2" fontId="16" fillId="0" borderId="24" xfId="0" applyNumberFormat="1" applyFont="1" applyBorder="1" applyAlignment="1">
      <alignment horizontal="left"/>
    </xf>
    <xf numFmtId="2" fontId="17" fillId="0" borderId="24" xfId="0" applyNumberFormat="1" applyFont="1" applyBorder="1" applyAlignment="1">
      <alignment horizontal="left"/>
    </xf>
    <xf numFmtId="2" fontId="0" fillId="0" borderId="5" xfId="0" applyNumberFormat="1" applyBorder="1" applyAlignment="1">
      <alignment vertical="top" wrapText="1"/>
    </xf>
    <xf numFmtId="2" fontId="7" fillId="0" borderId="0" xfId="0" applyNumberFormat="1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right"/>
    </xf>
    <xf numFmtId="2" fontId="7" fillId="0" borderId="0" xfId="0" applyNumberFormat="1" applyFont="1"/>
    <xf numFmtId="2" fontId="3" fillId="0" borderId="0" xfId="0" applyNumberFormat="1" applyFont="1"/>
    <xf numFmtId="0" fontId="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6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35" xfId="0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10" fillId="0" borderId="66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0" fillId="0" borderId="39" xfId="0" applyNumberFormat="1" applyFill="1" applyBorder="1"/>
    <xf numFmtId="0" fontId="0" fillId="0" borderId="41" xfId="0" applyNumberFormat="1" applyFill="1" applyBorder="1"/>
    <xf numFmtId="0" fontId="0" fillId="0" borderId="42" xfId="0" applyNumberFormat="1" applyFill="1" applyBorder="1"/>
    <xf numFmtId="0" fontId="0" fillId="0" borderId="40" xfId="0" applyNumberFormat="1" applyFill="1" applyBorder="1"/>
    <xf numFmtId="2" fontId="0" fillId="2" borderId="7" xfId="0" applyNumberFormat="1" applyFill="1" applyBorder="1"/>
    <xf numFmtId="2" fontId="0" fillId="2" borderId="11" xfId="0" applyNumberFormat="1" applyFill="1" applyBorder="1"/>
    <xf numFmtId="2" fontId="0" fillId="2" borderId="11" xfId="0" applyNumberFormat="1" applyFont="1" applyFill="1" applyBorder="1"/>
    <xf numFmtId="2" fontId="0" fillId="2" borderId="3" xfId="0" applyNumberFormat="1" applyFill="1" applyBorder="1"/>
    <xf numFmtId="2" fontId="0" fillId="2" borderId="5" xfId="0" applyNumberFormat="1" applyFill="1" applyBorder="1"/>
    <xf numFmtId="2" fontId="0" fillId="2" borderId="5" xfId="0" applyNumberFormat="1" applyFont="1" applyFill="1" applyBorder="1"/>
    <xf numFmtId="0" fontId="0" fillId="0" borderId="6" xfId="0" applyNumberFormat="1" applyFill="1" applyBorder="1"/>
    <xf numFmtId="0" fontId="0" fillId="0" borderId="10" xfId="0" applyNumberFormat="1" applyFill="1" applyBorder="1"/>
    <xf numFmtId="0" fontId="0" fillId="0" borderId="45" xfId="0" applyNumberFormat="1" applyFill="1" applyBorder="1"/>
    <xf numFmtId="0" fontId="0" fillId="0" borderId="2" xfId="0" applyNumberFormat="1" applyFill="1" applyBorder="1"/>
    <xf numFmtId="0" fontId="0" fillId="0" borderId="4" xfId="0" applyNumberFormat="1" applyFill="1" applyBorder="1"/>
    <xf numFmtId="0" fontId="0" fillId="0" borderId="8" xfId="0" applyNumberFormat="1" applyFill="1" applyBorder="1"/>
    <xf numFmtId="0" fontId="10" fillId="0" borderId="4" xfId="0" applyNumberFormat="1" applyFont="1" applyFill="1" applyBorder="1"/>
    <xf numFmtId="0" fontId="0" fillId="0" borderId="43" xfId="0" applyNumberFormat="1" applyFill="1" applyBorder="1"/>
    <xf numFmtId="1" fontId="0" fillId="2" borderId="35" xfId="0" applyNumberFormat="1" applyFill="1" applyBorder="1"/>
    <xf numFmtId="1" fontId="0" fillId="2" borderId="68" xfId="0" applyNumberFormat="1" applyFill="1" applyBorder="1"/>
    <xf numFmtId="1" fontId="0" fillId="2" borderId="68" xfId="0" applyNumberFormat="1" applyFont="1" applyFill="1" applyBorder="1"/>
    <xf numFmtId="1" fontId="0" fillId="2" borderId="67" xfId="0" applyNumberFormat="1" applyFill="1" applyBorder="1"/>
    <xf numFmtId="1" fontId="0" fillId="2" borderId="66" xfId="0" applyNumberFormat="1" applyFill="1" applyBorder="1"/>
    <xf numFmtId="1" fontId="0" fillId="2" borderId="54" xfId="0" applyNumberFormat="1" applyFill="1" applyBorder="1"/>
    <xf numFmtId="1" fontId="0" fillId="2" borderId="57" xfId="0" applyNumberFormat="1" applyFont="1" applyFill="1" applyBorder="1"/>
    <xf numFmtId="1" fontId="0" fillId="2" borderId="55" xfId="0" applyNumberFormat="1" applyFill="1" applyBorder="1"/>
    <xf numFmtId="1" fontId="0" fillId="2" borderId="55" xfId="0" applyNumberFormat="1" applyFont="1" applyFill="1" applyBorder="1"/>
    <xf numFmtId="1" fontId="0" fillId="2" borderId="56" xfId="0" applyNumberFormat="1" applyFill="1" applyBorder="1"/>
    <xf numFmtId="1" fontId="0" fillId="2" borderId="57" xfId="0" applyNumberFormat="1" applyFill="1" applyBorder="1"/>
    <xf numFmtId="1" fontId="0" fillId="2" borderId="55" xfId="0" applyNumberFormat="1" applyFill="1" applyBorder="1" applyAlignment="1">
      <alignment wrapText="1"/>
    </xf>
    <xf numFmtId="2" fontId="0" fillId="2" borderId="2" xfId="0" applyNumberFormat="1" applyFill="1" applyBorder="1" applyAlignment="1">
      <alignment wrapText="1"/>
    </xf>
    <xf numFmtId="1" fontId="0" fillId="2" borderId="56" xfId="0" applyNumberFormat="1" applyFill="1" applyBorder="1" applyAlignment="1">
      <alignment wrapText="1"/>
    </xf>
    <xf numFmtId="1" fontId="0" fillId="2" borderId="54" xfId="0" applyNumberFormat="1" applyFont="1" applyFill="1" applyBorder="1"/>
    <xf numFmtId="1" fontId="0" fillId="2" borderId="4" xfId="0" applyNumberFormat="1" applyFill="1" applyBorder="1"/>
    <xf numFmtId="0" fontId="0" fillId="0" borderId="6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4" fillId="2" borderId="22" xfId="0" applyFont="1" applyFill="1" applyBorder="1" applyAlignment="1">
      <alignment horizontal="center" vertical="center" wrapText="1"/>
    </xf>
    <xf numFmtId="1" fontId="0" fillId="2" borderId="46" xfId="0" applyNumberFormat="1" applyFill="1" applyBorder="1"/>
    <xf numFmtId="1" fontId="0" fillId="2" borderId="58" xfId="0" applyNumberFormat="1" applyFill="1" applyBorder="1"/>
    <xf numFmtId="1" fontId="0" fillId="2" borderId="53" xfId="0" applyNumberFormat="1" applyFill="1" applyBorder="1"/>
    <xf numFmtId="1" fontId="0" fillId="2" borderId="14" xfId="0" applyNumberFormat="1" applyFill="1" applyBorder="1"/>
    <xf numFmtId="1" fontId="0" fillId="2" borderId="15" xfId="0" applyNumberFormat="1" applyFill="1" applyBorder="1"/>
    <xf numFmtId="1" fontId="0" fillId="2" borderId="58" xfId="0" applyNumberFormat="1" applyFont="1" applyFill="1" applyBorder="1"/>
    <xf numFmtId="0" fontId="10" fillId="0" borderId="49" xfId="0" applyFont="1" applyBorder="1"/>
    <xf numFmtId="2" fontId="10" fillId="0" borderId="49" xfId="0" applyNumberFormat="1" applyFont="1" applyBorder="1"/>
    <xf numFmtId="2" fontId="10" fillId="0" borderId="48" xfId="0" applyNumberFormat="1" applyFont="1" applyBorder="1"/>
    <xf numFmtId="0" fontId="0" fillId="2" borderId="8" xfId="0" applyFill="1" applyBorder="1" applyAlignment="1">
      <alignment wrapText="1"/>
    </xf>
    <xf numFmtId="0" fontId="0" fillId="2" borderId="58" xfId="0" applyFill="1" applyBorder="1" applyAlignment="1">
      <alignment wrapText="1"/>
    </xf>
    <xf numFmtId="2" fontId="0" fillId="2" borderId="9" xfId="0" applyNumberFormat="1" applyFill="1" applyBorder="1" applyAlignment="1">
      <alignment wrapText="1"/>
    </xf>
    <xf numFmtId="0" fontId="3" fillId="0" borderId="2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/>
    </xf>
    <xf numFmtId="1" fontId="0" fillId="2" borderId="4" xfId="0" applyNumberFormat="1" applyFont="1" applyFill="1" applyBorder="1"/>
  </cellXfs>
  <cellStyles count="5">
    <cellStyle name="Excel Built-in Normal" xfId="1"/>
    <cellStyle name="Excel Built-in Normal 2" xfId="2"/>
    <cellStyle name="Обычный" xfId="0" builtinId="0"/>
    <cellStyle name="Обычный 3" xfId="3"/>
    <cellStyle name="Обычный 4" xfId="4"/>
  </cellStyles>
  <dxfs count="120"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66FF66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0066"/>
      <color rgb="FFCCFF99"/>
      <color rgb="FFFFCCCC"/>
      <color rgb="FFFFFF66"/>
      <color rgb="FFEE00EE"/>
      <color rgb="FF660066"/>
      <color rgb="FF000099"/>
      <color rgb="FFCC3399"/>
      <color rgb="FF33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ЕГЭ базовый уровень</a:t>
            </a:r>
            <a:r>
              <a:rPr lang="en-US" baseline="0"/>
              <a:t> 20</a:t>
            </a:r>
            <a:r>
              <a:rPr lang="ru-RU" baseline="0"/>
              <a:t>22</a:t>
            </a:r>
            <a:r>
              <a:rPr lang="en-US" baseline="0"/>
              <a:t>-2023</a:t>
            </a:r>
            <a:endParaRPr lang="ru-RU"/>
          </a:p>
        </c:rich>
      </c:tx>
      <c:layout>
        <c:manualLayout>
          <c:xMode val="edge"/>
          <c:yMode val="edge"/>
          <c:x val="2.2573401435842601E-2"/>
          <c:y val="1.1966324964096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6937244982177E-2"/>
          <c:y val="8.1634068633260753E-2"/>
          <c:w val="0.98058182341699607"/>
          <c:h val="0.5312350752765661"/>
        </c:manualLayout>
      </c:layout>
      <c:lineChart>
        <c:grouping val="standard"/>
        <c:varyColors val="0"/>
        <c:ser>
          <c:idx val="2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'Матем база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72 </c:v>
                </c:pt>
                <c:pt idx="50">
                  <c:v>МБОУ СШ № 73</c:v>
                </c:pt>
                <c:pt idx="51">
                  <c:v>МАОУ СШ № 82</c:v>
                </c:pt>
                <c:pt idx="52">
                  <c:v>МБОУ СШ № 84</c:v>
                </c:pt>
                <c:pt idx="53">
                  <c:v>МБОУ СШ № 95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МАОУ СШ № 34</c:v>
                </c:pt>
                <c:pt idx="63">
                  <c:v>МАОУ СШ № 42</c:v>
                </c:pt>
                <c:pt idx="64">
                  <c:v>МАОУ СШ № 45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134</c:v>
                </c:pt>
                <c:pt idx="89">
                  <c:v>МАОУ СШ № 139</c:v>
                </c:pt>
                <c:pt idx="90">
                  <c:v>МАОУ СШ № 141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145</c:v>
                </c:pt>
                <c:pt idx="94">
                  <c:v>МБОУ СШ № 147</c:v>
                </c:pt>
                <c:pt idx="95">
                  <c:v>МАОУ СШ № 149</c:v>
                </c:pt>
                <c:pt idx="96">
                  <c:v>МАОУ СШ № 150</c:v>
                </c:pt>
                <c:pt idx="97">
                  <c:v>МАОУ СШ № 151</c:v>
                </c:pt>
                <c:pt idx="98">
                  <c:v>МАОУ СШ № 152</c:v>
                </c:pt>
                <c:pt idx="99">
                  <c:v>МАОУ СШ № 154</c:v>
                </c:pt>
                <c:pt idx="100">
                  <c:v>МАОУ СШ № 156</c:v>
                </c:pt>
                <c:pt idx="101">
                  <c:v>МАОУ СШ № 157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27</c:v>
                </c:pt>
                <c:pt idx="109">
                  <c:v>МБОУ СШ № 51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'Матем база диаграмма по районам'!$D$5:$D$116</c:f>
              <c:numCache>
                <c:formatCode>0,00</c:formatCode>
                <c:ptCount val="1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'Матем база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72 </c:v>
                </c:pt>
                <c:pt idx="50">
                  <c:v>МБОУ СШ № 73</c:v>
                </c:pt>
                <c:pt idx="51">
                  <c:v>МАОУ СШ № 82</c:v>
                </c:pt>
                <c:pt idx="52">
                  <c:v>МБОУ СШ № 84</c:v>
                </c:pt>
                <c:pt idx="53">
                  <c:v>МБОУ СШ № 95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МАОУ СШ № 34</c:v>
                </c:pt>
                <c:pt idx="63">
                  <c:v>МАОУ СШ № 42</c:v>
                </c:pt>
                <c:pt idx="64">
                  <c:v>МАОУ СШ № 45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134</c:v>
                </c:pt>
                <c:pt idx="89">
                  <c:v>МАОУ СШ № 139</c:v>
                </c:pt>
                <c:pt idx="90">
                  <c:v>МАОУ СШ № 141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145</c:v>
                </c:pt>
                <c:pt idx="94">
                  <c:v>МБОУ СШ № 147</c:v>
                </c:pt>
                <c:pt idx="95">
                  <c:v>МАОУ СШ № 149</c:v>
                </c:pt>
                <c:pt idx="96">
                  <c:v>МАОУ СШ № 150</c:v>
                </c:pt>
                <c:pt idx="97">
                  <c:v>МАОУ СШ № 151</c:v>
                </c:pt>
                <c:pt idx="98">
                  <c:v>МАОУ СШ № 152</c:v>
                </c:pt>
                <c:pt idx="99">
                  <c:v>МАОУ СШ № 154</c:v>
                </c:pt>
                <c:pt idx="100">
                  <c:v>МАОУ СШ № 156</c:v>
                </c:pt>
                <c:pt idx="101">
                  <c:v>МАОУ СШ № 157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27</c:v>
                </c:pt>
                <c:pt idx="109">
                  <c:v>МБОУ СШ № 51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'Матем база диаграмма по районам'!$E$5:$E$116</c:f>
              <c:numCache>
                <c:formatCode>0,00</c:formatCode>
                <c:ptCount val="112"/>
                <c:pt idx="0">
                  <c:v>4.0261322011322012</c:v>
                </c:pt>
                <c:pt idx="1">
                  <c:v>4.375</c:v>
                </c:pt>
                <c:pt idx="2">
                  <c:v>4.2</c:v>
                </c:pt>
                <c:pt idx="3">
                  <c:v>4.4782608695652177</c:v>
                </c:pt>
                <c:pt idx="4">
                  <c:v>4.4230769230769234</c:v>
                </c:pt>
                <c:pt idx="5">
                  <c:v>3.5217391304347827</c:v>
                </c:pt>
                <c:pt idx="6">
                  <c:v>3.7</c:v>
                </c:pt>
                <c:pt idx="7">
                  <c:v>3.4848484848484849</c:v>
                </c:pt>
                <c:pt idx="9">
                  <c:v>4.0073359176476799</c:v>
                </c:pt>
                <c:pt idx="10">
                  <c:v>4.0677966101694913</c:v>
                </c:pt>
                <c:pt idx="11">
                  <c:v>4.3157894736842106</c:v>
                </c:pt>
                <c:pt idx="12">
                  <c:v>4.0555555555555554</c:v>
                </c:pt>
                <c:pt idx="13">
                  <c:v>4.40625</c:v>
                </c:pt>
                <c:pt idx="14">
                  <c:v>4.0555555555555554</c:v>
                </c:pt>
                <c:pt idx="15">
                  <c:v>3.9411764705882355</c:v>
                </c:pt>
                <c:pt idx="16">
                  <c:v>4</c:v>
                </c:pt>
                <c:pt idx="17">
                  <c:v>3.77</c:v>
                </c:pt>
                <c:pt idx="18">
                  <c:v>3.75</c:v>
                </c:pt>
                <c:pt idx="20">
                  <c:v>3.6785714285714284</c:v>
                </c:pt>
                <c:pt idx="21">
                  <c:v>4.04</c:v>
                </c:pt>
                <c:pt idx="22">
                  <c:v>3.8484892586167794</c:v>
                </c:pt>
                <c:pt idx="23">
                  <c:v>4.333333333333333</c:v>
                </c:pt>
                <c:pt idx="24">
                  <c:v>4.166666666666667</c:v>
                </c:pt>
                <c:pt idx="25">
                  <c:v>4</c:v>
                </c:pt>
                <c:pt idx="26">
                  <c:v>3.8</c:v>
                </c:pt>
                <c:pt idx="27">
                  <c:v>4.0625</c:v>
                </c:pt>
                <c:pt idx="28">
                  <c:v>3.3125</c:v>
                </c:pt>
                <c:pt idx="30">
                  <c:v>3.9090909090909092</c:v>
                </c:pt>
                <c:pt idx="31">
                  <c:v>3.44</c:v>
                </c:pt>
                <c:pt idx="32">
                  <c:v>4.4285714285714288</c:v>
                </c:pt>
                <c:pt idx="33">
                  <c:v>3.5882352941176472</c:v>
                </c:pt>
                <c:pt idx="34">
                  <c:v>3.7058823529411766</c:v>
                </c:pt>
                <c:pt idx="35">
                  <c:v>3.6086956521739131</c:v>
                </c:pt>
                <c:pt idx="36">
                  <c:v>3.7317073170731709</c:v>
                </c:pt>
                <c:pt idx="37">
                  <c:v>3.7916666666666665</c:v>
                </c:pt>
                <c:pt idx="38">
                  <c:v>4.1073957188725956</c:v>
                </c:pt>
                <c:pt idx="39">
                  <c:v>4.3157894736842106</c:v>
                </c:pt>
                <c:pt idx="40">
                  <c:v>4.3571428571428568</c:v>
                </c:pt>
                <c:pt idx="41">
                  <c:v>4.2692307692307692</c:v>
                </c:pt>
                <c:pt idx="42">
                  <c:v>4.2222222222222223</c:v>
                </c:pt>
                <c:pt idx="43">
                  <c:v>4.1785714285714288</c:v>
                </c:pt>
                <c:pt idx="44">
                  <c:v>3.9166666666666665</c:v>
                </c:pt>
                <c:pt idx="45">
                  <c:v>4.2</c:v>
                </c:pt>
                <c:pt idx="46">
                  <c:v>4.3571428571428568</c:v>
                </c:pt>
                <c:pt idx="47">
                  <c:v>3.8235294117647061</c:v>
                </c:pt>
                <c:pt idx="48">
                  <c:v>3.9090909090909092</c:v>
                </c:pt>
                <c:pt idx="49">
                  <c:v>3.8461538461538463</c:v>
                </c:pt>
                <c:pt idx="51">
                  <c:v>4.2</c:v>
                </c:pt>
                <c:pt idx="52">
                  <c:v>3.75</c:v>
                </c:pt>
                <c:pt idx="53">
                  <c:v>4.384615384615385</c:v>
                </c:pt>
                <c:pt idx="54">
                  <c:v>4.3125</c:v>
                </c:pt>
                <c:pt idx="55">
                  <c:v>3.6756756756756759</c:v>
                </c:pt>
                <c:pt idx="56">
                  <c:v>4.0606092450915705</c:v>
                </c:pt>
                <c:pt idx="57">
                  <c:v>4</c:v>
                </c:pt>
                <c:pt idx="58">
                  <c:v>4.2820512820512819</c:v>
                </c:pt>
                <c:pt idx="59">
                  <c:v>4.4375</c:v>
                </c:pt>
                <c:pt idx="60">
                  <c:v>4.1333333333333337</c:v>
                </c:pt>
                <c:pt idx="61">
                  <c:v>3.9285714285714284</c:v>
                </c:pt>
                <c:pt idx="62">
                  <c:v>3.8333333333333335</c:v>
                </c:pt>
                <c:pt idx="63">
                  <c:v>4.4444444444444446</c:v>
                </c:pt>
                <c:pt idx="64">
                  <c:v>3.8695652173913042</c:v>
                </c:pt>
                <c:pt idx="65">
                  <c:v>4.083333333333333</c:v>
                </c:pt>
                <c:pt idx="66">
                  <c:v>4.1500000000000004</c:v>
                </c:pt>
                <c:pt idx="67">
                  <c:v>3.375</c:v>
                </c:pt>
                <c:pt idx="68">
                  <c:v>4.117647058823529</c:v>
                </c:pt>
                <c:pt idx="69">
                  <c:v>4.3499999999999996</c:v>
                </c:pt>
                <c:pt idx="70">
                  <c:v>3.84375</c:v>
                </c:pt>
                <c:pt idx="71">
                  <c:v>3.8755563747608486</c:v>
                </c:pt>
                <c:pt idx="72">
                  <c:v>3.6666666666666665</c:v>
                </c:pt>
                <c:pt idx="73">
                  <c:v>3.23</c:v>
                </c:pt>
                <c:pt idx="74">
                  <c:v>3.6666666666666665</c:v>
                </c:pt>
                <c:pt idx="75">
                  <c:v>4.0384615384615383</c:v>
                </c:pt>
                <c:pt idx="76">
                  <c:v>3.5185185185185186</c:v>
                </c:pt>
                <c:pt idx="77">
                  <c:v>4.1372549019607847</c:v>
                </c:pt>
                <c:pt idx="78">
                  <c:v>4.0769230769230766</c:v>
                </c:pt>
                <c:pt idx="79">
                  <c:v>3.8333333333333335</c:v>
                </c:pt>
                <c:pt idx="80">
                  <c:v>3.7</c:v>
                </c:pt>
                <c:pt idx="81">
                  <c:v>3.8571428571428572</c:v>
                </c:pt>
                <c:pt idx="82">
                  <c:v>4</c:v>
                </c:pt>
                <c:pt idx="83">
                  <c:v>3.7857142857142856</c:v>
                </c:pt>
                <c:pt idx="84">
                  <c:v>3.7804878048780486</c:v>
                </c:pt>
                <c:pt idx="85">
                  <c:v>4.1538461538461542</c:v>
                </c:pt>
                <c:pt idx="86">
                  <c:v>3.5263157894736841</c:v>
                </c:pt>
                <c:pt idx="87">
                  <c:v>4.0714285714285712</c:v>
                </c:pt>
                <c:pt idx="88">
                  <c:v>3.5</c:v>
                </c:pt>
                <c:pt idx="89">
                  <c:v>3.5238095238095237</c:v>
                </c:pt>
                <c:pt idx="90">
                  <c:v>4.0869565217391308</c:v>
                </c:pt>
                <c:pt idx="91">
                  <c:v>3.6833333333333331</c:v>
                </c:pt>
                <c:pt idx="92">
                  <c:v>4.5256410256410255</c:v>
                </c:pt>
                <c:pt idx="93">
                  <c:v>3.6595744680851063</c:v>
                </c:pt>
                <c:pt idx="94">
                  <c:v>3.806451612903226</c:v>
                </c:pt>
                <c:pt idx="95">
                  <c:v>4.1836734693877551</c:v>
                </c:pt>
                <c:pt idx="96">
                  <c:v>3.9368421052631577</c:v>
                </c:pt>
                <c:pt idx="97">
                  <c:v>4.1076923076923073</c:v>
                </c:pt>
                <c:pt idx="98">
                  <c:v>4.6785714285714288</c:v>
                </c:pt>
                <c:pt idx="99">
                  <c:v>3.9242424242424243</c:v>
                </c:pt>
                <c:pt idx="100">
                  <c:v>3.75</c:v>
                </c:pt>
                <c:pt idx="101">
                  <c:v>3.8571428571428572</c:v>
                </c:pt>
                <c:pt idx="102">
                  <c:v>3.9631606326741227</c:v>
                </c:pt>
                <c:pt idx="103">
                  <c:v>4.4489795918367347</c:v>
                </c:pt>
                <c:pt idx="104">
                  <c:v>4</c:v>
                </c:pt>
                <c:pt idx="105">
                  <c:v>4.24</c:v>
                </c:pt>
                <c:pt idx="106">
                  <c:v>3.6666666666666665</c:v>
                </c:pt>
                <c:pt idx="107">
                  <c:v>4.2666666666666666</c:v>
                </c:pt>
                <c:pt idx="108">
                  <c:v>3.5882352941176472</c:v>
                </c:pt>
                <c:pt idx="110">
                  <c:v>3.8947368421052633</c:v>
                </c:pt>
                <c:pt idx="111">
                  <c:v>3.6</c:v>
                </c:pt>
              </c:numCache>
            </c:numRef>
          </c:val>
          <c:smooth val="0"/>
        </c:ser>
        <c:ser>
          <c:idx val="0"/>
          <c:order val="2"/>
          <c:tx>
            <c:v>2022 ср. балл по городу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'Матем база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72 </c:v>
                </c:pt>
                <c:pt idx="50">
                  <c:v>МБОУ СШ № 73</c:v>
                </c:pt>
                <c:pt idx="51">
                  <c:v>МАОУ СШ № 82</c:v>
                </c:pt>
                <c:pt idx="52">
                  <c:v>МБОУ СШ № 84</c:v>
                </c:pt>
                <c:pt idx="53">
                  <c:v>МБОУ СШ № 95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МАОУ СШ № 34</c:v>
                </c:pt>
                <c:pt idx="63">
                  <c:v>МАОУ СШ № 42</c:v>
                </c:pt>
                <c:pt idx="64">
                  <c:v>МАОУ СШ № 45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134</c:v>
                </c:pt>
                <c:pt idx="89">
                  <c:v>МАОУ СШ № 139</c:v>
                </c:pt>
                <c:pt idx="90">
                  <c:v>МАОУ СШ № 141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145</c:v>
                </c:pt>
                <c:pt idx="94">
                  <c:v>МБОУ СШ № 147</c:v>
                </c:pt>
                <c:pt idx="95">
                  <c:v>МАОУ СШ № 149</c:v>
                </c:pt>
                <c:pt idx="96">
                  <c:v>МАОУ СШ № 150</c:v>
                </c:pt>
                <c:pt idx="97">
                  <c:v>МАОУ СШ № 151</c:v>
                </c:pt>
                <c:pt idx="98">
                  <c:v>МАОУ СШ № 152</c:v>
                </c:pt>
                <c:pt idx="99">
                  <c:v>МАОУ СШ № 154</c:v>
                </c:pt>
                <c:pt idx="100">
                  <c:v>МАОУ СШ № 156</c:v>
                </c:pt>
                <c:pt idx="101">
                  <c:v>МАОУ СШ № 157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27</c:v>
                </c:pt>
                <c:pt idx="109">
                  <c:v>МБОУ СШ № 51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'Матем база диаграмма по районам'!$H$5:$H$116</c:f>
              <c:numCache>
                <c:formatCode>0,00</c:formatCode>
                <c:ptCount val="112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2022 ср. балл ОУ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'Матем база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МАОУ Школа-интернат № 1</c:v>
                </c:pt>
                <c:pt idx="46">
                  <c:v>МБОУ СШ № 3</c:v>
                </c:pt>
                <c:pt idx="47">
                  <c:v>МБОУ СШ № 21</c:v>
                </c:pt>
                <c:pt idx="48">
                  <c:v>МБОУ СШ № 36</c:v>
                </c:pt>
                <c:pt idx="49">
                  <c:v>МБОУ СШ № 72 </c:v>
                </c:pt>
                <c:pt idx="50">
                  <c:v>МБОУ СШ № 73</c:v>
                </c:pt>
                <c:pt idx="51">
                  <c:v>МАОУ СШ № 82</c:v>
                </c:pt>
                <c:pt idx="52">
                  <c:v>МБОУ СШ № 84</c:v>
                </c:pt>
                <c:pt idx="53">
                  <c:v>МБОУ СШ № 95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МАОУ СШ № 34</c:v>
                </c:pt>
                <c:pt idx="63">
                  <c:v>МАОУ СШ № 42</c:v>
                </c:pt>
                <c:pt idx="64">
                  <c:v>МАОУ СШ № 45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 "Грани"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МБОУ СШ № 2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134</c:v>
                </c:pt>
                <c:pt idx="89">
                  <c:v>МАОУ СШ № 139</c:v>
                </c:pt>
                <c:pt idx="90">
                  <c:v>МАОУ СШ № 141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145</c:v>
                </c:pt>
                <c:pt idx="94">
                  <c:v>МБОУ СШ № 147</c:v>
                </c:pt>
                <c:pt idx="95">
                  <c:v>МАОУ СШ № 149</c:v>
                </c:pt>
                <c:pt idx="96">
                  <c:v>МАОУ СШ № 150</c:v>
                </c:pt>
                <c:pt idx="97">
                  <c:v>МАОУ СШ № 151</c:v>
                </c:pt>
                <c:pt idx="98">
                  <c:v>МАОУ СШ № 152</c:v>
                </c:pt>
                <c:pt idx="99">
                  <c:v>МАОУ СШ № 154</c:v>
                </c:pt>
                <c:pt idx="100">
                  <c:v>МАОУ СШ № 156</c:v>
                </c:pt>
                <c:pt idx="101">
                  <c:v>МАОУ СШ № 157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27</c:v>
                </c:pt>
                <c:pt idx="109">
                  <c:v>МБОУ СШ № 51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'Матем база диаграмма по районам'!$I$5:$I$116</c:f>
              <c:numCache>
                <c:formatCode>0,00</c:formatCode>
                <c:ptCount val="112"/>
                <c:pt idx="0">
                  <c:v>4.1474412627101582</c:v>
                </c:pt>
                <c:pt idx="1">
                  <c:v>4.395833333333333</c:v>
                </c:pt>
                <c:pt idx="2">
                  <c:v>4.4883720930232558</c:v>
                </c:pt>
                <c:pt idx="3">
                  <c:v>4.5199999999999996</c:v>
                </c:pt>
                <c:pt idx="4">
                  <c:v>4.5999999999999996</c:v>
                </c:pt>
                <c:pt idx="5">
                  <c:v>3.8571428571428572</c:v>
                </c:pt>
                <c:pt idx="6">
                  <c:v>4.166666666666667</c:v>
                </c:pt>
                <c:pt idx="7">
                  <c:v>3.3333333333333335</c:v>
                </c:pt>
                <c:pt idx="8">
                  <c:v>3.8181818181818183</c:v>
                </c:pt>
                <c:pt idx="9">
                  <c:v>4.1315215761405781</c:v>
                </c:pt>
                <c:pt idx="10">
                  <c:v>4.046875</c:v>
                </c:pt>
                <c:pt idx="11">
                  <c:v>4.4117647058823533</c:v>
                </c:pt>
                <c:pt idx="12">
                  <c:v>4.4000000000000004</c:v>
                </c:pt>
                <c:pt idx="13">
                  <c:v>4.1500000000000004</c:v>
                </c:pt>
                <c:pt idx="14">
                  <c:v>4.3571428571428568</c:v>
                </c:pt>
                <c:pt idx="15">
                  <c:v>3.7115384615384617</c:v>
                </c:pt>
                <c:pt idx="16">
                  <c:v>4.0526315789473681</c:v>
                </c:pt>
                <c:pt idx="19">
                  <c:v>3.48</c:v>
                </c:pt>
                <c:pt idx="20">
                  <c:v>4.1052631578947372</c:v>
                </c:pt>
                <c:pt idx="21">
                  <c:v>4.5999999999999996</c:v>
                </c:pt>
                <c:pt idx="22">
                  <c:v>3.9870601245039023</c:v>
                </c:pt>
                <c:pt idx="23">
                  <c:v>4.2702702702702702</c:v>
                </c:pt>
                <c:pt idx="24">
                  <c:v>4.4230769230769234</c:v>
                </c:pt>
                <c:pt idx="25">
                  <c:v>4.1304347826086953</c:v>
                </c:pt>
                <c:pt idx="26">
                  <c:v>4.1363636363636367</c:v>
                </c:pt>
                <c:pt idx="27">
                  <c:v>4.333333333333333</c:v>
                </c:pt>
                <c:pt idx="28">
                  <c:v>3.8181818181818183</c:v>
                </c:pt>
                <c:pt idx="29">
                  <c:v>3.6206896551724137</c:v>
                </c:pt>
                <c:pt idx="30">
                  <c:v>4.0999999999999996</c:v>
                </c:pt>
                <c:pt idx="31">
                  <c:v>3.8571428571428572</c:v>
                </c:pt>
                <c:pt idx="32">
                  <c:v>3.9615384615384617</c:v>
                </c:pt>
                <c:pt idx="33">
                  <c:v>3.7916666666666665</c:v>
                </c:pt>
                <c:pt idx="34">
                  <c:v>3.6071428571428572</c:v>
                </c:pt>
                <c:pt idx="35">
                  <c:v>3.8666666666666667</c:v>
                </c:pt>
                <c:pt idx="36">
                  <c:v>3.95</c:v>
                </c:pt>
                <c:pt idx="37">
                  <c:v>3.9393939393939394</c:v>
                </c:pt>
                <c:pt idx="38">
                  <c:v>4.1689973445588233</c:v>
                </c:pt>
                <c:pt idx="39">
                  <c:v>4.333333333333333</c:v>
                </c:pt>
                <c:pt idx="40">
                  <c:v>4.0882352941176467</c:v>
                </c:pt>
                <c:pt idx="41">
                  <c:v>4.3720930232558137</c:v>
                </c:pt>
                <c:pt idx="42">
                  <c:v>4.1375000000000002</c:v>
                </c:pt>
                <c:pt idx="43">
                  <c:v>4.2857142857142856</c:v>
                </c:pt>
                <c:pt idx="44">
                  <c:v>3.9583333333333335</c:v>
                </c:pt>
                <c:pt idx="45">
                  <c:v>4.375</c:v>
                </c:pt>
                <c:pt idx="46">
                  <c:v>4.615384615384615</c:v>
                </c:pt>
                <c:pt idx="47">
                  <c:v>3.4615384615384617</c:v>
                </c:pt>
                <c:pt idx="48">
                  <c:v>4.2380952380952381</c:v>
                </c:pt>
                <c:pt idx="49">
                  <c:v>4.3600000000000003</c:v>
                </c:pt>
                <c:pt idx="50">
                  <c:v>4</c:v>
                </c:pt>
                <c:pt idx="51">
                  <c:v>3.875</c:v>
                </c:pt>
                <c:pt idx="52">
                  <c:v>4.5</c:v>
                </c:pt>
                <c:pt idx="53">
                  <c:v>4</c:v>
                </c:pt>
                <c:pt idx="54">
                  <c:v>4.2727272727272725</c:v>
                </c:pt>
                <c:pt idx="55">
                  <c:v>4</c:v>
                </c:pt>
                <c:pt idx="56">
                  <c:v>3.9872782678500229</c:v>
                </c:pt>
                <c:pt idx="57">
                  <c:v>4.28125</c:v>
                </c:pt>
                <c:pt idx="58">
                  <c:v>4.2</c:v>
                </c:pt>
                <c:pt idx="59">
                  <c:v>4.4615384615384617</c:v>
                </c:pt>
                <c:pt idx="60">
                  <c:v>3.9</c:v>
                </c:pt>
                <c:pt idx="61">
                  <c:v>4</c:v>
                </c:pt>
                <c:pt idx="62">
                  <c:v>3.4375</c:v>
                </c:pt>
                <c:pt idx="63">
                  <c:v>3.9230769230769229</c:v>
                </c:pt>
                <c:pt idx="64">
                  <c:v>3.896551724137931</c:v>
                </c:pt>
                <c:pt idx="65">
                  <c:v>3.5862068965517242</c:v>
                </c:pt>
                <c:pt idx="66">
                  <c:v>4.382352941176471</c:v>
                </c:pt>
                <c:pt idx="67">
                  <c:v>2.8461538461538463</c:v>
                </c:pt>
                <c:pt idx="68">
                  <c:v>4.2</c:v>
                </c:pt>
                <c:pt idx="69">
                  <c:v>4.3461538461538458</c:v>
                </c:pt>
                <c:pt idx="70">
                  <c:v>4.3611111111111107</c:v>
                </c:pt>
                <c:pt idx="71">
                  <c:v>4.0374461483403401</c:v>
                </c:pt>
                <c:pt idx="72">
                  <c:v>3.9583333333333335</c:v>
                </c:pt>
                <c:pt idx="74">
                  <c:v>3.71875</c:v>
                </c:pt>
                <c:pt idx="75">
                  <c:v>4.1481481481481479</c:v>
                </c:pt>
                <c:pt idx="76">
                  <c:v>3.71875</c:v>
                </c:pt>
                <c:pt idx="77">
                  <c:v>3.9777777777777779</c:v>
                </c:pt>
                <c:pt idx="78">
                  <c:v>4.1333333333333337</c:v>
                </c:pt>
                <c:pt idx="79">
                  <c:v>4.666666666666667</c:v>
                </c:pt>
                <c:pt idx="80">
                  <c:v>3.9375</c:v>
                </c:pt>
                <c:pt idx="81">
                  <c:v>4.12</c:v>
                </c:pt>
                <c:pt idx="82">
                  <c:v>4.1875</c:v>
                </c:pt>
                <c:pt idx="83">
                  <c:v>4.0476190476190474</c:v>
                </c:pt>
                <c:pt idx="84">
                  <c:v>4.2285714285714286</c:v>
                </c:pt>
                <c:pt idx="85">
                  <c:v>3.75</c:v>
                </c:pt>
                <c:pt idx="86">
                  <c:v>3.55</c:v>
                </c:pt>
                <c:pt idx="87">
                  <c:v>3.5</c:v>
                </c:pt>
                <c:pt idx="88">
                  <c:v>3.75</c:v>
                </c:pt>
                <c:pt idx="89">
                  <c:v>3.9090909090909092</c:v>
                </c:pt>
                <c:pt idx="90">
                  <c:v>4.2285714285714286</c:v>
                </c:pt>
                <c:pt idx="91">
                  <c:v>4.16</c:v>
                </c:pt>
                <c:pt idx="92">
                  <c:v>4.5514018691588785</c:v>
                </c:pt>
                <c:pt idx="93">
                  <c:v>3.9722222222222223</c:v>
                </c:pt>
                <c:pt idx="94">
                  <c:v>4.2</c:v>
                </c:pt>
                <c:pt idx="95">
                  <c:v>4.1960784313725492</c:v>
                </c:pt>
                <c:pt idx="96">
                  <c:v>4.1857142857142859</c:v>
                </c:pt>
                <c:pt idx="97">
                  <c:v>4.21875</c:v>
                </c:pt>
                <c:pt idx="98">
                  <c:v>4.3478260869565215</c:v>
                </c:pt>
                <c:pt idx="99">
                  <c:v>4.083333333333333</c:v>
                </c:pt>
                <c:pt idx="100">
                  <c:v>3.8</c:v>
                </c:pt>
                <c:pt idx="101">
                  <c:v>3.84</c:v>
                </c:pt>
                <c:pt idx="102">
                  <c:v>4.1597347614318192</c:v>
                </c:pt>
                <c:pt idx="103">
                  <c:v>4.5319148936170217</c:v>
                </c:pt>
                <c:pt idx="104">
                  <c:v>4.1304347826086953</c:v>
                </c:pt>
                <c:pt idx="105">
                  <c:v>4.4000000000000004</c:v>
                </c:pt>
                <c:pt idx="106">
                  <c:v>4.4285714285714288</c:v>
                </c:pt>
                <c:pt idx="107">
                  <c:v>4.096774193548387</c:v>
                </c:pt>
                <c:pt idx="108">
                  <c:v>3.9375</c:v>
                </c:pt>
                <c:pt idx="109">
                  <c:v>4.125</c:v>
                </c:pt>
                <c:pt idx="110">
                  <c:v>3.9726027397260273</c:v>
                </c:pt>
                <c:pt idx="111">
                  <c:v>3.8148148148148149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8224"/>
        <c:axId val="41109760"/>
      </c:lineChart>
      <c:catAx>
        <c:axId val="4110822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109760"/>
        <c:crosses val="autoZero"/>
        <c:auto val="1"/>
        <c:lblAlgn val="ctr"/>
        <c:lblOffset val="100"/>
        <c:noMultiLvlLbl val="0"/>
      </c:catAx>
      <c:valAx>
        <c:axId val="41109760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10822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654440322131035"/>
          <c:y val="2.0670902008626538E-2"/>
          <c:w val="0.57561787896579442"/>
          <c:h val="4.2453127321348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ЕГЭ базовый уровень</a:t>
            </a:r>
            <a:r>
              <a:rPr lang="en-US" baseline="0"/>
              <a:t> 2022</a:t>
            </a:r>
            <a:r>
              <a:rPr lang="ru-RU" baseline="0"/>
              <a:t>-2023</a:t>
            </a:r>
            <a:endParaRPr lang="ru-RU"/>
          </a:p>
        </c:rich>
      </c:tx>
      <c:layout>
        <c:manualLayout>
          <c:xMode val="edge"/>
          <c:yMode val="edge"/>
          <c:x val="2.3245484213745931E-2"/>
          <c:y val="1.44821656406478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843350159438995E-2"/>
          <c:y val="8.1634068633260753E-2"/>
          <c:w val="0.98115664984056106"/>
          <c:h val="0.51787400409694784"/>
        </c:manualLayout>
      </c:layout>
      <c:lineChart>
        <c:grouping val="standard"/>
        <c:varyColors val="0"/>
        <c:ser>
          <c:idx val="2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'Матем-11 база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МАОУ СШ № 19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СШ № 135</c:v>
                </c:pt>
                <c:pt idx="16">
                  <c:v>МАОУ СШ № 46</c:v>
                </c:pt>
                <c:pt idx="17">
                  <c:v>МАОУ СШ № 8 "Созидание"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Лицей № 12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Лицей № 3</c:v>
                </c:pt>
                <c:pt idx="30">
                  <c:v>МАОУ СШ № 148</c:v>
                </c:pt>
                <c:pt idx="31">
                  <c:v>МБОУ СШ № 94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МАОУ СШ № 65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31</c:v>
                </c:pt>
                <c:pt idx="38">
                  <c:v>ОКТЯБРЬСКИЙ РАЙОН</c:v>
                </c:pt>
                <c:pt idx="39">
                  <c:v>МБОУ СШ № 95</c:v>
                </c:pt>
                <c:pt idx="40">
                  <c:v>МБОУ Гимназия № 3</c:v>
                </c:pt>
                <c:pt idx="41">
                  <c:v>МБОУ СШ № 3</c:v>
                </c:pt>
                <c:pt idx="42">
                  <c:v>МАОУ "КУГ № 1 - Универс"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МАОУ Школа-интернат № 1</c:v>
                </c:pt>
                <c:pt idx="47">
                  <c:v>МАОУ СШ № 82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МБОУ СШ № 21</c:v>
                </c:pt>
                <c:pt idx="53">
                  <c:v>МБОУ СШ № 84</c:v>
                </c:pt>
                <c:pt idx="54">
                  <c:v>МБОУ СШ № 133 </c:v>
                </c:pt>
                <c:pt idx="55">
                  <c:v>МБОУ СШ № 73</c:v>
                </c:pt>
                <c:pt idx="56">
                  <c:v>СВЕРДЛОВСКИЙ РАЙОН</c:v>
                </c:pt>
                <c:pt idx="57">
                  <c:v>МАОУ СШ № 42</c:v>
                </c:pt>
                <c:pt idx="58">
                  <c:v>МАОУ СШ № 6</c:v>
                </c:pt>
                <c:pt idx="59">
                  <c:v>МАОУ СШ № 137</c:v>
                </c:pt>
                <c:pt idx="60">
                  <c:v>МАОУ Лицей № 9 "Лидер"</c:v>
                </c:pt>
                <c:pt idx="61">
                  <c:v>МАОУ СШ № 76</c:v>
                </c:pt>
                <c:pt idx="62">
                  <c:v>МАОУ СШ № 17</c:v>
                </c:pt>
                <c:pt idx="63">
                  <c:v>МАОУ СШ № 93</c:v>
                </c:pt>
                <c:pt idx="64">
                  <c:v>МБОУ СШ № 62</c:v>
                </c:pt>
                <c:pt idx="65">
                  <c:v>МАОУ Гимназия № 14</c:v>
                </c:pt>
                <c:pt idx="66">
                  <c:v>МАОУ СШ № 23</c:v>
                </c:pt>
                <c:pt idx="67">
                  <c:v>МАОУ СШ № 45</c:v>
                </c:pt>
                <c:pt idx="68">
                  <c:v>МАОУ СШ № 158 "Грани"</c:v>
                </c:pt>
                <c:pt idx="69">
                  <c:v>МАОУ СШ № 34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152</c:v>
                </c:pt>
                <c:pt idx="73">
                  <c:v>МАОУ СШ № 144</c:v>
                </c:pt>
                <c:pt idx="74">
                  <c:v>МАОУ СШ № 149</c:v>
                </c:pt>
                <c:pt idx="75">
                  <c:v>МАОУ СШ № 115</c:v>
                </c:pt>
                <c:pt idx="76">
                  <c:v>МАОУ СШ № 24</c:v>
                </c:pt>
                <c:pt idx="77">
                  <c:v>МАОУ СШ № 151</c:v>
                </c:pt>
                <c:pt idx="78">
                  <c:v>МАОУ СШ № 141</c:v>
                </c:pt>
                <c:pt idx="79">
                  <c:v>МБОУ СШ № 56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МБОУ СШ № 91</c:v>
                </c:pt>
                <c:pt idx="83">
                  <c:v>МАОУ СШ № 150</c:v>
                </c:pt>
                <c:pt idx="84">
                  <c:v>МАОУ СШ № 154</c:v>
                </c:pt>
                <c:pt idx="85">
                  <c:v>МАОУ СШ № 85</c:v>
                </c:pt>
                <c:pt idx="86">
                  <c:v>МАОУ СШ № 157</c:v>
                </c:pt>
                <c:pt idx="87">
                  <c:v>МАОУ СШ № 66</c:v>
                </c:pt>
                <c:pt idx="88">
                  <c:v>МБОУ СШ № 147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156</c:v>
                </c:pt>
                <c:pt idx="92">
                  <c:v>МАОУ СШ № 69</c:v>
                </c:pt>
                <c:pt idx="93">
                  <c:v>МАОУ СШ № 143</c:v>
                </c:pt>
                <c:pt idx="94">
                  <c:v>МАОУ СШ № 1</c:v>
                </c:pt>
                <c:pt idx="95">
                  <c:v>МАОУ СШ № 5</c:v>
                </c:pt>
                <c:pt idx="96">
                  <c:v>МАОУ СШ № 145</c:v>
                </c:pt>
                <c:pt idx="97">
                  <c:v>МАОУ СШ № 121</c:v>
                </c:pt>
                <c:pt idx="98">
                  <c:v>МАОУ СШ № 139</c:v>
                </c:pt>
                <c:pt idx="99">
                  <c:v>МАОУ СШ № 18</c:v>
                </c:pt>
                <c:pt idx="100">
                  <c:v>МАОУ СШ № 134</c:v>
                </c:pt>
                <c:pt idx="101">
                  <c:v>МБОУ СШ № 2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СШ № 10 </c:v>
                </c:pt>
                <c:pt idx="105">
                  <c:v>МБОУ Лицей № 2</c:v>
                </c:pt>
                <c:pt idx="106">
                  <c:v>МБОУ Гимназия  № 16</c:v>
                </c:pt>
                <c:pt idx="107">
                  <c:v>МАОУ СШ "Комплекс Покровский"</c:v>
                </c:pt>
                <c:pt idx="108">
                  <c:v>МБОУ СШ № 4</c:v>
                </c:pt>
                <c:pt idx="109">
                  <c:v>МАОУ СШ № 155</c:v>
                </c:pt>
                <c:pt idx="110">
                  <c:v>МБОУ СШ № 27</c:v>
                </c:pt>
                <c:pt idx="111">
                  <c:v>МБОУ СШ № 51</c:v>
                </c:pt>
              </c:strCache>
            </c:strRef>
          </c:cat>
          <c:val>
            <c:numRef>
              <c:f>'Матем-11 база диаграмма'!$D$5:$D$116</c:f>
              <c:numCache>
                <c:formatCode>0,00</c:formatCode>
                <c:ptCount val="1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'Матем-11 база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МАОУ СШ № 19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СШ № 135</c:v>
                </c:pt>
                <c:pt idx="16">
                  <c:v>МАОУ СШ № 46</c:v>
                </c:pt>
                <c:pt idx="17">
                  <c:v>МАОУ СШ № 8 "Созидание"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Лицей № 12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Лицей № 3</c:v>
                </c:pt>
                <c:pt idx="30">
                  <c:v>МАОУ СШ № 148</c:v>
                </c:pt>
                <c:pt idx="31">
                  <c:v>МБОУ СШ № 94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МАОУ СШ № 65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31</c:v>
                </c:pt>
                <c:pt idx="38">
                  <c:v>ОКТЯБРЬСКИЙ РАЙОН</c:v>
                </c:pt>
                <c:pt idx="39">
                  <c:v>МБОУ СШ № 95</c:v>
                </c:pt>
                <c:pt idx="40">
                  <c:v>МБОУ Гимназия № 3</c:v>
                </c:pt>
                <c:pt idx="41">
                  <c:v>МБОУ СШ № 3</c:v>
                </c:pt>
                <c:pt idx="42">
                  <c:v>МАОУ "КУГ № 1 - Универс"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МАОУ Школа-интернат № 1</c:v>
                </c:pt>
                <c:pt idx="47">
                  <c:v>МАОУ СШ № 82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МБОУ СШ № 21</c:v>
                </c:pt>
                <c:pt idx="53">
                  <c:v>МБОУ СШ № 84</c:v>
                </c:pt>
                <c:pt idx="54">
                  <c:v>МБОУ СШ № 133 </c:v>
                </c:pt>
                <c:pt idx="55">
                  <c:v>МБОУ СШ № 73</c:v>
                </c:pt>
                <c:pt idx="56">
                  <c:v>СВЕРДЛОВСКИЙ РАЙОН</c:v>
                </c:pt>
                <c:pt idx="57">
                  <c:v>МАОУ СШ № 42</c:v>
                </c:pt>
                <c:pt idx="58">
                  <c:v>МАОУ СШ № 6</c:v>
                </c:pt>
                <c:pt idx="59">
                  <c:v>МАОУ СШ № 137</c:v>
                </c:pt>
                <c:pt idx="60">
                  <c:v>МАОУ Лицей № 9 "Лидер"</c:v>
                </c:pt>
                <c:pt idx="61">
                  <c:v>МАОУ СШ № 76</c:v>
                </c:pt>
                <c:pt idx="62">
                  <c:v>МАОУ СШ № 17</c:v>
                </c:pt>
                <c:pt idx="63">
                  <c:v>МАОУ СШ № 93</c:v>
                </c:pt>
                <c:pt idx="64">
                  <c:v>МБОУ СШ № 62</c:v>
                </c:pt>
                <c:pt idx="65">
                  <c:v>МАОУ Гимназия № 14</c:v>
                </c:pt>
                <c:pt idx="66">
                  <c:v>МАОУ СШ № 23</c:v>
                </c:pt>
                <c:pt idx="67">
                  <c:v>МАОУ СШ № 45</c:v>
                </c:pt>
                <c:pt idx="68">
                  <c:v>МАОУ СШ № 158 "Грани"</c:v>
                </c:pt>
                <c:pt idx="69">
                  <c:v>МАОУ СШ № 34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152</c:v>
                </c:pt>
                <c:pt idx="73">
                  <c:v>МАОУ СШ № 144</c:v>
                </c:pt>
                <c:pt idx="74">
                  <c:v>МАОУ СШ № 149</c:v>
                </c:pt>
                <c:pt idx="75">
                  <c:v>МАОУ СШ № 115</c:v>
                </c:pt>
                <c:pt idx="76">
                  <c:v>МАОУ СШ № 24</c:v>
                </c:pt>
                <c:pt idx="77">
                  <c:v>МАОУ СШ № 151</c:v>
                </c:pt>
                <c:pt idx="78">
                  <c:v>МАОУ СШ № 141</c:v>
                </c:pt>
                <c:pt idx="79">
                  <c:v>МБОУ СШ № 56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МБОУ СШ № 91</c:v>
                </c:pt>
                <c:pt idx="83">
                  <c:v>МАОУ СШ № 150</c:v>
                </c:pt>
                <c:pt idx="84">
                  <c:v>МАОУ СШ № 154</c:v>
                </c:pt>
                <c:pt idx="85">
                  <c:v>МАОУ СШ № 85</c:v>
                </c:pt>
                <c:pt idx="86">
                  <c:v>МАОУ СШ № 157</c:v>
                </c:pt>
                <c:pt idx="87">
                  <c:v>МАОУ СШ № 66</c:v>
                </c:pt>
                <c:pt idx="88">
                  <c:v>МБОУ СШ № 147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156</c:v>
                </c:pt>
                <c:pt idx="92">
                  <c:v>МАОУ СШ № 69</c:v>
                </c:pt>
                <c:pt idx="93">
                  <c:v>МАОУ СШ № 143</c:v>
                </c:pt>
                <c:pt idx="94">
                  <c:v>МАОУ СШ № 1</c:v>
                </c:pt>
                <c:pt idx="95">
                  <c:v>МАОУ СШ № 5</c:v>
                </c:pt>
                <c:pt idx="96">
                  <c:v>МАОУ СШ № 145</c:v>
                </c:pt>
                <c:pt idx="97">
                  <c:v>МАОУ СШ № 121</c:v>
                </c:pt>
                <c:pt idx="98">
                  <c:v>МАОУ СШ № 139</c:v>
                </c:pt>
                <c:pt idx="99">
                  <c:v>МАОУ СШ № 18</c:v>
                </c:pt>
                <c:pt idx="100">
                  <c:v>МАОУ СШ № 134</c:v>
                </c:pt>
                <c:pt idx="101">
                  <c:v>МБОУ СШ № 2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СШ № 10 </c:v>
                </c:pt>
                <c:pt idx="105">
                  <c:v>МБОУ Лицей № 2</c:v>
                </c:pt>
                <c:pt idx="106">
                  <c:v>МБОУ Гимназия  № 16</c:v>
                </c:pt>
                <c:pt idx="107">
                  <c:v>МАОУ СШ "Комплекс Покровский"</c:v>
                </c:pt>
                <c:pt idx="108">
                  <c:v>МБОУ СШ № 4</c:v>
                </c:pt>
                <c:pt idx="109">
                  <c:v>МАОУ СШ № 155</c:v>
                </c:pt>
                <c:pt idx="110">
                  <c:v>МБОУ СШ № 27</c:v>
                </c:pt>
                <c:pt idx="111">
                  <c:v>МБОУ СШ № 51</c:v>
                </c:pt>
              </c:strCache>
            </c:strRef>
          </c:cat>
          <c:val>
            <c:numRef>
              <c:f>'Матем-11 база диаграмма'!$E$5:$E$116</c:f>
              <c:numCache>
                <c:formatCode>0,00</c:formatCode>
                <c:ptCount val="112"/>
                <c:pt idx="0">
                  <c:v>4.0261322011322012</c:v>
                </c:pt>
                <c:pt idx="1">
                  <c:v>4.4782608695652177</c:v>
                </c:pt>
                <c:pt idx="2">
                  <c:v>4.4230769230769234</c:v>
                </c:pt>
                <c:pt idx="3">
                  <c:v>4.375</c:v>
                </c:pt>
                <c:pt idx="4">
                  <c:v>4.2</c:v>
                </c:pt>
                <c:pt idx="5">
                  <c:v>3.7</c:v>
                </c:pt>
                <c:pt idx="6">
                  <c:v>3.5217391304347827</c:v>
                </c:pt>
                <c:pt idx="7">
                  <c:v>3.4848484848484849</c:v>
                </c:pt>
                <c:pt idx="9">
                  <c:v>4.0073359176476808</c:v>
                </c:pt>
                <c:pt idx="10">
                  <c:v>4.40625</c:v>
                </c:pt>
                <c:pt idx="11">
                  <c:v>4.3157894736842106</c:v>
                </c:pt>
                <c:pt idx="12">
                  <c:v>4.0677966101694913</c:v>
                </c:pt>
                <c:pt idx="13">
                  <c:v>4.0555555555555554</c:v>
                </c:pt>
                <c:pt idx="14">
                  <c:v>4.0555555555555554</c:v>
                </c:pt>
                <c:pt idx="15">
                  <c:v>4.04</c:v>
                </c:pt>
                <c:pt idx="16">
                  <c:v>4</c:v>
                </c:pt>
                <c:pt idx="17">
                  <c:v>3.9411764705882355</c:v>
                </c:pt>
                <c:pt idx="18">
                  <c:v>3.77</c:v>
                </c:pt>
                <c:pt idx="19">
                  <c:v>3.75</c:v>
                </c:pt>
                <c:pt idx="20">
                  <c:v>3.6785714285714284</c:v>
                </c:pt>
                <c:pt idx="22">
                  <c:v>3.8484892586167794</c:v>
                </c:pt>
                <c:pt idx="23">
                  <c:v>4.4285714285714288</c:v>
                </c:pt>
                <c:pt idx="24">
                  <c:v>4.333333333333333</c:v>
                </c:pt>
                <c:pt idx="25">
                  <c:v>4.166666666666667</c:v>
                </c:pt>
                <c:pt idx="26">
                  <c:v>4.0625</c:v>
                </c:pt>
                <c:pt idx="27">
                  <c:v>4</c:v>
                </c:pt>
                <c:pt idx="28">
                  <c:v>3.9090909090909092</c:v>
                </c:pt>
                <c:pt idx="29">
                  <c:v>3.8</c:v>
                </c:pt>
                <c:pt idx="30">
                  <c:v>3.7916666666666665</c:v>
                </c:pt>
                <c:pt idx="31">
                  <c:v>3.7317073170731709</c:v>
                </c:pt>
                <c:pt idx="32">
                  <c:v>3.7058823529411766</c:v>
                </c:pt>
                <c:pt idx="33">
                  <c:v>3.6086956521739131</c:v>
                </c:pt>
                <c:pt idx="34">
                  <c:v>3.5882352941176472</c:v>
                </c:pt>
                <c:pt idx="35">
                  <c:v>3.44</c:v>
                </c:pt>
                <c:pt idx="36">
                  <c:v>3.3125</c:v>
                </c:pt>
                <c:pt idx="38">
                  <c:v>4.1073957188725956</c:v>
                </c:pt>
                <c:pt idx="39">
                  <c:v>4.384615384615385</c:v>
                </c:pt>
                <c:pt idx="40">
                  <c:v>4.3571428571428568</c:v>
                </c:pt>
                <c:pt idx="41">
                  <c:v>4.3571428571428568</c:v>
                </c:pt>
                <c:pt idx="42">
                  <c:v>4.3157894736842106</c:v>
                </c:pt>
                <c:pt idx="43">
                  <c:v>4.3125</c:v>
                </c:pt>
                <c:pt idx="44">
                  <c:v>4.2692307692307692</c:v>
                </c:pt>
                <c:pt idx="45">
                  <c:v>4.2222222222222223</c:v>
                </c:pt>
                <c:pt idx="46">
                  <c:v>4.2</c:v>
                </c:pt>
                <c:pt idx="47">
                  <c:v>4.2</c:v>
                </c:pt>
                <c:pt idx="48">
                  <c:v>4.1785714285714288</c:v>
                </c:pt>
                <c:pt idx="49">
                  <c:v>3.9166666666666665</c:v>
                </c:pt>
                <c:pt idx="50">
                  <c:v>3.9090909090909092</c:v>
                </c:pt>
                <c:pt idx="51">
                  <c:v>3.8461538461538463</c:v>
                </c:pt>
                <c:pt idx="52">
                  <c:v>3.8235294117647061</c:v>
                </c:pt>
                <c:pt idx="53">
                  <c:v>3.75</c:v>
                </c:pt>
                <c:pt idx="54">
                  <c:v>3.6756756756756759</c:v>
                </c:pt>
                <c:pt idx="56">
                  <c:v>4.0606092450915714</c:v>
                </c:pt>
                <c:pt idx="57">
                  <c:v>4.4444444444444446</c:v>
                </c:pt>
                <c:pt idx="58">
                  <c:v>4.4375</c:v>
                </c:pt>
                <c:pt idx="59">
                  <c:v>4.3499999999999996</c:v>
                </c:pt>
                <c:pt idx="60">
                  <c:v>4.2820512820512819</c:v>
                </c:pt>
                <c:pt idx="61">
                  <c:v>4.1500000000000004</c:v>
                </c:pt>
                <c:pt idx="62">
                  <c:v>4.1333333333333337</c:v>
                </c:pt>
                <c:pt idx="63">
                  <c:v>4.117647058823529</c:v>
                </c:pt>
                <c:pt idx="64">
                  <c:v>4.083333333333333</c:v>
                </c:pt>
                <c:pt idx="65">
                  <c:v>4</c:v>
                </c:pt>
                <c:pt idx="66">
                  <c:v>3.9285714285714284</c:v>
                </c:pt>
                <c:pt idx="67">
                  <c:v>3.8695652173913042</c:v>
                </c:pt>
                <c:pt idx="68">
                  <c:v>3.84375</c:v>
                </c:pt>
                <c:pt idx="69">
                  <c:v>3.8333333333333335</c:v>
                </c:pt>
                <c:pt idx="70">
                  <c:v>3.375</c:v>
                </c:pt>
                <c:pt idx="71">
                  <c:v>3.8755563747608495</c:v>
                </c:pt>
                <c:pt idx="72">
                  <c:v>4.6785714285714288</c:v>
                </c:pt>
                <c:pt idx="73">
                  <c:v>4.5256410256410255</c:v>
                </c:pt>
                <c:pt idx="74">
                  <c:v>4.1836734693877551</c:v>
                </c:pt>
                <c:pt idx="75">
                  <c:v>4.1538461538461542</c:v>
                </c:pt>
                <c:pt idx="76">
                  <c:v>4.1372549019607847</c:v>
                </c:pt>
                <c:pt idx="77">
                  <c:v>4.1076923076923073</c:v>
                </c:pt>
                <c:pt idx="78">
                  <c:v>4.0869565217391308</c:v>
                </c:pt>
                <c:pt idx="79">
                  <c:v>4.0769230769230766</c:v>
                </c:pt>
                <c:pt idx="80">
                  <c:v>4.0714285714285712</c:v>
                </c:pt>
                <c:pt idx="81">
                  <c:v>4.0384615384615383</c:v>
                </c:pt>
                <c:pt idx="82">
                  <c:v>4</c:v>
                </c:pt>
                <c:pt idx="83">
                  <c:v>3.9368421052631577</c:v>
                </c:pt>
                <c:pt idx="84">
                  <c:v>3.9242424242424243</c:v>
                </c:pt>
                <c:pt idx="85">
                  <c:v>3.8571428571428572</c:v>
                </c:pt>
                <c:pt idx="86">
                  <c:v>3.8571428571428572</c:v>
                </c:pt>
                <c:pt idx="87">
                  <c:v>3.8333333333333335</c:v>
                </c:pt>
                <c:pt idx="88">
                  <c:v>3.806451612903226</c:v>
                </c:pt>
                <c:pt idx="89">
                  <c:v>3.7857142857142856</c:v>
                </c:pt>
                <c:pt idx="90">
                  <c:v>3.7804878048780486</c:v>
                </c:pt>
                <c:pt idx="91">
                  <c:v>3.75</c:v>
                </c:pt>
                <c:pt idx="92">
                  <c:v>3.7</c:v>
                </c:pt>
                <c:pt idx="93">
                  <c:v>3.6833333333333331</c:v>
                </c:pt>
                <c:pt idx="94">
                  <c:v>3.6666666666666665</c:v>
                </c:pt>
                <c:pt idx="95">
                  <c:v>3.6666666666666665</c:v>
                </c:pt>
                <c:pt idx="96">
                  <c:v>3.6595744680851063</c:v>
                </c:pt>
                <c:pt idx="97">
                  <c:v>3.5263157894736841</c:v>
                </c:pt>
                <c:pt idx="98">
                  <c:v>3.5238095238095237</c:v>
                </c:pt>
                <c:pt idx="99">
                  <c:v>3.5185185185185186</c:v>
                </c:pt>
                <c:pt idx="100">
                  <c:v>3.5</c:v>
                </c:pt>
                <c:pt idx="101">
                  <c:v>3.23</c:v>
                </c:pt>
                <c:pt idx="102">
                  <c:v>3.9631606326741227</c:v>
                </c:pt>
                <c:pt idx="103">
                  <c:v>4.4489795918367347</c:v>
                </c:pt>
                <c:pt idx="104">
                  <c:v>4.2666666666666666</c:v>
                </c:pt>
                <c:pt idx="105">
                  <c:v>4.24</c:v>
                </c:pt>
                <c:pt idx="106">
                  <c:v>4</c:v>
                </c:pt>
                <c:pt idx="107">
                  <c:v>3.8947368421052633</c:v>
                </c:pt>
                <c:pt idx="108">
                  <c:v>3.6666666666666665</c:v>
                </c:pt>
                <c:pt idx="109">
                  <c:v>3.6</c:v>
                </c:pt>
                <c:pt idx="110">
                  <c:v>3.5882352941176472</c:v>
                </c:pt>
              </c:numCache>
            </c:numRef>
          </c:val>
          <c:smooth val="0"/>
        </c:ser>
        <c:ser>
          <c:idx val="0"/>
          <c:order val="2"/>
          <c:tx>
            <c:v>2022 ср. балл по городу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'Матем-11 база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МАОУ СШ № 19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СШ № 135</c:v>
                </c:pt>
                <c:pt idx="16">
                  <c:v>МАОУ СШ № 46</c:v>
                </c:pt>
                <c:pt idx="17">
                  <c:v>МАОУ СШ № 8 "Созидание"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Лицей № 12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Лицей № 3</c:v>
                </c:pt>
                <c:pt idx="30">
                  <c:v>МАОУ СШ № 148</c:v>
                </c:pt>
                <c:pt idx="31">
                  <c:v>МБОУ СШ № 94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МАОУ СШ № 65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31</c:v>
                </c:pt>
                <c:pt idx="38">
                  <c:v>ОКТЯБРЬСКИЙ РАЙОН</c:v>
                </c:pt>
                <c:pt idx="39">
                  <c:v>МБОУ СШ № 95</c:v>
                </c:pt>
                <c:pt idx="40">
                  <c:v>МБОУ Гимназия № 3</c:v>
                </c:pt>
                <c:pt idx="41">
                  <c:v>МБОУ СШ № 3</c:v>
                </c:pt>
                <c:pt idx="42">
                  <c:v>МАОУ "КУГ № 1 - Универс"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МАОУ Школа-интернат № 1</c:v>
                </c:pt>
                <c:pt idx="47">
                  <c:v>МАОУ СШ № 82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МБОУ СШ № 21</c:v>
                </c:pt>
                <c:pt idx="53">
                  <c:v>МБОУ СШ № 84</c:v>
                </c:pt>
                <c:pt idx="54">
                  <c:v>МБОУ СШ № 133 </c:v>
                </c:pt>
                <c:pt idx="55">
                  <c:v>МБОУ СШ № 73</c:v>
                </c:pt>
                <c:pt idx="56">
                  <c:v>СВЕРДЛОВСКИЙ РАЙОН</c:v>
                </c:pt>
                <c:pt idx="57">
                  <c:v>МАОУ СШ № 42</c:v>
                </c:pt>
                <c:pt idx="58">
                  <c:v>МАОУ СШ № 6</c:v>
                </c:pt>
                <c:pt idx="59">
                  <c:v>МАОУ СШ № 137</c:v>
                </c:pt>
                <c:pt idx="60">
                  <c:v>МАОУ Лицей № 9 "Лидер"</c:v>
                </c:pt>
                <c:pt idx="61">
                  <c:v>МАОУ СШ № 76</c:v>
                </c:pt>
                <c:pt idx="62">
                  <c:v>МАОУ СШ № 17</c:v>
                </c:pt>
                <c:pt idx="63">
                  <c:v>МАОУ СШ № 93</c:v>
                </c:pt>
                <c:pt idx="64">
                  <c:v>МБОУ СШ № 62</c:v>
                </c:pt>
                <c:pt idx="65">
                  <c:v>МАОУ Гимназия № 14</c:v>
                </c:pt>
                <c:pt idx="66">
                  <c:v>МАОУ СШ № 23</c:v>
                </c:pt>
                <c:pt idx="67">
                  <c:v>МАОУ СШ № 45</c:v>
                </c:pt>
                <c:pt idx="68">
                  <c:v>МАОУ СШ № 158 "Грани"</c:v>
                </c:pt>
                <c:pt idx="69">
                  <c:v>МАОУ СШ № 34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152</c:v>
                </c:pt>
                <c:pt idx="73">
                  <c:v>МАОУ СШ № 144</c:v>
                </c:pt>
                <c:pt idx="74">
                  <c:v>МАОУ СШ № 149</c:v>
                </c:pt>
                <c:pt idx="75">
                  <c:v>МАОУ СШ № 115</c:v>
                </c:pt>
                <c:pt idx="76">
                  <c:v>МАОУ СШ № 24</c:v>
                </c:pt>
                <c:pt idx="77">
                  <c:v>МАОУ СШ № 151</c:v>
                </c:pt>
                <c:pt idx="78">
                  <c:v>МАОУ СШ № 141</c:v>
                </c:pt>
                <c:pt idx="79">
                  <c:v>МБОУ СШ № 56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МБОУ СШ № 91</c:v>
                </c:pt>
                <c:pt idx="83">
                  <c:v>МАОУ СШ № 150</c:v>
                </c:pt>
                <c:pt idx="84">
                  <c:v>МАОУ СШ № 154</c:v>
                </c:pt>
                <c:pt idx="85">
                  <c:v>МАОУ СШ № 85</c:v>
                </c:pt>
                <c:pt idx="86">
                  <c:v>МАОУ СШ № 157</c:v>
                </c:pt>
                <c:pt idx="87">
                  <c:v>МАОУ СШ № 66</c:v>
                </c:pt>
                <c:pt idx="88">
                  <c:v>МБОУ СШ № 147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156</c:v>
                </c:pt>
                <c:pt idx="92">
                  <c:v>МАОУ СШ № 69</c:v>
                </c:pt>
                <c:pt idx="93">
                  <c:v>МАОУ СШ № 143</c:v>
                </c:pt>
                <c:pt idx="94">
                  <c:v>МАОУ СШ № 1</c:v>
                </c:pt>
                <c:pt idx="95">
                  <c:v>МАОУ СШ № 5</c:v>
                </c:pt>
                <c:pt idx="96">
                  <c:v>МАОУ СШ № 145</c:v>
                </c:pt>
                <c:pt idx="97">
                  <c:v>МАОУ СШ № 121</c:v>
                </c:pt>
                <c:pt idx="98">
                  <c:v>МАОУ СШ № 139</c:v>
                </c:pt>
                <c:pt idx="99">
                  <c:v>МАОУ СШ № 18</c:v>
                </c:pt>
                <c:pt idx="100">
                  <c:v>МАОУ СШ № 134</c:v>
                </c:pt>
                <c:pt idx="101">
                  <c:v>МБОУ СШ № 2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СШ № 10 </c:v>
                </c:pt>
                <c:pt idx="105">
                  <c:v>МБОУ Лицей № 2</c:v>
                </c:pt>
                <c:pt idx="106">
                  <c:v>МБОУ Гимназия  № 16</c:v>
                </c:pt>
                <c:pt idx="107">
                  <c:v>МАОУ СШ "Комплекс Покровский"</c:v>
                </c:pt>
                <c:pt idx="108">
                  <c:v>МБОУ СШ № 4</c:v>
                </c:pt>
                <c:pt idx="109">
                  <c:v>МАОУ СШ № 155</c:v>
                </c:pt>
                <c:pt idx="110">
                  <c:v>МБОУ СШ № 27</c:v>
                </c:pt>
                <c:pt idx="111">
                  <c:v>МБОУ СШ № 51</c:v>
                </c:pt>
              </c:strCache>
            </c:strRef>
          </c:cat>
          <c:val>
            <c:numRef>
              <c:f>'Матем-11 база диаграмма'!$H$5:$H$116</c:f>
              <c:numCache>
                <c:formatCode>0,00</c:formatCode>
                <c:ptCount val="112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2022 ср. балл ОУ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'Матем-11 база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МАОУ СШ № 19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4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СШ № 135</c:v>
                </c:pt>
                <c:pt idx="16">
                  <c:v>МАОУ СШ № 46</c:v>
                </c:pt>
                <c:pt idx="17">
                  <c:v>МАОУ СШ № 8 "Созидание"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Лицей № 12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Лицей № 3</c:v>
                </c:pt>
                <c:pt idx="30">
                  <c:v>МАОУ СШ № 148</c:v>
                </c:pt>
                <c:pt idx="31">
                  <c:v>МБОУ СШ № 94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МАОУ СШ № 65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31</c:v>
                </c:pt>
                <c:pt idx="38">
                  <c:v>ОКТЯБРЬСКИЙ РАЙОН</c:v>
                </c:pt>
                <c:pt idx="39">
                  <c:v>МБОУ СШ № 95</c:v>
                </c:pt>
                <c:pt idx="40">
                  <c:v>МБОУ Гимназия № 3</c:v>
                </c:pt>
                <c:pt idx="41">
                  <c:v>МБОУ СШ № 3</c:v>
                </c:pt>
                <c:pt idx="42">
                  <c:v>МАОУ "КУГ № 1 - Универс"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МАОУ Школа-интернат № 1</c:v>
                </c:pt>
                <c:pt idx="47">
                  <c:v>МАОУ СШ № 82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МБОУ СШ № 21</c:v>
                </c:pt>
                <c:pt idx="53">
                  <c:v>МБОУ СШ № 84</c:v>
                </c:pt>
                <c:pt idx="54">
                  <c:v>МБОУ СШ № 133 </c:v>
                </c:pt>
                <c:pt idx="55">
                  <c:v>МБОУ СШ № 73</c:v>
                </c:pt>
                <c:pt idx="56">
                  <c:v>СВЕРДЛОВСКИЙ РАЙОН</c:v>
                </c:pt>
                <c:pt idx="57">
                  <c:v>МАОУ СШ № 42</c:v>
                </c:pt>
                <c:pt idx="58">
                  <c:v>МАОУ СШ № 6</c:v>
                </c:pt>
                <c:pt idx="59">
                  <c:v>МАОУ СШ № 137</c:v>
                </c:pt>
                <c:pt idx="60">
                  <c:v>МАОУ Лицей № 9 "Лидер"</c:v>
                </c:pt>
                <c:pt idx="61">
                  <c:v>МАОУ СШ № 76</c:v>
                </c:pt>
                <c:pt idx="62">
                  <c:v>МАОУ СШ № 17</c:v>
                </c:pt>
                <c:pt idx="63">
                  <c:v>МАОУ СШ № 93</c:v>
                </c:pt>
                <c:pt idx="64">
                  <c:v>МБОУ СШ № 62</c:v>
                </c:pt>
                <c:pt idx="65">
                  <c:v>МАОУ Гимназия № 14</c:v>
                </c:pt>
                <c:pt idx="66">
                  <c:v>МАОУ СШ № 23</c:v>
                </c:pt>
                <c:pt idx="67">
                  <c:v>МАОУ СШ № 45</c:v>
                </c:pt>
                <c:pt idx="68">
                  <c:v>МАОУ СШ № 158 "Грани"</c:v>
                </c:pt>
                <c:pt idx="69">
                  <c:v>МАОУ СШ № 34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152</c:v>
                </c:pt>
                <c:pt idx="73">
                  <c:v>МАОУ СШ № 144</c:v>
                </c:pt>
                <c:pt idx="74">
                  <c:v>МАОУ СШ № 149</c:v>
                </c:pt>
                <c:pt idx="75">
                  <c:v>МАОУ СШ № 115</c:v>
                </c:pt>
                <c:pt idx="76">
                  <c:v>МАОУ СШ № 24</c:v>
                </c:pt>
                <c:pt idx="77">
                  <c:v>МАОУ СШ № 151</c:v>
                </c:pt>
                <c:pt idx="78">
                  <c:v>МАОУ СШ № 141</c:v>
                </c:pt>
                <c:pt idx="79">
                  <c:v>МБОУ СШ № 56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МБОУ СШ № 91</c:v>
                </c:pt>
                <c:pt idx="83">
                  <c:v>МАОУ СШ № 150</c:v>
                </c:pt>
                <c:pt idx="84">
                  <c:v>МАОУ СШ № 154</c:v>
                </c:pt>
                <c:pt idx="85">
                  <c:v>МАОУ СШ № 85</c:v>
                </c:pt>
                <c:pt idx="86">
                  <c:v>МАОУ СШ № 157</c:v>
                </c:pt>
                <c:pt idx="87">
                  <c:v>МАОУ СШ № 66</c:v>
                </c:pt>
                <c:pt idx="88">
                  <c:v>МБОУ СШ № 147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156</c:v>
                </c:pt>
                <c:pt idx="92">
                  <c:v>МАОУ СШ № 69</c:v>
                </c:pt>
                <c:pt idx="93">
                  <c:v>МАОУ СШ № 143</c:v>
                </c:pt>
                <c:pt idx="94">
                  <c:v>МАОУ СШ № 1</c:v>
                </c:pt>
                <c:pt idx="95">
                  <c:v>МАОУ СШ № 5</c:v>
                </c:pt>
                <c:pt idx="96">
                  <c:v>МАОУ СШ № 145</c:v>
                </c:pt>
                <c:pt idx="97">
                  <c:v>МАОУ СШ № 121</c:v>
                </c:pt>
                <c:pt idx="98">
                  <c:v>МАОУ СШ № 139</c:v>
                </c:pt>
                <c:pt idx="99">
                  <c:v>МАОУ СШ № 18</c:v>
                </c:pt>
                <c:pt idx="100">
                  <c:v>МАОУ СШ № 134</c:v>
                </c:pt>
                <c:pt idx="101">
                  <c:v>МБОУ СШ № 2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СШ № 10 </c:v>
                </c:pt>
                <c:pt idx="105">
                  <c:v>МБОУ Лицей № 2</c:v>
                </c:pt>
                <c:pt idx="106">
                  <c:v>МБОУ Гимназия  № 16</c:v>
                </c:pt>
                <c:pt idx="107">
                  <c:v>МАОУ СШ "Комплекс Покровский"</c:v>
                </c:pt>
                <c:pt idx="108">
                  <c:v>МБОУ СШ № 4</c:v>
                </c:pt>
                <c:pt idx="109">
                  <c:v>МАОУ СШ № 155</c:v>
                </c:pt>
                <c:pt idx="110">
                  <c:v>МБОУ СШ № 27</c:v>
                </c:pt>
                <c:pt idx="111">
                  <c:v>МБОУ СШ № 51</c:v>
                </c:pt>
              </c:strCache>
            </c:strRef>
          </c:cat>
          <c:val>
            <c:numRef>
              <c:f>'Матем-11 база диаграмма'!$I$5:$I$116</c:f>
              <c:numCache>
                <c:formatCode>0,00</c:formatCode>
                <c:ptCount val="112"/>
                <c:pt idx="0">
                  <c:v>4.1474412627101582</c:v>
                </c:pt>
                <c:pt idx="1">
                  <c:v>4.5199999999999996</c:v>
                </c:pt>
                <c:pt idx="2">
                  <c:v>4.5999999999999996</c:v>
                </c:pt>
                <c:pt idx="3">
                  <c:v>4.395833333333333</c:v>
                </c:pt>
                <c:pt idx="4">
                  <c:v>4.4883720930232558</c:v>
                </c:pt>
                <c:pt idx="5">
                  <c:v>4.166666666666667</c:v>
                </c:pt>
                <c:pt idx="6">
                  <c:v>3.8571428571428572</c:v>
                </c:pt>
                <c:pt idx="7">
                  <c:v>3.3333333333333335</c:v>
                </c:pt>
                <c:pt idx="8">
                  <c:v>3.8181818181818183</c:v>
                </c:pt>
                <c:pt idx="9">
                  <c:v>4.1315215761405772</c:v>
                </c:pt>
                <c:pt idx="10">
                  <c:v>4.1500000000000004</c:v>
                </c:pt>
                <c:pt idx="11">
                  <c:v>4.4117647058823533</c:v>
                </c:pt>
                <c:pt idx="12">
                  <c:v>4.046875</c:v>
                </c:pt>
                <c:pt idx="13">
                  <c:v>4.4000000000000004</c:v>
                </c:pt>
                <c:pt idx="14">
                  <c:v>4.3571428571428568</c:v>
                </c:pt>
                <c:pt idx="15">
                  <c:v>4.5999999999999996</c:v>
                </c:pt>
                <c:pt idx="16">
                  <c:v>4.0526315789473681</c:v>
                </c:pt>
                <c:pt idx="17">
                  <c:v>3.7115384615384617</c:v>
                </c:pt>
                <c:pt idx="20">
                  <c:v>4.1052631578947372</c:v>
                </c:pt>
                <c:pt idx="21">
                  <c:v>3.48</c:v>
                </c:pt>
                <c:pt idx="22">
                  <c:v>3.9870601245039028</c:v>
                </c:pt>
                <c:pt idx="23">
                  <c:v>3.9615384615384617</c:v>
                </c:pt>
                <c:pt idx="24">
                  <c:v>4.2702702702702702</c:v>
                </c:pt>
                <c:pt idx="25">
                  <c:v>4.4230769230769234</c:v>
                </c:pt>
                <c:pt idx="26">
                  <c:v>4.333333333333333</c:v>
                </c:pt>
                <c:pt idx="27">
                  <c:v>4.1304347826086953</c:v>
                </c:pt>
                <c:pt idx="28">
                  <c:v>4.0999999999999996</c:v>
                </c:pt>
                <c:pt idx="29">
                  <c:v>4.1363636363636367</c:v>
                </c:pt>
                <c:pt idx="30">
                  <c:v>3.9393939393939394</c:v>
                </c:pt>
                <c:pt idx="31">
                  <c:v>3.95</c:v>
                </c:pt>
                <c:pt idx="32">
                  <c:v>3.6071428571428572</c:v>
                </c:pt>
                <c:pt idx="33">
                  <c:v>3.8666666666666667</c:v>
                </c:pt>
                <c:pt idx="34">
                  <c:v>3.7916666666666665</c:v>
                </c:pt>
                <c:pt idx="35">
                  <c:v>3.8571428571428572</c:v>
                </c:pt>
                <c:pt idx="36">
                  <c:v>3.8181818181818183</c:v>
                </c:pt>
                <c:pt idx="37">
                  <c:v>3.6206896551724137</c:v>
                </c:pt>
                <c:pt idx="38">
                  <c:v>4.1689973445588233</c:v>
                </c:pt>
                <c:pt idx="39">
                  <c:v>4</c:v>
                </c:pt>
                <c:pt idx="40">
                  <c:v>4.0882352941176467</c:v>
                </c:pt>
                <c:pt idx="41">
                  <c:v>4.615384615384615</c:v>
                </c:pt>
                <c:pt idx="42">
                  <c:v>4.333333333333333</c:v>
                </c:pt>
                <c:pt idx="43">
                  <c:v>4.2727272727272725</c:v>
                </c:pt>
                <c:pt idx="44">
                  <c:v>4.3720930232558137</c:v>
                </c:pt>
                <c:pt idx="45">
                  <c:v>4.1375000000000002</c:v>
                </c:pt>
                <c:pt idx="46">
                  <c:v>4.375</c:v>
                </c:pt>
                <c:pt idx="47">
                  <c:v>3.875</c:v>
                </c:pt>
                <c:pt idx="48">
                  <c:v>4.2857142857142856</c:v>
                </c:pt>
                <c:pt idx="49">
                  <c:v>3.9583333333333335</c:v>
                </c:pt>
                <c:pt idx="50">
                  <c:v>4.2380952380952381</c:v>
                </c:pt>
                <c:pt idx="51">
                  <c:v>4.3600000000000003</c:v>
                </c:pt>
                <c:pt idx="52">
                  <c:v>3.4615384615384617</c:v>
                </c:pt>
                <c:pt idx="53">
                  <c:v>4.5</c:v>
                </c:pt>
                <c:pt idx="54">
                  <c:v>4</c:v>
                </c:pt>
                <c:pt idx="55">
                  <c:v>4</c:v>
                </c:pt>
                <c:pt idx="56">
                  <c:v>3.9872782678500225</c:v>
                </c:pt>
                <c:pt idx="57">
                  <c:v>3.9230769230769229</c:v>
                </c:pt>
                <c:pt idx="58">
                  <c:v>4.4615384615384617</c:v>
                </c:pt>
                <c:pt idx="59">
                  <c:v>4.3461538461538458</c:v>
                </c:pt>
                <c:pt idx="60">
                  <c:v>4.2</c:v>
                </c:pt>
                <c:pt idx="61">
                  <c:v>4.382352941176471</c:v>
                </c:pt>
                <c:pt idx="62">
                  <c:v>3.9</c:v>
                </c:pt>
                <c:pt idx="63">
                  <c:v>4.2</c:v>
                </c:pt>
                <c:pt idx="64">
                  <c:v>3.5862068965517242</c:v>
                </c:pt>
                <c:pt idx="65">
                  <c:v>4.28125</c:v>
                </c:pt>
                <c:pt idx="66">
                  <c:v>4</c:v>
                </c:pt>
                <c:pt idx="67">
                  <c:v>3.896551724137931</c:v>
                </c:pt>
                <c:pt idx="68">
                  <c:v>4.3611111111111107</c:v>
                </c:pt>
                <c:pt idx="69">
                  <c:v>3.4375</c:v>
                </c:pt>
                <c:pt idx="70">
                  <c:v>2.8461538461538463</c:v>
                </c:pt>
                <c:pt idx="71">
                  <c:v>4.0374461483403401</c:v>
                </c:pt>
                <c:pt idx="72">
                  <c:v>4.3478260869565215</c:v>
                </c:pt>
                <c:pt idx="73">
                  <c:v>4.5514018691588785</c:v>
                </c:pt>
                <c:pt idx="74">
                  <c:v>4.1960784313725492</c:v>
                </c:pt>
                <c:pt idx="75">
                  <c:v>3.75</c:v>
                </c:pt>
                <c:pt idx="76">
                  <c:v>3.9777777777777779</c:v>
                </c:pt>
                <c:pt idx="77">
                  <c:v>4.21875</c:v>
                </c:pt>
                <c:pt idx="78">
                  <c:v>4.2285714285714286</c:v>
                </c:pt>
                <c:pt idx="79">
                  <c:v>4.1333333333333337</c:v>
                </c:pt>
                <c:pt idx="80">
                  <c:v>3.5</c:v>
                </c:pt>
                <c:pt idx="81">
                  <c:v>4.1481481481481479</c:v>
                </c:pt>
                <c:pt idx="82">
                  <c:v>4.1875</c:v>
                </c:pt>
                <c:pt idx="83">
                  <c:v>4.1857142857142859</c:v>
                </c:pt>
                <c:pt idx="84">
                  <c:v>4.083333333333333</c:v>
                </c:pt>
                <c:pt idx="85">
                  <c:v>4.12</c:v>
                </c:pt>
                <c:pt idx="86">
                  <c:v>3.84</c:v>
                </c:pt>
                <c:pt idx="87">
                  <c:v>4.666666666666667</c:v>
                </c:pt>
                <c:pt idx="88">
                  <c:v>4.2</c:v>
                </c:pt>
                <c:pt idx="89">
                  <c:v>4.0476190476190474</c:v>
                </c:pt>
                <c:pt idx="90">
                  <c:v>4.2285714285714286</c:v>
                </c:pt>
                <c:pt idx="91">
                  <c:v>3.8</c:v>
                </c:pt>
                <c:pt idx="92">
                  <c:v>3.9375</c:v>
                </c:pt>
                <c:pt idx="93">
                  <c:v>4.16</c:v>
                </c:pt>
                <c:pt idx="94">
                  <c:v>3.9583333333333335</c:v>
                </c:pt>
                <c:pt idx="95">
                  <c:v>3.71875</c:v>
                </c:pt>
                <c:pt idx="96">
                  <c:v>3.9722222222222223</c:v>
                </c:pt>
                <c:pt idx="97">
                  <c:v>3.55</c:v>
                </c:pt>
                <c:pt idx="98">
                  <c:v>3.9090909090909092</c:v>
                </c:pt>
                <c:pt idx="99">
                  <c:v>3.71875</c:v>
                </c:pt>
                <c:pt idx="100">
                  <c:v>3.75</c:v>
                </c:pt>
                <c:pt idx="102">
                  <c:v>4.1597347614318201</c:v>
                </c:pt>
                <c:pt idx="103">
                  <c:v>4.5319148936170217</c:v>
                </c:pt>
                <c:pt idx="104">
                  <c:v>4.096774193548387</c:v>
                </c:pt>
                <c:pt idx="105">
                  <c:v>4.4000000000000004</c:v>
                </c:pt>
                <c:pt idx="106">
                  <c:v>4.1304347826086953</c:v>
                </c:pt>
                <c:pt idx="107">
                  <c:v>3.9726027397260273</c:v>
                </c:pt>
                <c:pt idx="108">
                  <c:v>4.4285714285714288</c:v>
                </c:pt>
                <c:pt idx="109">
                  <c:v>3.8148148148148149</c:v>
                </c:pt>
                <c:pt idx="110">
                  <c:v>3.9375</c:v>
                </c:pt>
                <c:pt idx="111">
                  <c:v>4.125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04704"/>
        <c:axId val="56918784"/>
      </c:lineChart>
      <c:catAx>
        <c:axId val="5690470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918784"/>
        <c:crosses val="autoZero"/>
        <c:auto val="1"/>
        <c:lblAlgn val="ctr"/>
        <c:lblOffset val="100"/>
        <c:noMultiLvlLbl val="0"/>
      </c:catAx>
      <c:valAx>
        <c:axId val="56918784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9047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22475287538711"/>
          <c:y val="1.5755468790514416E-2"/>
          <c:w val="0.58019614869849911"/>
          <c:h val="4.2419818321235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0</xdr:row>
      <xdr:rowOff>47624</xdr:rowOff>
    </xdr:from>
    <xdr:to>
      <xdr:col>28</xdr:col>
      <xdr:colOff>119062</xdr:colOff>
      <xdr:row>0</xdr:row>
      <xdr:rowOff>5119688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0.02277</cdr:x>
      <cdr:y>0.07252</cdr:y>
    </cdr:from>
    <cdr:to>
      <cdr:x>0.02348</cdr:x>
      <cdr:y>0.62972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392488" y="366123"/>
          <a:ext cx="12326" cy="28128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0.10144</cdr:x>
      <cdr:y>0.07818</cdr:y>
    </cdr:from>
    <cdr:to>
      <cdr:x>0.1016</cdr:x>
      <cdr:y>0.63208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1823419" y="396534"/>
          <a:ext cx="2876" cy="28094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0.21486</cdr:x>
      <cdr:y>0.07914</cdr:y>
    </cdr:from>
    <cdr:to>
      <cdr:x>0.2162</cdr:x>
      <cdr:y>0.63389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3862191" y="401420"/>
          <a:ext cx="24088" cy="28137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0.35514</cdr:x>
      <cdr:y>0.087</cdr:y>
    </cdr:from>
    <cdr:to>
      <cdr:x>0.35583</cdr:x>
      <cdr:y>0.63417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6383834" y="441252"/>
          <a:ext cx="12404" cy="27752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0.51338</cdr:x>
      <cdr:y>0.08264</cdr:y>
    </cdr:from>
    <cdr:to>
      <cdr:x>0.51369</cdr:x>
      <cdr:y>0.63208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9228414" y="419155"/>
          <a:ext cx="5572" cy="27867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0.64388</cdr:x>
      <cdr:y>0.08054</cdr:y>
    </cdr:from>
    <cdr:to>
      <cdr:x>0.64503</cdr:x>
      <cdr:y>0.63208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1100663" y="406564"/>
          <a:ext cx="19776" cy="27843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0.91613</cdr:x>
      <cdr:y>0.08259</cdr:y>
    </cdr:from>
    <cdr:to>
      <cdr:x>0.91636</cdr:x>
      <cdr:y>0.64196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16468231" y="418918"/>
          <a:ext cx="4135" cy="28371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79375</xdr:rowOff>
    </xdr:from>
    <xdr:to>
      <xdr:col>28</xdr:col>
      <xdr:colOff>0</xdr:colOff>
      <xdr:row>0</xdr:row>
      <xdr:rowOff>5024438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0.02346</cdr:x>
      <cdr:y>0.08546</cdr:y>
    </cdr:from>
    <cdr:to>
      <cdr:x>0.02518</cdr:x>
      <cdr:y>0.61717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21494" y="422606"/>
          <a:ext cx="30946" cy="26293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0.09948</cdr:x>
      <cdr:y>0.08138</cdr:y>
    </cdr:from>
    <cdr:to>
      <cdr:x>0.10125</cdr:x>
      <cdr:y>0.62336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1787297" y="402441"/>
          <a:ext cx="31804" cy="26800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0.2135</cdr:x>
      <cdr:y>0.07691</cdr:y>
    </cdr:from>
    <cdr:to>
      <cdr:x>0.21518</cdr:x>
      <cdr:y>0.62761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3835826" y="380336"/>
          <a:ext cx="30299" cy="27232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0.35463</cdr:x>
      <cdr:y>0.08314</cdr:y>
    </cdr:from>
    <cdr:to>
      <cdr:x>0.35612</cdr:x>
      <cdr:y>0.62605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6371429" y="411120"/>
          <a:ext cx="26741" cy="26847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0.51264</cdr:x>
      <cdr:y>0.08686</cdr:y>
    </cdr:from>
    <cdr:to>
      <cdr:x>0.51432</cdr:x>
      <cdr:y>0.62921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9263963" y="429532"/>
          <a:ext cx="30426" cy="26819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0.64384</cdr:x>
      <cdr:y>0.07722</cdr:y>
    </cdr:from>
    <cdr:to>
      <cdr:x>0.6443</cdr:x>
      <cdr:y>0.62151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1247316" y="384616"/>
          <a:ext cx="8061" cy="27110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0.91645</cdr:x>
      <cdr:y>0.08145</cdr:y>
    </cdr:from>
    <cdr:to>
      <cdr:x>0.91655</cdr:x>
      <cdr:y>0.62605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16465443" y="402764"/>
          <a:ext cx="1730" cy="2693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" bestFit="1" customWidth="1"/>
    <col min="2" max="2" width="31.7109375" customWidth="1"/>
    <col min="3" max="11" width="8.7109375" customWidth="1"/>
    <col min="12" max="12" width="7.7109375" customWidth="1"/>
    <col min="13" max="13" width="8.7109375" customWidth="1"/>
  </cols>
  <sheetData>
    <row r="1" spans="1:16" ht="409.5" customHeight="1" thickBot="1" x14ac:dyDescent="0.3"/>
    <row r="2" spans="1:16" ht="15" customHeight="1" x14ac:dyDescent="0.25">
      <c r="A2" s="231" t="s">
        <v>55</v>
      </c>
      <c r="B2" s="233" t="s">
        <v>130</v>
      </c>
      <c r="C2" s="235">
        <v>2023</v>
      </c>
      <c r="D2" s="236"/>
      <c r="E2" s="236"/>
      <c r="F2" s="237"/>
      <c r="G2" s="235">
        <v>2022</v>
      </c>
      <c r="H2" s="236"/>
      <c r="I2" s="236"/>
      <c r="J2" s="237"/>
      <c r="K2" s="229" t="s">
        <v>84</v>
      </c>
    </row>
    <row r="3" spans="1:16" ht="46.5" customHeight="1" thickBot="1" x14ac:dyDescent="0.3">
      <c r="A3" s="232"/>
      <c r="B3" s="234"/>
      <c r="C3" s="184" t="s">
        <v>131</v>
      </c>
      <c r="D3" s="185" t="s">
        <v>106</v>
      </c>
      <c r="E3" s="185" t="s">
        <v>132</v>
      </c>
      <c r="F3" s="226" t="s">
        <v>133</v>
      </c>
      <c r="G3" s="184" t="s">
        <v>131</v>
      </c>
      <c r="H3" s="185" t="s">
        <v>106</v>
      </c>
      <c r="I3" s="185" t="s">
        <v>132</v>
      </c>
      <c r="J3" s="182" t="s">
        <v>133</v>
      </c>
      <c r="K3" s="230"/>
    </row>
    <row r="4" spans="1:16" ht="15.75" customHeight="1" thickBot="1" x14ac:dyDescent="0.3">
      <c r="A4" s="37"/>
      <c r="B4" s="151" t="s">
        <v>114</v>
      </c>
      <c r="C4" s="175">
        <f>C5+C14+C27+C43+C61+C76+C107</f>
        <v>3046</v>
      </c>
      <c r="D4" s="218">
        <v>4</v>
      </c>
      <c r="E4" s="218">
        <f>AVERAGE(E6:E13,E15:E26,E28:E42,E44:E60,E62:E75,E77:E106,E108:E116)</f>
        <v>3.9668130736014673</v>
      </c>
      <c r="F4" s="176"/>
      <c r="G4" s="175">
        <f>G5+G14+G27+G43+G61+G76+G107</f>
        <v>3142</v>
      </c>
      <c r="H4" s="218">
        <v>4.0999999999999996</v>
      </c>
      <c r="I4" s="218">
        <f>AVERAGE(I6:I13,I15:I26,I28:I42,I44:I60,I62:I75,I77:I106,I108:I116)</f>
        <v>4.0737161714980603</v>
      </c>
      <c r="J4" s="176"/>
      <c r="K4" s="139"/>
      <c r="M4" s="44"/>
      <c r="N4" s="22" t="s">
        <v>104</v>
      </c>
    </row>
    <row r="5" spans="1:16" ht="15" customHeight="1" thickBot="1" x14ac:dyDescent="0.3">
      <c r="A5" s="37"/>
      <c r="B5" s="153" t="s">
        <v>115</v>
      </c>
      <c r="C5" s="212">
        <f>SUM(C6:C13)</f>
        <v>207</v>
      </c>
      <c r="D5" s="219">
        <v>4</v>
      </c>
      <c r="E5" s="219">
        <f>AVERAGE(E6:E13)</f>
        <v>4.0261322011322012</v>
      </c>
      <c r="F5" s="186"/>
      <c r="G5" s="212">
        <f>SUM(G6:G13)</f>
        <v>235</v>
      </c>
      <c r="H5" s="219">
        <v>4.0999999999999996</v>
      </c>
      <c r="I5" s="219">
        <f>AVERAGE(I6:I13)</f>
        <v>4.1474412627101582</v>
      </c>
      <c r="J5" s="186"/>
      <c r="K5" s="139"/>
      <c r="M5" s="43"/>
      <c r="N5" s="22" t="s">
        <v>108</v>
      </c>
    </row>
    <row r="6" spans="1:16" ht="15" customHeight="1" x14ac:dyDescent="0.25">
      <c r="A6" s="172">
        <v>1</v>
      </c>
      <c r="B6" s="155" t="s">
        <v>149</v>
      </c>
      <c r="C6" s="308">
        <v>32</v>
      </c>
      <c r="D6" s="70">
        <v>4</v>
      </c>
      <c r="E6" s="281">
        <v>4.375</v>
      </c>
      <c r="F6" s="306">
        <v>11</v>
      </c>
      <c r="G6" s="308">
        <v>48</v>
      </c>
      <c r="H6" s="70">
        <v>4.0999999999999996</v>
      </c>
      <c r="I6" s="281">
        <v>4.395833333333333</v>
      </c>
      <c r="J6" s="287">
        <v>16</v>
      </c>
      <c r="K6" s="152">
        <f t="shared" ref="K6:K71" si="0">J6+F6</f>
        <v>27</v>
      </c>
      <c r="M6" s="41"/>
      <c r="N6" s="22" t="s">
        <v>109</v>
      </c>
    </row>
    <row r="7" spans="1:16" x14ac:dyDescent="0.25">
      <c r="A7" s="13">
        <v>2</v>
      </c>
      <c r="B7" s="155" t="s">
        <v>68</v>
      </c>
      <c r="C7" s="308">
        <v>50</v>
      </c>
      <c r="D7" s="70">
        <v>4</v>
      </c>
      <c r="E7" s="281">
        <v>4.2</v>
      </c>
      <c r="F7" s="306">
        <v>24</v>
      </c>
      <c r="G7" s="308">
        <v>43</v>
      </c>
      <c r="H7" s="70">
        <v>4.0999999999999996</v>
      </c>
      <c r="I7" s="281">
        <v>4.4883720930232558</v>
      </c>
      <c r="J7" s="287">
        <v>9</v>
      </c>
      <c r="K7" s="162">
        <f t="shared" si="0"/>
        <v>33</v>
      </c>
      <c r="M7" s="142"/>
      <c r="N7" s="22" t="s">
        <v>105</v>
      </c>
      <c r="P7" s="23"/>
    </row>
    <row r="8" spans="1:16" x14ac:dyDescent="0.25">
      <c r="A8" s="8">
        <v>3</v>
      </c>
      <c r="B8" s="155" t="s">
        <v>65</v>
      </c>
      <c r="C8" s="308">
        <v>23</v>
      </c>
      <c r="D8" s="70">
        <v>4</v>
      </c>
      <c r="E8" s="281">
        <v>4.4782608695652177</v>
      </c>
      <c r="F8" s="306">
        <v>3</v>
      </c>
      <c r="G8" s="308">
        <v>25</v>
      </c>
      <c r="H8" s="70">
        <v>4.0999999999999996</v>
      </c>
      <c r="I8" s="281">
        <v>4.5199999999999996</v>
      </c>
      <c r="J8" s="287">
        <v>7</v>
      </c>
      <c r="K8" s="156">
        <f t="shared" si="0"/>
        <v>10</v>
      </c>
      <c r="P8" s="23"/>
    </row>
    <row r="9" spans="1:16" x14ac:dyDescent="0.25">
      <c r="A9" s="8">
        <v>4</v>
      </c>
      <c r="B9" s="155" t="s">
        <v>66</v>
      </c>
      <c r="C9" s="308">
        <v>26</v>
      </c>
      <c r="D9" s="70">
        <v>4</v>
      </c>
      <c r="E9" s="281">
        <v>4.4230769230769234</v>
      </c>
      <c r="F9" s="306">
        <v>8</v>
      </c>
      <c r="G9" s="308">
        <v>25</v>
      </c>
      <c r="H9" s="70">
        <v>4.0999999999999996</v>
      </c>
      <c r="I9" s="281">
        <v>4.5999999999999996</v>
      </c>
      <c r="J9" s="287">
        <v>3</v>
      </c>
      <c r="K9" s="156">
        <f t="shared" si="0"/>
        <v>11</v>
      </c>
      <c r="M9" s="157"/>
      <c r="N9" s="23"/>
      <c r="P9" s="23"/>
    </row>
    <row r="10" spans="1:16" x14ac:dyDescent="0.25">
      <c r="A10" s="8">
        <v>5</v>
      </c>
      <c r="B10" s="155" t="s">
        <v>141</v>
      </c>
      <c r="C10" s="308">
        <v>23</v>
      </c>
      <c r="D10" s="70">
        <v>4</v>
      </c>
      <c r="E10" s="281">
        <v>3.5217391304347827</v>
      </c>
      <c r="F10" s="306">
        <v>93</v>
      </c>
      <c r="G10" s="308">
        <v>21</v>
      </c>
      <c r="H10" s="70">
        <v>4.0999999999999996</v>
      </c>
      <c r="I10" s="281">
        <v>3.8571428571428572</v>
      </c>
      <c r="J10" s="287">
        <v>80</v>
      </c>
      <c r="K10" s="156">
        <f t="shared" si="0"/>
        <v>173</v>
      </c>
      <c r="M10" s="157"/>
      <c r="N10" s="23"/>
      <c r="P10" s="23"/>
    </row>
    <row r="11" spans="1:16" x14ac:dyDescent="0.25">
      <c r="A11" s="8">
        <v>6</v>
      </c>
      <c r="B11" s="155" t="s">
        <v>142</v>
      </c>
      <c r="C11" s="308">
        <v>20</v>
      </c>
      <c r="D11" s="70">
        <v>4</v>
      </c>
      <c r="E11" s="281">
        <v>3.7</v>
      </c>
      <c r="F11" s="306">
        <v>78</v>
      </c>
      <c r="G11" s="308">
        <v>30</v>
      </c>
      <c r="H11" s="70">
        <v>4.0999999999999996</v>
      </c>
      <c r="I11" s="281">
        <v>4.166666666666667</v>
      </c>
      <c r="J11" s="287">
        <v>41</v>
      </c>
      <c r="K11" s="156">
        <f t="shared" si="0"/>
        <v>119</v>
      </c>
      <c r="M11" s="157"/>
      <c r="N11" s="23"/>
      <c r="P11" s="23"/>
    </row>
    <row r="12" spans="1:16" x14ac:dyDescent="0.25">
      <c r="A12" s="11">
        <v>7</v>
      </c>
      <c r="B12" s="155" t="s">
        <v>69</v>
      </c>
      <c r="C12" s="308">
        <v>33</v>
      </c>
      <c r="D12" s="70">
        <v>4</v>
      </c>
      <c r="E12" s="282">
        <v>3.4848484848484849</v>
      </c>
      <c r="F12" s="325">
        <v>96</v>
      </c>
      <c r="G12" s="308">
        <v>21</v>
      </c>
      <c r="H12" s="70">
        <v>4.0999999999999996</v>
      </c>
      <c r="I12" s="282">
        <v>3.3333333333333335</v>
      </c>
      <c r="J12" s="287">
        <v>101</v>
      </c>
      <c r="K12" s="156">
        <f t="shared" si="0"/>
        <v>197</v>
      </c>
      <c r="M12" s="157"/>
      <c r="N12" s="23"/>
      <c r="P12" s="23"/>
    </row>
    <row r="13" spans="1:16" ht="15.75" thickBot="1" x14ac:dyDescent="0.3">
      <c r="A13" s="11">
        <v>8</v>
      </c>
      <c r="B13" s="155" t="s">
        <v>110</v>
      </c>
      <c r="C13" s="308"/>
      <c r="D13" s="70">
        <v>4</v>
      </c>
      <c r="E13" s="281"/>
      <c r="F13" s="306">
        <v>101</v>
      </c>
      <c r="G13" s="308">
        <v>22</v>
      </c>
      <c r="H13" s="70">
        <v>4.0999999999999996</v>
      </c>
      <c r="I13" s="281">
        <v>3.8181818181818183</v>
      </c>
      <c r="J13" s="287">
        <v>83</v>
      </c>
      <c r="K13" s="158">
        <f t="shared" si="0"/>
        <v>184</v>
      </c>
      <c r="M13" s="157"/>
      <c r="N13" s="23"/>
      <c r="P13" s="23"/>
    </row>
    <row r="14" spans="1:16" ht="16.5" thickBot="1" x14ac:dyDescent="0.3">
      <c r="A14" s="159"/>
      <c r="B14" s="160" t="s">
        <v>116</v>
      </c>
      <c r="C14" s="214">
        <f>SUM(C15:C26)</f>
        <v>271</v>
      </c>
      <c r="D14" s="220">
        <v>4</v>
      </c>
      <c r="E14" s="220">
        <f>AVERAGE(E15:E26)</f>
        <v>4.0073359176476799</v>
      </c>
      <c r="F14" s="188"/>
      <c r="G14" s="214">
        <f>SUM(G15:G26)</f>
        <v>345</v>
      </c>
      <c r="H14" s="220">
        <v>4.0999999999999996</v>
      </c>
      <c r="I14" s="220">
        <f>AVERAGE(I15:I26)</f>
        <v>4.1315215761405781</v>
      </c>
      <c r="J14" s="188"/>
      <c r="K14" s="161"/>
      <c r="M14" s="157"/>
      <c r="N14" s="23"/>
      <c r="P14" s="23"/>
    </row>
    <row r="15" spans="1:16" ht="15" customHeight="1" x14ac:dyDescent="0.25">
      <c r="A15" s="8">
        <v>1</v>
      </c>
      <c r="B15" s="155" t="s">
        <v>48</v>
      </c>
      <c r="C15" s="308">
        <v>59</v>
      </c>
      <c r="D15" s="70">
        <v>4</v>
      </c>
      <c r="E15" s="281">
        <v>4.0677966101694913</v>
      </c>
      <c r="F15" s="306">
        <v>40</v>
      </c>
      <c r="G15" s="308">
        <v>64</v>
      </c>
      <c r="H15" s="70">
        <v>4.0999999999999996</v>
      </c>
      <c r="I15" s="281">
        <v>4.046875</v>
      </c>
      <c r="J15" s="287">
        <v>59</v>
      </c>
      <c r="K15" s="156">
        <f t="shared" si="0"/>
        <v>99</v>
      </c>
      <c r="M15" s="23"/>
      <c r="N15" s="23"/>
      <c r="P15" s="23"/>
    </row>
    <row r="16" spans="1:16" x14ac:dyDescent="0.25">
      <c r="A16" s="8">
        <v>2</v>
      </c>
      <c r="B16" s="155" t="s">
        <v>47</v>
      </c>
      <c r="C16" s="308">
        <v>19</v>
      </c>
      <c r="D16" s="70">
        <v>4</v>
      </c>
      <c r="E16" s="281">
        <v>4.3157894736842106</v>
      </c>
      <c r="F16" s="306">
        <v>16</v>
      </c>
      <c r="G16" s="308">
        <v>34</v>
      </c>
      <c r="H16" s="70">
        <v>4.0999999999999996</v>
      </c>
      <c r="I16" s="281">
        <v>4.4117647058823533</v>
      </c>
      <c r="J16" s="287">
        <v>13</v>
      </c>
      <c r="K16" s="156">
        <f t="shared" si="0"/>
        <v>29</v>
      </c>
      <c r="M16" s="23"/>
      <c r="N16" s="23"/>
      <c r="P16" s="23"/>
    </row>
    <row r="17" spans="1:16" x14ac:dyDescent="0.25">
      <c r="A17" s="8">
        <v>3</v>
      </c>
      <c r="B17" s="155" t="s">
        <v>49</v>
      </c>
      <c r="C17" s="308">
        <v>18</v>
      </c>
      <c r="D17" s="70">
        <v>4</v>
      </c>
      <c r="E17" s="281">
        <v>4.0555555555555554</v>
      </c>
      <c r="F17" s="306">
        <v>42</v>
      </c>
      <c r="G17" s="308">
        <v>40</v>
      </c>
      <c r="H17" s="70">
        <v>4.0999999999999996</v>
      </c>
      <c r="I17" s="281">
        <v>4.4000000000000004</v>
      </c>
      <c r="J17" s="287">
        <v>14</v>
      </c>
      <c r="K17" s="162">
        <f t="shared" si="0"/>
        <v>56</v>
      </c>
      <c r="M17" s="23"/>
      <c r="N17" s="23"/>
      <c r="P17" s="23"/>
    </row>
    <row r="18" spans="1:16" ht="15" customHeight="1" x14ac:dyDescent="0.25">
      <c r="A18" s="8">
        <v>4</v>
      </c>
      <c r="B18" s="155" t="s">
        <v>50</v>
      </c>
      <c r="C18" s="308">
        <v>32</v>
      </c>
      <c r="D18" s="70">
        <v>4</v>
      </c>
      <c r="E18" s="282">
        <v>4.40625</v>
      </c>
      <c r="F18" s="325">
        <v>9</v>
      </c>
      <c r="G18" s="308">
        <v>20</v>
      </c>
      <c r="H18" s="70">
        <v>4.0999999999999996</v>
      </c>
      <c r="I18" s="282">
        <v>4.1500000000000004</v>
      </c>
      <c r="J18" s="287">
        <v>43</v>
      </c>
      <c r="K18" s="156">
        <f t="shared" si="0"/>
        <v>52</v>
      </c>
      <c r="M18" s="23"/>
      <c r="N18" s="23"/>
      <c r="P18" s="23"/>
    </row>
    <row r="19" spans="1:16" x14ac:dyDescent="0.25">
      <c r="A19" s="8">
        <v>5</v>
      </c>
      <c r="B19" s="155" t="s">
        <v>51</v>
      </c>
      <c r="C19" s="308">
        <v>18</v>
      </c>
      <c r="D19" s="70">
        <v>4</v>
      </c>
      <c r="E19" s="281">
        <v>4.0555555555555554</v>
      </c>
      <c r="F19" s="306">
        <v>43</v>
      </c>
      <c r="G19" s="308">
        <v>28</v>
      </c>
      <c r="H19" s="70">
        <v>4.0999999999999996</v>
      </c>
      <c r="I19" s="281">
        <v>4.3571428571428568</v>
      </c>
      <c r="J19" s="287">
        <v>22</v>
      </c>
      <c r="K19" s="156">
        <f t="shared" si="0"/>
        <v>65</v>
      </c>
      <c r="M19" s="23"/>
      <c r="N19" s="23"/>
      <c r="P19" s="23"/>
    </row>
    <row r="20" spans="1:16" x14ac:dyDescent="0.25">
      <c r="A20" s="8">
        <v>6</v>
      </c>
      <c r="B20" s="155" t="s">
        <v>150</v>
      </c>
      <c r="C20" s="308">
        <v>34</v>
      </c>
      <c r="D20" s="70">
        <v>4</v>
      </c>
      <c r="E20" s="281">
        <v>3.9411764705882355</v>
      </c>
      <c r="F20" s="306">
        <v>51</v>
      </c>
      <c r="G20" s="308">
        <v>52</v>
      </c>
      <c r="H20" s="70">
        <v>4.0999999999999996</v>
      </c>
      <c r="I20" s="281">
        <v>3.7115384615384617</v>
      </c>
      <c r="J20" s="287">
        <v>92</v>
      </c>
      <c r="K20" s="156">
        <f t="shared" si="0"/>
        <v>143</v>
      </c>
      <c r="M20" s="23"/>
      <c r="N20" s="23"/>
      <c r="P20" s="23"/>
    </row>
    <row r="21" spans="1:16" x14ac:dyDescent="0.25">
      <c r="A21" s="8">
        <v>7</v>
      </c>
      <c r="B21" s="155" t="s">
        <v>188</v>
      </c>
      <c r="C21" s="308">
        <v>17</v>
      </c>
      <c r="D21" s="70">
        <v>4</v>
      </c>
      <c r="E21" s="281">
        <v>4</v>
      </c>
      <c r="F21" s="306">
        <v>46</v>
      </c>
      <c r="G21" s="308">
        <v>19</v>
      </c>
      <c r="H21" s="70">
        <v>4.0999999999999996</v>
      </c>
      <c r="I21" s="281">
        <v>4.0526315789473681</v>
      </c>
      <c r="J21" s="287">
        <v>57</v>
      </c>
      <c r="K21" s="156">
        <f t="shared" si="0"/>
        <v>103</v>
      </c>
      <c r="M21" s="23"/>
      <c r="N21" s="23"/>
      <c r="P21" s="23"/>
    </row>
    <row r="22" spans="1:16" x14ac:dyDescent="0.25">
      <c r="A22" s="8">
        <v>8</v>
      </c>
      <c r="B22" s="155" t="s">
        <v>185</v>
      </c>
      <c r="C22" s="308">
        <v>13</v>
      </c>
      <c r="D22" s="70">
        <v>4</v>
      </c>
      <c r="E22" s="281">
        <v>3.77</v>
      </c>
      <c r="F22" s="306">
        <v>72</v>
      </c>
      <c r="G22" s="308"/>
      <c r="H22" s="70">
        <v>4.0999999999999996</v>
      </c>
      <c r="I22" s="281"/>
      <c r="J22" s="287">
        <v>103</v>
      </c>
      <c r="K22" s="156">
        <f t="shared" si="0"/>
        <v>175</v>
      </c>
      <c r="M22" s="23"/>
      <c r="N22" s="23"/>
      <c r="P22" s="23"/>
    </row>
    <row r="23" spans="1:16" x14ac:dyDescent="0.25">
      <c r="A23" s="8">
        <v>9</v>
      </c>
      <c r="B23" s="155" t="s">
        <v>186</v>
      </c>
      <c r="C23" s="308">
        <v>8</v>
      </c>
      <c r="D23" s="70">
        <v>4</v>
      </c>
      <c r="E23" s="281">
        <v>3.75</v>
      </c>
      <c r="F23" s="306">
        <v>73</v>
      </c>
      <c r="G23" s="308"/>
      <c r="H23" s="70">
        <v>4.0999999999999996</v>
      </c>
      <c r="I23" s="281"/>
      <c r="J23" s="287">
        <v>103</v>
      </c>
      <c r="K23" s="156">
        <f t="shared" si="0"/>
        <v>176</v>
      </c>
      <c r="M23" s="23"/>
      <c r="N23" s="23"/>
      <c r="P23" s="23"/>
    </row>
    <row r="24" spans="1:16" x14ac:dyDescent="0.25">
      <c r="A24" s="8">
        <v>10</v>
      </c>
      <c r="B24" s="155" t="s">
        <v>151</v>
      </c>
      <c r="C24" s="308"/>
      <c r="D24" s="70">
        <v>4</v>
      </c>
      <c r="E24" s="281"/>
      <c r="F24" s="306">
        <v>101</v>
      </c>
      <c r="G24" s="308">
        <v>25</v>
      </c>
      <c r="H24" s="70">
        <v>4.0999999999999996</v>
      </c>
      <c r="I24" s="281">
        <v>3.48</v>
      </c>
      <c r="J24" s="287">
        <v>98</v>
      </c>
      <c r="K24" s="156">
        <f t="shared" si="0"/>
        <v>199</v>
      </c>
      <c r="M24" s="23"/>
      <c r="N24" s="23"/>
      <c r="P24" s="23"/>
    </row>
    <row r="25" spans="1:16" x14ac:dyDescent="0.25">
      <c r="A25" s="8">
        <v>11</v>
      </c>
      <c r="B25" s="155" t="s">
        <v>152</v>
      </c>
      <c r="C25" s="308">
        <v>28</v>
      </c>
      <c r="D25" s="70">
        <v>4</v>
      </c>
      <c r="E25" s="281">
        <v>3.6785714285714284</v>
      </c>
      <c r="F25" s="306">
        <v>81</v>
      </c>
      <c r="G25" s="308">
        <v>38</v>
      </c>
      <c r="H25" s="70">
        <v>4.0999999999999996</v>
      </c>
      <c r="I25" s="281">
        <v>4.1052631578947372</v>
      </c>
      <c r="J25" s="287">
        <v>52</v>
      </c>
      <c r="K25" s="156">
        <f t="shared" si="0"/>
        <v>133</v>
      </c>
      <c r="M25" s="23"/>
      <c r="N25" s="23"/>
      <c r="P25" s="23"/>
    </row>
    <row r="26" spans="1:16" ht="15.75" thickBot="1" x14ac:dyDescent="0.3">
      <c r="A26" s="8">
        <v>12</v>
      </c>
      <c r="B26" s="155" t="s">
        <v>153</v>
      </c>
      <c r="C26" s="308">
        <v>25</v>
      </c>
      <c r="D26" s="70">
        <v>4</v>
      </c>
      <c r="E26" s="281">
        <v>4.04</v>
      </c>
      <c r="F26" s="306">
        <v>44</v>
      </c>
      <c r="G26" s="308">
        <v>25</v>
      </c>
      <c r="H26" s="70">
        <v>4.0999999999999996</v>
      </c>
      <c r="I26" s="281">
        <v>4.5999999999999996</v>
      </c>
      <c r="J26" s="287">
        <v>4</v>
      </c>
      <c r="K26" s="156">
        <f t="shared" si="0"/>
        <v>48</v>
      </c>
      <c r="M26" s="23"/>
      <c r="N26" s="23"/>
      <c r="P26" s="23"/>
    </row>
    <row r="27" spans="1:16" ht="16.5" thickBot="1" x14ac:dyDescent="0.3">
      <c r="A27" s="159"/>
      <c r="B27" s="160" t="s">
        <v>117</v>
      </c>
      <c r="C27" s="214">
        <f>SUM(C28:C42)</f>
        <v>356</v>
      </c>
      <c r="D27" s="220">
        <v>4</v>
      </c>
      <c r="E27" s="220">
        <f>AVERAGE(E28:E42)</f>
        <v>3.8484892586167794</v>
      </c>
      <c r="F27" s="188"/>
      <c r="G27" s="214">
        <f>SUM(G28:G42)</f>
        <v>397</v>
      </c>
      <c r="H27" s="220">
        <v>4.0999999999999996</v>
      </c>
      <c r="I27" s="220">
        <f>AVERAGE(I28:I42)</f>
        <v>3.9870601245039023</v>
      </c>
      <c r="J27" s="188"/>
      <c r="K27" s="161"/>
      <c r="M27" s="23"/>
      <c r="N27" s="23"/>
      <c r="P27" s="23"/>
    </row>
    <row r="28" spans="1:16" x14ac:dyDescent="0.25">
      <c r="A28" s="13">
        <v>1</v>
      </c>
      <c r="B28" s="155" t="s">
        <v>70</v>
      </c>
      <c r="C28" s="123">
        <v>45</v>
      </c>
      <c r="D28" s="70">
        <v>4</v>
      </c>
      <c r="E28" s="70">
        <v>4.333333333333333</v>
      </c>
      <c r="F28" s="187">
        <v>15</v>
      </c>
      <c r="G28" s="123">
        <v>37</v>
      </c>
      <c r="H28" s="70">
        <v>4.0999999999999996</v>
      </c>
      <c r="I28" s="70">
        <v>4.2702702702702702</v>
      </c>
      <c r="J28" s="187">
        <v>30</v>
      </c>
      <c r="K28" s="156">
        <f t="shared" si="0"/>
        <v>45</v>
      </c>
      <c r="M28" s="23"/>
      <c r="N28" s="23"/>
      <c r="P28" s="23"/>
    </row>
    <row r="29" spans="1:16" ht="15" customHeight="1" x14ac:dyDescent="0.25">
      <c r="A29" s="8">
        <v>2</v>
      </c>
      <c r="B29" s="155" t="s">
        <v>111</v>
      </c>
      <c r="C29" s="123">
        <v>24</v>
      </c>
      <c r="D29" s="70">
        <v>4</v>
      </c>
      <c r="E29" s="70">
        <v>4.166666666666667</v>
      </c>
      <c r="F29" s="187">
        <v>29</v>
      </c>
      <c r="G29" s="123">
        <v>26</v>
      </c>
      <c r="H29" s="70">
        <v>4.0999999999999996</v>
      </c>
      <c r="I29" s="70">
        <v>4.4230769230769234</v>
      </c>
      <c r="J29" s="187">
        <v>12</v>
      </c>
      <c r="K29" s="162">
        <f t="shared" si="0"/>
        <v>41</v>
      </c>
      <c r="M29" s="23"/>
      <c r="N29" s="23"/>
      <c r="P29" s="23"/>
    </row>
    <row r="30" spans="1:16" ht="15" customHeight="1" x14ac:dyDescent="0.25">
      <c r="A30" s="8">
        <v>3</v>
      </c>
      <c r="B30" s="155" t="s">
        <v>64</v>
      </c>
      <c r="C30" s="123">
        <v>21</v>
      </c>
      <c r="D30" s="70">
        <v>4</v>
      </c>
      <c r="E30" s="70">
        <v>4</v>
      </c>
      <c r="F30" s="187">
        <v>47</v>
      </c>
      <c r="G30" s="123">
        <v>23</v>
      </c>
      <c r="H30" s="70">
        <v>4.0999999999999996</v>
      </c>
      <c r="I30" s="70">
        <v>4.1304347826086953</v>
      </c>
      <c r="J30" s="187">
        <v>48</v>
      </c>
      <c r="K30" s="156">
        <f t="shared" si="0"/>
        <v>95</v>
      </c>
      <c r="M30" s="23"/>
      <c r="N30" s="23"/>
      <c r="P30" s="23"/>
    </row>
    <row r="31" spans="1:16" ht="15" customHeight="1" x14ac:dyDescent="0.25">
      <c r="A31" s="8">
        <v>4</v>
      </c>
      <c r="B31" s="155" t="s">
        <v>154</v>
      </c>
      <c r="C31" s="123">
        <v>15</v>
      </c>
      <c r="D31" s="70">
        <v>4</v>
      </c>
      <c r="E31" s="70">
        <v>3.8</v>
      </c>
      <c r="F31" s="187">
        <v>68</v>
      </c>
      <c r="G31" s="123">
        <v>22</v>
      </c>
      <c r="H31" s="70">
        <v>4.0999999999999996</v>
      </c>
      <c r="I31" s="70">
        <v>4.1363636363636367</v>
      </c>
      <c r="J31" s="187">
        <v>46</v>
      </c>
      <c r="K31" s="156">
        <f t="shared" si="0"/>
        <v>114</v>
      </c>
      <c r="M31" s="23"/>
      <c r="N31" s="23"/>
      <c r="P31" s="23"/>
    </row>
    <row r="32" spans="1:16" ht="15" customHeight="1" x14ac:dyDescent="0.25">
      <c r="A32" s="8">
        <v>5</v>
      </c>
      <c r="B32" s="155" t="s">
        <v>62</v>
      </c>
      <c r="C32" s="123">
        <v>32</v>
      </c>
      <c r="D32" s="70">
        <v>4</v>
      </c>
      <c r="E32" s="70">
        <v>4.0625</v>
      </c>
      <c r="F32" s="187">
        <v>41</v>
      </c>
      <c r="G32" s="123">
        <v>24</v>
      </c>
      <c r="H32" s="70">
        <v>4.0999999999999996</v>
      </c>
      <c r="I32" s="70">
        <v>4.333333333333333</v>
      </c>
      <c r="J32" s="187">
        <v>25</v>
      </c>
      <c r="K32" s="156">
        <f t="shared" si="0"/>
        <v>66</v>
      </c>
      <c r="M32" s="23"/>
      <c r="N32" s="23"/>
      <c r="P32" s="23"/>
    </row>
    <row r="33" spans="1:16" ht="15" customHeight="1" x14ac:dyDescent="0.25">
      <c r="A33" s="8">
        <v>6</v>
      </c>
      <c r="B33" s="155" t="s">
        <v>40</v>
      </c>
      <c r="C33" s="123">
        <v>16</v>
      </c>
      <c r="D33" s="70">
        <v>4</v>
      </c>
      <c r="E33" s="70">
        <v>3.3125</v>
      </c>
      <c r="F33" s="187">
        <v>99</v>
      </c>
      <c r="G33" s="123">
        <v>22</v>
      </c>
      <c r="H33" s="70">
        <v>4.0999999999999996</v>
      </c>
      <c r="I33" s="70">
        <v>3.8181818181818183</v>
      </c>
      <c r="J33" s="187">
        <v>84</v>
      </c>
      <c r="K33" s="156">
        <f t="shared" si="0"/>
        <v>183</v>
      </c>
      <c r="M33" s="23"/>
      <c r="N33" s="23"/>
      <c r="P33" s="23"/>
    </row>
    <row r="34" spans="1:16" ht="15" customHeight="1" x14ac:dyDescent="0.25">
      <c r="A34" s="8">
        <v>7</v>
      </c>
      <c r="B34" s="155" t="s">
        <v>38</v>
      </c>
      <c r="C34" s="123"/>
      <c r="D34" s="70">
        <v>4</v>
      </c>
      <c r="E34" s="70"/>
      <c r="F34" s="187">
        <v>101</v>
      </c>
      <c r="G34" s="123">
        <v>29</v>
      </c>
      <c r="H34" s="70">
        <v>4.0999999999999996</v>
      </c>
      <c r="I34" s="70">
        <v>3.6206896551724137</v>
      </c>
      <c r="J34" s="187">
        <v>93</v>
      </c>
      <c r="K34" s="156">
        <f t="shared" si="0"/>
        <v>194</v>
      </c>
      <c r="M34" s="23"/>
      <c r="N34" s="23"/>
      <c r="P34" s="23"/>
    </row>
    <row r="35" spans="1:16" ht="15" customHeight="1" x14ac:dyDescent="0.25">
      <c r="A35" s="8">
        <v>8</v>
      </c>
      <c r="B35" s="155" t="s">
        <v>39</v>
      </c>
      <c r="C35" s="123">
        <v>11</v>
      </c>
      <c r="D35" s="70">
        <v>4</v>
      </c>
      <c r="E35" s="70">
        <v>3.9090909090909092</v>
      </c>
      <c r="F35" s="187">
        <v>56</v>
      </c>
      <c r="G35" s="123">
        <v>20</v>
      </c>
      <c r="H35" s="70">
        <v>4.0999999999999996</v>
      </c>
      <c r="I35" s="70">
        <v>4.0999999999999996</v>
      </c>
      <c r="J35" s="187">
        <v>53</v>
      </c>
      <c r="K35" s="156">
        <f t="shared" si="0"/>
        <v>109</v>
      </c>
      <c r="M35" s="23"/>
      <c r="N35" s="23"/>
      <c r="P35" s="23"/>
    </row>
    <row r="36" spans="1:16" ht="15" customHeight="1" x14ac:dyDescent="0.25">
      <c r="A36" s="8">
        <v>9</v>
      </c>
      <c r="B36" s="155" t="s">
        <v>155</v>
      </c>
      <c r="C36" s="123">
        <v>25</v>
      </c>
      <c r="D36" s="70">
        <v>4</v>
      </c>
      <c r="E36" s="70">
        <v>3.44</v>
      </c>
      <c r="F36" s="187">
        <v>97</v>
      </c>
      <c r="G36" s="123">
        <v>28</v>
      </c>
      <c r="H36" s="70">
        <v>4.0999999999999996</v>
      </c>
      <c r="I36" s="70">
        <v>3.8571428571428572</v>
      </c>
      <c r="J36" s="187">
        <v>81</v>
      </c>
      <c r="K36" s="156">
        <f t="shared" si="0"/>
        <v>178</v>
      </c>
      <c r="M36" s="23"/>
      <c r="N36" s="23"/>
      <c r="P36" s="23"/>
    </row>
    <row r="37" spans="1:16" ht="15" customHeight="1" x14ac:dyDescent="0.25">
      <c r="A37" s="8">
        <v>10</v>
      </c>
      <c r="B37" s="155" t="s">
        <v>43</v>
      </c>
      <c r="C37" s="123">
        <v>21</v>
      </c>
      <c r="D37" s="70">
        <v>4</v>
      </c>
      <c r="E37" s="70">
        <v>4.4285714285714288</v>
      </c>
      <c r="F37" s="187">
        <v>7</v>
      </c>
      <c r="G37" s="123">
        <v>26</v>
      </c>
      <c r="H37" s="70">
        <v>4.0999999999999996</v>
      </c>
      <c r="I37" s="70">
        <v>3.9615384615384617</v>
      </c>
      <c r="J37" s="187">
        <v>67</v>
      </c>
      <c r="K37" s="156">
        <f t="shared" si="0"/>
        <v>74</v>
      </c>
      <c r="M37" s="23"/>
      <c r="N37" s="23"/>
      <c r="P37" s="23"/>
    </row>
    <row r="38" spans="1:16" ht="15" customHeight="1" x14ac:dyDescent="0.25">
      <c r="A38" s="8">
        <v>11</v>
      </c>
      <c r="B38" s="163" t="s">
        <v>156</v>
      </c>
      <c r="C38" s="127">
        <v>17</v>
      </c>
      <c r="D38" s="74">
        <v>4</v>
      </c>
      <c r="E38" s="74">
        <v>3.5882352941176472</v>
      </c>
      <c r="F38" s="189">
        <v>89</v>
      </c>
      <c r="G38" s="127">
        <v>24</v>
      </c>
      <c r="H38" s="74">
        <v>4.0999999999999996</v>
      </c>
      <c r="I38" s="74">
        <v>3.7916666666666665</v>
      </c>
      <c r="J38" s="189">
        <v>87</v>
      </c>
      <c r="K38" s="156">
        <f t="shared" si="0"/>
        <v>176</v>
      </c>
      <c r="M38" s="23"/>
      <c r="N38" s="23"/>
      <c r="P38" s="23"/>
    </row>
    <row r="39" spans="1:16" ht="15" customHeight="1" x14ac:dyDescent="0.25">
      <c r="A39" s="8">
        <v>12</v>
      </c>
      <c r="B39" s="155" t="s">
        <v>61</v>
      </c>
      <c r="C39" s="123">
        <v>17</v>
      </c>
      <c r="D39" s="70">
        <v>4</v>
      </c>
      <c r="E39" s="70">
        <v>3.7058823529411766</v>
      </c>
      <c r="F39" s="187">
        <v>77</v>
      </c>
      <c r="G39" s="123">
        <v>28</v>
      </c>
      <c r="H39" s="70">
        <v>4.0999999999999996</v>
      </c>
      <c r="I39" s="70">
        <v>3.6071428571428572</v>
      </c>
      <c r="J39" s="187">
        <v>94</v>
      </c>
      <c r="K39" s="156">
        <f t="shared" si="0"/>
        <v>171</v>
      </c>
      <c r="M39" s="23"/>
      <c r="N39" s="23"/>
      <c r="P39" s="23"/>
    </row>
    <row r="40" spans="1:16" ht="15" customHeight="1" x14ac:dyDescent="0.25">
      <c r="A40" s="8">
        <v>13</v>
      </c>
      <c r="B40" s="155" t="s">
        <v>157</v>
      </c>
      <c r="C40" s="123">
        <v>23</v>
      </c>
      <c r="D40" s="70">
        <v>4</v>
      </c>
      <c r="E40" s="70">
        <v>3.6086956521739131</v>
      </c>
      <c r="F40" s="187">
        <v>87</v>
      </c>
      <c r="G40" s="123">
        <v>15</v>
      </c>
      <c r="H40" s="70">
        <v>4.0999999999999996</v>
      </c>
      <c r="I40" s="70">
        <v>3.8666666666666667</v>
      </c>
      <c r="J40" s="187">
        <v>79</v>
      </c>
      <c r="K40" s="156">
        <f t="shared" si="0"/>
        <v>166</v>
      </c>
      <c r="M40" s="23"/>
      <c r="N40" s="23"/>
      <c r="P40" s="23"/>
    </row>
    <row r="41" spans="1:16" ht="15" customHeight="1" x14ac:dyDescent="0.25">
      <c r="A41" s="8">
        <v>14</v>
      </c>
      <c r="B41" s="163" t="s">
        <v>35</v>
      </c>
      <c r="C41" s="127">
        <v>41</v>
      </c>
      <c r="D41" s="74">
        <v>4</v>
      </c>
      <c r="E41" s="74">
        <v>3.7317073170731709</v>
      </c>
      <c r="F41" s="189">
        <v>76</v>
      </c>
      <c r="G41" s="127">
        <v>40</v>
      </c>
      <c r="H41" s="74">
        <v>4.0999999999999996</v>
      </c>
      <c r="I41" s="74">
        <v>3.95</v>
      </c>
      <c r="J41" s="189">
        <v>70</v>
      </c>
      <c r="K41" s="156">
        <f t="shared" si="0"/>
        <v>146</v>
      </c>
      <c r="M41" s="23"/>
      <c r="N41" s="23"/>
      <c r="P41" s="23"/>
    </row>
    <row r="42" spans="1:16" ht="15" customHeight="1" thickBot="1" x14ac:dyDescent="0.3">
      <c r="A42" s="8">
        <v>15</v>
      </c>
      <c r="B42" s="155" t="s">
        <v>41</v>
      </c>
      <c r="C42" s="123">
        <v>48</v>
      </c>
      <c r="D42" s="70">
        <v>4</v>
      </c>
      <c r="E42" s="70">
        <v>3.7916666666666665</v>
      </c>
      <c r="F42" s="187">
        <v>69</v>
      </c>
      <c r="G42" s="123">
        <v>33</v>
      </c>
      <c r="H42" s="70">
        <v>4.0999999999999996</v>
      </c>
      <c r="I42" s="70">
        <v>3.9393939393939394</v>
      </c>
      <c r="J42" s="187">
        <v>71</v>
      </c>
      <c r="K42" s="156">
        <f t="shared" si="0"/>
        <v>140</v>
      </c>
      <c r="M42" s="23"/>
      <c r="N42" s="23"/>
      <c r="P42" s="23"/>
    </row>
    <row r="43" spans="1:16" ht="15" customHeight="1" thickBot="1" x14ac:dyDescent="0.3">
      <c r="A43" s="159"/>
      <c r="B43" s="160" t="s">
        <v>118</v>
      </c>
      <c r="C43" s="214">
        <f>SUM(C44:C60)</f>
        <v>458</v>
      </c>
      <c r="D43" s="220">
        <v>4</v>
      </c>
      <c r="E43" s="220">
        <f>AVERAGE(E44:E60)</f>
        <v>4.1073957188725956</v>
      </c>
      <c r="F43" s="188"/>
      <c r="G43" s="214">
        <f>SUM(G44:G60)</f>
        <v>490</v>
      </c>
      <c r="H43" s="220">
        <v>4.0999999999999996</v>
      </c>
      <c r="I43" s="220">
        <f>AVERAGE(I44:I60)</f>
        <v>4.1689973445588233</v>
      </c>
      <c r="J43" s="188"/>
      <c r="K43" s="181"/>
      <c r="M43" s="23"/>
      <c r="N43" s="23"/>
      <c r="P43" s="23"/>
    </row>
    <row r="44" spans="1:16" ht="15" customHeight="1" x14ac:dyDescent="0.25">
      <c r="A44" s="13">
        <v>1</v>
      </c>
      <c r="B44" s="155" t="s">
        <v>74</v>
      </c>
      <c r="C44" s="123">
        <v>95</v>
      </c>
      <c r="D44" s="70">
        <v>4</v>
      </c>
      <c r="E44" s="70">
        <v>4.3157894736842106</v>
      </c>
      <c r="F44" s="187">
        <v>17</v>
      </c>
      <c r="G44" s="123">
        <v>87</v>
      </c>
      <c r="H44" s="70">
        <v>4.0999999999999996</v>
      </c>
      <c r="I44" s="70">
        <v>4.333333333333333</v>
      </c>
      <c r="J44" s="187">
        <v>26</v>
      </c>
      <c r="K44" s="162">
        <f t="shared" si="0"/>
        <v>43</v>
      </c>
      <c r="M44" s="23"/>
      <c r="N44" s="23"/>
      <c r="P44" s="23"/>
    </row>
    <row r="45" spans="1:16" ht="15" customHeight="1" x14ac:dyDescent="0.25">
      <c r="A45" s="13">
        <v>2</v>
      </c>
      <c r="B45" s="155" t="s">
        <v>158</v>
      </c>
      <c r="C45" s="123">
        <v>28</v>
      </c>
      <c r="D45" s="70">
        <v>4</v>
      </c>
      <c r="E45" s="70">
        <v>4.3571428571428568</v>
      </c>
      <c r="F45" s="187">
        <v>12</v>
      </c>
      <c r="G45" s="123">
        <v>34</v>
      </c>
      <c r="H45" s="70">
        <v>4.0999999999999996</v>
      </c>
      <c r="I45" s="70">
        <v>4.0882352941176467</v>
      </c>
      <c r="J45" s="187">
        <v>55</v>
      </c>
      <c r="K45" s="156">
        <f t="shared" si="0"/>
        <v>67</v>
      </c>
      <c r="M45" s="23"/>
      <c r="N45" s="23"/>
      <c r="P45" s="23"/>
    </row>
    <row r="46" spans="1:16" ht="15" customHeight="1" x14ac:dyDescent="0.25">
      <c r="A46" s="8">
        <v>3</v>
      </c>
      <c r="B46" s="180" t="s">
        <v>75</v>
      </c>
      <c r="C46" s="190">
        <v>52</v>
      </c>
      <c r="D46" s="221">
        <v>4</v>
      </c>
      <c r="E46" s="221">
        <v>4.2692307692307692</v>
      </c>
      <c r="F46" s="191">
        <v>20</v>
      </c>
      <c r="G46" s="190">
        <v>43</v>
      </c>
      <c r="H46" s="221">
        <v>4.0999999999999996</v>
      </c>
      <c r="I46" s="221">
        <v>4.3720930232558137</v>
      </c>
      <c r="J46" s="191">
        <v>19</v>
      </c>
      <c r="K46" s="156">
        <f t="shared" si="0"/>
        <v>39</v>
      </c>
      <c r="M46" s="23"/>
      <c r="N46" s="23"/>
      <c r="P46" s="23"/>
    </row>
    <row r="47" spans="1:16" ht="15" customHeight="1" x14ac:dyDescent="0.25">
      <c r="A47" s="8">
        <v>4</v>
      </c>
      <c r="B47" s="155" t="s">
        <v>97</v>
      </c>
      <c r="C47" s="123">
        <v>63</v>
      </c>
      <c r="D47" s="70">
        <v>4</v>
      </c>
      <c r="E47" s="70">
        <v>4.2222222222222223</v>
      </c>
      <c r="F47" s="187">
        <v>23</v>
      </c>
      <c r="G47" s="123">
        <v>80</v>
      </c>
      <c r="H47" s="70">
        <v>4.0999999999999996</v>
      </c>
      <c r="I47" s="70">
        <v>4.1375000000000002</v>
      </c>
      <c r="J47" s="187">
        <v>45</v>
      </c>
      <c r="K47" s="156">
        <f t="shared" si="0"/>
        <v>68</v>
      </c>
      <c r="M47" s="23"/>
      <c r="N47" s="23"/>
      <c r="P47" s="23"/>
    </row>
    <row r="48" spans="1:16" ht="15" customHeight="1" x14ac:dyDescent="0.25">
      <c r="A48" s="8">
        <v>5</v>
      </c>
      <c r="B48" s="155" t="s">
        <v>32</v>
      </c>
      <c r="C48" s="123">
        <v>28</v>
      </c>
      <c r="D48" s="70">
        <v>4</v>
      </c>
      <c r="E48" s="70">
        <v>4.1785714285714288</v>
      </c>
      <c r="F48" s="187">
        <v>28</v>
      </c>
      <c r="G48" s="123">
        <v>21</v>
      </c>
      <c r="H48" s="70">
        <v>4.0999999999999996</v>
      </c>
      <c r="I48" s="70">
        <v>4.2857142857142856</v>
      </c>
      <c r="J48" s="187">
        <v>27</v>
      </c>
      <c r="K48" s="156">
        <f t="shared" si="0"/>
        <v>55</v>
      </c>
      <c r="M48" s="23"/>
      <c r="N48" s="23"/>
      <c r="P48" s="23"/>
    </row>
    <row r="49" spans="1:16" ht="15" customHeight="1" x14ac:dyDescent="0.25">
      <c r="A49" s="8">
        <v>6</v>
      </c>
      <c r="B49" s="155" t="s">
        <v>31</v>
      </c>
      <c r="C49" s="123">
        <v>12</v>
      </c>
      <c r="D49" s="70">
        <v>4</v>
      </c>
      <c r="E49" s="70">
        <v>3.9166666666666665</v>
      </c>
      <c r="F49" s="187">
        <v>55</v>
      </c>
      <c r="G49" s="123">
        <v>24</v>
      </c>
      <c r="H49" s="70">
        <v>4.0999999999999996</v>
      </c>
      <c r="I49" s="70">
        <v>3.9583333333333335</v>
      </c>
      <c r="J49" s="187">
        <v>68</v>
      </c>
      <c r="K49" s="156">
        <f t="shared" si="0"/>
        <v>123</v>
      </c>
      <c r="M49" s="23"/>
      <c r="N49" s="23"/>
      <c r="P49" s="23"/>
    </row>
    <row r="50" spans="1:16" ht="15" customHeight="1" x14ac:dyDescent="0.25">
      <c r="A50" s="8">
        <v>7</v>
      </c>
      <c r="B50" s="155" t="s">
        <v>148</v>
      </c>
      <c r="C50" s="123">
        <v>15</v>
      </c>
      <c r="D50" s="70">
        <v>4</v>
      </c>
      <c r="E50" s="70">
        <v>4.2</v>
      </c>
      <c r="F50" s="187">
        <v>25</v>
      </c>
      <c r="G50" s="123">
        <v>16</v>
      </c>
      <c r="H50" s="70">
        <v>4.0999999999999996</v>
      </c>
      <c r="I50" s="70">
        <v>4.375</v>
      </c>
      <c r="J50" s="187">
        <v>18</v>
      </c>
      <c r="K50" s="156">
        <f t="shared" si="0"/>
        <v>43</v>
      </c>
      <c r="M50" s="23"/>
      <c r="N50" s="23"/>
      <c r="P50" s="23"/>
    </row>
    <row r="51" spans="1:16" ht="15" customHeight="1" x14ac:dyDescent="0.25">
      <c r="A51" s="8">
        <v>8</v>
      </c>
      <c r="B51" s="155" t="s">
        <v>34</v>
      </c>
      <c r="C51" s="123">
        <v>14</v>
      </c>
      <c r="D51" s="70">
        <v>4</v>
      </c>
      <c r="E51" s="70">
        <v>4.3571428571428568</v>
      </c>
      <c r="F51" s="187">
        <v>13</v>
      </c>
      <c r="G51" s="123">
        <v>13</v>
      </c>
      <c r="H51" s="70">
        <v>4.0999999999999996</v>
      </c>
      <c r="I51" s="70">
        <v>4.615384615384615</v>
      </c>
      <c r="J51" s="187">
        <v>2</v>
      </c>
      <c r="K51" s="156">
        <f t="shared" si="0"/>
        <v>15</v>
      </c>
      <c r="M51" s="23"/>
      <c r="N51" s="23"/>
      <c r="P51" s="23"/>
    </row>
    <row r="52" spans="1:16" ht="15" customHeight="1" x14ac:dyDescent="0.25">
      <c r="A52" s="8">
        <v>9</v>
      </c>
      <c r="B52" s="155" t="s">
        <v>71</v>
      </c>
      <c r="C52" s="123">
        <v>17</v>
      </c>
      <c r="D52" s="70">
        <v>4</v>
      </c>
      <c r="E52" s="70">
        <v>3.8235294117647061</v>
      </c>
      <c r="F52" s="187">
        <v>66</v>
      </c>
      <c r="G52" s="123">
        <v>13</v>
      </c>
      <c r="H52" s="70">
        <v>4.0999999999999996</v>
      </c>
      <c r="I52" s="70">
        <v>3.4615384615384617</v>
      </c>
      <c r="J52" s="187">
        <v>99</v>
      </c>
      <c r="K52" s="156">
        <f t="shared" si="0"/>
        <v>165</v>
      </c>
      <c r="M52" s="23"/>
      <c r="N52" s="23"/>
      <c r="P52" s="23"/>
    </row>
    <row r="53" spans="1:16" ht="15" customHeight="1" x14ac:dyDescent="0.25">
      <c r="A53" s="8">
        <v>10</v>
      </c>
      <c r="B53" s="155" t="s">
        <v>58</v>
      </c>
      <c r="C53" s="123">
        <v>11</v>
      </c>
      <c r="D53" s="70">
        <v>4</v>
      </c>
      <c r="E53" s="70">
        <v>3.9090909090909092</v>
      </c>
      <c r="F53" s="187">
        <v>57</v>
      </c>
      <c r="G53" s="123">
        <v>21</v>
      </c>
      <c r="H53" s="70">
        <v>4.0999999999999996</v>
      </c>
      <c r="I53" s="70">
        <v>4.2380952380952381</v>
      </c>
      <c r="J53" s="187">
        <v>31</v>
      </c>
      <c r="K53" s="156">
        <f t="shared" si="0"/>
        <v>88</v>
      </c>
      <c r="M53" s="23"/>
      <c r="N53" s="23"/>
      <c r="P53" s="23"/>
    </row>
    <row r="54" spans="1:16" ht="15" customHeight="1" x14ac:dyDescent="0.25">
      <c r="A54" s="8">
        <v>11</v>
      </c>
      <c r="B54" s="155" t="s">
        <v>112</v>
      </c>
      <c r="C54" s="123">
        <v>26</v>
      </c>
      <c r="D54" s="70">
        <v>4</v>
      </c>
      <c r="E54" s="70">
        <v>3.8461538461538463</v>
      </c>
      <c r="F54" s="187">
        <v>62</v>
      </c>
      <c r="G54" s="123">
        <v>25</v>
      </c>
      <c r="H54" s="70">
        <v>4.0999999999999996</v>
      </c>
      <c r="I54" s="70">
        <v>4.3600000000000003</v>
      </c>
      <c r="J54" s="187">
        <v>21</v>
      </c>
      <c r="K54" s="156">
        <f t="shared" si="0"/>
        <v>83</v>
      </c>
      <c r="M54" s="23"/>
      <c r="N54" s="23"/>
      <c r="P54" s="23"/>
    </row>
    <row r="55" spans="1:16" ht="15" customHeight="1" x14ac:dyDescent="0.25">
      <c r="A55" s="8">
        <v>12</v>
      </c>
      <c r="B55" s="163" t="s">
        <v>72</v>
      </c>
      <c r="C55" s="127"/>
      <c r="D55" s="74">
        <v>4</v>
      </c>
      <c r="E55" s="74"/>
      <c r="F55" s="189">
        <v>101</v>
      </c>
      <c r="G55" s="127">
        <v>6</v>
      </c>
      <c r="H55" s="74">
        <v>4.0999999999999996</v>
      </c>
      <c r="I55" s="74">
        <v>4</v>
      </c>
      <c r="J55" s="189">
        <v>60</v>
      </c>
      <c r="K55" s="156">
        <f t="shared" si="0"/>
        <v>161</v>
      </c>
      <c r="M55" s="23"/>
      <c r="N55" s="23"/>
      <c r="P55" s="23"/>
    </row>
    <row r="56" spans="1:16" ht="15" customHeight="1" x14ac:dyDescent="0.25">
      <c r="A56" s="8">
        <v>13</v>
      </c>
      <c r="B56" s="155" t="s">
        <v>159</v>
      </c>
      <c r="C56" s="123">
        <v>15</v>
      </c>
      <c r="D56" s="70">
        <v>4</v>
      </c>
      <c r="E56" s="70">
        <v>4.2</v>
      </c>
      <c r="F56" s="187">
        <v>26</v>
      </c>
      <c r="G56" s="123">
        <v>8</v>
      </c>
      <c r="H56" s="70">
        <v>4.0999999999999996</v>
      </c>
      <c r="I56" s="70">
        <v>3.875</v>
      </c>
      <c r="J56" s="187">
        <v>78</v>
      </c>
      <c r="K56" s="156">
        <f t="shared" si="0"/>
        <v>104</v>
      </c>
      <c r="M56" s="23"/>
      <c r="N56" s="23"/>
      <c r="P56" s="23"/>
    </row>
    <row r="57" spans="1:16" ht="15" customHeight="1" x14ac:dyDescent="0.25">
      <c r="A57" s="8">
        <v>14</v>
      </c>
      <c r="B57" s="155" t="s">
        <v>30</v>
      </c>
      <c r="C57" s="123">
        <v>16</v>
      </c>
      <c r="D57" s="70">
        <v>4</v>
      </c>
      <c r="E57" s="70">
        <v>3.75</v>
      </c>
      <c r="F57" s="187">
        <v>74</v>
      </c>
      <c r="G57" s="123">
        <v>12</v>
      </c>
      <c r="H57" s="70">
        <v>4.0999999999999996</v>
      </c>
      <c r="I57" s="70">
        <v>4.5</v>
      </c>
      <c r="J57" s="187">
        <v>8</v>
      </c>
      <c r="K57" s="156">
        <f t="shared" si="0"/>
        <v>82</v>
      </c>
      <c r="M57" s="23"/>
      <c r="N57" s="23"/>
      <c r="P57" s="23"/>
    </row>
    <row r="58" spans="1:16" ht="15" customHeight="1" x14ac:dyDescent="0.25">
      <c r="A58" s="8">
        <v>15</v>
      </c>
      <c r="B58" s="155" t="s">
        <v>73</v>
      </c>
      <c r="C58" s="123">
        <v>13</v>
      </c>
      <c r="D58" s="70">
        <v>4</v>
      </c>
      <c r="E58" s="70">
        <v>4.384615384615385</v>
      </c>
      <c r="F58" s="187">
        <v>10</v>
      </c>
      <c r="G58" s="123">
        <v>20</v>
      </c>
      <c r="H58" s="70">
        <v>4.0999999999999996</v>
      </c>
      <c r="I58" s="70">
        <v>4</v>
      </c>
      <c r="J58" s="187">
        <v>61</v>
      </c>
      <c r="K58" s="156">
        <f t="shared" si="0"/>
        <v>71</v>
      </c>
      <c r="M58" s="23"/>
      <c r="N58" s="23"/>
      <c r="P58" s="23"/>
    </row>
    <row r="59" spans="1:16" ht="15" customHeight="1" x14ac:dyDescent="0.25">
      <c r="A59" s="8">
        <v>16</v>
      </c>
      <c r="B59" s="164" t="s">
        <v>33</v>
      </c>
      <c r="C59" s="129">
        <v>16</v>
      </c>
      <c r="D59" s="168">
        <v>4</v>
      </c>
      <c r="E59" s="168">
        <v>4.3125</v>
      </c>
      <c r="F59" s="192">
        <v>18</v>
      </c>
      <c r="G59" s="129">
        <v>22</v>
      </c>
      <c r="H59" s="168">
        <v>4.0999999999999996</v>
      </c>
      <c r="I59" s="168">
        <v>4.2727272727272725</v>
      </c>
      <c r="J59" s="192">
        <v>29</v>
      </c>
      <c r="K59" s="156">
        <f t="shared" si="0"/>
        <v>47</v>
      </c>
      <c r="M59" s="23"/>
      <c r="N59" s="23"/>
      <c r="P59" s="23"/>
    </row>
    <row r="60" spans="1:16" ht="15" customHeight="1" thickBot="1" x14ac:dyDescent="0.3">
      <c r="A60" s="8">
        <v>17</v>
      </c>
      <c r="B60" s="155" t="s">
        <v>27</v>
      </c>
      <c r="C60" s="123">
        <v>37</v>
      </c>
      <c r="D60" s="70">
        <v>4</v>
      </c>
      <c r="E60" s="70">
        <v>3.6756756756756759</v>
      </c>
      <c r="F60" s="187">
        <v>82</v>
      </c>
      <c r="G60" s="124">
        <v>45</v>
      </c>
      <c r="H60" s="73">
        <v>4.0999999999999996</v>
      </c>
      <c r="I60" s="73">
        <v>4</v>
      </c>
      <c r="J60" s="195">
        <v>62</v>
      </c>
      <c r="K60" s="156">
        <f t="shared" si="0"/>
        <v>144</v>
      </c>
      <c r="M60" s="23"/>
      <c r="N60" s="23"/>
      <c r="P60" s="23"/>
    </row>
    <row r="61" spans="1:16" ht="15" customHeight="1" thickBot="1" x14ac:dyDescent="0.3">
      <c r="A61" s="159"/>
      <c r="B61" s="160" t="s">
        <v>119</v>
      </c>
      <c r="C61" s="214">
        <f>SUM(C62:C75)</f>
        <v>364</v>
      </c>
      <c r="D61" s="220">
        <v>4</v>
      </c>
      <c r="E61" s="220">
        <f>AVERAGE(E62:E75)</f>
        <v>4.0606092450915705</v>
      </c>
      <c r="F61" s="188"/>
      <c r="G61" s="324">
        <f>SUM(G62:G75)</f>
        <v>380</v>
      </c>
      <c r="H61" s="220">
        <v>4.0999999999999996</v>
      </c>
      <c r="I61" s="220">
        <f>AVERAGE(I62:I75)</f>
        <v>3.9872782678500229</v>
      </c>
      <c r="J61" s="188"/>
      <c r="K61" s="181"/>
      <c r="M61" s="23"/>
      <c r="N61" s="23"/>
      <c r="P61" s="23"/>
    </row>
    <row r="62" spans="1:16" x14ac:dyDescent="0.25">
      <c r="A62" s="13">
        <v>1</v>
      </c>
      <c r="B62" s="155" t="s">
        <v>77</v>
      </c>
      <c r="C62" s="123">
        <v>28</v>
      </c>
      <c r="D62" s="70">
        <v>4</v>
      </c>
      <c r="E62" s="70">
        <v>4</v>
      </c>
      <c r="F62" s="187">
        <v>48</v>
      </c>
      <c r="G62" s="268">
        <v>32</v>
      </c>
      <c r="H62" s="70">
        <v>4.0999999999999996</v>
      </c>
      <c r="I62" s="70">
        <v>4.28125</v>
      </c>
      <c r="J62" s="187">
        <v>28</v>
      </c>
      <c r="K62" s="162">
        <f t="shared" si="0"/>
        <v>76</v>
      </c>
      <c r="M62" s="23"/>
      <c r="N62" s="23"/>
      <c r="P62" s="23"/>
    </row>
    <row r="63" spans="1:16" x14ac:dyDescent="0.25">
      <c r="A63" s="8">
        <v>2</v>
      </c>
      <c r="B63" s="155" t="s">
        <v>98</v>
      </c>
      <c r="C63" s="123">
        <v>39</v>
      </c>
      <c r="D63" s="70">
        <v>4</v>
      </c>
      <c r="E63" s="70">
        <v>4.2820512820512819</v>
      </c>
      <c r="F63" s="187">
        <v>19</v>
      </c>
      <c r="G63" s="268">
        <v>35</v>
      </c>
      <c r="H63" s="70">
        <v>4.0999999999999996</v>
      </c>
      <c r="I63" s="70">
        <v>4.2</v>
      </c>
      <c r="J63" s="187">
        <v>35</v>
      </c>
      <c r="K63" s="173">
        <f t="shared" si="0"/>
        <v>54</v>
      </c>
      <c r="M63" s="23"/>
      <c r="N63" s="23"/>
      <c r="P63" s="23"/>
    </row>
    <row r="64" spans="1:16" x14ac:dyDescent="0.25">
      <c r="A64" s="8">
        <v>3</v>
      </c>
      <c r="B64" s="155" t="s">
        <v>160</v>
      </c>
      <c r="C64" s="123">
        <v>32</v>
      </c>
      <c r="D64" s="70">
        <v>4</v>
      </c>
      <c r="E64" s="70">
        <v>4.4375</v>
      </c>
      <c r="F64" s="187">
        <v>6</v>
      </c>
      <c r="G64" s="268">
        <v>26</v>
      </c>
      <c r="H64" s="70">
        <v>4.0999999999999996</v>
      </c>
      <c r="I64" s="70">
        <v>4.4615384615384617</v>
      </c>
      <c r="J64" s="187">
        <v>10</v>
      </c>
      <c r="K64" s="156">
        <f t="shared" si="0"/>
        <v>16</v>
      </c>
      <c r="M64" s="23"/>
      <c r="N64" s="23"/>
      <c r="P64" s="23"/>
    </row>
    <row r="65" spans="1:16" x14ac:dyDescent="0.25">
      <c r="A65" s="8">
        <v>4</v>
      </c>
      <c r="B65" s="155" t="s">
        <v>161</v>
      </c>
      <c r="C65" s="123">
        <v>15</v>
      </c>
      <c r="D65" s="70">
        <v>4</v>
      </c>
      <c r="E65" s="70">
        <v>4.1333333333333337</v>
      </c>
      <c r="F65" s="187">
        <v>33</v>
      </c>
      <c r="G65" s="268">
        <v>20</v>
      </c>
      <c r="H65" s="70">
        <v>4.0999999999999996</v>
      </c>
      <c r="I65" s="70">
        <v>3.9</v>
      </c>
      <c r="J65" s="187">
        <v>76</v>
      </c>
      <c r="K65" s="156">
        <f t="shared" si="0"/>
        <v>109</v>
      </c>
      <c r="M65" s="23"/>
      <c r="N65" s="23"/>
      <c r="P65" s="23"/>
    </row>
    <row r="66" spans="1:16" x14ac:dyDescent="0.25">
      <c r="A66" s="8">
        <v>5</v>
      </c>
      <c r="B66" s="155" t="s">
        <v>101</v>
      </c>
      <c r="C66" s="123">
        <v>28</v>
      </c>
      <c r="D66" s="70">
        <v>4</v>
      </c>
      <c r="E66" s="70">
        <v>3.9285714285714284</v>
      </c>
      <c r="F66" s="187">
        <v>53</v>
      </c>
      <c r="G66" s="268">
        <v>22</v>
      </c>
      <c r="H66" s="70">
        <v>4.0999999999999996</v>
      </c>
      <c r="I66" s="70">
        <v>4</v>
      </c>
      <c r="J66" s="187">
        <v>63</v>
      </c>
      <c r="K66" s="156">
        <f t="shared" si="0"/>
        <v>116</v>
      </c>
      <c r="M66" s="23"/>
      <c r="N66" s="23"/>
      <c r="P66" s="23"/>
    </row>
    <row r="67" spans="1:16" x14ac:dyDescent="0.25">
      <c r="A67" s="8">
        <v>6</v>
      </c>
      <c r="B67" s="155" t="s">
        <v>162</v>
      </c>
      <c r="C67" s="123">
        <v>12</v>
      </c>
      <c r="D67" s="70">
        <v>4</v>
      </c>
      <c r="E67" s="70">
        <v>3.8333333333333335</v>
      </c>
      <c r="F67" s="187">
        <v>64</v>
      </c>
      <c r="G67" s="268">
        <v>32</v>
      </c>
      <c r="H67" s="70">
        <v>4.0999999999999996</v>
      </c>
      <c r="I67" s="70">
        <v>3.4375</v>
      </c>
      <c r="J67" s="187">
        <v>100</v>
      </c>
      <c r="K67" s="167">
        <f t="shared" si="0"/>
        <v>164</v>
      </c>
      <c r="M67" s="23"/>
      <c r="N67" s="23"/>
      <c r="P67" s="23"/>
    </row>
    <row r="68" spans="1:16" x14ac:dyDescent="0.25">
      <c r="A68" s="8">
        <v>7</v>
      </c>
      <c r="B68" s="155" t="s">
        <v>163</v>
      </c>
      <c r="C68" s="123">
        <v>18</v>
      </c>
      <c r="D68" s="70">
        <v>4</v>
      </c>
      <c r="E68" s="70">
        <v>4.4444444444444446</v>
      </c>
      <c r="F68" s="187">
        <v>5</v>
      </c>
      <c r="G68" s="268">
        <v>26</v>
      </c>
      <c r="H68" s="70">
        <v>4.0999999999999996</v>
      </c>
      <c r="I68" s="70">
        <v>3.9230769230769229</v>
      </c>
      <c r="J68" s="187">
        <v>74</v>
      </c>
      <c r="K68" s="156">
        <f t="shared" si="0"/>
        <v>79</v>
      </c>
      <c r="M68" s="23"/>
      <c r="N68" s="23"/>
      <c r="P68" s="23"/>
    </row>
    <row r="69" spans="1:16" x14ac:dyDescent="0.25">
      <c r="A69" s="8">
        <v>8</v>
      </c>
      <c r="B69" s="155" t="s">
        <v>164</v>
      </c>
      <c r="C69" s="123">
        <v>23</v>
      </c>
      <c r="D69" s="70">
        <v>4</v>
      </c>
      <c r="E69" s="70">
        <v>3.8695652173913042</v>
      </c>
      <c r="F69" s="187">
        <v>59</v>
      </c>
      <c r="G69" s="268">
        <v>29</v>
      </c>
      <c r="H69" s="70">
        <v>4.0999999999999996</v>
      </c>
      <c r="I69" s="70">
        <v>3.896551724137931</v>
      </c>
      <c r="J69" s="187">
        <v>77</v>
      </c>
      <c r="K69" s="156">
        <f t="shared" si="0"/>
        <v>136</v>
      </c>
      <c r="M69" s="23"/>
      <c r="N69" s="23"/>
      <c r="P69" s="23"/>
    </row>
    <row r="70" spans="1:16" x14ac:dyDescent="0.25">
      <c r="A70" s="8">
        <v>9</v>
      </c>
      <c r="B70" s="155" t="s">
        <v>23</v>
      </c>
      <c r="C70" s="123">
        <v>12</v>
      </c>
      <c r="D70" s="70">
        <v>4</v>
      </c>
      <c r="E70" s="70">
        <v>4.083333333333333</v>
      </c>
      <c r="F70" s="187">
        <v>37</v>
      </c>
      <c r="G70" s="268">
        <v>29</v>
      </c>
      <c r="H70" s="70">
        <v>4.0999999999999996</v>
      </c>
      <c r="I70" s="70">
        <v>3.5862068965517242</v>
      </c>
      <c r="J70" s="187">
        <v>95</v>
      </c>
      <c r="K70" s="156">
        <f t="shared" si="0"/>
        <v>132</v>
      </c>
      <c r="M70" s="23"/>
      <c r="N70" s="23"/>
      <c r="P70" s="23"/>
    </row>
    <row r="71" spans="1:16" x14ac:dyDescent="0.25">
      <c r="A71" s="8">
        <v>10</v>
      </c>
      <c r="B71" s="163" t="s">
        <v>165</v>
      </c>
      <c r="C71" s="127">
        <v>40</v>
      </c>
      <c r="D71" s="74">
        <v>4</v>
      </c>
      <c r="E71" s="74">
        <v>4.1500000000000004</v>
      </c>
      <c r="F71" s="189">
        <v>31</v>
      </c>
      <c r="G71" s="270">
        <v>34</v>
      </c>
      <c r="H71" s="74">
        <v>4.0999999999999996</v>
      </c>
      <c r="I71" s="74">
        <v>4.382352941176471</v>
      </c>
      <c r="J71" s="189">
        <v>17</v>
      </c>
      <c r="K71" s="156">
        <f t="shared" si="0"/>
        <v>48</v>
      </c>
      <c r="M71" s="23"/>
      <c r="N71" s="23"/>
      <c r="P71" s="23"/>
    </row>
    <row r="72" spans="1:16" x14ac:dyDescent="0.25">
      <c r="A72" s="8">
        <v>11</v>
      </c>
      <c r="B72" s="155" t="s">
        <v>167</v>
      </c>
      <c r="C72" s="123">
        <v>16</v>
      </c>
      <c r="D72" s="70">
        <v>4</v>
      </c>
      <c r="E72" s="70">
        <v>3.375</v>
      </c>
      <c r="F72" s="187">
        <v>98</v>
      </c>
      <c r="G72" s="268">
        <v>13</v>
      </c>
      <c r="H72" s="70">
        <v>4.0999999999999996</v>
      </c>
      <c r="I72" s="70">
        <v>2.8461538461538463</v>
      </c>
      <c r="J72" s="187">
        <v>102</v>
      </c>
      <c r="K72" s="156">
        <f t="shared" ref="K72:K115" si="1">J72+F72</f>
        <v>200</v>
      </c>
      <c r="M72" s="23"/>
      <c r="N72" s="23"/>
      <c r="P72" s="23"/>
    </row>
    <row r="73" spans="1:16" x14ac:dyDescent="0.25">
      <c r="A73" s="8">
        <v>12</v>
      </c>
      <c r="B73" s="155" t="s">
        <v>166</v>
      </c>
      <c r="C73" s="123">
        <v>17</v>
      </c>
      <c r="D73" s="70">
        <v>4</v>
      </c>
      <c r="E73" s="70">
        <v>4.117647058823529</v>
      </c>
      <c r="F73" s="187">
        <v>34</v>
      </c>
      <c r="G73" s="268">
        <v>20</v>
      </c>
      <c r="H73" s="70">
        <v>4.0999999999999996</v>
      </c>
      <c r="I73" s="70">
        <v>4.2</v>
      </c>
      <c r="J73" s="187">
        <v>36</v>
      </c>
      <c r="K73" s="156">
        <f t="shared" si="1"/>
        <v>70</v>
      </c>
      <c r="M73" s="23"/>
      <c r="N73" s="23"/>
      <c r="P73" s="23"/>
    </row>
    <row r="74" spans="1:16" x14ac:dyDescent="0.25">
      <c r="A74" s="8">
        <v>13</v>
      </c>
      <c r="B74" s="155" t="s">
        <v>100</v>
      </c>
      <c r="C74" s="123">
        <v>20</v>
      </c>
      <c r="D74" s="70">
        <v>4</v>
      </c>
      <c r="E74" s="70">
        <v>4.3499999999999996</v>
      </c>
      <c r="F74" s="187">
        <v>14</v>
      </c>
      <c r="G74" s="268">
        <v>26</v>
      </c>
      <c r="H74" s="70">
        <v>4.0999999999999996</v>
      </c>
      <c r="I74" s="70">
        <v>4.3461538461538458</v>
      </c>
      <c r="J74" s="187">
        <v>24</v>
      </c>
      <c r="K74" s="179">
        <f t="shared" si="1"/>
        <v>38</v>
      </c>
      <c r="M74" s="23"/>
      <c r="N74" s="23"/>
      <c r="P74" s="23"/>
    </row>
    <row r="75" spans="1:16" ht="15.75" thickBot="1" x14ac:dyDescent="0.3">
      <c r="A75" s="8">
        <v>14</v>
      </c>
      <c r="B75" s="155" t="s">
        <v>168</v>
      </c>
      <c r="C75" s="123">
        <v>64</v>
      </c>
      <c r="D75" s="70">
        <v>4</v>
      </c>
      <c r="E75" s="70">
        <v>3.84375</v>
      </c>
      <c r="F75" s="187">
        <v>63</v>
      </c>
      <c r="G75" s="268">
        <v>36</v>
      </c>
      <c r="H75" s="70">
        <v>4.0999999999999996</v>
      </c>
      <c r="I75" s="70">
        <v>4.3611111111111107</v>
      </c>
      <c r="J75" s="187">
        <v>20</v>
      </c>
      <c r="K75" s="167">
        <f t="shared" si="1"/>
        <v>83</v>
      </c>
      <c r="M75" s="23"/>
      <c r="N75" s="23"/>
      <c r="P75" s="23"/>
    </row>
    <row r="76" spans="1:16" ht="16.5" thickBot="1" x14ac:dyDescent="0.3">
      <c r="A76" s="159"/>
      <c r="B76" s="160" t="s">
        <v>120</v>
      </c>
      <c r="C76" s="214">
        <f>SUM(C77:C106)</f>
        <v>1074</v>
      </c>
      <c r="D76" s="220">
        <v>4</v>
      </c>
      <c r="E76" s="220">
        <f>AVERAGE(E77:E106)</f>
        <v>3.8755563747608486</v>
      </c>
      <c r="F76" s="188"/>
      <c r="G76" s="324">
        <f>SUM(G77:G106)</f>
        <v>974</v>
      </c>
      <c r="H76" s="220">
        <v>4.0999999999999996</v>
      </c>
      <c r="I76" s="220">
        <f>AVERAGE(I77:I106)</f>
        <v>4.0374461483403401</v>
      </c>
      <c r="J76" s="188"/>
      <c r="K76" s="161"/>
      <c r="M76" s="23"/>
      <c r="N76" s="23"/>
      <c r="P76" s="23"/>
    </row>
    <row r="77" spans="1:16" x14ac:dyDescent="0.25">
      <c r="A77" s="13">
        <v>1</v>
      </c>
      <c r="B77" s="155" t="s">
        <v>169</v>
      </c>
      <c r="C77" s="123">
        <v>30</v>
      </c>
      <c r="D77" s="70">
        <v>4</v>
      </c>
      <c r="E77" s="70">
        <v>3.6666666666666665</v>
      </c>
      <c r="F77" s="187">
        <v>83</v>
      </c>
      <c r="G77" s="268">
        <v>24</v>
      </c>
      <c r="H77" s="70">
        <v>4.0999999999999996</v>
      </c>
      <c r="I77" s="70">
        <v>3.9583333333333335</v>
      </c>
      <c r="J77" s="187">
        <v>69</v>
      </c>
      <c r="K77" s="156">
        <f t="shared" si="1"/>
        <v>152</v>
      </c>
      <c r="M77" s="23"/>
      <c r="N77" s="23"/>
      <c r="P77" s="23"/>
    </row>
    <row r="78" spans="1:16" x14ac:dyDescent="0.25">
      <c r="A78" s="8">
        <v>2</v>
      </c>
      <c r="B78" s="155" t="s">
        <v>189</v>
      </c>
      <c r="C78" s="123">
        <v>13</v>
      </c>
      <c r="D78" s="70">
        <v>4</v>
      </c>
      <c r="E78" s="70">
        <v>3.23</v>
      </c>
      <c r="F78" s="187">
        <v>100</v>
      </c>
      <c r="G78" s="268"/>
      <c r="H78" s="70">
        <v>4.0999999999999996</v>
      </c>
      <c r="I78" s="70"/>
      <c r="J78" s="187">
        <v>103</v>
      </c>
      <c r="K78" s="156">
        <f t="shared" si="1"/>
        <v>203</v>
      </c>
      <c r="M78" s="23"/>
      <c r="N78" s="23"/>
      <c r="P78" s="23"/>
    </row>
    <row r="79" spans="1:16" x14ac:dyDescent="0.25">
      <c r="A79" s="8">
        <v>3</v>
      </c>
      <c r="B79" s="155" t="s">
        <v>170</v>
      </c>
      <c r="C79" s="123">
        <v>36</v>
      </c>
      <c r="D79" s="70">
        <v>4</v>
      </c>
      <c r="E79" s="70">
        <v>3.6666666666666665</v>
      </c>
      <c r="F79" s="187">
        <v>84</v>
      </c>
      <c r="G79" s="268">
        <v>32</v>
      </c>
      <c r="H79" s="70">
        <v>4.0999999999999996</v>
      </c>
      <c r="I79" s="70">
        <v>3.71875</v>
      </c>
      <c r="J79" s="187">
        <v>90</v>
      </c>
      <c r="K79" s="156">
        <f t="shared" si="1"/>
        <v>174</v>
      </c>
      <c r="M79" s="23"/>
      <c r="N79" s="23"/>
      <c r="P79" s="23"/>
    </row>
    <row r="80" spans="1:16" x14ac:dyDescent="0.25">
      <c r="A80" s="8">
        <v>4</v>
      </c>
      <c r="B80" s="155" t="s">
        <v>171</v>
      </c>
      <c r="C80" s="123">
        <v>26</v>
      </c>
      <c r="D80" s="70">
        <v>4</v>
      </c>
      <c r="E80" s="70">
        <v>4.0384615384615383</v>
      </c>
      <c r="F80" s="187">
        <v>45</v>
      </c>
      <c r="G80" s="268">
        <v>27</v>
      </c>
      <c r="H80" s="70">
        <v>4.0999999999999996</v>
      </c>
      <c r="I80" s="70">
        <v>4.1481481481481479</v>
      </c>
      <c r="J80" s="187">
        <v>44</v>
      </c>
      <c r="K80" s="156">
        <f t="shared" si="1"/>
        <v>89</v>
      </c>
      <c r="M80" s="23"/>
      <c r="N80" s="23"/>
      <c r="P80" s="23"/>
    </row>
    <row r="81" spans="1:16" x14ac:dyDescent="0.25">
      <c r="A81" s="8">
        <v>5</v>
      </c>
      <c r="B81" s="155" t="s">
        <v>172</v>
      </c>
      <c r="C81" s="123">
        <v>27</v>
      </c>
      <c r="D81" s="70">
        <v>4</v>
      </c>
      <c r="E81" s="70">
        <v>3.5185185185185186</v>
      </c>
      <c r="F81" s="187">
        <v>94</v>
      </c>
      <c r="G81" s="268">
        <v>32</v>
      </c>
      <c r="H81" s="70">
        <v>4.0999999999999996</v>
      </c>
      <c r="I81" s="70">
        <v>3.71875</v>
      </c>
      <c r="J81" s="187">
        <v>91</v>
      </c>
      <c r="K81" s="156">
        <f t="shared" si="1"/>
        <v>185</v>
      </c>
      <c r="M81" s="23"/>
      <c r="N81" s="23"/>
      <c r="P81" s="23"/>
    </row>
    <row r="82" spans="1:16" x14ac:dyDescent="0.25">
      <c r="A82" s="8">
        <v>6</v>
      </c>
      <c r="B82" s="155" t="s">
        <v>173</v>
      </c>
      <c r="C82" s="123">
        <v>51</v>
      </c>
      <c r="D82" s="70">
        <v>4</v>
      </c>
      <c r="E82" s="70">
        <v>4.1372549019607847</v>
      </c>
      <c r="F82" s="187">
        <v>32</v>
      </c>
      <c r="G82" s="268">
        <v>45</v>
      </c>
      <c r="H82" s="70">
        <v>4.0999999999999996</v>
      </c>
      <c r="I82" s="70">
        <v>3.9777777777777779</v>
      </c>
      <c r="J82" s="187">
        <v>64</v>
      </c>
      <c r="K82" s="156">
        <f t="shared" si="1"/>
        <v>96</v>
      </c>
      <c r="M82" s="23"/>
      <c r="N82" s="23"/>
      <c r="P82" s="23"/>
    </row>
    <row r="83" spans="1:16" x14ac:dyDescent="0.25">
      <c r="A83" s="8">
        <v>7</v>
      </c>
      <c r="B83" s="155" t="s">
        <v>21</v>
      </c>
      <c r="C83" s="123">
        <v>13</v>
      </c>
      <c r="D83" s="70">
        <v>4</v>
      </c>
      <c r="E83" s="70">
        <v>4.0769230769230766</v>
      </c>
      <c r="F83" s="187">
        <v>38</v>
      </c>
      <c r="G83" s="268">
        <v>15</v>
      </c>
      <c r="H83" s="70">
        <v>4.0999999999999996</v>
      </c>
      <c r="I83" s="70">
        <v>4.1333333333333337</v>
      </c>
      <c r="J83" s="187">
        <v>47</v>
      </c>
      <c r="K83" s="156">
        <f t="shared" si="1"/>
        <v>85</v>
      </c>
      <c r="M83" s="23"/>
      <c r="N83" s="23"/>
      <c r="P83" s="23"/>
    </row>
    <row r="84" spans="1:16" x14ac:dyDescent="0.25">
      <c r="A84" s="8">
        <v>8</v>
      </c>
      <c r="B84" s="155" t="s">
        <v>174</v>
      </c>
      <c r="C84" s="123">
        <v>12</v>
      </c>
      <c r="D84" s="70">
        <v>4</v>
      </c>
      <c r="E84" s="70">
        <v>3.8333333333333335</v>
      </c>
      <c r="F84" s="187">
        <v>65</v>
      </c>
      <c r="G84" s="268">
        <v>12</v>
      </c>
      <c r="H84" s="70">
        <v>4.0999999999999996</v>
      </c>
      <c r="I84" s="70">
        <v>4.666666666666667</v>
      </c>
      <c r="J84" s="187">
        <v>1</v>
      </c>
      <c r="K84" s="156">
        <f t="shared" si="1"/>
        <v>66</v>
      </c>
      <c r="M84" s="23"/>
      <c r="N84" s="23"/>
      <c r="P84" s="23"/>
    </row>
    <row r="85" spans="1:16" x14ac:dyDescent="0.25">
      <c r="A85" s="8">
        <v>9</v>
      </c>
      <c r="B85" s="155" t="s">
        <v>175</v>
      </c>
      <c r="C85" s="123">
        <v>20</v>
      </c>
      <c r="D85" s="70">
        <v>4</v>
      </c>
      <c r="E85" s="70">
        <v>3.7</v>
      </c>
      <c r="F85" s="187">
        <v>79</v>
      </c>
      <c r="G85" s="268">
        <v>16</v>
      </c>
      <c r="H85" s="70">
        <v>4.0999999999999996</v>
      </c>
      <c r="I85" s="70">
        <v>3.9375</v>
      </c>
      <c r="J85" s="187">
        <v>72</v>
      </c>
      <c r="K85" s="156">
        <f t="shared" si="1"/>
        <v>151</v>
      </c>
      <c r="M85" s="23"/>
      <c r="N85" s="23"/>
      <c r="P85" s="23"/>
    </row>
    <row r="86" spans="1:16" x14ac:dyDescent="0.25">
      <c r="A86" s="8">
        <v>10</v>
      </c>
      <c r="B86" s="155" t="s">
        <v>176</v>
      </c>
      <c r="C86" s="123">
        <v>28</v>
      </c>
      <c r="D86" s="70">
        <v>4</v>
      </c>
      <c r="E86" s="70">
        <v>3.8571428571428572</v>
      </c>
      <c r="F86" s="187">
        <v>60</v>
      </c>
      <c r="G86" s="268">
        <v>25</v>
      </c>
      <c r="H86" s="70">
        <v>4.0999999999999996</v>
      </c>
      <c r="I86" s="70">
        <v>4.12</v>
      </c>
      <c r="J86" s="187">
        <v>51</v>
      </c>
      <c r="K86" s="156">
        <f t="shared" si="1"/>
        <v>111</v>
      </c>
      <c r="M86" s="23"/>
      <c r="N86" s="23"/>
      <c r="P86" s="23"/>
    </row>
    <row r="87" spans="1:16" x14ac:dyDescent="0.25">
      <c r="A87" s="8">
        <v>11</v>
      </c>
      <c r="B87" s="155" t="s">
        <v>15</v>
      </c>
      <c r="C87" s="123">
        <v>10</v>
      </c>
      <c r="D87" s="70">
        <v>4</v>
      </c>
      <c r="E87" s="70">
        <v>4</v>
      </c>
      <c r="F87" s="187">
        <v>49</v>
      </c>
      <c r="G87" s="268">
        <v>16</v>
      </c>
      <c r="H87" s="70">
        <v>4.0999999999999996</v>
      </c>
      <c r="I87" s="70">
        <v>4.1875</v>
      </c>
      <c r="J87" s="187">
        <v>39</v>
      </c>
      <c r="K87" s="156">
        <f t="shared" si="1"/>
        <v>88</v>
      </c>
      <c r="M87" s="23"/>
      <c r="N87" s="23"/>
      <c r="P87" s="23"/>
    </row>
    <row r="88" spans="1:16" x14ac:dyDescent="0.25">
      <c r="A88" s="8">
        <v>12</v>
      </c>
      <c r="B88" s="155" t="s">
        <v>5</v>
      </c>
      <c r="C88" s="123">
        <v>28</v>
      </c>
      <c r="D88" s="70">
        <v>4</v>
      </c>
      <c r="E88" s="70">
        <v>3.7857142857142856</v>
      </c>
      <c r="F88" s="187">
        <v>70</v>
      </c>
      <c r="G88" s="268">
        <v>21</v>
      </c>
      <c r="H88" s="70">
        <v>4.0999999999999996</v>
      </c>
      <c r="I88" s="70">
        <v>4.0476190476190474</v>
      </c>
      <c r="J88" s="187">
        <v>58</v>
      </c>
      <c r="K88" s="156">
        <f t="shared" si="1"/>
        <v>128</v>
      </c>
      <c r="M88" s="23"/>
      <c r="N88" s="23"/>
      <c r="P88" s="23"/>
    </row>
    <row r="89" spans="1:16" x14ac:dyDescent="0.25">
      <c r="A89" s="8">
        <v>13</v>
      </c>
      <c r="B89" s="155" t="s">
        <v>177</v>
      </c>
      <c r="C89" s="123">
        <v>41</v>
      </c>
      <c r="D89" s="70">
        <v>4</v>
      </c>
      <c r="E89" s="70">
        <v>3.7804878048780486</v>
      </c>
      <c r="F89" s="187">
        <v>71</v>
      </c>
      <c r="G89" s="268">
        <v>35</v>
      </c>
      <c r="H89" s="70">
        <v>4.0999999999999996</v>
      </c>
      <c r="I89" s="70">
        <v>4.2285714285714286</v>
      </c>
      <c r="J89" s="187">
        <v>32</v>
      </c>
      <c r="K89" s="162">
        <f t="shared" si="1"/>
        <v>103</v>
      </c>
      <c r="M89" s="23"/>
      <c r="N89" s="23"/>
      <c r="P89" s="23"/>
    </row>
    <row r="90" spans="1:16" x14ac:dyDescent="0.25">
      <c r="A90" s="8">
        <v>14</v>
      </c>
      <c r="B90" s="155" t="s">
        <v>178</v>
      </c>
      <c r="C90" s="123">
        <v>26</v>
      </c>
      <c r="D90" s="70">
        <v>4</v>
      </c>
      <c r="E90" s="70">
        <v>4.1538461538461542</v>
      </c>
      <c r="F90" s="187">
        <v>30</v>
      </c>
      <c r="G90" s="268">
        <v>24</v>
      </c>
      <c r="H90" s="70">
        <v>4.0999999999999996</v>
      </c>
      <c r="I90" s="70">
        <v>3.75</v>
      </c>
      <c r="J90" s="187">
        <v>88</v>
      </c>
      <c r="K90" s="158">
        <f t="shared" si="1"/>
        <v>118</v>
      </c>
      <c r="M90" s="23"/>
      <c r="N90" s="23"/>
      <c r="P90" s="23"/>
    </row>
    <row r="91" spans="1:16" x14ac:dyDescent="0.25">
      <c r="A91" s="8">
        <v>15</v>
      </c>
      <c r="B91" s="155" t="s">
        <v>179</v>
      </c>
      <c r="C91" s="123">
        <v>19</v>
      </c>
      <c r="D91" s="70">
        <v>4</v>
      </c>
      <c r="E91" s="70">
        <v>3.5263157894736841</v>
      </c>
      <c r="F91" s="187">
        <v>91</v>
      </c>
      <c r="G91" s="268">
        <v>20</v>
      </c>
      <c r="H91" s="70">
        <v>4.0999999999999996</v>
      </c>
      <c r="I91" s="70">
        <v>3.55</v>
      </c>
      <c r="J91" s="187">
        <v>96</v>
      </c>
      <c r="K91" s="156">
        <f t="shared" si="1"/>
        <v>187</v>
      </c>
      <c r="M91" s="23"/>
      <c r="N91" s="23"/>
      <c r="P91" s="23"/>
    </row>
    <row r="92" spans="1:16" x14ac:dyDescent="0.25">
      <c r="A92" s="8">
        <v>16</v>
      </c>
      <c r="B92" s="155" t="s">
        <v>13</v>
      </c>
      <c r="C92" s="123">
        <v>14</v>
      </c>
      <c r="D92" s="70">
        <v>4</v>
      </c>
      <c r="E92" s="70">
        <v>4.0714285714285712</v>
      </c>
      <c r="F92" s="187">
        <v>39</v>
      </c>
      <c r="G92" s="268">
        <v>10</v>
      </c>
      <c r="H92" s="70">
        <v>4.0999999999999996</v>
      </c>
      <c r="I92" s="70">
        <v>3.5</v>
      </c>
      <c r="J92" s="187">
        <v>97</v>
      </c>
      <c r="K92" s="156">
        <f t="shared" si="1"/>
        <v>136</v>
      </c>
      <c r="M92" s="23"/>
      <c r="N92" s="23"/>
      <c r="P92" s="23"/>
    </row>
    <row r="93" spans="1:16" x14ac:dyDescent="0.25">
      <c r="A93" s="8">
        <v>17</v>
      </c>
      <c r="B93" s="155" t="s">
        <v>180</v>
      </c>
      <c r="C93" s="123">
        <v>22</v>
      </c>
      <c r="D93" s="70">
        <v>4</v>
      </c>
      <c r="E93" s="70">
        <v>3.5</v>
      </c>
      <c r="F93" s="187">
        <v>95</v>
      </c>
      <c r="G93" s="268">
        <v>32</v>
      </c>
      <c r="H93" s="70">
        <v>4.0999999999999996</v>
      </c>
      <c r="I93" s="70">
        <v>3.75</v>
      </c>
      <c r="J93" s="187">
        <v>89</v>
      </c>
      <c r="K93" s="156">
        <f t="shared" si="1"/>
        <v>184</v>
      </c>
      <c r="M93" s="23"/>
      <c r="N93" s="23"/>
      <c r="P93" s="23"/>
    </row>
    <row r="94" spans="1:16" x14ac:dyDescent="0.25">
      <c r="A94" s="8">
        <v>18</v>
      </c>
      <c r="B94" s="155" t="s">
        <v>181</v>
      </c>
      <c r="C94" s="123">
        <v>21</v>
      </c>
      <c r="D94" s="70">
        <v>4</v>
      </c>
      <c r="E94" s="70">
        <v>3.5238095238095237</v>
      </c>
      <c r="F94" s="187">
        <v>92</v>
      </c>
      <c r="G94" s="268">
        <v>11</v>
      </c>
      <c r="H94" s="70">
        <v>4.0999999999999996</v>
      </c>
      <c r="I94" s="70">
        <v>3.9090909090909092</v>
      </c>
      <c r="J94" s="187">
        <v>75</v>
      </c>
      <c r="K94" s="156">
        <f t="shared" si="1"/>
        <v>167</v>
      </c>
      <c r="M94" s="23"/>
      <c r="N94" s="23"/>
      <c r="P94" s="23"/>
    </row>
    <row r="95" spans="1:16" x14ac:dyDescent="0.25">
      <c r="A95" s="8">
        <v>19</v>
      </c>
      <c r="B95" s="155" t="s">
        <v>182</v>
      </c>
      <c r="C95" s="123">
        <v>23</v>
      </c>
      <c r="D95" s="70">
        <v>4</v>
      </c>
      <c r="E95" s="70">
        <v>4.0869565217391308</v>
      </c>
      <c r="F95" s="187">
        <v>36</v>
      </c>
      <c r="G95" s="268">
        <v>35</v>
      </c>
      <c r="H95" s="70">
        <v>4.0999999999999996</v>
      </c>
      <c r="I95" s="70">
        <v>4.2285714285714286</v>
      </c>
      <c r="J95" s="187">
        <v>33</v>
      </c>
      <c r="K95" s="156">
        <f t="shared" si="1"/>
        <v>69</v>
      </c>
      <c r="M95" s="23"/>
      <c r="N95" s="23"/>
      <c r="P95" s="23"/>
    </row>
    <row r="96" spans="1:16" x14ac:dyDescent="0.25">
      <c r="A96" s="8">
        <v>20</v>
      </c>
      <c r="B96" s="155" t="s">
        <v>139</v>
      </c>
      <c r="C96" s="123">
        <v>60</v>
      </c>
      <c r="D96" s="70">
        <v>4</v>
      </c>
      <c r="E96" s="70">
        <v>3.6833333333333331</v>
      </c>
      <c r="F96" s="187">
        <v>80</v>
      </c>
      <c r="G96" s="268">
        <v>50</v>
      </c>
      <c r="H96" s="70">
        <v>4.0999999999999996</v>
      </c>
      <c r="I96" s="70">
        <v>4.16</v>
      </c>
      <c r="J96" s="187">
        <v>42</v>
      </c>
      <c r="K96" s="156">
        <f t="shared" si="1"/>
        <v>122</v>
      </c>
      <c r="M96" s="23"/>
      <c r="N96" s="23"/>
      <c r="P96" s="23"/>
    </row>
    <row r="97" spans="1:16" x14ac:dyDescent="0.25">
      <c r="A97" s="8">
        <v>21</v>
      </c>
      <c r="B97" s="155" t="s">
        <v>183</v>
      </c>
      <c r="C97" s="123">
        <v>78</v>
      </c>
      <c r="D97" s="70">
        <v>4</v>
      </c>
      <c r="E97" s="70">
        <v>4.5256410256410255</v>
      </c>
      <c r="F97" s="187">
        <v>2</v>
      </c>
      <c r="G97" s="268">
        <v>107</v>
      </c>
      <c r="H97" s="70">
        <v>4.0999999999999996</v>
      </c>
      <c r="I97" s="70">
        <v>4.5514018691588785</v>
      </c>
      <c r="J97" s="187">
        <v>5</v>
      </c>
      <c r="K97" s="156">
        <f t="shared" si="1"/>
        <v>7</v>
      </c>
      <c r="M97" s="23"/>
      <c r="N97" s="23"/>
      <c r="P97" s="23"/>
    </row>
    <row r="98" spans="1:16" x14ac:dyDescent="0.25">
      <c r="A98" s="8">
        <v>22</v>
      </c>
      <c r="B98" s="155" t="s">
        <v>136</v>
      </c>
      <c r="C98" s="123">
        <v>47</v>
      </c>
      <c r="D98" s="70">
        <v>4</v>
      </c>
      <c r="E98" s="70">
        <v>3.6595744680851063</v>
      </c>
      <c r="F98" s="187">
        <v>86</v>
      </c>
      <c r="G98" s="268">
        <v>36</v>
      </c>
      <c r="H98" s="70">
        <v>4.0999999999999996</v>
      </c>
      <c r="I98" s="70">
        <v>3.9722222222222223</v>
      </c>
      <c r="J98" s="187">
        <v>66</v>
      </c>
      <c r="K98" s="156">
        <f t="shared" si="1"/>
        <v>152</v>
      </c>
      <c r="M98" s="23"/>
      <c r="N98" s="23"/>
      <c r="P98" s="23"/>
    </row>
    <row r="99" spans="1:16" x14ac:dyDescent="0.25">
      <c r="A99" s="8">
        <v>23</v>
      </c>
      <c r="B99" s="155" t="s">
        <v>3</v>
      </c>
      <c r="C99" s="123">
        <v>31</v>
      </c>
      <c r="D99" s="70">
        <v>4</v>
      </c>
      <c r="E99" s="70">
        <v>3.806451612903226</v>
      </c>
      <c r="F99" s="187">
        <v>67</v>
      </c>
      <c r="G99" s="268">
        <v>25</v>
      </c>
      <c r="H99" s="70">
        <v>4.0999999999999996</v>
      </c>
      <c r="I99" s="70">
        <v>4.2</v>
      </c>
      <c r="J99" s="187">
        <v>37</v>
      </c>
      <c r="K99" s="156">
        <f t="shared" si="1"/>
        <v>104</v>
      </c>
      <c r="M99" s="23"/>
      <c r="N99" s="23"/>
      <c r="P99" s="23"/>
    </row>
    <row r="100" spans="1:16" x14ac:dyDescent="0.25">
      <c r="A100" s="8">
        <v>24</v>
      </c>
      <c r="B100" s="155" t="s">
        <v>137</v>
      </c>
      <c r="C100" s="123">
        <v>49</v>
      </c>
      <c r="D100" s="70">
        <v>4</v>
      </c>
      <c r="E100" s="70">
        <v>4.1836734693877551</v>
      </c>
      <c r="F100" s="187">
        <v>27</v>
      </c>
      <c r="G100" s="268">
        <v>51</v>
      </c>
      <c r="H100" s="70">
        <v>4.0999999999999996</v>
      </c>
      <c r="I100" s="70">
        <v>4.1960784313725492</v>
      </c>
      <c r="J100" s="187">
        <v>38</v>
      </c>
      <c r="K100" s="156">
        <f t="shared" si="1"/>
        <v>65</v>
      </c>
      <c r="M100" s="23"/>
      <c r="N100" s="23"/>
      <c r="P100" s="23"/>
    </row>
    <row r="101" spans="1:16" x14ac:dyDescent="0.25">
      <c r="A101" s="8">
        <v>25</v>
      </c>
      <c r="B101" s="155" t="s">
        <v>138</v>
      </c>
      <c r="C101" s="123">
        <v>95</v>
      </c>
      <c r="D101" s="70">
        <v>4</v>
      </c>
      <c r="E101" s="70">
        <v>3.9368421052631577</v>
      </c>
      <c r="F101" s="187">
        <v>52</v>
      </c>
      <c r="G101" s="268">
        <v>70</v>
      </c>
      <c r="H101" s="70">
        <v>4.0999999999999996</v>
      </c>
      <c r="I101" s="70">
        <v>4.1857142857142859</v>
      </c>
      <c r="J101" s="187">
        <v>40</v>
      </c>
      <c r="K101" s="156">
        <f t="shared" si="1"/>
        <v>92</v>
      </c>
      <c r="M101" s="23"/>
      <c r="N101" s="23"/>
      <c r="P101" s="23"/>
    </row>
    <row r="102" spans="1:16" x14ac:dyDescent="0.25">
      <c r="A102" s="8">
        <v>26</v>
      </c>
      <c r="B102" s="155" t="s">
        <v>14</v>
      </c>
      <c r="C102" s="123">
        <v>65</v>
      </c>
      <c r="D102" s="70">
        <v>4</v>
      </c>
      <c r="E102" s="70">
        <v>4.1076923076923073</v>
      </c>
      <c r="F102" s="187">
        <v>35</v>
      </c>
      <c r="G102" s="268">
        <v>96</v>
      </c>
      <c r="H102" s="70">
        <v>4.0999999999999996</v>
      </c>
      <c r="I102" s="70">
        <v>4.21875</v>
      </c>
      <c r="J102" s="187">
        <v>34</v>
      </c>
      <c r="K102" s="156">
        <f t="shared" si="1"/>
        <v>69</v>
      </c>
      <c r="M102" s="23"/>
      <c r="N102" s="23"/>
      <c r="P102" s="23"/>
    </row>
    <row r="103" spans="1:16" x14ac:dyDescent="0.25">
      <c r="A103" s="8">
        <v>27</v>
      </c>
      <c r="B103" s="155" t="s">
        <v>102</v>
      </c>
      <c r="C103" s="123">
        <v>28</v>
      </c>
      <c r="D103" s="70">
        <v>4</v>
      </c>
      <c r="E103" s="70">
        <v>4.6785714285714288</v>
      </c>
      <c r="F103" s="187">
        <v>1</v>
      </c>
      <c r="G103" s="268">
        <v>23</v>
      </c>
      <c r="H103" s="70">
        <v>4.0999999999999996</v>
      </c>
      <c r="I103" s="70">
        <v>4.3478260869565215</v>
      </c>
      <c r="J103" s="187">
        <v>23</v>
      </c>
      <c r="K103" s="156">
        <f t="shared" si="1"/>
        <v>24</v>
      </c>
      <c r="M103" s="23"/>
      <c r="N103" s="23"/>
      <c r="P103" s="23"/>
    </row>
    <row r="104" spans="1:16" x14ac:dyDescent="0.25">
      <c r="A104" s="8">
        <v>28</v>
      </c>
      <c r="B104" s="155" t="s">
        <v>140</v>
      </c>
      <c r="C104" s="123">
        <v>66</v>
      </c>
      <c r="D104" s="70">
        <v>4</v>
      </c>
      <c r="E104" s="70">
        <v>3.9242424242424243</v>
      </c>
      <c r="F104" s="187">
        <v>54</v>
      </c>
      <c r="G104" s="268">
        <v>24</v>
      </c>
      <c r="H104" s="70">
        <v>4.0999999999999996</v>
      </c>
      <c r="I104" s="70">
        <v>4.083333333333333</v>
      </c>
      <c r="J104" s="187">
        <v>56</v>
      </c>
      <c r="K104" s="162">
        <f t="shared" si="1"/>
        <v>110</v>
      </c>
      <c r="M104" s="23"/>
      <c r="N104" s="23"/>
      <c r="P104" s="23"/>
    </row>
    <row r="105" spans="1:16" x14ac:dyDescent="0.25">
      <c r="A105" s="8">
        <v>29</v>
      </c>
      <c r="B105" s="155" t="s">
        <v>145</v>
      </c>
      <c r="C105" s="123">
        <v>32</v>
      </c>
      <c r="D105" s="70">
        <v>4</v>
      </c>
      <c r="E105" s="70">
        <v>3.75</v>
      </c>
      <c r="F105" s="187">
        <v>75</v>
      </c>
      <c r="G105" s="268">
        <v>35</v>
      </c>
      <c r="H105" s="70">
        <v>4.0999999999999996</v>
      </c>
      <c r="I105" s="70">
        <v>3.8</v>
      </c>
      <c r="J105" s="187">
        <v>86</v>
      </c>
      <c r="K105" s="162">
        <f t="shared" si="1"/>
        <v>161</v>
      </c>
      <c r="M105" s="23"/>
      <c r="N105" s="23"/>
      <c r="P105" s="23"/>
    </row>
    <row r="106" spans="1:16" ht="15.75" thickBot="1" x14ac:dyDescent="0.3">
      <c r="A106" s="8">
        <v>30</v>
      </c>
      <c r="B106" s="155" t="s">
        <v>146</v>
      </c>
      <c r="C106" s="123">
        <v>63</v>
      </c>
      <c r="D106" s="70">
        <v>4</v>
      </c>
      <c r="E106" s="70">
        <v>3.8571428571428572</v>
      </c>
      <c r="F106" s="187">
        <v>61</v>
      </c>
      <c r="G106" s="268">
        <v>25</v>
      </c>
      <c r="H106" s="70">
        <v>4.0999999999999996</v>
      </c>
      <c r="I106" s="70">
        <v>3.84</v>
      </c>
      <c r="J106" s="187">
        <v>82</v>
      </c>
      <c r="K106" s="156">
        <f t="shared" si="1"/>
        <v>143</v>
      </c>
      <c r="M106" s="23"/>
      <c r="N106" s="23"/>
      <c r="P106" s="23"/>
    </row>
    <row r="107" spans="1:16" ht="16.5" thickBot="1" x14ac:dyDescent="0.3">
      <c r="A107" s="159"/>
      <c r="B107" s="160" t="s">
        <v>121</v>
      </c>
      <c r="C107" s="214">
        <f>SUM(C108:C116)</f>
        <v>316</v>
      </c>
      <c r="D107" s="220">
        <v>4</v>
      </c>
      <c r="E107" s="220">
        <f>AVERAGE(E108:E116)</f>
        <v>3.9631606326741227</v>
      </c>
      <c r="F107" s="188"/>
      <c r="G107" s="324">
        <f>SUM(G108:G116)</f>
        <v>321</v>
      </c>
      <c r="H107" s="220">
        <v>4.0999999999999996</v>
      </c>
      <c r="I107" s="220">
        <f>AVERAGE(I108:I116)</f>
        <v>4.1597347614318192</v>
      </c>
      <c r="J107" s="188"/>
      <c r="K107" s="161"/>
      <c r="M107" s="23"/>
      <c r="N107" s="23"/>
      <c r="P107" s="23"/>
    </row>
    <row r="108" spans="1:16" x14ac:dyDescent="0.25">
      <c r="A108" s="6">
        <v>1</v>
      </c>
      <c r="B108" s="193" t="s">
        <v>82</v>
      </c>
      <c r="C108" s="122">
        <v>49</v>
      </c>
      <c r="D108" s="69">
        <v>4</v>
      </c>
      <c r="E108" s="69">
        <v>4.4489795918367347</v>
      </c>
      <c r="F108" s="194">
        <v>4</v>
      </c>
      <c r="G108" s="267">
        <v>47</v>
      </c>
      <c r="H108" s="69">
        <v>4.0999999999999996</v>
      </c>
      <c r="I108" s="69">
        <v>4.5319148936170217</v>
      </c>
      <c r="J108" s="194">
        <v>6</v>
      </c>
      <c r="K108" s="152">
        <f t="shared" si="1"/>
        <v>10</v>
      </c>
      <c r="M108" s="23"/>
      <c r="N108" s="23"/>
      <c r="P108" s="23"/>
    </row>
    <row r="109" spans="1:16" x14ac:dyDescent="0.25">
      <c r="A109" s="8">
        <v>2</v>
      </c>
      <c r="B109" s="155" t="s">
        <v>103</v>
      </c>
      <c r="C109" s="123">
        <v>43</v>
      </c>
      <c r="D109" s="70">
        <v>4</v>
      </c>
      <c r="E109" s="70">
        <v>4</v>
      </c>
      <c r="F109" s="187">
        <v>50</v>
      </c>
      <c r="G109" s="268">
        <v>46</v>
      </c>
      <c r="H109" s="70">
        <v>4.0999999999999996</v>
      </c>
      <c r="I109" s="70">
        <v>4.1304347826086953</v>
      </c>
      <c r="J109" s="187">
        <v>49</v>
      </c>
      <c r="K109" s="156">
        <f t="shared" si="1"/>
        <v>99</v>
      </c>
      <c r="M109" s="23"/>
      <c r="N109" s="23"/>
      <c r="P109" s="23"/>
    </row>
    <row r="110" spans="1:16" x14ac:dyDescent="0.25">
      <c r="A110" s="13">
        <v>3</v>
      </c>
      <c r="B110" s="155" t="s">
        <v>81</v>
      </c>
      <c r="C110" s="123">
        <v>25</v>
      </c>
      <c r="D110" s="70">
        <v>4</v>
      </c>
      <c r="E110" s="70">
        <v>4.24</v>
      </c>
      <c r="F110" s="187">
        <v>22</v>
      </c>
      <c r="G110" s="268">
        <v>35</v>
      </c>
      <c r="H110" s="70">
        <v>4.0999999999999996</v>
      </c>
      <c r="I110" s="70">
        <v>4.4000000000000004</v>
      </c>
      <c r="J110" s="187">
        <v>15</v>
      </c>
      <c r="K110" s="156">
        <f t="shared" si="1"/>
        <v>37</v>
      </c>
      <c r="M110" s="23"/>
      <c r="N110" s="23"/>
      <c r="P110" s="23"/>
    </row>
    <row r="111" spans="1:16" x14ac:dyDescent="0.25">
      <c r="A111" s="13">
        <v>4</v>
      </c>
      <c r="B111" s="155" t="s">
        <v>57</v>
      </c>
      <c r="C111" s="123">
        <v>12</v>
      </c>
      <c r="D111" s="70">
        <v>4</v>
      </c>
      <c r="E111" s="70">
        <v>3.6666666666666665</v>
      </c>
      <c r="F111" s="187">
        <v>85</v>
      </c>
      <c r="G111" s="268">
        <v>14</v>
      </c>
      <c r="H111" s="70">
        <v>4.0999999999999996</v>
      </c>
      <c r="I111" s="70">
        <v>4.4285714285714288</v>
      </c>
      <c r="J111" s="187">
        <v>11</v>
      </c>
      <c r="K111" s="156">
        <f t="shared" si="1"/>
        <v>96</v>
      </c>
      <c r="M111" s="23"/>
      <c r="N111" s="23"/>
      <c r="P111" s="23"/>
    </row>
    <row r="112" spans="1:16" x14ac:dyDescent="0.25">
      <c r="A112" s="13">
        <v>5</v>
      </c>
      <c r="B112" s="155" t="s">
        <v>113</v>
      </c>
      <c r="C112" s="123">
        <v>45</v>
      </c>
      <c r="D112" s="70">
        <v>4</v>
      </c>
      <c r="E112" s="70">
        <v>4.2666666666666666</v>
      </c>
      <c r="F112" s="187">
        <v>21</v>
      </c>
      <c r="G112" s="268">
        <v>31</v>
      </c>
      <c r="H112" s="70">
        <v>4.0999999999999996</v>
      </c>
      <c r="I112" s="70">
        <v>4.096774193548387</v>
      </c>
      <c r="J112" s="187">
        <v>54</v>
      </c>
      <c r="K112" s="162">
        <f t="shared" si="1"/>
        <v>75</v>
      </c>
      <c r="M112" s="23"/>
      <c r="N112" s="23"/>
      <c r="P112" s="23"/>
    </row>
    <row r="113" spans="1:16" x14ac:dyDescent="0.25">
      <c r="A113" s="13">
        <v>6</v>
      </c>
      <c r="B113" s="155" t="s">
        <v>83</v>
      </c>
      <c r="C113" s="123">
        <v>17</v>
      </c>
      <c r="D113" s="70">
        <v>4</v>
      </c>
      <c r="E113" s="70">
        <v>3.5882352941176472</v>
      </c>
      <c r="F113" s="187">
        <v>90</v>
      </c>
      <c r="G113" s="268">
        <v>32</v>
      </c>
      <c r="H113" s="70">
        <v>4.0999999999999996</v>
      </c>
      <c r="I113" s="70">
        <v>3.9375</v>
      </c>
      <c r="J113" s="187">
        <v>73</v>
      </c>
      <c r="K113" s="156">
        <f t="shared" si="1"/>
        <v>163</v>
      </c>
      <c r="M113" s="23"/>
      <c r="N113" s="23"/>
      <c r="P113" s="23"/>
    </row>
    <row r="114" spans="1:16" x14ac:dyDescent="0.25">
      <c r="A114" s="13">
        <v>7</v>
      </c>
      <c r="B114" s="155" t="s">
        <v>56</v>
      </c>
      <c r="C114" s="123"/>
      <c r="D114" s="70">
        <v>4</v>
      </c>
      <c r="E114" s="70"/>
      <c r="F114" s="187">
        <v>101</v>
      </c>
      <c r="G114" s="268">
        <v>16</v>
      </c>
      <c r="H114" s="70">
        <v>4.0999999999999996</v>
      </c>
      <c r="I114" s="70">
        <v>4.125</v>
      </c>
      <c r="J114" s="187">
        <v>50</v>
      </c>
      <c r="K114" s="156">
        <f t="shared" si="1"/>
        <v>151</v>
      </c>
      <c r="M114" s="23"/>
      <c r="N114" s="23"/>
      <c r="P114" s="23"/>
    </row>
    <row r="115" spans="1:16" ht="15" customHeight="1" x14ac:dyDescent="0.25">
      <c r="A115" s="13">
        <v>8</v>
      </c>
      <c r="B115" s="155" t="s">
        <v>125</v>
      </c>
      <c r="C115" s="123">
        <v>95</v>
      </c>
      <c r="D115" s="70">
        <v>4</v>
      </c>
      <c r="E115" s="70">
        <v>3.8947368421052633</v>
      </c>
      <c r="F115" s="187">
        <v>58</v>
      </c>
      <c r="G115" s="268">
        <v>73</v>
      </c>
      <c r="H115" s="70">
        <v>4.0999999999999996</v>
      </c>
      <c r="I115" s="70">
        <v>3.9726027397260273</v>
      </c>
      <c r="J115" s="187">
        <v>65</v>
      </c>
      <c r="K115" s="156">
        <f t="shared" si="1"/>
        <v>123</v>
      </c>
      <c r="N115" s="23"/>
    </row>
    <row r="116" spans="1:16" ht="15.75" thickBot="1" x14ac:dyDescent="0.3">
      <c r="A116" s="9">
        <v>9</v>
      </c>
      <c r="B116" s="169" t="s">
        <v>184</v>
      </c>
      <c r="C116" s="124">
        <v>30</v>
      </c>
      <c r="D116" s="73">
        <v>4</v>
      </c>
      <c r="E116" s="73">
        <v>3.6</v>
      </c>
      <c r="F116" s="195">
        <v>88</v>
      </c>
      <c r="G116" s="269">
        <v>27</v>
      </c>
      <c r="H116" s="73">
        <v>4.0999999999999996</v>
      </c>
      <c r="I116" s="73">
        <v>3.8148148148148149</v>
      </c>
      <c r="J116" s="195">
        <v>85</v>
      </c>
      <c r="K116" s="165">
        <f>J116+F116</f>
        <v>173</v>
      </c>
      <c r="N116" s="23"/>
    </row>
    <row r="117" spans="1:16" x14ac:dyDescent="0.25">
      <c r="A117" s="170" t="s">
        <v>134</v>
      </c>
      <c r="E117" s="224">
        <f>$E$4</f>
        <v>3.9668130736014673</v>
      </c>
      <c r="I117" s="224">
        <f>$I$4</f>
        <v>4.0737161714980603</v>
      </c>
    </row>
    <row r="118" spans="1:16" x14ac:dyDescent="0.25">
      <c r="A118" s="171" t="s">
        <v>135</v>
      </c>
      <c r="E118" s="225">
        <v>4</v>
      </c>
      <c r="I118" s="225">
        <v>4.0999999999999996</v>
      </c>
    </row>
  </sheetData>
  <mergeCells count="5">
    <mergeCell ref="K2:K3"/>
    <mergeCell ref="A2:A3"/>
    <mergeCell ref="B2:B3"/>
    <mergeCell ref="G2:J2"/>
    <mergeCell ref="C2:F2"/>
  </mergeCells>
  <conditionalFormatting sqref="I4:I5 I14">
    <cfRule type="containsBlanks" dxfId="36" priority="26">
      <formula>LEN(TRIM(I4))=0</formula>
    </cfRule>
  </conditionalFormatting>
  <conditionalFormatting sqref="E6:E13">
    <cfRule type="containsBlanks" dxfId="35" priority="14" stopIfTrue="1">
      <formula>LEN(TRIM(E6))=0</formula>
    </cfRule>
    <cfRule type="cellIs" dxfId="34" priority="15" stopIfTrue="1" operator="equal">
      <formula>$F$123</formula>
    </cfRule>
    <cfRule type="cellIs" dxfId="33" priority="16" stopIfTrue="1" operator="lessThan">
      <formula>3.5</formula>
    </cfRule>
    <cfRule type="cellIs" dxfId="32" priority="17" stopIfTrue="1" operator="between">
      <formula>3.5</formula>
      <formula>$F$123</formula>
    </cfRule>
    <cfRule type="cellIs" dxfId="31" priority="18" stopIfTrue="1" operator="between">
      <formula>$F$123</formula>
      <formula>4.495</formula>
    </cfRule>
    <cfRule type="cellIs" dxfId="30" priority="19" stopIfTrue="1" operator="greaterThanOrEqual">
      <formula>4.5</formula>
    </cfRule>
  </conditionalFormatting>
  <conditionalFormatting sqref="I6:I13">
    <cfRule type="containsBlanks" dxfId="29" priority="20" stopIfTrue="1">
      <formula>LEN(TRIM(I6))=0</formula>
    </cfRule>
    <cfRule type="cellIs" dxfId="28" priority="21" stopIfTrue="1" operator="equal">
      <formula>$J$123</formula>
    </cfRule>
    <cfRule type="cellIs" dxfId="27" priority="22" stopIfTrue="1" operator="lessThan">
      <formula>3.5</formula>
    </cfRule>
    <cfRule type="cellIs" dxfId="26" priority="23" stopIfTrue="1" operator="between">
      <formula>3.5</formula>
      <formula>$J$123</formula>
    </cfRule>
    <cfRule type="cellIs" dxfId="25" priority="24" stopIfTrue="1" operator="between">
      <formula>$J$123</formula>
      <formula>4.495</formula>
    </cfRule>
    <cfRule type="cellIs" dxfId="24" priority="25" stopIfTrue="1" operator="greaterThanOrEqual">
      <formula>4.5</formula>
    </cfRule>
  </conditionalFormatting>
  <conditionalFormatting sqref="E15:E26">
    <cfRule type="containsBlanks" dxfId="23" priority="2" stopIfTrue="1">
      <formula>LEN(TRIM(E15))=0</formula>
    </cfRule>
    <cfRule type="cellIs" dxfId="22" priority="3" stopIfTrue="1" operator="equal">
      <formula>$F$123</formula>
    </cfRule>
    <cfRule type="cellIs" dxfId="21" priority="4" stopIfTrue="1" operator="lessThan">
      <formula>3.5</formula>
    </cfRule>
    <cfRule type="cellIs" dxfId="20" priority="5" stopIfTrue="1" operator="between">
      <formula>3.5</formula>
      <formula>$F$123</formula>
    </cfRule>
    <cfRule type="cellIs" dxfId="19" priority="6" stopIfTrue="1" operator="between">
      <formula>$F$123</formula>
      <formula>4.495</formula>
    </cfRule>
    <cfRule type="cellIs" dxfId="18" priority="7" stopIfTrue="1" operator="greaterThanOrEqual">
      <formula>4.5</formula>
    </cfRule>
  </conditionalFormatting>
  <conditionalFormatting sqref="I15:I26">
    <cfRule type="containsBlanks" dxfId="17" priority="8" stopIfTrue="1">
      <formula>LEN(TRIM(I15))=0</formula>
    </cfRule>
    <cfRule type="cellIs" dxfId="16" priority="9" stopIfTrue="1" operator="equal">
      <formula>$J$123</formula>
    </cfRule>
    <cfRule type="cellIs" dxfId="15" priority="10" stopIfTrue="1" operator="lessThan">
      <formula>3.5</formula>
    </cfRule>
    <cfRule type="cellIs" dxfId="14" priority="11" stopIfTrue="1" operator="between">
      <formula>3.5</formula>
      <formula>$J$123</formula>
    </cfRule>
    <cfRule type="cellIs" dxfId="13" priority="12" stopIfTrue="1" operator="between">
      <formula>$J$123</formula>
      <formula>4.495</formula>
    </cfRule>
    <cfRule type="cellIs" dxfId="12" priority="13" stopIfTrue="1" operator="greaterThanOrEqual">
      <formula>4.5</formula>
    </cfRule>
  </conditionalFormatting>
  <conditionalFormatting sqref="E4:E118">
    <cfRule type="cellIs" dxfId="11" priority="32" operator="greaterThanOrEqual">
      <formula>4.5</formula>
    </cfRule>
    <cfRule type="cellIs" dxfId="10" priority="31" operator="between">
      <formula>4.495</formula>
      <formula>$E$117</formula>
    </cfRule>
    <cfRule type="cellIs" dxfId="9" priority="30" operator="between">
      <formula>$E$117</formula>
      <formula>3.5</formula>
    </cfRule>
    <cfRule type="cellIs" dxfId="8" priority="29" operator="lessThan">
      <formula>3.5</formula>
    </cfRule>
    <cfRule type="cellIs" dxfId="7" priority="28" operator="equal">
      <formula>$E$117</formula>
    </cfRule>
    <cfRule type="containsBlanks" dxfId="6" priority="27">
      <formula>LEN(TRIM(E4))=0</formula>
    </cfRule>
  </conditionalFormatting>
  <conditionalFormatting sqref="I4:I118">
    <cfRule type="cellIs" dxfId="5" priority="37" operator="greaterThanOrEqual">
      <formula>4.5</formula>
    </cfRule>
    <cfRule type="cellIs" dxfId="4" priority="36" operator="between">
      <formula>4.495</formula>
      <formula>$I$117</formula>
    </cfRule>
    <cfRule type="cellIs" dxfId="3" priority="35" operator="between">
      <formula>$I$117</formula>
      <formula>3.5</formula>
    </cfRule>
    <cfRule type="cellIs" dxfId="2" priority="34" operator="lessThan">
      <formula>3.5</formula>
    </cfRule>
    <cfRule type="cellIs" dxfId="1" priority="33" operator="equal">
      <formula>$I$117</formula>
    </cfRule>
    <cfRule type="containsBlanks" dxfId="0" priority="1">
      <formula>LEN(TRIM(I4))=0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workbookViewId="0">
      <selection activeCell="I6" sqref="I6:I116"/>
    </sheetView>
  </sheetViews>
  <sheetFormatPr defaultRowHeight="15" x14ac:dyDescent="0.25"/>
  <cols>
    <col min="1" max="1" width="4.85546875" customWidth="1"/>
    <col min="2" max="2" width="33.5703125" customWidth="1"/>
    <col min="3" max="11" width="8.7109375" customWidth="1"/>
    <col min="12" max="12" width="7.7109375" customWidth="1"/>
    <col min="13" max="13" width="8.7109375" customWidth="1"/>
  </cols>
  <sheetData>
    <row r="1" spans="1:16" ht="405" customHeight="1" thickBot="1" x14ac:dyDescent="0.3"/>
    <row r="2" spans="1:16" ht="15" customHeight="1" x14ac:dyDescent="0.25">
      <c r="A2" s="231" t="s">
        <v>55</v>
      </c>
      <c r="B2" s="233" t="s">
        <v>130</v>
      </c>
      <c r="C2" s="235">
        <v>2023</v>
      </c>
      <c r="D2" s="236"/>
      <c r="E2" s="236"/>
      <c r="F2" s="237"/>
      <c r="G2" s="235">
        <v>2022</v>
      </c>
      <c r="H2" s="236"/>
      <c r="I2" s="236"/>
      <c r="J2" s="237"/>
      <c r="K2" s="238" t="s">
        <v>84</v>
      </c>
    </row>
    <row r="3" spans="1:16" ht="46.5" customHeight="1" thickBot="1" x14ac:dyDescent="0.3">
      <c r="A3" s="232"/>
      <c r="B3" s="234"/>
      <c r="C3" s="184" t="s">
        <v>131</v>
      </c>
      <c r="D3" s="150" t="s">
        <v>106</v>
      </c>
      <c r="E3" s="150" t="s">
        <v>132</v>
      </c>
      <c r="F3" s="226" t="s">
        <v>133</v>
      </c>
      <c r="G3" s="184" t="s">
        <v>131</v>
      </c>
      <c r="H3" s="150" t="s">
        <v>106</v>
      </c>
      <c r="I3" s="150" t="s">
        <v>132</v>
      </c>
      <c r="J3" s="182" t="s">
        <v>133</v>
      </c>
      <c r="K3" s="239"/>
    </row>
    <row r="4" spans="1:16" ht="15.75" customHeight="1" thickBot="1" x14ac:dyDescent="0.3">
      <c r="A4" s="37"/>
      <c r="B4" s="151" t="s">
        <v>114</v>
      </c>
      <c r="C4" s="175">
        <f>C5+C14+C27+C43+C61+C76+C107</f>
        <v>3046</v>
      </c>
      <c r="D4" s="218">
        <v>4</v>
      </c>
      <c r="E4" s="218">
        <f>AVERAGE(E6:E13,E15:E26,E28:E42,E44:E60,E62:E75,E77:E106,E108:E116)</f>
        <v>3.9668130736014677</v>
      </c>
      <c r="F4" s="176"/>
      <c r="G4" s="175">
        <f>G5+G14+G27+G43+G61+G76+G107</f>
        <v>3142</v>
      </c>
      <c r="H4" s="218">
        <v>4.0999999999999996</v>
      </c>
      <c r="I4" s="218">
        <f>AVERAGE(I6:I13,I15:I26,I28:I42,I44:I60,I62:I75,I77:I106,I108:I116)</f>
        <v>4.0737161714980612</v>
      </c>
      <c r="J4" s="176"/>
      <c r="K4" s="139"/>
      <c r="M4" s="44"/>
      <c r="N4" s="22" t="s">
        <v>104</v>
      </c>
    </row>
    <row r="5" spans="1:16" ht="15" customHeight="1" thickBot="1" x14ac:dyDescent="0.3">
      <c r="A5" s="37"/>
      <c r="B5" s="153" t="s">
        <v>115</v>
      </c>
      <c r="C5" s="212">
        <f>SUM(C6:C13)</f>
        <v>207</v>
      </c>
      <c r="D5" s="219">
        <v>4</v>
      </c>
      <c r="E5" s="219">
        <f>AVERAGE(E6:E13)</f>
        <v>4.0261322011322012</v>
      </c>
      <c r="F5" s="213"/>
      <c r="G5" s="212">
        <f>SUM(G6:G13)</f>
        <v>235</v>
      </c>
      <c r="H5" s="219">
        <v>4.0999999999999996</v>
      </c>
      <c r="I5" s="219">
        <f>AVERAGE(I6:I13)</f>
        <v>4.1474412627101582</v>
      </c>
      <c r="J5" s="213"/>
      <c r="K5" s="154"/>
      <c r="M5" s="43"/>
      <c r="N5" s="22" t="s">
        <v>108</v>
      </c>
    </row>
    <row r="6" spans="1:16" x14ac:dyDescent="0.25">
      <c r="A6" s="6">
        <v>1</v>
      </c>
      <c r="B6" s="131" t="s">
        <v>65</v>
      </c>
      <c r="C6" s="122">
        <v>23</v>
      </c>
      <c r="D6" s="69">
        <v>4</v>
      </c>
      <c r="E6" s="277">
        <v>4.4782608695652177</v>
      </c>
      <c r="F6" s="291">
        <v>3</v>
      </c>
      <c r="G6" s="122">
        <v>25</v>
      </c>
      <c r="H6" s="69">
        <v>4.0999999999999996</v>
      </c>
      <c r="I6" s="277">
        <v>4.5199999999999996</v>
      </c>
      <c r="J6" s="273">
        <v>7</v>
      </c>
      <c r="K6" s="177">
        <f t="shared" ref="K6:K71" si="0">J6+F6</f>
        <v>10</v>
      </c>
      <c r="M6" s="41"/>
      <c r="N6" s="22" t="s">
        <v>109</v>
      </c>
      <c r="P6" s="23"/>
    </row>
    <row r="7" spans="1:16" x14ac:dyDescent="0.25">
      <c r="A7" s="8">
        <v>2</v>
      </c>
      <c r="B7" s="132" t="s">
        <v>66</v>
      </c>
      <c r="C7" s="123">
        <v>26</v>
      </c>
      <c r="D7" s="70">
        <v>4</v>
      </c>
      <c r="E7" s="281">
        <v>4.4230769230769234</v>
      </c>
      <c r="F7" s="292">
        <v>8</v>
      </c>
      <c r="G7" s="123">
        <v>25</v>
      </c>
      <c r="H7" s="70">
        <v>4.0999999999999996</v>
      </c>
      <c r="I7" s="281">
        <v>4.5999999999999996</v>
      </c>
      <c r="J7" s="274">
        <v>3</v>
      </c>
      <c r="K7" s="156">
        <f t="shared" si="0"/>
        <v>11</v>
      </c>
      <c r="M7" s="42"/>
      <c r="N7" s="22" t="s">
        <v>105</v>
      </c>
      <c r="P7" s="23"/>
    </row>
    <row r="8" spans="1:16" x14ac:dyDescent="0.25">
      <c r="A8" s="8">
        <v>3</v>
      </c>
      <c r="B8" s="132" t="s">
        <v>149</v>
      </c>
      <c r="C8" s="123">
        <v>32</v>
      </c>
      <c r="D8" s="70">
        <v>4</v>
      </c>
      <c r="E8" s="281">
        <v>4.375</v>
      </c>
      <c r="F8" s="292">
        <v>11</v>
      </c>
      <c r="G8" s="123">
        <v>48</v>
      </c>
      <c r="H8" s="70">
        <v>4.0999999999999996</v>
      </c>
      <c r="I8" s="281">
        <v>4.395833333333333</v>
      </c>
      <c r="J8" s="274">
        <v>16</v>
      </c>
      <c r="K8" s="156">
        <f t="shared" si="0"/>
        <v>27</v>
      </c>
      <c r="P8" s="23"/>
    </row>
    <row r="9" spans="1:16" x14ac:dyDescent="0.25">
      <c r="A9" s="8">
        <v>4</v>
      </c>
      <c r="B9" s="132" t="s">
        <v>68</v>
      </c>
      <c r="C9" s="123">
        <v>50</v>
      </c>
      <c r="D9" s="70">
        <v>4</v>
      </c>
      <c r="E9" s="281">
        <v>4.2</v>
      </c>
      <c r="F9" s="292">
        <v>24</v>
      </c>
      <c r="G9" s="123">
        <v>43</v>
      </c>
      <c r="H9" s="70">
        <v>4.0999999999999996</v>
      </c>
      <c r="I9" s="281">
        <v>4.4883720930232558</v>
      </c>
      <c r="J9" s="274">
        <v>9</v>
      </c>
      <c r="K9" s="156">
        <f t="shared" si="0"/>
        <v>33</v>
      </c>
      <c r="P9" s="23"/>
    </row>
    <row r="10" spans="1:16" x14ac:dyDescent="0.25">
      <c r="A10" s="8">
        <v>5</v>
      </c>
      <c r="B10" s="132" t="s">
        <v>142</v>
      </c>
      <c r="C10" s="123">
        <v>20</v>
      </c>
      <c r="D10" s="70">
        <v>4</v>
      </c>
      <c r="E10" s="281">
        <v>3.7</v>
      </c>
      <c r="F10" s="292">
        <v>78</v>
      </c>
      <c r="G10" s="123">
        <v>30</v>
      </c>
      <c r="H10" s="70">
        <v>4.0999999999999996</v>
      </c>
      <c r="I10" s="281">
        <v>4.166666666666667</v>
      </c>
      <c r="J10" s="274">
        <v>41</v>
      </c>
      <c r="K10" s="156">
        <f t="shared" si="0"/>
        <v>119</v>
      </c>
      <c r="M10" s="157"/>
      <c r="N10" s="23"/>
      <c r="P10" s="23"/>
    </row>
    <row r="11" spans="1:16" x14ac:dyDescent="0.25">
      <c r="A11" s="8">
        <v>6</v>
      </c>
      <c r="B11" s="132" t="s">
        <v>141</v>
      </c>
      <c r="C11" s="123">
        <v>23</v>
      </c>
      <c r="D11" s="70">
        <v>4</v>
      </c>
      <c r="E11" s="281">
        <v>3.5217391304347827</v>
      </c>
      <c r="F11" s="292">
        <v>93</v>
      </c>
      <c r="G11" s="123">
        <v>21</v>
      </c>
      <c r="H11" s="70">
        <v>4.0999999999999996</v>
      </c>
      <c r="I11" s="281">
        <v>3.8571428571428572</v>
      </c>
      <c r="J11" s="274">
        <v>80</v>
      </c>
      <c r="K11" s="156">
        <f t="shared" si="0"/>
        <v>173</v>
      </c>
      <c r="M11" s="157"/>
      <c r="N11" s="23"/>
      <c r="P11" s="23"/>
    </row>
    <row r="12" spans="1:16" x14ac:dyDescent="0.25">
      <c r="A12" s="8">
        <v>7</v>
      </c>
      <c r="B12" s="132" t="s">
        <v>69</v>
      </c>
      <c r="C12" s="123">
        <v>33</v>
      </c>
      <c r="D12" s="70">
        <v>4</v>
      </c>
      <c r="E12" s="282">
        <v>3.4848484848484849</v>
      </c>
      <c r="F12" s="293">
        <v>96</v>
      </c>
      <c r="G12" s="123">
        <v>21</v>
      </c>
      <c r="H12" s="70">
        <v>4.0999999999999996</v>
      </c>
      <c r="I12" s="282">
        <v>3.3333333333333335</v>
      </c>
      <c r="J12" s="274">
        <v>101</v>
      </c>
      <c r="K12" s="156">
        <f t="shared" si="0"/>
        <v>197</v>
      </c>
      <c r="M12" s="157"/>
      <c r="N12" s="23"/>
      <c r="P12" s="23"/>
    </row>
    <row r="13" spans="1:16" ht="15.75" thickBot="1" x14ac:dyDescent="0.3">
      <c r="A13" s="11">
        <v>8</v>
      </c>
      <c r="B13" s="132" t="s">
        <v>110</v>
      </c>
      <c r="C13" s="123"/>
      <c r="D13" s="70">
        <v>4</v>
      </c>
      <c r="E13" s="281"/>
      <c r="F13" s="292">
        <v>101</v>
      </c>
      <c r="G13" s="123">
        <v>22</v>
      </c>
      <c r="H13" s="70">
        <v>4.0999999999999996</v>
      </c>
      <c r="I13" s="281">
        <v>3.8181818181818183</v>
      </c>
      <c r="J13" s="274">
        <v>83</v>
      </c>
      <c r="K13" s="158">
        <f t="shared" si="0"/>
        <v>184</v>
      </c>
      <c r="M13" s="157"/>
      <c r="N13" s="23"/>
      <c r="P13" s="23"/>
    </row>
    <row r="14" spans="1:16" ht="16.5" thickBot="1" x14ac:dyDescent="0.3">
      <c r="A14" s="159"/>
      <c r="B14" s="160" t="s">
        <v>116</v>
      </c>
      <c r="C14" s="214">
        <f>SUM(C15:C26)</f>
        <v>271</v>
      </c>
      <c r="D14" s="220">
        <v>4</v>
      </c>
      <c r="E14" s="220">
        <f>AVERAGE(E15:E26)</f>
        <v>4.0073359176476808</v>
      </c>
      <c r="F14" s="215"/>
      <c r="G14" s="214">
        <f>SUM(G15:G26)</f>
        <v>345</v>
      </c>
      <c r="H14" s="220">
        <v>4.0999999999999996</v>
      </c>
      <c r="I14" s="220">
        <f>AVERAGE(I15:I26)</f>
        <v>4.1315215761405772</v>
      </c>
      <c r="J14" s="215"/>
      <c r="K14" s="216"/>
      <c r="M14" s="157"/>
      <c r="N14" s="23"/>
      <c r="P14" s="23"/>
    </row>
    <row r="15" spans="1:16" x14ac:dyDescent="0.25">
      <c r="A15" s="13">
        <v>1</v>
      </c>
      <c r="B15" s="132" t="s">
        <v>50</v>
      </c>
      <c r="C15" s="123">
        <v>32</v>
      </c>
      <c r="D15" s="70">
        <v>4</v>
      </c>
      <c r="E15" s="282">
        <v>4.40625</v>
      </c>
      <c r="F15" s="293">
        <v>9</v>
      </c>
      <c r="G15" s="123">
        <v>20</v>
      </c>
      <c r="H15" s="70">
        <v>4.0999999999999996</v>
      </c>
      <c r="I15" s="282">
        <v>4.1500000000000004</v>
      </c>
      <c r="J15" s="274">
        <v>43</v>
      </c>
      <c r="K15" s="162">
        <f t="shared" si="0"/>
        <v>52</v>
      </c>
      <c r="M15" s="23"/>
      <c r="N15" s="23"/>
      <c r="P15" s="23"/>
    </row>
    <row r="16" spans="1:16" ht="15" customHeight="1" x14ac:dyDescent="0.25">
      <c r="A16" s="8">
        <v>2</v>
      </c>
      <c r="B16" s="132" t="s">
        <v>47</v>
      </c>
      <c r="C16" s="123">
        <v>19</v>
      </c>
      <c r="D16" s="70">
        <v>4</v>
      </c>
      <c r="E16" s="281">
        <v>4.3157894736842106</v>
      </c>
      <c r="F16" s="295">
        <v>16</v>
      </c>
      <c r="G16" s="123">
        <v>34</v>
      </c>
      <c r="H16" s="70">
        <v>4.0999999999999996</v>
      </c>
      <c r="I16" s="281">
        <v>4.4117647058823533</v>
      </c>
      <c r="J16" s="276">
        <v>13</v>
      </c>
      <c r="K16" s="156">
        <f t="shared" si="0"/>
        <v>29</v>
      </c>
      <c r="M16" s="23"/>
      <c r="N16" s="23"/>
      <c r="P16" s="23"/>
    </row>
    <row r="17" spans="1:16" x14ac:dyDescent="0.25">
      <c r="A17" s="8">
        <v>3</v>
      </c>
      <c r="B17" s="134" t="s">
        <v>48</v>
      </c>
      <c r="C17" s="125">
        <v>59</v>
      </c>
      <c r="D17" s="71">
        <v>4</v>
      </c>
      <c r="E17" s="278">
        <v>4.0677966101694913</v>
      </c>
      <c r="F17" s="292">
        <v>40</v>
      </c>
      <c r="G17" s="125">
        <v>64</v>
      </c>
      <c r="H17" s="71">
        <v>4.0999999999999996</v>
      </c>
      <c r="I17" s="278">
        <v>4.046875</v>
      </c>
      <c r="J17" s="274">
        <v>59</v>
      </c>
      <c r="K17" s="156">
        <f t="shared" si="0"/>
        <v>99</v>
      </c>
      <c r="M17" s="23"/>
      <c r="N17" s="23"/>
      <c r="P17" s="23"/>
    </row>
    <row r="18" spans="1:16" x14ac:dyDescent="0.25">
      <c r="A18" s="8">
        <v>4</v>
      </c>
      <c r="B18" s="134" t="s">
        <v>49</v>
      </c>
      <c r="C18" s="125">
        <v>18</v>
      </c>
      <c r="D18" s="71">
        <v>4</v>
      </c>
      <c r="E18" s="281">
        <v>4.0555555555555554</v>
      </c>
      <c r="F18" s="292">
        <v>42</v>
      </c>
      <c r="G18" s="125">
        <v>40</v>
      </c>
      <c r="H18" s="71">
        <v>4.0999999999999996</v>
      </c>
      <c r="I18" s="281">
        <v>4.4000000000000004</v>
      </c>
      <c r="J18" s="274">
        <v>14</v>
      </c>
      <c r="K18" s="156">
        <f t="shared" si="0"/>
        <v>56</v>
      </c>
      <c r="M18" s="23"/>
      <c r="N18" s="23"/>
      <c r="P18" s="23"/>
    </row>
    <row r="19" spans="1:16" x14ac:dyDescent="0.25">
      <c r="A19" s="8">
        <v>5</v>
      </c>
      <c r="B19" s="132" t="s">
        <v>51</v>
      </c>
      <c r="C19" s="123">
        <v>18</v>
      </c>
      <c r="D19" s="70">
        <v>4</v>
      </c>
      <c r="E19" s="281">
        <v>4.0555555555555554</v>
      </c>
      <c r="F19" s="292">
        <v>43</v>
      </c>
      <c r="G19" s="123">
        <v>28</v>
      </c>
      <c r="H19" s="70">
        <v>4.0999999999999996</v>
      </c>
      <c r="I19" s="281">
        <v>4.3571428571428568</v>
      </c>
      <c r="J19" s="274">
        <v>22</v>
      </c>
      <c r="K19" s="156">
        <f t="shared" si="0"/>
        <v>65</v>
      </c>
      <c r="M19" s="23"/>
      <c r="N19" s="23"/>
      <c r="P19" s="23"/>
    </row>
    <row r="20" spans="1:16" x14ac:dyDescent="0.25">
      <c r="A20" s="8">
        <v>6</v>
      </c>
      <c r="B20" s="132" t="s">
        <v>153</v>
      </c>
      <c r="C20" s="123">
        <v>25</v>
      </c>
      <c r="D20" s="70">
        <v>4</v>
      </c>
      <c r="E20" s="281">
        <v>4.04</v>
      </c>
      <c r="F20" s="292">
        <v>44</v>
      </c>
      <c r="G20" s="123">
        <v>25</v>
      </c>
      <c r="H20" s="70">
        <v>4.0999999999999996</v>
      </c>
      <c r="I20" s="281">
        <v>4.5999999999999996</v>
      </c>
      <c r="J20" s="274">
        <v>4</v>
      </c>
      <c r="K20" s="156">
        <f t="shared" si="0"/>
        <v>48</v>
      </c>
      <c r="M20" s="23"/>
      <c r="N20" s="23"/>
      <c r="P20" s="23"/>
    </row>
    <row r="21" spans="1:16" x14ac:dyDescent="0.25">
      <c r="A21" s="8">
        <v>7</v>
      </c>
      <c r="B21" s="132" t="s">
        <v>188</v>
      </c>
      <c r="C21" s="123">
        <v>17</v>
      </c>
      <c r="D21" s="70">
        <v>4</v>
      </c>
      <c r="E21" s="281">
        <v>4</v>
      </c>
      <c r="F21" s="292">
        <v>46</v>
      </c>
      <c r="G21" s="123">
        <v>19</v>
      </c>
      <c r="H21" s="70">
        <v>4.0999999999999996</v>
      </c>
      <c r="I21" s="281">
        <v>4.0526315789473681</v>
      </c>
      <c r="J21" s="274">
        <v>57</v>
      </c>
      <c r="K21" s="162">
        <f t="shared" si="0"/>
        <v>103</v>
      </c>
      <c r="M21" s="23"/>
      <c r="N21" s="23"/>
      <c r="P21" s="23"/>
    </row>
    <row r="22" spans="1:16" x14ac:dyDescent="0.25">
      <c r="A22" s="8">
        <v>8</v>
      </c>
      <c r="B22" s="132" t="s">
        <v>150</v>
      </c>
      <c r="C22" s="123">
        <v>34</v>
      </c>
      <c r="D22" s="70">
        <v>4</v>
      </c>
      <c r="E22" s="281">
        <v>3.9411764705882355</v>
      </c>
      <c r="F22" s="292">
        <v>51</v>
      </c>
      <c r="G22" s="123">
        <v>52</v>
      </c>
      <c r="H22" s="70">
        <v>4.0999999999999996</v>
      </c>
      <c r="I22" s="281">
        <v>3.7115384615384617</v>
      </c>
      <c r="J22" s="274">
        <v>92</v>
      </c>
      <c r="K22" s="156">
        <f t="shared" si="0"/>
        <v>143</v>
      </c>
      <c r="M22" s="23"/>
      <c r="N22" s="23"/>
      <c r="P22" s="23"/>
    </row>
    <row r="23" spans="1:16" x14ac:dyDescent="0.25">
      <c r="A23" s="8">
        <v>9</v>
      </c>
      <c r="B23" s="132" t="s">
        <v>185</v>
      </c>
      <c r="C23" s="123">
        <v>13</v>
      </c>
      <c r="D23" s="70">
        <v>4</v>
      </c>
      <c r="E23" s="281">
        <v>3.77</v>
      </c>
      <c r="F23" s="292">
        <v>72</v>
      </c>
      <c r="G23" s="123"/>
      <c r="H23" s="70">
        <v>4.0999999999999996</v>
      </c>
      <c r="I23" s="281"/>
      <c r="J23" s="274">
        <v>103</v>
      </c>
      <c r="K23" s="156">
        <f t="shared" si="0"/>
        <v>175</v>
      </c>
      <c r="M23" s="23"/>
      <c r="N23" s="23"/>
      <c r="P23" s="23"/>
    </row>
    <row r="24" spans="1:16" x14ac:dyDescent="0.25">
      <c r="A24" s="8">
        <v>10</v>
      </c>
      <c r="B24" s="132" t="s">
        <v>186</v>
      </c>
      <c r="C24" s="123">
        <v>8</v>
      </c>
      <c r="D24" s="70">
        <v>4</v>
      </c>
      <c r="E24" s="281">
        <v>3.75</v>
      </c>
      <c r="F24" s="292">
        <v>73</v>
      </c>
      <c r="G24" s="123"/>
      <c r="H24" s="70">
        <v>4.0999999999999996</v>
      </c>
      <c r="I24" s="281"/>
      <c r="J24" s="274">
        <v>103</v>
      </c>
      <c r="K24" s="156">
        <f t="shared" si="0"/>
        <v>176</v>
      </c>
      <c r="M24" s="23"/>
      <c r="N24" s="23"/>
      <c r="P24" s="23"/>
    </row>
    <row r="25" spans="1:16" x14ac:dyDescent="0.25">
      <c r="A25" s="8">
        <v>11</v>
      </c>
      <c r="B25" s="134" t="s">
        <v>152</v>
      </c>
      <c r="C25" s="125">
        <v>28</v>
      </c>
      <c r="D25" s="71">
        <v>4</v>
      </c>
      <c r="E25" s="281">
        <v>3.6785714285714284</v>
      </c>
      <c r="F25" s="292">
        <v>81</v>
      </c>
      <c r="G25" s="125">
        <v>38</v>
      </c>
      <c r="H25" s="71">
        <v>4.0999999999999996</v>
      </c>
      <c r="I25" s="281">
        <v>4.1052631578947372</v>
      </c>
      <c r="J25" s="274">
        <v>52</v>
      </c>
      <c r="K25" s="156">
        <f t="shared" si="0"/>
        <v>133</v>
      </c>
      <c r="M25" s="23"/>
      <c r="N25" s="23"/>
      <c r="P25" s="23"/>
    </row>
    <row r="26" spans="1:16" ht="15.75" thickBot="1" x14ac:dyDescent="0.3">
      <c r="A26" s="8">
        <v>12</v>
      </c>
      <c r="B26" s="133" t="s">
        <v>151</v>
      </c>
      <c r="C26" s="124"/>
      <c r="D26" s="73">
        <v>4</v>
      </c>
      <c r="E26" s="280"/>
      <c r="F26" s="294">
        <v>101</v>
      </c>
      <c r="G26" s="124">
        <v>25</v>
      </c>
      <c r="H26" s="73">
        <v>4.0999999999999996</v>
      </c>
      <c r="I26" s="280">
        <v>3.48</v>
      </c>
      <c r="J26" s="275">
        <v>98</v>
      </c>
      <c r="K26" s="156">
        <f t="shared" si="0"/>
        <v>199</v>
      </c>
      <c r="M26" s="23"/>
      <c r="N26" s="23"/>
      <c r="P26" s="23"/>
    </row>
    <row r="27" spans="1:16" ht="16.5" thickBot="1" x14ac:dyDescent="0.3">
      <c r="A27" s="159"/>
      <c r="B27" s="160" t="s">
        <v>117</v>
      </c>
      <c r="C27" s="214">
        <f>SUM(C28:C42)</f>
        <v>356</v>
      </c>
      <c r="D27" s="220">
        <v>4</v>
      </c>
      <c r="E27" s="220">
        <f>AVERAGE(E28:E42)</f>
        <v>3.8484892586167794</v>
      </c>
      <c r="F27" s="215"/>
      <c r="G27" s="214">
        <f>SUM(G28:G42)</f>
        <v>397</v>
      </c>
      <c r="H27" s="220">
        <v>4.0999999999999996</v>
      </c>
      <c r="I27" s="220">
        <f>AVERAGE(I28:I42)</f>
        <v>3.9870601245039028</v>
      </c>
      <c r="J27" s="215"/>
      <c r="K27" s="216"/>
      <c r="M27" s="23"/>
      <c r="N27" s="23"/>
      <c r="P27" s="23"/>
    </row>
    <row r="28" spans="1:16" ht="15" customHeight="1" x14ac:dyDescent="0.25">
      <c r="A28" s="13">
        <v>1</v>
      </c>
      <c r="B28" s="134" t="s">
        <v>43</v>
      </c>
      <c r="C28" s="125">
        <v>21</v>
      </c>
      <c r="D28" s="71">
        <v>4</v>
      </c>
      <c r="E28" s="277">
        <v>4.4285714285714288</v>
      </c>
      <c r="F28" s="292">
        <v>7</v>
      </c>
      <c r="G28" s="125">
        <v>26</v>
      </c>
      <c r="H28" s="71">
        <v>4.0999999999999996</v>
      </c>
      <c r="I28" s="277">
        <v>3.9615384615384617</v>
      </c>
      <c r="J28" s="274">
        <v>67</v>
      </c>
      <c r="K28" s="162">
        <f t="shared" si="0"/>
        <v>74</v>
      </c>
      <c r="M28" s="23"/>
      <c r="N28" s="23"/>
      <c r="P28" s="23"/>
    </row>
    <row r="29" spans="1:16" ht="15" customHeight="1" x14ac:dyDescent="0.25">
      <c r="A29" s="8">
        <v>2</v>
      </c>
      <c r="B29" s="132" t="s">
        <v>70</v>
      </c>
      <c r="C29" s="123">
        <v>45</v>
      </c>
      <c r="D29" s="70">
        <v>4</v>
      </c>
      <c r="E29" s="279">
        <v>4.333333333333333</v>
      </c>
      <c r="F29" s="293">
        <v>15</v>
      </c>
      <c r="G29" s="123">
        <v>37</v>
      </c>
      <c r="H29" s="70">
        <v>4.0999999999999996</v>
      </c>
      <c r="I29" s="279">
        <v>4.2702702702702702</v>
      </c>
      <c r="J29" s="276">
        <v>30</v>
      </c>
      <c r="K29" s="156">
        <f t="shared" si="0"/>
        <v>45</v>
      </c>
      <c r="M29" s="23"/>
      <c r="N29" s="23"/>
      <c r="P29" s="23"/>
    </row>
    <row r="30" spans="1:16" ht="15" customHeight="1" x14ac:dyDescent="0.25">
      <c r="A30" s="8">
        <v>3</v>
      </c>
      <c r="B30" s="132" t="s">
        <v>111</v>
      </c>
      <c r="C30" s="123">
        <v>24</v>
      </c>
      <c r="D30" s="70">
        <v>4</v>
      </c>
      <c r="E30" s="281">
        <v>4.166666666666667</v>
      </c>
      <c r="F30" s="295">
        <v>29</v>
      </c>
      <c r="G30" s="123">
        <v>26</v>
      </c>
      <c r="H30" s="70">
        <v>4.0999999999999996</v>
      </c>
      <c r="I30" s="281">
        <v>4.4230769230769234</v>
      </c>
      <c r="J30" s="276">
        <v>12</v>
      </c>
      <c r="K30" s="156">
        <f t="shared" si="0"/>
        <v>41</v>
      </c>
      <c r="M30" s="23"/>
      <c r="N30" s="23"/>
      <c r="P30" s="23"/>
    </row>
    <row r="31" spans="1:16" ht="15" customHeight="1" x14ac:dyDescent="0.25">
      <c r="A31" s="8">
        <v>4</v>
      </c>
      <c r="B31" s="132" t="s">
        <v>62</v>
      </c>
      <c r="C31" s="123">
        <v>32</v>
      </c>
      <c r="D31" s="70">
        <v>4</v>
      </c>
      <c r="E31" s="281">
        <v>4.0625</v>
      </c>
      <c r="F31" s="295">
        <v>41</v>
      </c>
      <c r="G31" s="123">
        <v>24</v>
      </c>
      <c r="H31" s="70">
        <v>4.0999999999999996</v>
      </c>
      <c r="I31" s="281">
        <v>4.333333333333333</v>
      </c>
      <c r="J31" s="276">
        <v>25</v>
      </c>
      <c r="K31" s="156">
        <f t="shared" si="0"/>
        <v>66</v>
      </c>
      <c r="M31" s="23"/>
      <c r="N31" s="23"/>
      <c r="P31" s="23"/>
    </row>
    <row r="32" spans="1:16" ht="15" customHeight="1" x14ac:dyDescent="0.25">
      <c r="A32" s="8">
        <v>5</v>
      </c>
      <c r="B32" s="132" t="s">
        <v>64</v>
      </c>
      <c r="C32" s="123">
        <v>21</v>
      </c>
      <c r="D32" s="70">
        <v>4</v>
      </c>
      <c r="E32" s="281">
        <v>4</v>
      </c>
      <c r="F32" s="295">
        <v>47</v>
      </c>
      <c r="G32" s="123">
        <v>23</v>
      </c>
      <c r="H32" s="70">
        <v>4.0999999999999996</v>
      </c>
      <c r="I32" s="281">
        <v>4.1304347826086953</v>
      </c>
      <c r="J32" s="276">
        <v>48</v>
      </c>
      <c r="K32" s="156">
        <f t="shared" si="0"/>
        <v>95</v>
      </c>
      <c r="M32" s="23"/>
      <c r="N32" s="23"/>
      <c r="P32" s="23"/>
    </row>
    <row r="33" spans="1:16" ht="15" customHeight="1" x14ac:dyDescent="0.25">
      <c r="A33" s="8">
        <v>6</v>
      </c>
      <c r="B33" s="132" t="s">
        <v>39</v>
      </c>
      <c r="C33" s="123">
        <v>11</v>
      </c>
      <c r="D33" s="70">
        <v>4</v>
      </c>
      <c r="E33" s="281">
        <v>3.9090909090909092</v>
      </c>
      <c r="F33" s="295">
        <v>56</v>
      </c>
      <c r="G33" s="123">
        <v>20</v>
      </c>
      <c r="H33" s="70">
        <v>4.0999999999999996</v>
      </c>
      <c r="I33" s="281">
        <v>4.0999999999999996</v>
      </c>
      <c r="J33" s="276">
        <v>53</v>
      </c>
      <c r="K33" s="156">
        <f t="shared" si="0"/>
        <v>109</v>
      </c>
      <c r="M33" s="23"/>
      <c r="N33" s="23"/>
      <c r="P33" s="23"/>
    </row>
    <row r="34" spans="1:16" ht="15" customHeight="1" x14ac:dyDescent="0.25">
      <c r="A34" s="8">
        <v>7</v>
      </c>
      <c r="B34" s="132" t="s">
        <v>154</v>
      </c>
      <c r="C34" s="123">
        <v>15</v>
      </c>
      <c r="D34" s="70">
        <v>4</v>
      </c>
      <c r="E34" s="281">
        <v>3.8</v>
      </c>
      <c r="F34" s="295">
        <v>68</v>
      </c>
      <c r="G34" s="123">
        <v>22</v>
      </c>
      <c r="H34" s="70">
        <v>4.0999999999999996</v>
      </c>
      <c r="I34" s="281">
        <v>4.1363636363636367</v>
      </c>
      <c r="J34" s="276">
        <v>46</v>
      </c>
      <c r="K34" s="156">
        <f t="shared" si="0"/>
        <v>114</v>
      </c>
      <c r="M34" s="23"/>
      <c r="N34" s="23"/>
      <c r="P34" s="23"/>
    </row>
    <row r="35" spans="1:16" ht="15" customHeight="1" x14ac:dyDescent="0.25">
      <c r="A35" s="8">
        <v>8</v>
      </c>
      <c r="B35" s="132" t="s">
        <v>41</v>
      </c>
      <c r="C35" s="123">
        <v>48</v>
      </c>
      <c r="D35" s="70">
        <v>4</v>
      </c>
      <c r="E35" s="281">
        <v>3.7916666666666665</v>
      </c>
      <c r="F35" s="295">
        <v>69</v>
      </c>
      <c r="G35" s="123">
        <v>33</v>
      </c>
      <c r="H35" s="70">
        <v>4.0999999999999996</v>
      </c>
      <c r="I35" s="281">
        <v>3.9393939393939394</v>
      </c>
      <c r="J35" s="276">
        <v>71</v>
      </c>
      <c r="K35" s="156">
        <f t="shared" si="0"/>
        <v>140</v>
      </c>
      <c r="M35" s="23"/>
      <c r="N35" s="23"/>
      <c r="P35" s="23"/>
    </row>
    <row r="36" spans="1:16" ht="15" customHeight="1" x14ac:dyDescent="0.25">
      <c r="A36" s="8">
        <v>9</v>
      </c>
      <c r="B36" s="132" t="s">
        <v>35</v>
      </c>
      <c r="C36" s="123">
        <v>41</v>
      </c>
      <c r="D36" s="70">
        <v>4</v>
      </c>
      <c r="E36" s="281">
        <v>3.7317073170731709</v>
      </c>
      <c r="F36" s="295">
        <v>76</v>
      </c>
      <c r="G36" s="123">
        <v>40</v>
      </c>
      <c r="H36" s="70">
        <v>4.0999999999999996</v>
      </c>
      <c r="I36" s="281">
        <v>3.95</v>
      </c>
      <c r="J36" s="276">
        <v>70</v>
      </c>
      <c r="K36" s="156">
        <f t="shared" si="0"/>
        <v>146</v>
      </c>
      <c r="M36" s="23"/>
      <c r="N36" s="23"/>
      <c r="P36" s="23"/>
    </row>
    <row r="37" spans="1:16" ht="15" customHeight="1" x14ac:dyDescent="0.25">
      <c r="A37" s="8">
        <v>10</v>
      </c>
      <c r="B37" s="132" t="s">
        <v>61</v>
      </c>
      <c r="C37" s="123">
        <v>17</v>
      </c>
      <c r="D37" s="70">
        <v>4</v>
      </c>
      <c r="E37" s="281">
        <v>3.7058823529411766</v>
      </c>
      <c r="F37" s="295">
        <v>77</v>
      </c>
      <c r="G37" s="123">
        <v>28</v>
      </c>
      <c r="H37" s="70">
        <v>4.0999999999999996</v>
      </c>
      <c r="I37" s="281">
        <v>3.6071428571428572</v>
      </c>
      <c r="J37" s="276">
        <v>94</v>
      </c>
      <c r="K37" s="156">
        <f t="shared" si="0"/>
        <v>171</v>
      </c>
      <c r="M37" s="23"/>
      <c r="N37" s="23"/>
      <c r="P37" s="23"/>
    </row>
    <row r="38" spans="1:16" ht="15" customHeight="1" x14ac:dyDescent="0.25">
      <c r="A38" s="8">
        <v>11</v>
      </c>
      <c r="B38" s="126" t="s">
        <v>157</v>
      </c>
      <c r="C38" s="125">
        <v>23</v>
      </c>
      <c r="D38" s="71">
        <v>4</v>
      </c>
      <c r="E38" s="278">
        <v>3.6086956521739131</v>
      </c>
      <c r="F38" s="292">
        <v>87</v>
      </c>
      <c r="G38" s="125">
        <v>15</v>
      </c>
      <c r="H38" s="71">
        <v>4.0999999999999996</v>
      </c>
      <c r="I38" s="278">
        <v>3.8666666666666667</v>
      </c>
      <c r="J38" s="274">
        <v>79</v>
      </c>
      <c r="K38" s="156">
        <f t="shared" si="0"/>
        <v>166</v>
      </c>
      <c r="M38" s="23"/>
      <c r="N38" s="23"/>
      <c r="P38" s="23"/>
    </row>
    <row r="39" spans="1:16" ht="15" customHeight="1" x14ac:dyDescent="0.25">
      <c r="A39" s="8">
        <v>12</v>
      </c>
      <c r="B39" s="132" t="s">
        <v>156</v>
      </c>
      <c r="C39" s="123">
        <v>17</v>
      </c>
      <c r="D39" s="70">
        <v>4</v>
      </c>
      <c r="E39" s="279">
        <v>3.5882352941176472</v>
      </c>
      <c r="F39" s="293">
        <v>89</v>
      </c>
      <c r="G39" s="123">
        <v>24</v>
      </c>
      <c r="H39" s="70">
        <v>4.0999999999999996</v>
      </c>
      <c r="I39" s="279">
        <v>3.7916666666666665</v>
      </c>
      <c r="J39" s="276">
        <v>87</v>
      </c>
      <c r="K39" s="156">
        <f t="shared" si="0"/>
        <v>176</v>
      </c>
      <c r="M39" s="23"/>
      <c r="N39" s="23"/>
      <c r="P39" s="23"/>
    </row>
    <row r="40" spans="1:16" ht="15" customHeight="1" x14ac:dyDescent="0.25">
      <c r="A40" s="8">
        <v>13</v>
      </c>
      <c r="B40" s="132" t="s">
        <v>155</v>
      </c>
      <c r="C40" s="123">
        <v>25</v>
      </c>
      <c r="D40" s="70">
        <v>4</v>
      </c>
      <c r="E40" s="281">
        <v>3.44</v>
      </c>
      <c r="F40" s="295">
        <v>97</v>
      </c>
      <c r="G40" s="123">
        <v>28</v>
      </c>
      <c r="H40" s="70">
        <v>4.0999999999999996</v>
      </c>
      <c r="I40" s="281">
        <v>3.8571428571428572</v>
      </c>
      <c r="J40" s="276">
        <v>81</v>
      </c>
      <c r="K40" s="156">
        <f t="shared" si="0"/>
        <v>178</v>
      </c>
      <c r="M40" s="23"/>
      <c r="N40" s="23"/>
      <c r="P40" s="23"/>
    </row>
    <row r="41" spans="1:16" ht="15" customHeight="1" x14ac:dyDescent="0.25">
      <c r="A41" s="8">
        <v>14</v>
      </c>
      <c r="B41" s="132" t="s">
        <v>40</v>
      </c>
      <c r="C41" s="123">
        <v>16</v>
      </c>
      <c r="D41" s="70">
        <v>4</v>
      </c>
      <c r="E41" s="281">
        <v>3.3125</v>
      </c>
      <c r="F41" s="295">
        <v>99</v>
      </c>
      <c r="G41" s="123">
        <v>22</v>
      </c>
      <c r="H41" s="70">
        <v>4.0999999999999996</v>
      </c>
      <c r="I41" s="281">
        <v>3.8181818181818183</v>
      </c>
      <c r="J41" s="276">
        <v>84</v>
      </c>
      <c r="K41" s="156">
        <f t="shared" si="0"/>
        <v>183</v>
      </c>
      <c r="M41" s="23"/>
      <c r="N41" s="23"/>
      <c r="P41" s="23"/>
    </row>
    <row r="42" spans="1:16" ht="15" customHeight="1" thickBot="1" x14ac:dyDescent="0.3">
      <c r="A42" s="8">
        <v>15</v>
      </c>
      <c r="B42" s="132" t="s">
        <v>38</v>
      </c>
      <c r="C42" s="123"/>
      <c r="D42" s="70">
        <v>4</v>
      </c>
      <c r="E42" s="281"/>
      <c r="F42" s="295">
        <v>101</v>
      </c>
      <c r="G42" s="123">
        <v>29</v>
      </c>
      <c r="H42" s="70">
        <v>4.0999999999999996</v>
      </c>
      <c r="I42" s="281">
        <v>3.6206896551724137</v>
      </c>
      <c r="J42" s="276">
        <v>93</v>
      </c>
      <c r="K42" s="156">
        <f t="shared" si="0"/>
        <v>194</v>
      </c>
      <c r="M42" s="23"/>
      <c r="N42" s="23"/>
      <c r="P42" s="23"/>
    </row>
    <row r="43" spans="1:16" ht="15" customHeight="1" thickBot="1" x14ac:dyDescent="0.3">
      <c r="A43" s="159"/>
      <c r="B43" s="160" t="s">
        <v>118</v>
      </c>
      <c r="C43" s="214">
        <f>SUM(C44:C60)</f>
        <v>458</v>
      </c>
      <c r="D43" s="220">
        <v>4</v>
      </c>
      <c r="E43" s="220">
        <f>AVERAGE(E44:E60)</f>
        <v>4.1073957188725956</v>
      </c>
      <c r="F43" s="215"/>
      <c r="G43" s="214">
        <f>SUM(G44:G60)</f>
        <v>490</v>
      </c>
      <c r="H43" s="220">
        <v>4.0999999999999996</v>
      </c>
      <c r="I43" s="220">
        <f>AVERAGE(I44:I60)</f>
        <v>4.1689973445588233</v>
      </c>
      <c r="J43" s="215"/>
      <c r="K43" s="216"/>
      <c r="M43" s="23"/>
      <c r="N43" s="23"/>
      <c r="P43" s="23"/>
    </row>
    <row r="44" spans="1:16" ht="15" customHeight="1" x14ac:dyDescent="0.25">
      <c r="A44" s="13">
        <v>1</v>
      </c>
      <c r="B44" s="155" t="s">
        <v>73</v>
      </c>
      <c r="C44" s="123">
        <v>13</v>
      </c>
      <c r="D44" s="70">
        <v>4</v>
      </c>
      <c r="E44" s="70">
        <v>4.384615384615385</v>
      </c>
      <c r="F44" s="187">
        <v>10</v>
      </c>
      <c r="G44" s="123">
        <v>20</v>
      </c>
      <c r="H44" s="70">
        <v>4.0999999999999996</v>
      </c>
      <c r="I44" s="70">
        <v>4</v>
      </c>
      <c r="J44" s="187">
        <v>61</v>
      </c>
      <c r="K44" s="162">
        <f t="shared" si="0"/>
        <v>71</v>
      </c>
      <c r="M44" s="23"/>
      <c r="N44" s="23"/>
      <c r="P44" s="23"/>
    </row>
    <row r="45" spans="1:16" ht="15" customHeight="1" x14ac:dyDescent="0.25">
      <c r="A45" s="8">
        <v>2</v>
      </c>
      <c r="B45" s="155" t="s">
        <v>158</v>
      </c>
      <c r="C45" s="123">
        <v>28</v>
      </c>
      <c r="D45" s="70">
        <v>4</v>
      </c>
      <c r="E45" s="70">
        <v>4.3571428571428568</v>
      </c>
      <c r="F45" s="187">
        <v>12</v>
      </c>
      <c r="G45" s="123">
        <v>34</v>
      </c>
      <c r="H45" s="70">
        <v>4.0999999999999996</v>
      </c>
      <c r="I45" s="70">
        <v>4.0882352941176467</v>
      </c>
      <c r="J45" s="187">
        <v>55</v>
      </c>
      <c r="K45" s="156">
        <f t="shared" si="0"/>
        <v>67</v>
      </c>
      <c r="M45" s="23"/>
      <c r="N45" s="23"/>
      <c r="P45" s="23"/>
    </row>
    <row r="46" spans="1:16" ht="15" customHeight="1" x14ac:dyDescent="0.25">
      <c r="A46" s="8">
        <v>3</v>
      </c>
      <c r="B46" s="155" t="s">
        <v>34</v>
      </c>
      <c r="C46" s="123">
        <v>14</v>
      </c>
      <c r="D46" s="70">
        <v>4</v>
      </c>
      <c r="E46" s="70">
        <v>4.3571428571428568</v>
      </c>
      <c r="F46" s="187">
        <v>13</v>
      </c>
      <c r="G46" s="123">
        <v>13</v>
      </c>
      <c r="H46" s="70">
        <v>4.0999999999999996</v>
      </c>
      <c r="I46" s="70">
        <v>4.615384615384615</v>
      </c>
      <c r="J46" s="187">
        <v>2</v>
      </c>
      <c r="K46" s="156">
        <f t="shared" si="0"/>
        <v>15</v>
      </c>
      <c r="M46" s="23"/>
      <c r="N46" s="23"/>
      <c r="P46" s="23"/>
    </row>
    <row r="47" spans="1:16" ht="15" customHeight="1" x14ac:dyDescent="0.25">
      <c r="A47" s="8">
        <v>4</v>
      </c>
      <c r="B47" s="155" t="s">
        <v>74</v>
      </c>
      <c r="C47" s="123">
        <v>95</v>
      </c>
      <c r="D47" s="70">
        <v>4</v>
      </c>
      <c r="E47" s="70">
        <v>4.3157894736842106</v>
      </c>
      <c r="F47" s="187">
        <v>17</v>
      </c>
      <c r="G47" s="123">
        <v>87</v>
      </c>
      <c r="H47" s="70">
        <v>4.0999999999999996</v>
      </c>
      <c r="I47" s="70">
        <v>4.333333333333333</v>
      </c>
      <c r="J47" s="187">
        <v>26</v>
      </c>
      <c r="K47" s="156">
        <f t="shared" si="0"/>
        <v>43</v>
      </c>
      <c r="M47" s="23"/>
      <c r="N47" s="23"/>
      <c r="P47" s="23"/>
    </row>
    <row r="48" spans="1:16" ht="15" customHeight="1" x14ac:dyDescent="0.25">
      <c r="A48" s="8">
        <v>5</v>
      </c>
      <c r="B48" s="155" t="s">
        <v>33</v>
      </c>
      <c r="C48" s="123">
        <v>16</v>
      </c>
      <c r="D48" s="70">
        <v>4</v>
      </c>
      <c r="E48" s="70">
        <v>4.3125</v>
      </c>
      <c r="F48" s="187">
        <v>18</v>
      </c>
      <c r="G48" s="123">
        <v>22</v>
      </c>
      <c r="H48" s="70">
        <v>4.0999999999999996</v>
      </c>
      <c r="I48" s="70">
        <v>4.2727272727272725</v>
      </c>
      <c r="J48" s="187">
        <v>29</v>
      </c>
      <c r="K48" s="156">
        <f t="shared" si="0"/>
        <v>47</v>
      </c>
      <c r="M48" s="23"/>
      <c r="N48" s="23"/>
      <c r="P48" s="23"/>
    </row>
    <row r="49" spans="1:16" ht="15" customHeight="1" x14ac:dyDescent="0.25">
      <c r="A49" s="8">
        <v>6</v>
      </c>
      <c r="B49" s="155" t="s">
        <v>75</v>
      </c>
      <c r="C49" s="123">
        <v>52</v>
      </c>
      <c r="D49" s="70">
        <v>4</v>
      </c>
      <c r="E49" s="70">
        <v>4.2692307692307692</v>
      </c>
      <c r="F49" s="187">
        <v>20</v>
      </c>
      <c r="G49" s="123">
        <v>43</v>
      </c>
      <c r="H49" s="70">
        <v>4.0999999999999996</v>
      </c>
      <c r="I49" s="70">
        <v>4.3720930232558137</v>
      </c>
      <c r="J49" s="187">
        <v>19</v>
      </c>
      <c r="K49" s="156">
        <f t="shared" si="0"/>
        <v>39</v>
      </c>
      <c r="M49" s="23"/>
      <c r="N49" s="23"/>
      <c r="P49" s="23"/>
    </row>
    <row r="50" spans="1:16" ht="15" customHeight="1" x14ac:dyDescent="0.25">
      <c r="A50" s="8">
        <v>7</v>
      </c>
      <c r="B50" s="180" t="s">
        <v>97</v>
      </c>
      <c r="C50" s="190">
        <v>63</v>
      </c>
      <c r="D50" s="221">
        <v>4</v>
      </c>
      <c r="E50" s="221">
        <v>4.2222222222222223</v>
      </c>
      <c r="F50" s="191">
        <v>23</v>
      </c>
      <c r="G50" s="190">
        <v>80</v>
      </c>
      <c r="H50" s="221">
        <v>4.0999999999999996</v>
      </c>
      <c r="I50" s="221">
        <v>4.1375000000000002</v>
      </c>
      <c r="J50" s="191">
        <v>45</v>
      </c>
      <c r="K50" s="156">
        <f t="shared" si="0"/>
        <v>68</v>
      </c>
      <c r="M50" s="23"/>
      <c r="N50" s="23"/>
      <c r="P50" s="23"/>
    </row>
    <row r="51" spans="1:16" ht="15" customHeight="1" x14ac:dyDescent="0.25">
      <c r="A51" s="8">
        <v>8</v>
      </c>
      <c r="B51" s="155" t="s">
        <v>148</v>
      </c>
      <c r="C51" s="123">
        <v>15</v>
      </c>
      <c r="D51" s="70">
        <v>4</v>
      </c>
      <c r="E51" s="70">
        <v>4.2</v>
      </c>
      <c r="F51" s="187">
        <v>25</v>
      </c>
      <c r="G51" s="123">
        <v>16</v>
      </c>
      <c r="H51" s="70">
        <v>4.0999999999999996</v>
      </c>
      <c r="I51" s="70">
        <v>4.375</v>
      </c>
      <c r="J51" s="187">
        <v>18</v>
      </c>
      <c r="K51" s="156">
        <f t="shared" si="0"/>
        <v>43</v>
      </c>
      <c r="M51" s="23"/>
      <c r="N51" s="23"/>
      <c r="P51" s="23"/>
    </row>
    <row r="52" spans="1:16" ht="15" customHeight="1" x14ac:dyDescent="0.25">
      <c r="A52" s="8">
        <v>9</v>
      </c>
      <c r="B52" s="155" t="s">
        <v>159</v>
      </c>
      <c r="C52" s="123">
        <v>15</v>
      </c>
      <c r="D52" s="70">
        <v>4</v>
      </c>
      <c r="E52" s="70">
        <v>4.2</v>
      </c>
      <c r="F52" s="187">
        <v>26</v>
      </c>
      <c r="G52" s="123">
        <v>8</v>
      </c>
      <c r="H52" s="70">
        <v>4.0999999999999996</v>
      </c>
      <c r="I52" s="70">
        <v>3.875</v>
      </c>
      <c r="J52" s="187">
        <v>78</v>
      </c>
      <c r="K52" s="156">
        <f t="shared" si="0"/>
        <v>104</v>
      </c>
      <c r="M52" s="23"/>
      <c r="N52" s="23"/>
      <c r="P52" s="23"/>
    </row>
    <row r="53" spans="1:16" ht="15" customHeight="1" x14ac:dyDescent="0.25">
      <c r="A53" s="8">
        <v>10</v>
      </c>
      <c r="B53" s="155" t="s">
        <v>32</v>
      </c>
      <c r="C53" s="123">
        <v>28</v>
      </c>
      <c r="D53" s="70">
        <v>4</v>
      </c>
      <c r="E53" s="70">
        <v>4.1785714285714288</v>
      </c>
      <c r="F53" s="187">
        <v>28</v>
      </c>
      <c r="G53" s="123">
        <v>21</v>
      </c>
      <c r="H53" s="70">
        <v>4.0999999999999996</v>
      </c>
      <c r="I53" s="70">
        <v>4.2857142857142856</v>
      </c>
      <c r="J53" s="187">
        <v>27</v>
      </c>
      <c r="K53" s="156">
        <f t="shared" si="0"/>
        <v>55</v>
      </c>
      <c r="M53" s="23"/>
      <c r="N53" s="23"/>
      <c r="P53" s="23"/>
    </row>
    <row r="54" spans="1:16" ht="15" customHeight="1" x14ac:dyDescent="0.25">
      <c r="A54" s="8">
        <v>11</v>
      </c>
      <c r="B54" s="155" t="s">
        <v>31</v>
      </c>
      <c r="C54" s="123">
        <v>12</v>
      </c>
      <c r="D54" s="70">
        <v>4</v>
      </c>
      <c r="E54" s="70">
        <v>3.9166666666666665</v>
      </c>
      <c r="F54" s="187">
        <v>55</v>
      </c>
      <c r="G54" s="123">
        <v>24</v>
      </c>
      <c r="H54" s="70">
        <v>4.0999999999999996</v>
      </c>
      <c r="I54" s="70">
        <v>3.9583333333333335</v>
      </c>
      <c r="J54" s="187">
        <v>68</v>
      </c>
      <c r="K54" s="156">
        <f t="shared" si="0"/>
        <v>123</v>
      </c>
      <c r="M54" s="23"/>
      <c r="N54" s="23"/>
      <c r="P54" s="23"/>
    </row>
    <row r="55" spans="1:16" ht="15" customHeight="1" x14ac:dyDescent="0.25">
      <c r="A55" s="8">
        <v>12</v>
      </c>
      <c r="B55" s="155" t="s">
        <v>58</v>
      </c>
      <c r="C55" s="123">
        <v>11</v>
      </c>
      <c r="D55" s="70">
        <v>4</v>
      </c>
      <c r="E55" s="70">
        <v>3.9090909090909092</v>
      </c>
      <c r="F55" s="187">
        <v>57</v>
      </c>
      <c r="G55" s="123">
        <v>21</v>
      </c>
      <c r="H55" s="70">
        <v>4.0999999999999996</v>
      </c>
      <c r="I55" s="70">
        <v>4.2380952380952381</v>
      </c>
      <c r="J55" s="187">
        <v>31</v>
      </c>
      <c r="K55" s="156">
        <f t="shared" si="0"/>
        <v>88</v>
      </c>
      <c r="M55" s="23"/>
      <c r="N55" s="23"/>
      <c r="P55" s="23"/>
    </row>
    <row r="56" spans="1:16" ht="15" customHeight="1" x14ac:dyDescent="0.25">
      <c r="A56" s="8">
        <v>13</v>
      </c>
      <c r="B56" s="164" t="s">
        <v>112</v>
      </c>
      <c r="C56" s="129">
        <v>26</v>
      </c>
      <c r="D56" s="168">
        <v>4</v>
      </c>
      <c r="E56" s="168">
        <v>3.8461538461538463</v>
      </c>
      <c r="F56" s="192">
        <v>62</v>
      </c>
      <c r="G56" s="129">
        <v>25</v>
      </c>
      <c r="H56" s="168">
        <v>4.0999999999999996</v>
      </c>
      <c r="I56" s="168">
        <v>4.3600000000000003</v>
      </c>
      <c r="J56" s="192">
        <v>21</v>
      </c>
      <c r="K56" s="156">
        <f t="shared" si="0"/>
        <v>83</v>
      </c>
      <c r="M56" s="23"/>
      <c r="N56" s="23"/>
      <c r="P56" s="23"/>
    </row>
    <row r="57" spans="1:16" ht="15" customHeight="1" x14ac:dyDescent="0.25">
      <c r="A57" s="8">
        <v>14</v>
      </c>
      <c r="B57" s="155" t="s">
        <v>71</v>
      </c>
      <c r="C57" s="123">
        <v>17</v>
      </c>
      <c r="D57" s="70">
        <v>4</v>
      </c>
      <c r="E57" s="70">
        <v>3.8235294117647061</v>
      </c>
      <c r="F57" s="187">
        <v>66</v>
      </c>
      <c r="G57" s="123">
        <v>13</v>
      </c>
      <c r="H57" s="70">
        <v>4.0999999999999996</v>
      </c>
      <c r="I57" s="70">
        <v>3.4615384615384617</v>
      </c>
      <c r="J57" s="187">
        <v>99</v>
      </c>
      <c r="K57" s="156">
        <f t="shared" si="0"/>
        <v>165</v>
      </c>
      <c r="M57" s="23"/>
      <c r="N57" s="23"/>
      <c r="P57" s="23"/>
    </row>
    <row r="58" spans="1:16" ht="15" customHeight="1" x14ac:dyDescent="0.25">
      <c r="A58" s="8">
        <v>15</v>
      </c>
      <c r="B58" s="155" t="s">
        <v>30</v>
      </c>
      <c r="C58" s="123">
        <v>16</v>
      </c>
      <c r="D58" s="70">
        <v>4</v>
      </c>
      <c r="E58" s="70">
        <v>3.75</v>
      </c>
      <c r="F58" s="187">
        <v>74</v>
      </c>
      <c r="G58" s="123">
        <v>12</v>
      </c>
      <c r="H58" s="70">
        <v>4.0999999999999996</v>
      </c>
      <c r="I58" s="70">
        <v>4.5</v>
      </c>
      <c r="J58" s="187">
        <v>8</v>
      </c>
      <c r="K58" s="156">
        <f t="shared" si="0"/>
        <v>82</v>
      </c>
      <c r="M58" s="23"/>
      <c r="N58" s="23"/>
      <c r="P58" s="23"/>
    </row>
    <row r="59" spans="1:16" ht="15" customHeight="1" x14ac:dyDescent="0.25">
      <c r="A59" s="8">
        <v>16</v>
      </c>
      <c r="B59" s="155" t="s">
        <v>27</v>
      </c>
      <c r="C59" s="123">
        <v>37</v>
      </c>
      <c r="D59" s="70">
        <v>4</v>
      </c>
      <c r="E59" s="70">
        <v>3.6756756756756759</v>
      </c>
      <c r="F59" s="187">
        <v>82</v>
      </c>
      <c r="G59" s="123">
        <v>45</v>
      </c>
      <c r="H59" s="70">
        <v>4.0999999999999996</v>
      </c>
      <c r="I59" s="70">
        <v>4</v>
      </c>
      <c r="J59" s="187">
        <v>62</v>
      </c>
      <c r="K59" s="156">
        <f t="shared" si="0"/>
        <v>144</v>
      </c>
      <c r="M59" s="23"/>
      <c r="N59" s="23"/>
      <c r="P59" s="23"/>
    </row>
    <row r="60" spans="1:16" ht="15" customHeight="1" thickBot="1" x14ac:dyDescent="0.3">
      <c r="A60" s="8">
        <v>17</v>
      </c>
      <c r="B60" s="155" t="s">
        <v>72</v>
      </c>
      <c r="C60" s="123"/>
      <c r="D60" s="70">
        <v>4</v>
      </c>
      <c r="E60" s="70"/>
      <c r="F60" s="187">
        <v>101</v>
      </c>
      <c r="G60" s="123">
        <v>6</v>
      </c>
      <c r="H60" s="70">
        <v>4.0999999999999996</v>
      </c>
      <c r="I60" s="70">
        <v>4</v>
      </c>
      <c r="J60" s="187">
        <v>60</v>
      </c>
      <c r="K60" s="156">
        <f t="shared" si="0"/>
        <v>161</v>
      </c>
      <c r="M60" s="23"/>
      <c r="N60" s="23"/>
      <c r="P60" s="23"/>
    </row>
    <row r="61" spans="1:16" ht="15" customHeight="1" thickBot="1" x14ac:dyDescent="0.3">
      <c r="A61" s="159"/>
      <c r="B61" s="160" t="s">
        <v>119</v>
      </c>
      <c r="C61" s="214">
        <f>SUM(C62:C75)</f>
        <v>364</v>
      </c>
      <c r="D61" s="220">
        <v>4</v>
      </c>
      <c r="E61" s="220">
        <f>AVERAGE(E62:E75)</f>
        <v>4.0606092450915714</v>
      </c>
      <c r="F61" s="215"/>
      <c r="G61" s="214">
        <f>SUM(G62:G75)</f>
        <v>380</v>
      </c>
      <c r="H61" s="220">
        <v>4.0999999999999996</v>
      </c>
      <c r="I61" s="220">
        <f>AVERAGE(I62:I75)</f>
        <v>3.9872782678500225</v>
      </c>
      <c r="J61" s="215"/>
      <c r="K61" s="216"/>
      <c r="M61" s="23"/>
      <c r="N61" s="23"/>
      <c r="P61" s="23"/>
    </row>
    <row r="62" spans="1:16" x14ac:dyDescent="0.25">
      <c r="A62" s="13">
        <v>1</v>
      </c>
      <c r="B62" s="155" t="s">
        <v>163</v>
      </c>
      <c r="C62" s="123">
        <v>18</v>
      </c>
      <c r="D62" s="70">
        <v>4</v>
      </c>
      <c r="E62" s="70">
        <v>4.4444444444444446</v>
      </c>
      <c r="F62" s="187">
        <v>5</v>
      </c>
      <c r="G62" s="123">
        <v>26</v>
      </c>
      <c r="H62" s="70">
        <v>4.0999999999999996</v>
      </c>
      <c r="I62" s="70">
        <v>3.9230769230769229</v>
      </c>
      <c r="J62" s="187">
        <v>74</v>
      </c>
      <c r="K62" s="162">
        <f t="shared" si="0"/>
        <v>79</v>
      </c>
      <c r="M62" s="23"/>
      <c r="N62" s="23"/>
      <c r="P62" s="23"/>
    </row>
    <row r="63" spans="1:16" x14ac:dyDescent="0.25">
      <c r="A63" s="8">
        <v>2</v>
      </c>
      <c r="B63" s="155" t="s">
        <v>160</v>
      </c>
      <c r="C63" s="123">
        <v>32</v>
      </c>
      <c r="D63" s="70">
        <v>4</v>
      </c>
      <c r="E63" s="70">
        <v>4.4375</v>
      </c>
      <c r="F63" s="187">
        <v>6</v>
      </c>
      <c r="G63" s="123">
        <v>26</v>
      </c>
      <c r="H63" s="70">
        <v>4.0999999999999996</v>
      </c>
      <c r="I63" s="70">
        <v>4.4615384615384617</v>
      </c>
      <c r="J63" s="187">
        <v>10</v>
      </c>
      <c r="K63" s="156">
        <f t="shared" si="0"/>
        <v>16</v>
      </c>
      <c r="M63" s="23"/>
      <c r="N63" s="23"/>
      <c r="P63" s="23"/>
    </row>
    <row r="64" spans="1:16" x14ac:dyDescent="0.25">
      <c r="A64" s="8">
        <v>3</v>
      </c>
      <c r="B64" s="155" t="s">
        <v>100</v>
      </c>
      <c r="C64" s="123">
        <v>20</v>
      </c>
      <c r="D64" s="70">
        <v>4</v>
      </c>
      <c r="E64" s="70">
        <v>4.3499999999999996</v>
      </c>
      <c r="F64" s="187">
        <v>14</v>
      </c>
      <c r="G64" s="123">
        <v>26</v>
      </c>
      <c r="H64" s="70">
        <v>4.0999999999999996</v>
      </c>
      <c r="I64" s="70">
        <v>4.3461538461538458</v>
      </c>
      <c r="J64" s="187">
        <v>24</v>
      </c>
      <c r="K64" s="156">
        <f t="shared" si="0"/>
        <v>38</v>
      </c>
      <c r="M64" s="23"/>
      <c r="N64" s="23"/>
      <c r="P64" s="23"/>
    </row>
    <row r="65" spans="1:16" x14ac:dyDescent="0.25">
      <c r="A65" s="8">
        <v>4</v>
      </c>
      <c r="B65" s="155" t="s">
        <v>98</v>
      </c>
      <c r="C65" s="123">
        <v>39</v>
      </c>
      <c r="D65" s="70">
        <v>4</v>
      </c>
      <c r="E65" s="70">
        <v>4.2820512820512819</v>
      </c>
      <c r="F65" s="187">
        <v>19</v>
      </c>
      <c r="G65" s="123">
        <v>35</v>
      </c>
      <c r="H65" s="70">
        <v>4.0999999999999996</v>
      </c>
      <c r="I65" s="70">
        <v>4.2</v>
      </c>
      <c r="J65" s="187">
        <v>35</v>
      </c>
      <c r="K65" s="156">
        <f t="shared" si="0"/>
        <v>54</v>
      </c>
      <c r="M65" s="23"/>
      <c r="N65" s="23"/>
      <c r="P65" s="23"/>
    </row>
    <row r="66" spans="1:16" x14ac:dyDescent="0.25">
      <c r="A66" s="8">
        <v>5</v>
      </c>
      <c r="B66" s="155" t="s">
        <v>165</v>
      </c>
      <c r="C66" s="123">
        <v>40</v>
      </c>
      <c r="D66" s="70">
        <v>4</v>
      </c>
      <c r="E66" s="70">
        <v>4.1500000000000004</v>
      </c>
      <c r="F66" s="187">
        <v>31</v>
      </c>
      <c r="G66" s="123">
        <v>34</v>
      </c>
      <c r="H66" s="70">
        <v>4.0999999999999996</v>
      </c>
      <c r="I66" s="70">
        <v>4.382352941176471</v>
      </c>
      <c r="J66" s="187">
        <v>17</v>
      </c>
      <c r="K66" s="156">
        <f t="shared" si="0"/>
        <v>48</v>
      </c>
      <c r="M66" s="23"/>
      <c r="N66" s="23"/>
      <c r="P66" s="23"/>
    </row>
    <row r="67" spans="1:16" x14ac:dyDescent="0.25">
      <c r="A67" s="8">
        <v>6</v>
      </c>
      <c r="B67" s="155" t="s">
        <v>161</v>
      </c>
      <c r="C67" s="123">
        <v>15</v>
      </c>
      <c r="D67" s="70">
        <v>4</v>
      </c>
      <c r="E67" s="70">
        <v>4.1333333333333337</v>
      </c>
      <c r="F67" s="187">
        <v>33</v>
      </c>
      <c r="G67" s="123">
        <v>20</v>
      </c>
      <c r="H67" s="70">
        <v>4.0999999999999996</v>
      </c>
      <c r="I67" s="70">
        <v>3.9</v>
      </c>
      <c r="J67" s="187">
        <v>76</v>
      </c>
      <c r="K67" s="166">
        <f t="shared" si="0"/>
        <v>109</v>
      </c>
      <c r="M67" s="23"/>
      <c r="N67" s="23"/>
      <c r="P67" s="23"/>
    </row>
    <row r="68" spans="1:16" x14ac:dyDescent="0.25">
      <c r="A68" s="8">
        <v>7</v>
      </c>
      <c r="B68" s="155" t="s">
        <v>166</v>
      </c>
      <c r="C68" s="123">
        <v>17</v>
      </c>
      <c r="D68" s="70">
        <v>4</v>
      </c>
      <c r="E68" s="70">
        <v>4.117647058823529</v>
      </c>
      <c r="F68" s="187">
        <v>34</v>
      </c>
      <c r="G68" s="123">
        <v>20</v>
      </c>
      <c r="H68" s="70">
        <v>4.0999999999999996</v>
      </c>
      <c r="I68" s="70">
        <v>4.2</v>
      </c>
      <c r="J68" s="187">
        <v>36</v>
      </c>
      <c r="K68" s="156">
        <f t="shared" si="0"/>
        <v>70</v>
      </c>
      <c r="M68" s="23"/>
      <c r="N68" s="23"/>
      <c r="P68" s="23"/>
    </row>
    <row r="69" spans="1:16" x14ac:dyDescent="0.25">
      <c r="A69" s="8">
        <v>8</v>
      </c>
      <c r="B69" s="155" t="s">
        <v>23</v>
      </c>
      <c r="C69" s="123">
        <v>12</v>
      </c>
      <c r="D69" s="70">
        <v>4</v>
      </c>
      <c r="E69" s="70">
        <v>4.083333333333333</v>
      </c>
      <c r="F69" s="187">
        <v>37</v>
      </c>
      <c r="G69" s="123">
        <v>29</v>
      </c>
      <c r="H69" s="70">
        <v>4.0999999999999996</v>
      </c>
      <c r="I69" s="70">
        <v>3.5862068965517242</v>
      </c>
      <c r="J69" s="187">
        <v>95</v>
      </c>
      <c r="K69" s="156">
        <f t="shared" si="0"/>
        <v>132</v>
      </c>
      <c r="M69" s="23"/>
      <c r="N69" s="23"/>
      <c r="P69" s="23"/>
    </row>
    <row r="70" spans="1:16" x14ac:dyDescent="0.25">
      <c r="A70" s="8">
        <v>9</v>
      </c>
      <c r="B70" s="155" t="s">
        <v>77</v>
      </c>
      <c r="C70" s="123">
        <v>28</v>
      </c>
      <c r="D70" s="70">
        <v>4</v>
      </c>
      <c r="E70" s="70">
        <v>4</v>
      </c>
      <c r="F70" s="187">
        <v>48</v>
      </c>
      <c r="G70" s="123">
        <v>32</v>
      </c>
      <c r="H70" s="70">
        <v>4.0999999999999996</v>
      </c>
      <c r="I70" s="70">
        <v>4.28125</v>
      </c>
      <c r="J70" s="187">
        <v>28</v>
      </c>
      <c r="K70" s="156">
        <f t="shared" si="0"/>
        <v>76</v>
      </c>
      <c r="M70" s="23"/>
      <c r="N70" s="23"/>
      <c r="P70" s="23"/>
    </row>
    <row r="71" spans="1:16" x14ac:dyDescent="0.25">
      <c r="A71" s="8">
        <v>10</v>
      </c>
      <c r="B71" s="155" t="s">
        <v>101</v>
      </c>
      <c r="C71" s="123">
        <v>28</v>
      </c>
      <c r="D71" s="70">
        <v>4</v>
      </c>
      <c r="E71" s="70">
        <v>3.9285714285714284</v>
      </c>
      <c r="F71" s="187">
        <v>53</v>
      </c>
      <c r="G71" s="123">
        <v>22</v>
      </c>
      <c r="H71" s="70">
        <v>4.0999999999999996</v>
      </c>
      <c r="I71" s="70">
        <v>4</v>
      </c>
      <c r="J71" s="187">
        <v>63</v>
      </c>
      <c r="K71" s="156">
        <f t="shared" si="0"/>
        <v>116</v>
      </c>
      <c r="M71" s="23"/>
      <c r="N71" s="23"/>
      <c r="P71" s="23"/>
    </row>
    <row r="72" spans="1:16" x14ac:dyDescent="0.25">
      <c r="A72" s="8">
        <v>11</v>
      </c>
      <c r="B72" s="155" t="s">
        <v>164</v>
      </c>
      <c r="C72" s="123">
        <v>23</v>
      </c>
      <c r="D72" s="70">
        <v>4</v>
      </c>
      <c r="E72" s="70">
        <v>3.8695652173913042</v>
      </c>
      <c r="F72" s="187">
        <v>59</v>
      </c>
      <c r="G72" s="123">
        <v>29</v>
      </c>
      <c r="H72" s="70">
        <v>4.0999999999999996</v>
      </c>
      <c r="I72" s="70">
        <v>3.896551724137931</v>
      </c>
      <c r="J72" s="187">
        <v>77</v>
      </c>
      <c r="K72" s="156">
        <f t="shared" ref="K72:K115" si="1">J72+F72</f>
        <v>136</v>
      </c>
      <c r="M72" s="23"/>
      <c r="N72" s="23"/>
      <c r="P72" s="23"/>
    </row>
    <row r="73" spans="1:16" x14ac:dyDescent="0.25">
      <c r="A73" s="8">
        <v>12</v>
      </c>
      <c r="B73" s="155" t="s">
        <v>168</v>
      </c>
      <c r="C73" s="123">
        <v>64</v>
      </c>
      <c r="D73" s="70">
        <v>4</v>
      </c>
      <c r="E73" s="70">
        <v>3.84375</v>
      </c>
      <c r="F73" s="187">
        <v>63</v>
      </c>
      <c r="G73" s="123">
        <v>36</v>
      </c>
      <c r="H73" s="70">
        <v>4.0999999999999996</v>
      </c>
      <c r="I73" s="70">
        <v>4.3611111111111107</v>
      </c>
      <c r="J73" s="187">
        <v>20</v>
      </c>
      <c r="K73" s="156">
        <f t="shared" si="1"/>
        <v>83</v>
      </c>
      <c r="M73" s="23"/>
      <c r="N73" s="23"/>
      <c r="P73" s="23"/>
    </row>
    <row r="74" spans="1:16" x14ac:dyDescent="0.25">
      <c r="A74" s="8">
        <v>13</v>
      </c>
      <c r="B74" s="155" t="s">
        <v>162</v>
      </c>
      <c r="C74" s="123">
        <v>12</v>
      </c>
      <c r="D74" s="70">
        <v>4</v>
      </c>
      <c r="E74" s="70">
        <v>3.8333333333333335</v>
      </c>
      <c r="F74" s="187">
        <v>64</v>
      </c>
      <c r="G74" s="123">
        <v>32</v>
      </c>
      <c r="H74" s="70">
        <v>4.0999999999999996</v>
      </c>
      <c r="I74" s="70">
        <v>3.4375</v>
      </c>
      <c r="J74" s="187">
        <v>100</v>
      </c>
      <c r="K74" s="156">
        <f t="shared" si="1"/>
        <v>164</v>
      </c>
      <c r="M74" s="23"/>
      <c r="N74" s="23"/>
      <c r="P74" s="23"/>
    </row>
    <row r="75" spans="1:16" ht="15.75" thickBot="1" x14ac:dyDescent="0.3">
      <c r="A75" s="8">
        <v>14</v>
      </c>
      <c r="B75" s="163" t="s">
        <v>167</v>
      </c>
      <c r="C75" s="127">
        <v>16</v>
      </c>
      <c r="D75" s="74">
        <v>4</v>
      </c>
      <c r="E75" s="74">
        <v>3.375</v>
      </c>
      <c r="F75" s="189">
        <v>98</v>
      </c>
      <c r="G75" s="127">
        <v>13</v>
      </c>
      <c r="H75" s="74">
        <v>4.0999999999999996</v>
      </c>
      <c r="I75" s="74">
        <v>2.8461538461538463</v>
      </c>
      <c r="J75" s="189">
        <v>102</v>
      </c>
      <c r="K75" s="156">
        <f t="shared" si="1"/>
        <v>200</v>
      </c>
      <c r="M75" s="23"/>
      <c r="N75" s="23"/>
      <c r="P75" s="23"/>
    </row>
    <row r="76" spans="1:16" ht="16.5" thickBot="1" x14ac:dyDescent="0.3">
      <c r="A76" s="159"/>
      <c r="B76" s="160" t="s">
        <v>120</v>
      </c>
      <c r="C76" s="214">
        <f>SUM(C77:C106)</f>
        <v>1074</v>
      </c>
      <c r="D76" s="220">
        <v>4</v>
      </c>
      <c r="E76" s="220">
        <f>AVERAGE(E77:E106)</f>
        <v>3.8755563747608495</v>
      </c>
      <c r="F76" s="215"/>
      <c r="G76" s="214">
        <f>SUM(G77:G106)</f>
        <v>974</v>
      </c>
      <c r="H76" s="220">
        <v>4.0999999999999996</v>
      </c>
      <c r="I76" s="220">
        <f>AVERAGE(I77:I106)</f>
        <v>4.0374461483403401</v>
      </c>
      <c r="J76" s="215"/>
      <c r="K76" s="216"/>
      <c r="M76" s="23"/>
      <c r="N76" s="23"/>
      <c r="P76" s="23"/>
    </row>
    <row r="77" spans="1:16" x14ac:dyDescent="0.25">
      <c r="A77" s="13">
        <v>1</v>
      </c>
      <c r="B77" s="155" t="s">
        <v>102</v>
      </c>
      <c r="C77" s="123">
        <v>28</v>
      </c>
      <c r="D77" s="70">
        <v>4</v>
      </c>
      <c r="E77" s="70">
        <v>4.6785714285714288</v>
      </c>
      <c r="F77" s="187">
        <v>1</v>
      </c>
      <c r="G77" s="123">
        <v>23</v>
      </c>
      <c r="H77" s="70">
        <v>4.0999999999999996</v>
      </c>
      <c r="I77" s="70">
        <v>4.3478260869565215</v>
      </c>
      <c r="J77" s="187">
        <v>23</v>
      </c>
      <c r="K77" s="152">
        <f t="shared" si="1"/>
        <v>24</v>
      </c>
      <c r="M77" s="23"/>
      <c r="N77" s="23"/>
      <c r="P77" s="23"/>
    </row>
    <row r="78" spans="1:16" x14ac:dyDescent="0.25">
      <c r="A78" s="8">
        <v>2</v>
      </c>
      <c r="B78" s="155" t="s">
        <v>183</v>
      </c>
      <c r="C78" s="123">
        <v>78</v>
      </c>
      <c r="D78" s="70">
        <v>4</v>
      </c>
      <c r="E78" s="70">
        <v>4.5256410256410255</v>
      </c>
      <c r="F78" s="187">
        <v>2</v>
      </c>
      <c r="G78" s="123">
        <v>107</v>
      </c>
      <c r="H78" s="70">
        <v>4.0999999999999996</v>
      </c>
      <c r="I78" s="70">
        <v>4.5514018691588785</v>
      </c>
      <c r="J78" s="187">
        <v>5</v>
      </c>
      <c r="K78" s="156">
        <f t="shared" si="1"/>
        <v>7</v>
      </c>
      <c r="M78" s="23"/>
      <c r="N78" s="23"/>
      <c r="P78" s="23"/>
    </row>
    <row r="79" spans="1:16" x14ac:dyDescent="0.25">
      <c r="A79" s="8">
        <v>3</v>
      </c>
      <c r="B79" s="155" t="s">
        <v>137</v>
      </c>
      <c r="C79" s="123">
        <v>49</v>
      </c>
      <c r="D79" s="70">
        <v>4</v>
      </c>
      <c r="E79" s="70">
        <v>4.1836734693877551</v>
      </c>
      <c r="F79" s="187">
        <v>27</v>
      </c>
      <c r="G79" s="123">
        <v>51</v>
      </c>
      <c r="H79" s="70">
        <v>4.0999999999999996</v>
      </c>
      <c r="I79" s="70">
        <v>4.1960784313725492</v>
      </c>
      <c r="J79" s="187">
        <v>38</v>
      </c>
      <c r="K79" s="156">
        <f t="shared" si="1"/>
        <v>65</v>
      </c>
      <c r="M79" s="23"/>
      <c r="N79" s="23"/>
      <c r="P79" s="23"/>
    </row>
    <row r="80" spans="1:16" x14ac:dyDescent="0.25">
      <c r="A80" s="8">
        <v>4</v>
      </c>
      <c r="B80" s="155" t="s">
        <v>178</v>
      </c>
      <c r="C80" s="123">
        <v>26</v>
      </c>
      <c r="D80" s="70">
        <v>4</v>
      </c>
      <c r="E80" s="70">
        <v>4.1538461538461542</v>
      </c>
      <c r="F80" s="187">
        <v>30</v>
      </c>
      <c r="G80" s="123">
        <v>24</v>
      </c>
      <c r="H80" s="70">
        <v>4.0999999999999996</v>
      </c>
      <c r="I80" s="70">
        <v>3.75</v>
      </c>
      <c r="J80" s="187">
        <v>88</v>
      </c>
      <c r="K80" s="156">
        <f t="shared" si="1"/>
        <v>118</v>
      </c>
      <c r="M80" s="23"/>
      <c r="N80" s="23"/>
      <c r="P80" s="23"/>
    </row>
    <row r="81" spans="1:16" x14ac:dyDescent="0.25">
      <c r="A81" s="8">
        <v>5</v>
      </c>
      <c r="B81" s="155" t="s">
        <v>173</v>
      </c>
      <c r="C81" s="123">
        <v>51</v>
      </c>
      <c r="D81" s="70">
        <v>4</v>
      </c>
      <c r="E81" s="70">
        <v>4.1372549019607847</v>
      </c>
      <c r="F81" s="187">
        <v>32</v>
      </c>
      <c r="G81" s="123">
        <v>45</v>
      </c>
      <c r="H81" s="70">
        <v>4.0999999999999996</v>
      </c>
      <c r="I81" s="70">
        <v>3.9777777777777779</v>
      </c>
      <c r="J81" s="187">
        <v>64</v>
      </c>
      <c r="K81" s="156">
        <f t="shared" si="1"/>
        <v>96</v>
      </c>
      <c r="M81" s="23"/>
      <c r="N81" s="23"/>
      <c r="P81" s="23"/>
    </row>
    <row r="82" spans="1:16" x14ac:dyDescent="0.25">
      <c r="A82" s="8">
        <v>6</v>
      </c>
      <c r="B82" s="155" t="s">
        <v>14</v>
      </c>
      <c r="C82" s="123">
        <v>65</v>
      </c>
      <c r="D82" s="70">
        <v>4</v>
      </c>
      <c r="E82" s="70">
        <v>4.1076923076923073</v>
      </c>
      <c r="F82" s="187">
        <v>35</v>
      </c>
      <c r="G82" s="123">
        <v>96</v>
      </c>
      <c r="H82" s="70">
        <v>4.0999999999999996</v>
      </c>
      <c r="I82" s="70">
        <v>4.21875</v>
      </c>
      <c r="J82" s="187">
        <v>34</v>
      </c>
      <c r="K82" s="156">
        <f t="shared" si="1"/>
        <v>69</v>
      </c>
      <c r="M82" s="23"/>
      <c r="N82" s="23"/>
      <c r="P82" s="23"/>
    </row>
    <row r="83" spans="1:16" x14ac:dyDescent="0.25">
      <c r="A83" s="8">
        <v>7</v>
      </c>
      <c r="B83" s="155" t="s">
        <v>182</v>
      </c>
      <c r="C83" s="123">
        <v>23</v>
      </c>
      <c r="D83" s="70">
        <v>4</v>
      </c>
      <c r="E83" s="70">
        <v>4.0869565217391308</v>
      </c>
      <c r="F83" s="187">
        <v>36</v>
      </c>
      <c r="G83" s="123">
        <v>35</v>
      </c>
      <c r="H83" s="70">
        <v>4.0999999999999996</v>
      </c>
      <c r="I83" s="70">
        <v>4.2285714285714286</v>
      </c>
      <c r="J83" s="187">
        <v>33</v>
      </c>
      <c r="K83" s="156">
        <f t="shared" si="1"/>
        <v>69</v>
      </c>
      <c r="M83" s="23"/>
      <c r="N83" s="23"/>
      <c r="P83" s="23"/>
    </row>
    <row r="84" spans="1:16" x14ac:dyDescent="0.25">
      <c r="A84" s="8">
        <v>8</v>
      </c>
      <c r="B84" s="155" t="s">
        <v>21</v>
      </c>
      <c r="C84" s="123">
        <v>13</v>
      </c>
      <c r="D84" s="70">
        <v>4</v>
      </c>
      <c r="E84" s="70">
        <v>4.0769230769230766</v>
      </c>
      <c r="F84" s="187">
        <v>38</v>
      </c>
      <c r="G84" s="123">
        <v>15</v>
      </c>
      <c r="H84" s="70">
        <v>4.0999999999999996</v>
      </c>
      <c r="I84" s="70">
        <v>4.1333333333333337</v>
      </c>
      <c r="J84" s="187">
        <v>47</v>
      </c>
      <c r="K84" s="156">
        <f t="shared" si="1"/>
        <v>85</v>
      </c>
      <c r="M84" s="23"/>
      <c r="N84" s="23"/>
      <c r="P84" s="23"/>
    </row>
    <row r="85" spans="1:16" x14ac:dyDescent="0.25">
      <c r="A85" s="8">
        <v>9</v>
      </c>
      <c r="B85" s="155" t="s">
        <v>13</v>
      </c>
      <c r="C85" s="123">
        <v>14</v>
      </c>
      <c r="D85" s="70">
        <v>4</v>
      </c>
      <c r="E85" s="70">
        <v>4.0714285714285712</v>
      </c>
      <c r="F85" s="187">
        <v>39</v>
      </c>
      <c r="G85" s="123">
        <v>10</v>
      </c>
      <c r="H85" s="70">
        <v>4.0999999999999996</v>
      </c>
      <c r="I85" s="70">
        <v>3.5</v>
      </c>
      <c r="J85" s="187">
        <v>97</v>
      </c>
      <c r="K85" s="156">
        <f t="shared" si="1"/>
        <v>136</v>
      </c>
      <c r="M85" s="23"/>
      <c r="N85" s="23"/>
      <c r="P85" s="23"/>
    </row>
    <row r="86" spans="1:16" x14ac:dyDescent="0.25">
      <c r="A86" s="8">
        <v>10</v>
      </c>
      <c r="B86" s="155" t="s">
        <v>171</v>
      </c>
      <c r="C86" s="123">
        <v>26</v>
      </c>
      <c r="D86" s="70">
        <v>4</v>
      </c>
      <c r="E86" s="70">
        <v>4.0384615384615383</v>
      </c>
      <c r="F86" s="187">
        <v>45</v>
      </c>
      <c r="G86" s="123">
        <v>27</v>
      </c>
      <c r="H86" s="70">
        <v>4.0999999999999996</v>
      </c>
      <c r="I86" s="70">
        <v>4.1481481481481479</v>
      </c>
      <c r="J86" s="187">
        <v>44</v>
      </c>
      <c r="K86" s="156">
        <f t="shared" si="1"/>
        <v>89</v>
      </c>
      <c r="M86" s="23"/>
      <c r="N86" s="23"/>
      <c r="P86" s="23"/>
    </row>
    <row r="87" spans="1:16" x14ac:dyDescent="0.25">
      <c r="A87" s="8">
        <v>11</v>
      </c>
      <c r="B87" s="155" t="s">
        <v>15</v>
      </c>
      <c r="C87" s="123">
        <v>10</v>
      </c>
      <c r="D87" s="70">
        <v>4</v>
      </c>
      <c r="E87" s="70">
        <v>4</v>
      </c>
      <c r="F87" s="187">
        <v>49</v>
      </c>
      <c r="G87" s="123">
        <v>16</v>
      </c>
      <c r="H87" s="70">
        <v>4.0999999999999996</v>
      </c>
      <c r="I87" s="70">
        <v>4.1875</v>
      </c>
      <c r="J87" s="187">
        <v>39</v>
      </c>
      <c r="K87" s="156">
        <f t="shared" si="1"/>
        <v>88</v>
      </c>
      <c r="M87" s="23"/>
      <c r="N87" s="23"/>
      <c r="P87" s="23"/>
    </row>
    <row r="88" spans="1:16" x14ac:dyDescent="0.25">
      <c r="A88" s="8">
        <v>12</v>
      </c>
      <c r="B88" s="155" t="s">
        <v>138</v>
      </c>
      <c r="C88" s="123">
        <v>95</v>
      </c>
      <c r="D88" s="70">
        <v>4</v>
      </c>
      <c r="E88" s="70">
        <v>3.9368421052631577</v>
      </c>
      <c r="F88" s="187">
        <v>52</v>
      </c>
      <c r="G88" s="123">
        <v>70</v>
      </c>
      <c r="H88" s="70">
        <v>4.0999999999999996</v>
      </c>
      <c r="I88" s="70">
        <v>4.1857142857142859</v>
      </c>
      <c r="J88" s="187">
        <v>40</v>
      </c>
      <c r="K88" s="156">
        <f t="shared" si="1"/>
        <v>92</v>
      </c>
      <c r="M88" s="23"/>
      <c r="N88" s="23"/>
      <c r="P88" s="23"/>
    </row>
    <row r="89" spans="1:16" x14ac:dyDescent="0.25">
      <c r="A89" s="8">
        <v>13</v>
      </c>
      <c r="B89" s="155" t="s">
        <v>140</v>
      </c>
      <c r="C89" s="123">
        <v>66</v>
      </c>
      <c r="D89" s="70">
        <v>4</v>
      </c>
      <c r="E89" s="70">
        <v>3.9242424242424243</v>
      </c>
      <c r="F89" s="187">
        <v>54</v>
      </c>
      <c r="G89" s="123">
        <v>24</v>
      </c>
      <c r="H89" s="70">
        <v>4.0999999999999996</v>
      </c>
      <c r="I89" s="70">
        <v>4.083333333333333</v>
      </c>
      <c r="J89" s="187">
        <v>56</v>
      </c>
      <c r="K89" s="156">
        <f t="shared" si="1"/>
        <v>110</v>
      </c>
      <c r="M89" s="23"/>
      <c r="N89" s="23"/>
      <c r="P89" s="23"/>
    </row>
    <row r="90" spans="1:16" x14ac:dyDescent="0.25">
      <c r="A90" s="8">
        <v>14</v>
      </c>
      <c r="B90" s="155" t="s">
        <v>176</v>
      </c>
      <c r="C90" s="123">
        <v>28</v>
      </c>
      <c r="D90" s="70">
        <v>4</v>
      </c>
      <c r="E90" s="70">
        <v>3.8571428571428572</v>
      </c>
      <c r="F90" s="187">
        <v>60</v>
      </c>
      <c r="G90" s="123">
        <v>25</v>
      </c>
      <c r="H90" s="70">
        <v>4.0999999999999996</v>
      </c>
      <c r="I90" s="70">
        <v>4.12</v>
      </c>
      <c r="J90" s="187">
        <v>51</v>
      </c>
      <c r="K90" s="156">
        <f t="shared" si="1"/>
        <v>111</v>
      </c>
      <c r="M90" s="23"/>
      <c r="N90" s="23"/>
      <c r="P90" s="23"/>
    </row>
    <row r="91" spans="1:16" x14ac:dyDescent="0.25">
      <c r="A91" s="8">
        <v>15</v>
      </c>
      <c r="B91" s="155" t="s">
        <v>146</v>
      </c>
      <c r="C91" s="123">
        <v>63</v>
      </c>
      <c r="D91" s="70">
        <v>4</v>
      </c>
      <c r="E91" s="70">
        <v>3.8571428571428572</v>
      </c>
      <c r="F91" s="187">
        <v>61</v>
      </c>
      <c r="G91" s="123">
        <v>25</v>
      </c>
      <c r="H91" s="70">
        <v>4.0999999999999996</v>
      </c>
      <c r="I91" s="70">
        <v>3.84</v>
      </c>
      <c r="J91" s="187">
        <v>82</v>
      </c>
      <c r="K91" s="156">
        <f t="shared" si="1"/>
        <v>143</v>
      </c>
      <c r="M91" s="23"/>
      <c r="N91" s="23"/>
      <c r="P91" s="23"/>
    </row>
    <row r="92" spans="1:16" x14ac:dyDescent="0.25">
      <c r="A92" s="8">
        <v>16</v>
      </c>
      <c r="B92" s="155" t="s">
        <v>174</v>
      </c>
      <c r="C92" s="123">
        <v>12</v>
      </c>
      <c r="D92" s="70">
        <v>4</v>
      </c>
      <c r="E92" s="70">
        <v>3.8333333333333335</v>
      </c>
      <c r="F92" s="187">
        <v>65</v>
      </c>
      <c r="G92" s="123">
        <v>12</v>
      </c>
      <c r="H92" s="70">
        <v>4.0999999999999996</v>
      </c>
      <c r="I92" s="70">
        <v>4.666666666666667</v>
      </c>
      <c r="J92" s="187">
        <v>1</v>
      </c>
      <c r="K92" s="156">
        <f t="shared" si="1"/>
        <v>66</v>
      </c>
      <c r="M92" s="23"/>
      <c r="N92" s="23"/>
      <c r="P92" s="23"/>
    </row>
    <row r="93" spans="1:16" x14ac:dyDescent="0.25">
      <c r="A93" s="8">
        <v>17</v>
      </c>
      <c r="B93" s="155" t="s">
        <v>3</v>
      </c>
      <c r="C93" s="123">
        <v>31</v>
      </c>
      <c r="D93" s="70">
        <v>4</v>
      </c>
      <c r="E93" s="70">
        <v>3.806451612903226</v>
      </c>
      <c r="F93" s="187">
        <v>67</v>
      </c>
      <c r="G93" s="123">
        <v>25</v>
      </c>
      <c r="H93" s="70">
        <v>4.0999999999999996</v>
      </c>
      <c r="I93" s="70">
        <v>4.2</v>
      </c>
      <c r="J93" s="187">
        <v>37</v>
      </c>
      <c r="K93" s="156">
        <f t="shared" si="1"/>
        <v>104</v>
      </c>
      <c r="M93" s="23"/>
      <c r="N93" s="23"/>
      <c r="P93" s="23"/>
    </row>
    <row r="94" spans="1:16" x14ac:dyDescent="0.25">
      <c r="A94" s="8">
        <v>18</v>
      </c>
      <c r="B94" s="155" t="s">
        <v>5</v>
      </c>
      <c r="C94" s="123">
        <v>28</v>
      </c>
      <c r="D94" s="70">
        <v>4</v>
      </c>
      <c r="E94" s="70">
        <v>3.7857142857142856</v>
      </c>
      <c r="F94" s="187">
        <v>70</v>
      </c>
      <c r="G94" s="123">
        <v>21</v>
      </c>
      <c r="H94" s="70">
        <v>4.0999999999999996</v>
      </c>
      <c r="I94" s="70">
        <v>4.0476190476190474</v>
      </c>
      <c r="J94" s="187">
        <v>58</v>
      </c>
      <c r="K94" s="156">
        <f t="shared" si="1"/>
        <v>128</v>
      </c>
      <c r="M94" s="23"/>
      <c r="N94" s="23"/>
      <c r="P94" s="23"/>
    </row>
    <row r="95" spans="1:16" x14ac:dyDescent="0.25">
      <c r="A95" s="8">
        <v>19</v>
      </c>
      <c r="B95" s="155" t="s">
        <v>177</v>
      </c>
      <c r="C95" s="123">
        <v>41</v>
      </c>
      <c r="D95" s="70">
        <v>4</v>
      </c>
      <c r="E95" s="70">
        <v>3.7804878048780486</v>
      </c>
      <c r="F95" s="187">
        <v>71</v>
      </c>
      <c r="G95" s="123">
        <v>35</v>
      </c>
      <c r="H95" s="70">
        <v>4.0999999999999996</v>
      </c>
      <c r="I95" s="70">
        <v>4.2285714285714286</v>
      </c>
      <c r="J95" s="187">
        <v>32</v>
      </c>
      <c r="K95" s="156">
        <f t="shared" si="1"/>
        <v>103</v>
      </c>
      <c r="M95" s="23"/>
      <c r="N95" s="23"/>
      <c r="P95" s="23"/>
    </row>
    <row r="96" spans="1:16" x14ac:dyDescent="0.25">
      <c r="A96" s="8">
        <v>20</v>
      </c>
      <c r="B96" s="155" t="s">
        <v>145</v>
      </c>
      <c r="C96" s="123">
        <v>32</v>
      </c>
      <c r="D96" s="70">
        <v>4</v>
      </c>
      <c r="E96" s="70">
        <v>3.75</v>
      </c>
      <c r="F96" s="187">
        <v>75</v>
      </c>
      <c r="G96" s="123">
        <v>35</v>
      </c>
      <c r="H96" s="70">
        <v>4.0999999999999996</v>
      </c>
      <c r="I96" s="70">
        <v>3.8</v>
      </c>
      <c r="J96" s="187">
        <v>86</v>
      </c>
      <c r="K96" s="156">
        <f t="shared" si="1"/>
        <v>161</v>
      </c>
      <c r="M96" s="23"/>
      <c r="N96" s="23"/>
      <c r="P96" s="23"/>
    </row>
    <row r="97" spans="1:16" x14ac:dyDescent="0.25">
      <c r="A97" s="8">
        <v>21</v>
      </c>
      <c r="B97" s="155" t="s">
        <v>175</v>
      </c>
      <c r="C97" s="123">
        <v>20</v>
      </c>
      <c r="D97" s="70">
        <v>4</v>
      </c>
      <c r="E97" s="70">
        <v>3.7</v>
      </c>
      <c r="F97" s="187">
        <v>79</v>
      </c>
      <c r="G97" s="123">
        <v>16</v>
      </c>
      <c r="H97" s="70">
        <v>4.0999999999999996</v>
      </c>
      <c r="I97" s="70">
        <v>3.9375</v>
      </c>
      <c r="J97" s="187">
        <v>72</v>
      </c>
      <c r="K97" s="156">
        <f t="shared" si="1"/>
        <v>151</v>
      </c>
      <c r="M97" s="23"/>
      <c r="N97" s="23"/>
      <c r="P97" s="23"/>
    </row>
    <row r="98" spans="1:16" x14ac:dyDescent="0.25">
      <c r="A98" s="8">
        <v>22</v>
      </c>
      <c r="B98" s="155" t="s">
        <v>139</v>
      </c>
      <c r="C98" s="123">
        <v>60</v>
      </c>
      <c r="D98" s="70">
        <v>4</v>
      </c>
      <c r="E98" s="70">
        <v>3.6833333333333331</v>
      </c>
      <c r="F98" s="187">
        <v>80</v>
      </c>
      <c r="G98" s="123">
        <v>50</v>
      </c>
      <c r="H98" s="70">
        <v>4.0999999999999996</v>
      </c>
      <c r="I98" s="70">
        <v>4.16</v>
      </c>
      <c r="J98" s="187">
        <v>42</v>
      </c>
      <c r="K98" s="156">
        <f t="shared" si="1"/>
        <v>122</v>
      </c>
      <c r="M98" s="23"/>
      <c r="N98" s="23"/>
      <c r="P98" s="23"/>
    </row>
    <row r="99" spans="1:16" x14ac:dyDescent="0.25">
      <c r="A99" s="8">
        <v>23</v>
      </c>
      <c r="B99" s="155" t="s">
        <v>169</v>
      </c>
      <c r="C99" s="123">
        <v>30</v>
      </c>
      <c r="D99" s="70">
        <v>4</v>
      </c>
      <c r="E99" s="70">
        <v>3.6666666666666665</v>
      </c>
      <c r="F99" s="187">
        <v>83</v>
      </c>
      <c r="G99" s="123">
        <v>24</v>
      </c>
      <c r="H99" s="70">
        <v>4.0999999999999996</v>
      </c>
      <c r="I99" s="70">
        <v>3.9583333333333335</v>
      </c>
      <c r="J99" s="187">
        <v>69</v>
      </c>
      <c r="K99" s="156">
        <f t="shared" si="1"/>
        <v>152</v>
      </c>
      <c r="M99" s="23"/>
      <c r="N99" s="23"/>
      <c r="P99" s="23"/>
    </row>
    <row r="100" spans="1:16" x14ac:dyDescent="0.25">
      <c r="A100" s="8">
        <v>24</v>
      </c>
      <c r="B100" s="155" t="s">
        <v>170</v>
      </c>
      <c r="C100" s="123">
        <v>36</v>
      </c>
      <c r="D100" s="70">
        <v>4</v>
      </c>
      <c r="E100" s="70">
        <v>3.6666666666666665</v>
      </c>
      <c r="F100" s="187">
        <v>84</v>
      </c>
      <c r="G100" s="123">
        <v>32</v>
      </c>
      <c r="H100" s="70">
        <v>4.0999999999999996</v>
      </c>
      <c r="I100" s="70">
        <v>3.71875</v>
      </c>
      <c r="J100" s="187">
        <v>90</v>
      </c>
      <c r="K100" s="156">
        <f t="shared" si="1"/>
        <v>174</v>
      </c>
      <c r="M100" s="23"/>
      <c r="N100" s="23"/>
      <c r="P100" s="23"/>
    </row>
    <row r="101" spans="1:16" x14ac:dyDescent="0.25">
      <c r="A101" s="8">
        <v>25</v>
      </c>
      <c r="B101" s="155" t="s">
        <v>136</v>
      </c>
      <c r="C101" s="123">
        <v>47</v>
      </c>
      <c r="D101" s="70">
        <v>4</v>
      </c>
      <c r="E101" s="70">
        <v>3.6595744680851063</v>
      </c>
      <c r="F101" s="187">
        <v>86</v>
      </c>
      <c r="G101" s="123">
        <v>36</v>
      </c>
      <c r="H101" s="70">
        <v>4.0999999999999996</v>
      </c>
      <c r="I101" s="70">
        <v>3.9722222222222223</v>
      </c>
      <c r="J101" s="187">
        <v>66</v>
      </c>
      <c r="K101" s="156">
        <f t="shared" si="1"/>
        <v>152</v>
      </c>
      <c r="M101" s="23"/>
      <c r="N101" s="23"/>
      <c r="P101" s="23"/>
    </row>
    <row r="102" spans="1:16" x14ac:dyDescent="0.25">
      <c r="A102" s="8">
        <v>26</v>
      </c>
      <c r="B102" s="155" t="s">
        <v>179</v>
      </c>
      <c r="C102" s="123">
        <v>19</v>
      </c>
      <c r="D102" s="70">
        <v>4</v>
      </c>
      <c r="E102" s="70">
        <v>3.5263157894736841</v>
      </c>
      <c r="F102" s="187">
        <v>91</v>
      </c>
      <c r="G102" s="123">
        <v>20</v>
      </c>
      <c r="H102" s="70">
        <v>4.0999999999999996</v>
      </c>
      <c r="I102" s="70">
        <v>3.55</v>
      </c>
      <c r="J102" s="187">
        <v>96</v>
      </c>
      <c r="K102" s="156">
        <f t="shared" si="1"/>
        <v>187</v>
      </c>
      <c r="M102" s="23"/>
      <c r="N102" s="23"/>
      <c r="P102" s="23"/>
    </row>
    <row r="103" spans="1:16" x14ac:dyDescent="0.25">
      <c r="A103" s="8">
        <v>27</v>
      </c>
      <c r="B103" s="155" t="s">
        <v>181</v>
      </c>
      <c r="C103" s="123">
        <v>21</v>
      </c>
      <c r="D103" s="70">
        <v>4</v>
      </c>
      <c r="E103" s="70">
        <v>3.5238095238095237</v>
      </c>
      <c r="F103" s="187">
        <v>92</v>
      </c>
      <c r="G103" s="123">
        <v>11</v>
      </c>
      <c r="H103" s="70">
        <v>4.0999999999999996</v>
      </c>
      <c r="I103" s="70">
        <v>3.9090909090909092</v>
      </c>
      <c r="J103" s="187">
        <v>75</v>
      </c>
      <c r="K103" s="156">
        <f t="shared" si="1"/>
        <v>167</v>
      </c>
      <c r="M103" s="23"/>
      <c r="N103" s="23"/>
      <c r="P103" s="23"/>
    </row>
    <row r="104" spans="1:16" x14ac:dyDescent="0.25">
      <c r="A104" s="8">
        <v>28</v>
      </c>
      <c r="B104" s="155" t="s">
        <v>172</v>
      </c>
      <c r="C104" s="123">
        <v>27</v>
      </c>
      <c r="D104" s="70">
        <v>4</v>
      </c>
      <c r="E104" s="70">
        <v>3.5185185185185186</v>
      </c>
      <c r="F104" s="187">
        <v>94</v>
      </c>
      <c r="G104" s="123">
        <v>32</v>
      </c>
      <c r="H104" s="70">
        <v>4.0999999999999996</v>
      </c>
      <c r="I104" s="70">
        <v>3.71875</v>
      </c>
      <c r="J104" s="187">
        <v>91</v>
      </c>
      <c r="K104" s="162">
        <f t="shared" si="1"/>
        <v>185</v>
      </c>
      <c r="M104" s="23"/>
      <c r="N104" s="23"/>
      <c r="P104" s="23"/>
    </row>
    <row r="105" spans="1:16" x14ac:dyDescent="0.25">
      <c r="A105" s="8">
        <v>29</v>
      </c>
      <c r="B105" s="155" t="s">
        <v>180</v>
      </c>
      <c r="C105" s="123">
        <v>22</v>
      </c>
      <c r="D105" s="70">
        <v>4</v>
      </c>
      <c r="E105" s="70">
        <v>3.5</v>
      </c>
      <c r="F105" s="187">
        <v>95</v>
      </c>
      <c r="G105" s="123">
        <v>32</v>
      </c>
      <c r="H105" s="70">
        <v>4.0999999999999996</v>
      </c>
      <c r="I105" s="70">
        <v>3.75</v>
      </c>
      <c r="J105" s="187">
        <v>89</v>
      </c>
      <c r="K105" s="162">
        <f t="shared" si="1"/>
        <v>184</v>
      </c>
      <c r="M105" s="23"/>
      <c r="N105" s="23"/>
      <c r="P105" s="23"/>
    </row>
    <row r="106" spans="1:16" ht="15.75" thickBot="1" x14ac:dyDescent="0.3">
      <c r="A106" s="8">
        <v>30</v>
      </c>
      <c r="B106" s="155" t="s">
        <v>189</v>
      </c>
      <c r="C106" s="123">
        <v>13</v>
      </c>
      <c r="D106" s="70">
        <v>4</v>
      </c>
      <c r="E106" s="70">
        <v>3.23</v>
      </c>
      <c r="F106" s="187">
        <v>100</v>
      </c>
      <c r="G106" s="123"/>
      <c r="H106" s="70">
        <v>4.0999999999999996</v>
      </c>
      <c r="I106" s="70"/>
      <c r="J106" s="187">
        <v>103</v>
      </c>
      <c r="K106" s="156">
        <f t="shared" si="1"/>
        <v>203</v>
      </c>
      <c r="M106" s="23"/>
      <c r="N106" s="23"/>
      <c r="P106" s="23"/>
    </row>
    <row r="107" spans="1:16" ht="16.5" thickBot="1" x14ac:dyDescent="0.3">
      <c r="A107" s="159"/>
      <c r="B107" s="160" t="s">
        <v>121</v>
      </c>
      <c r="C107" s="214">
        <f>SUM(C108:C116)</f>
        <v>316</v>
      </c>
      <c r="D107" s="220">
        <v>4</v>
      </c>
      <c r="E107" s="220">
        <f>AVERAGE(E108:E116)</f>
        <v>3.9631606326741227</v>
      </c>
      <c r="F107" s="215"/>
      <c r="G107" s="214">
        <f>SUM(G108:G116)</f>
        <v>321</v>
      </c>
      <c r="H107" s="220">
        <v>4.0999999999999996</v>
      </c>
      <c r="I107" s="220">
        <f>AVERAGE(I108:I116)</f>
        <v>4.1597347614318201</v>
      </c>
      <c r="J107" s="215"/>
      <c r="K107" s="216"/>
      <c r="M107" s="23"/>
      <c r="N107" s="23"/>
      <c r="P107" s="23"/>
    </row>
    <row r="108" spans="1:16" x14ac:dyDescent="0.25">
      <c r="A108" s="6">
        <v>1</v>
      </c>
      <c r="B108" s="193" t="s">
        <v>82</v>
      </c>
      <c r="C108" s="122">
        <v>49</v>
      </c>
      <c r="D108" s="69">
        <v>4</v>
      </c>
      <c r="E108" s="69">
        <v>4.4489795918367347</v>
      </c>
      <c r="F108" s="194">
        <v>4</v>
      </c>
      <c r="G108" s="122">
        <v>47</v>
      </c>
      <c r="H108" s="69">
        <v>4.0999999999999996</v>
      </c>
      <c r="I108" s="69">
        <v>4.5319148936170217</v>
      </c>
      <c r="J108" s="194">
        <v>6</v>
      </c>
      <c r="K108" s="152">
        <f t="shared" si="1"/>
        <v>10</v>
      </c>
      <c r="M108" s="23"/>
      <c r="N108" s="23"/>
      <c r="P108" s="23"/>
    </row>
    <row r="109" spans="1:16" x14ac:dyDescent="0.25">
      <c r="A109" s="13">
        <v>2</v>
      </c>
      <c r="B109" s="155" t="s">
        <v>113</v>
      </c>
      <c r="C109" s="123">
        <v>45</v>
      </c>
      <c r="D109" s="70">
        <v>4</v>
      </c>
      <c r="E109" s="70">
        <v>4.2666666666666666</v>
      </c>
      <c r="F109" s="187">
        <v>21</v>
      </c>
      <c r="G109" s="123">
        <v>31</v>
      </c>
      <c r="H109" s="70">
        <v>4.0999999999999996</v>
      </c>
      <c r="I109" s="70">
        <v>4.096774193548387</v>
      </c>
      <c r="J109" s="187">
        <v>54</v>
      </c>
      <c r="K109" s="156">
        <f t="shared" si="1"/>
        <v>75</v>
      </c>
      <c r="M109" s="23"/>
      <c r="N109" s="23"/>
      <c r="P109" s="23"/>
    </row>
    <row r="110" spans="1:16" x14ac:dyDescent="0.25">
      <c r="A110" s="13">
        <v>3</v>
      </c>
      <c r="B110" s="155" t="s">
        <v>81</v>
      </c>
      <c r="C110" s="123">
        <v>25</v>
      </c>
      <c r="D110" s="70">
        <v>4</v>
      </c>
      <c r="E110" s="70">
        <v>4.24</v>
      </c>
      <c r="F110" s="187">
        <v>22</v>
      </c>
      <c r="G110" s="123">
        <v>35</v>
      </c>
      <c r="H110" s="70">
        <v>4.0999999999999996</v>
      </c>
      <c r="I110" s="70">
        <v>4.4000000000000004</v>
      </c>
      <c r="J110" s="187">
        <v>15</v>
      </c>
      <c r="K110" s="156">
        <f t="shared" si="1"/>
        <v>37</v>
      </c>
      <c r="M110" s="23"/>
      <c r="N110" s="23"/>
      <c r="P110" s="23"/>
    </row>
    <row r="111" spans="1:16" x14ac:dyDescent="0.25">
      <c r="A111" s="13">
        <v>4</v>
      </c>
      <c r="B111" s="155" t="s">
        <v>103</v>
      </c>
      <c r="C111" s="123">
        <v>43</v>
      </c>
      <c r="D111" s="70">
        <v>4</v>
      </c>
      <c r="E111" s="70">
        <v>4</v>
      </c>
      <c r="F111" s="187">
        <v>50</v>
      </c>
      <c r="G111" s="123">
        <v>46</v>
      </c>
      <c r="H111" s="70">
        <v>4.0999999999999996</v>
      </c>
      <c r="I111" s="70">
        <v>4.1304347826086953</v>
      </c>
      <c r="J111" s="187">
        <v>49</v>
      </c>
      <c r="K111" s="156">
        <f t="shared" si="1"/>
        <v>99</v>
      </c>
      <c r="M111" s="23"/>
      <c r="N111" s="23"/>
      <c r="P111" s="23"/>
    </row>
    <row r="112" spans="1:16" ht="15" customHeight="1" x14ac:dyDescent="0.25">
      <c r="A112" s="13">
        <v>5</v>
      </c>
      <c r="B112" s="155" t="s">
        <v>125</v>
      </c>
      <c r="C112" s="123">
        <v>95</v>
      </c>
      <c r="D112" s="70">
        <v>4</v>
      </c>
      <c r="E112" s="70">
        <v>3.8947368421052633</v>
      </c>
      <c r="F112" s="187">
        <v>58</v>
      </c>
      <c r="G112" s="123">
        <v>73</v>
      </c>
      <c r="H112" s="70">
        <v>4.0999999999999996</v>
      </c>
      <c r="I112" s="70">
        <v>3.9726027397260273</v>
      </c>
      <c r="J112" s="187">
        <v>65</v>
      </c>
      <c r="K112" s="156">
        <f t="shared" si="1"/>
        <v>123</v>
      </c>
      <c r="M112" s="23"/>
      <c r="N112" s="23"/>
      <c r="P112" s="23"/>
    </row>
    <row r="113" spans="1:16" x14ac:dyDescent="0.25">
      <c r="A113" s="13">
        <v>6</v>
      </c>
      <c r="B113" s="155" t="s">
        <v>57</v>
      </c>
      <c r="C113" s="123">
        <v>12</v>
      </c>
      <c r="D113" s="70">
        <v>4</v>
      </c>
      <c r="E113" s="70">
        <v>3.6666666666666665</v>
      </c>
      <c r="F113" s="187">
        <v>85</v>
      </c>
      <c r="G113" s="123">
        <v>14</v>
      </c>
      <c r="H113" s="70">
        <v>4.0999999999999996</v>
      </c>
      <c r="I113" s="70">
        <v>4.4285714285714288</v>
      </c>
      <c r="J113" s="187">
        <v>11</v>
      </c>
      <c r="K113" s="156">
        <f t="shared" si="1"/>
        <v>96</v>
      </c>
      <c r="M113" s="23"/>
      <c r="N113" s="23"/>
      <c r="P113" s="23"/>
    </row>
    <row r="114" spans="1:16" ht="15" customHeight="1" x14ac:dyDescent="0.25">
      <c r="A114" s="13">
        <v>7</v>
      </c>
      <c r="B114" s="155" t="s">
        <v>184</v>
      </c>
      <c r="C114" s="123">
        <v>30</v>
      </c>
      <c r="D114" s="70">
        <v>4</v>
      </c>
      <c r="E114" s="70">
        <v>3.6</v>
      </c>
      <c r="F114" s="187">
        <v>88</v>
      </c>
      <c r="G114" s="123">
        <v>27</v>
      </c>
      <c r="H114" s="70">
        <v>4.0999999999999996</v>
      </c>
      <c r="I114" s="70">
        <v>3.8148148148148149</v>
      </c>
      <c r="J114" s="187">
        <v>85</v>
      </c>
      <c r="K114" s="156">
        <f t="shared" si="1"/>
        <v>173</v>
      </c>
      <c r="M114" s="23"/>
      <c r="N114" s="23"/>
      <c r="P114" s="23"/>
    </row>
    <row r="115" spans="1:16" x14ac:dyDescent="0.25">
      <c r="A115" s="13">
        <v>8</v>
      </c>
      <c r="B115" s="155" t="s">
        <v>83</v>
      </c>
      <c r="C115" s="123">
        <v>17</v>
      </c>
      <c r="D115" s="70">
        <v>4</v>
      </c>
      <c r="E115" s="70">
        <v>3.5882352941176472</v>
      </c>
      <c r="F115" s="187">
        <v>90</v>
      </c>
      <c r="G115" s="123">
        <v>32</v>
      </c>
      <c r="H115" s="70">
        <v>4.0999999999999996</v>
      </c>
      <c r="I115" s="70">
        <v>3.9375</v>
      </c>
      <c r="J115" s="187">
        <v>73</v>
      </c>
      <c r="K115" s="156">
        <f t="shared" si="1"/>
        <v>163</v>
      </c>
      <c r="N115" s="23"/>
    </row>
    <row r="116" spans="1:16" ht="15.75" thickBot="1" x14ac:dyDescent="0.3">
      <c r="A116" s="9">
        <v>9</v>
      </c>
      <c r="B116" s="169" t="s">
        <v>56</v>
      </c>
      <c r="C116" s="124"/>
      <c r="D116" s="73">
        <v>4</v>
      </c>
      <c r="E116" s="73"/>
      <c r="F116" s="195">
        <v>101</v>
      </c>
      <c r="G116" s="124">
        <v>16</v>
      </c>
      <c r="H116" s="73">
        <v>4.0999999999999996</v>
      </c>
      <c r="I116" s="73">
        <v>4.125</v>
      </c>
      <c r="J116" s="195">
        <v>50</v>
      </c>
      <c r="K116" s="223">
        <f>J116+F116</f>
        <v>151</v>
      </c>
      <c r="N116" s="23"/>
    </row>
    <row r="117" spans="1:16" x14ac:dyDescent="0.25">
      <c r="B117" s="170" t="s">
        <v>134</v>
      </c>
      <c r="C117" s="170"/>
      <c r="D117" s="170"/>
      <c r="E117" s="222">
        <f>$E$4</f>
        <v>3.9668130736014677</v>
      </c>
      <c r="F117" s="170"/>
      <c r="G117" s="170"/>
      <c r="H117" s="170"/>
      <c r="I117" s="222">
        <f>$I$4</f>
        <v>4.0737161714980612</v>
      </c>
      <c r="J117" s="170"/>
    </row>
    <row r="118" spans="1:16" x14ac:dyDescent="0.25">
      <c r="B118" s="171" t="s">
        <v>135</v>
      </c>
      <c r="C118" s="171"/>
      <c r="D118" s="171"/>
      <c r="E118" s="217">
        <v>4</v>
      </c>
      <c r="F118" s="171"/>
      <c r="G118" s="171"/>
      <c r="H118" s="171"/>
      <c r="I118" s="217">
        <v>4.0999999999999996</v>
      </c>
      <c r="J118" s="171"/>
    </row>
  </sheetData>
  <mergeCells count="5">
    <mergeCell ref="K2:K3"/>
    <mergeCell ref="A2:A3"/>
    <mergeCell ref="B2:B3"/>
    <mergeCell ref="G2:J2"/>
    <mergeCell ref="C2:F2"/>
  </mergeCells>
  <conditionalFormatting sqref="I4:I5 I14 I27 I43:I118">
    <cfRule type="cellIs" dxfId="119" priority="44" operator="equal">
      <formula>$I$117</formula>
    </cfRule>
    <cfRule type="cellIs" dxfId="118" priority="45" operator="lessThan">
      <formula>3.5</formula>
    </cfRule>
    <cfRule type="cellIs" dxfId="117" priority="46" operator="between">
      <formula>$I$117</formula>
      <formula>3.5</formula>
    </cfRule>
    <cfRule type="cellIs" dxfId="116" priority="47" operator="between">
      <formula>4.495</formula>
      <formula>$I$117</formula>
    </cfRule>
    <cfRule type="cellIs" dxfId="115" priority="48" operator="greaterThanOrEqual">
      <formula>4.5</formula>
    </cfRule>
  </conditionalFormatting>
  <conditionalFormatting sqref="I101:I118">
    <cfRule type="containsBlanks" dxfId="114" priority="37">
      <formula>LEN(TRIM(I101))=0</formula>
    </cfRule>
  </conditionalFormatting>
  <conditionalFormatting sqref="I6:I13">
    <cfRule type="containsBlanks" dxfId="113" priority="25" stopIfTrue="1">
      <formula>LEN(TRIM(I6))=0</formula>
    </cfRule>
    <cfRule type="cellIs" dxfId="112" priority="26" stopIfTrue="1" operator="equal">
      <formula>$J$126</formula>
    </cfRule>
    <cfRule type="cellIs" dxfId="111" priority="27" stopIfTrue="1" operator="lessThan">
      <formula>3.5</formula>
    </cfRule>
    <cfRule type="cellIs" dxfId="110" priority="28" stopIfTrue="1" operator="between">
      <formula>3.5</formula>
      <formula>$J$126</formula>
    </cfRule>
    <cfRule type="cellIs" dxfId="109" priority="29" stopIfTrue="1" operator="between">
      <formula>$J$126</formula>
      <formula>4.495</formula>
    </cfRule>
    <cfRule type="cellIs" dxfId="108" priority="35" stopIfTrue="1" operator="greaterThanOrEqual">
      <formula>4.5</formula>
    </cfRule>
  </conditionalFormatting>
  <conditionalFormatting sqref="E6:E13">
    <cfRule type="containsBlanks" dxfId="107" priority="30" stopIfTrue="1">
      <formula>LEN(TRIM(E6))=0</formula>
    </cfRule>
    <cfRule type="cellIs" dxfId="106" priority="31" stopIfTrue="1" operator="equal">
      <formula>$F$126</formula>
    </cfRule>
    <cfRule type="cellIs" dxfId="105" priority="32" stopIfTrue="1" operator="lessThan">
      <formula>3.5</formula>
    </cfRule>
    <cfRule type="cellIs" dxfId="104" priority="33" stopIfTrue="1" operator="between">
      <formula>3.5</formula>
      <formula>$F$126</formula>
    </cfRule>
    <cfRule type="cellIs" dxfId="103" priority="34" stopIfTrue="1" operator="between">
      <formula>$F$126</formula>
      <formula>4.495</formula>
    </cfRule>
    <cfRule type="cellIs" dxfId="102" priority="36" stopIfTrue="1" operator="greaterThanOrEqual">
      <formula>4.5</formula>
    </cfRule>
  </conditionalFormatting>
  <conditionalFormatting sqref="E15:E26">
    <cfRule type="containsBlanks" dxfId="101" priority="13" stopIfTrue="1">
      <formula>LEN(TRIM(E15))=0</formula>
    </cfRule>
    <cfRule type="cellIs" dxfId="100" priority="14" stopIfTrue="1" operator="equal">
      <formula>$F$124</formula>
    </cfRule>
    <cfRule type="cellIs" dxfId="99" priority="15" stopIfTrue="1" operator="lessThan">
      <formula>3.5</formula>
    </cfRule>
    <cfRule type="cellIs" dxfId="98" priority="16" stopIfTrue="1" operator="between">
      <formula>3.5</formula>
      <formula>$F$124</formula>
    </cfRule>
    <cfRule type="cellIs" dxfId="97" priority="17" stopIfTrue="1" operator="between">
      <formula>$F$124</formula>
      <formula>4.495</formula>
    </cfRule>
    <cfRule type="cellIs" dxfId="96" priority="18" stopIfTrue="1" operator="greaterThanOrEqual">
      <formula>4.5</formula>
    </cfRule>
  </conditionalFormatting>
  <conditionalFormatting sqref="I15:I26">
    <cfRule type="containsBlanks" dxfId="95" priority="19" stopIfTrue="1">
      <formula>LEN(TRIM(I15))=0</formula>
    </cfRule>
    <cfRule type="cellIs" dxfId="94" priority="20" stopIfTrue="1" operator="equal">
      <formula>$J$124</formula>
    </cfRule>
    <cfRule type="cellIs" dxfId="93" priority="21" stopIfTrue="1" operator="lessThan">
      <formula>3.5</formula>
    </cfRule>
    <cfRule type="cellIs" dxfId="92" priority="22" stopIfTrue="1" operator="between">
      <formula>3.5</formula>
      <formula>$J$124</formula>
    </cfRule>
    <cfRule type="cellIs" dxfId="91" priority="23" stopIfTrue="1" operator="between">
      <formula>$J$124</formula>
      <formula>4.495</formula>
    </cfRule>
    <cfRule type="cellIs" dxfId="90" priority="24" stopIfTrue="1" operator="greaterThanOrEqual">
      <formula>4.5</formula>
    </cfRule>
  </conditionalFormatting>
  <conditionalFormatting sqref="E28:E42">
    <cfRule type="containsBlanks" dxfId="89" priority="1" stopIfTrue="1">
      <formula>LEN(TRIM(E28))=0</formula>
    </cfRule>
    <cfRule type="cellIs" dxfId="88" priority="2" stopIfTrue="1" operator="equal">
      <formula>$F$124</formula>
    </cfRule>
    <cfRule type="cellIs" dxfId="87" priority="3" stopIfTrue="1" operator="lessThan">
      <formula>3.5</formula>
    </cfRule>
    <cfRule type="cellIs" dxfId="86" priority="4" stopIfTrue="1" operator="between">
      <formula>3.5</formula>
      <formula>$F$124</formula>
    </cfRule>
    <cfRule type="cellIs" dxfId="85" priority="5" stopIfTrue="1" operator="between">
      <formula>$F$124</formula>
      <formula>4.495</formula>
    </cfRule>
    <cfRule type="cellIs" dxfId="84" priority="6" stopIfTrue="1" operator="greaterThanOrEqual">
      <formula>4.5</formula>
    </cfRule>
  </conditionalFormatting>
  <conditionalFormatting sqref="I28:I42">
    <cfRule type="containsBlanks" dxfId="83" priority="7" stopIfTrue="1">
      <formula>LEN(TRIM(I28))=0</formula>
    </cfRule>
    <cfRule type="cellIs" dxfId="82" priority="8" stopIfTrue="1" operator="equal">
      <formula>$J$124</formula>
    </cfRule>
    <cfRule type="cellIs" dxfId="81" priority="9" stopIfTrue="1" operator="lessThan">
      <formula>3.5</formula>
    </cfRule>
    <cfRule type="cellIs" dxfId="80" priority="10" stopIfTrue="1" operator="between">
      <formula>3.5</formula>
      <formula>$J$124</formula>
    </cfRule>
    <cfRule type="cellIs" dxfId="79" priority="11" stopIfTrue="1" operator="between">
      <formula>$J$124</formula>
      <formula>4.495</formula>
    </cfRule>
    <cfRule type="cellIs" dxfId="78" priority="12" stopIfTrue="1" operator="greaterThanOrEqual">
      <formula>4.5</formula>
    </cfRule>
  </conditionalFormatting>
  <conditionalFormatting sqref="E4:E118">
    <cfRule type="containsBlanks" dxfId="77" priority="38">
      <formula>LEN(TRIM(E4))=0</formula>
    </cfRule>
    <cfRule type="cellIs" dxfId="76" priority="39" operator="equal">
      <formula>$E$117</formula>
    </cfRule>
    <cfRule type="cellIs" dxfId="75" priority="40" operator="lessThan">
      <formula>3.5</formula>
    </cfRule>
    <cfRule type="cellIs" dxfId="74" priority="41" operator="between">
      <formula>$E$117</formula>
      <formula>3.5</formula>
    </cfRule>
    <cfRule type="cellIs" dxfId="73" priority="42" operator="between">
      <formula>4.495</formula>
      <formula>$E$117</formula>
    </cfRule>
    <cfRule type="cellIs" dxfId="72" priority="43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42578125" bestFit="1" customWidth="1"/>
    <col min="2" max="2" width="18.7109375" customWidth="1"/>
    <col min="3" max="3" width="31.7109375" customWidth="1"/>
    <col min="4" max="5" width="8.7109375" customWidth="1"/>
    <col min="6" max="6" width="18.7109375" customWidth="1"/>
    <col min="7" max="7" width="31.7109375" customWidth="1"/>
    <col min="8" max="10" width="8.7109375" customWidth="1"/>
  </cols>
  <sheetData>
    <row r="1" spans="1:12" x14ac:dyDescent="0.25">
      <c r="K1" s="44"/>
      <c r="L1" s="22" t="s">
        <v>104</v>
      </c>
    </row>
    <row r="2" spans="1:12" ht="15.75" x14ac:dyDescent="0.25">
      <c r="A2" s="240" t="s">
        <v>95</v>
      </c>
      <c r="B2" s="240"/>
      <c r="C2" s="240"/>
      <c r="D2" s="266"/>
      <c r="E2" s="266"/>
      <c r="F2" s="266"/>
      <c r="G2" s="266"/>
      <c r="H2" s="266"/>
      <c r="I2" s="266"/>
      <c r="K2" s="43"/>
      <c r="L2" s="22" t="s">
        <v>108</v>
      </c>
    </row>
    <row r="3" spans="1:12" ht="15.75" thickBot="1" x14ac:dyDescent="0.3">
      <c r="A3" s="140"/>
      <c r="B3" s="140"/>
      <c r="C3" s="140"/>
      <c r="D3" s="140"/>
      <c r="E3" s="140"/>
      <c r="F3" s="140"/>
      <c r="G3" s="140"/>
      <c r="H3" s="140"/>
      <c r="I3" s="140"/>
      <c r="K3" s="41"/>
      <c r="L3" s="22" t="s">
        <v>109</v>
      </c>
    </row>
    <row r="4" spans="1:12" ht="16.5" customHeight="1" thickBot="1" x14ac:dyDescent="0.3">
      <c r="A4" s="241" t="s">
        <v>55</v>
      </c>
      <c r="B4" s="243">
        <v>2023</v>
      </c>
      <c r="C4" s="244"/>
      <c r="D4" s="244"/>
      <c r="E4" s="245"/>
      <c r="F4" s="243">
        <v>2022</v>
      </c>
      <c r="G4" s="244"/>
      <c r="H4" s="244"/>
      <c r="I4" s="245"/>
      <c r="J4" s="141"/>
      <c r="K4" s="142"/>
      <c r="L4" s="22" t="s">
        <v>105</v>
      </c>
    </row>
    <row r="5" spans="1:12" ht="45.75" thickBot="1" x14ac:dyDescent="0.3">
      <c r="A5" s="242"/>
      <c r="B5" s="196" t="s">
        <v>54</v>
      </c>
      <c r="C5" s="183" t="s">
        <v>127</v>
      </c>
      <c r="D5" s="143" t="s">
        <v>128</v>
      </c>
      <c r="E5" s="228" t="s">
        <v>129</v>
      </c>
      <c r="F5" s="196" t="s">
        <v>54</v>
      </c>
      <c r="G5" s="183" t="s">
        <v>127</v>
      </c>
      <c r="H5" s="143" t="s">
        <v>128</v>
      </c>
      <c r="I5" s="228" t="s">
        <v>129</v>
      </c>
      <c r="J5" s="144"/>
    </row>
    <row r="6" spans="1:12" ht="15" customHeight="1" x14ac:dyDescent="0.25">
      <c r="A6" s="46">
        <v>1</v>
      </c>
      <c r="B6" s="100" t="s">
        <v>1</v>
      </c>
      <c r="C6" s="100" t="s">
        <v>102</v>
      </c>
      <c r="D6" s="202">
        <v>4</v>
      </c>
      <c r="E6" s="203">
        <v>4.6785714285714288</v>
      </c>
      <c r="F6" s="100" t="s">
        <v>1</v>
      </c>
      <c r="G6" s="100" t="s">
        <v>2</v>
      </c>
      <c r="H6" s="202">
        <v>4.0999999999999996</v>
      </c>
      <c r="I6" s="203">
        <v>4.666666666666667</v>
      </c>
      <c r="J6" s="40"/>
    </row>
    <row r="7" spans="1:12" ht="15" customHeight="1" x14ac:dyDescent="0.25">
      <c r="A7" s="51">
        <v>2</v>
      </c>
      <c r="B7" s="121" t="s">
        <v>1</v>
      </c>
      <c r="C7" s="121" t="s">
        <v>183</v>
      </c>
      <c r="D7" s="204">
        <v>4</v>
      </c>
      <c r="E7" s="205">
        <v>4.5256410256410255</v>
      </c>
      <c r="F7" s="121" t="s">
        <v>28</v>
      </c>
      <c r="G7" s="121" t="s">
        <v>34</v>
      </c>
      <c r="H7" s="204">
        <v>4.0999999999999996</v>
      </c>
      <c r="I7" s="205">
        <v>4.615384615384615</v>
      </c>
      <c r="J7" s="40"/>
    </row>
    <row r="8" spans="1:12" ht="15" customHeight="1" x14ac:dyDescent="0.25">
      <c r="A8" s="51">
        <v>3</v>
      </c>
      <c r="B8" s="121" t="s">
        <v>52</v>
      </c>
      <c r="C8" s="121" t="s">
        <v>65</v>
      </c>
      <c r="D8" s="204">
        <v>4</v>
      </c>
      <c r="E8" s="205">
        <v>4.4782608695652177</v>
      </c>
      <c r="F8" s="121" t="s">
        <v>52</v>
      </c>
      <c r="G8" s="121" t="s">
        <v>66</v>
      </c>
      <c r="H8" s="204">
        <v>4.0999999999999996</v>
      </c>
      <c r="I8" s="205">
        <v>4.5999999999999996</v>
      </c>
      <c r="J8" s="40"/>
    </row>
    <row r="9" spans="1:12" ht="15" customHeight="1" x14ac:dyDescent="0.25">
      <c r="A9" s="51">
        <v>4</v>
      </c>
      <c r="B9" s="121" t="s">
        <v>0</v>
      </c>
      <c r="C9" s="121" t="s">
        <v>82</v>
      </c>
      <c r="D9" s="204">
        <v>4</v>
      </c>
      <c r="E9" s="205">
        <v>4.4489795918367347</v>
      </c>
      <c r="F9" s="121" t="s">
        <v>45</v>
      </c>
      <c r="G9" s="121" t="s">
        <v>44</v>
      </c>
      <c r="H9" s="204">
        <v>4.0999999999999996</v>
      </c>
      <c r="I9" s="205">
        <v>4.5999999999999996</v>
      </c>
      <c r="J9" s="40"/>
    </row>
    <row r="10" spans="1:12" ht="15" customHeight="1" x14ac:dyDescent="0.25">
      <c r="A10" s="51">
        <v>5</v>
      </c>
      <c r="B10" s="121" t="s">
        <v>24</v>
      </c>
      <c r="C10" s="121" t="s">
        <v>163</v>
      </c>
      <c r="D10" s="204">
        <v>4</v>
      </c>
      <c r="E10" s="205">
        <v>4.4444444444444446</v>
      </c>
      <c r="F10" s="121" t="s">
        <v>1</v>
      </c>
      <c r="G10" s="121" t="s">
        <v>16</v>
      </c>
      <c r="H10" s="204">
        <v>4.0999999999999996</v>
      </c>
      <c r="I10" s="205">
        <v>4.5514018691588785</v>
      </c>
      <c r="J10" s="40"/>
    </row>
    <row r="11" spans="1:12" ht="15" customHeight="1" x14ac:dyDescent="0.25">
      <c r="A11" s="51">
        <v>6</v>
      </c>
      <c r="B11" s="121" t="s">
        <v>24</v>
      </c>
      <c r="C11" s="121" t="s">
        <v>160</v>
      </c>
      <c r="D11" s="204">
        <v>4</v>
      </c>
      <c r="E11" s="205">
        <v>4.4375</v>
      </c>
      <c r="F11" s="121" t="s">
        <v>0</v>
      </c>
      <c r="G11" s="121" t="s">
        <v>82</v>
      </c>
      <c r="H11" s="204">
        <v>4.0999999999999996</v>
      </c>
      <c r="I11" s="205">
        <v>4.5319148936170217</v>
      </c>
      <c r="J11" s="40"/>
    </row>
    <row r="12" spans="1:12" ht="15" customHeight="1" x14ac:dyDescent="0.25">
      <c r="A12" s="51">
        <v>7</v>
      </c>
      <c r="B12" s="121" t="s">
        <v>36</v>
      </c>
      <c r="C12" s="121" t="s">
        <v>43</v>
      </c>
      <c r="D12" s="204">
        <v>4</v>
      </c>
      <c r="E12" s="205">
        <v>4.4285714285714288</v>
      </c>
      <c r="F12" s="121" t="s">
        <v>52</v>
      </c>
      <c r="G12" s="121" t="s">
        <v>65</v>
      </c>
      <c r="H12" s="204">
        <v>4.0999999999999996</v>
      </c>
      <c r="I12" s="205">
        <v>4.5199999999999996</v>
      </c>
      <c r="J12" s="40"/>
    </row>
    <row r="13" spans="1:12" ht="15" customHeight="1" x14ac:dyDescent="0.25">
      <c r="A13" s="51">
        <v>8</v>
      </c>
      <c r="B13" s="121" t="s">
        <v>52</v>
      </c>
      <c r="C13" s="121" t="s">
        <v>66</v>
      </c>
      <c r="D13" s="204">
        <v>4</v>
      </c>
      <c r="E13" s="205">
        <v>4.4230769230769234</v>
      </c>
      <c r="F13" s="121" t="s">
        <v>28</v>
      </c>
      <c r="G13" s="121" t="s">
        <v>30</v>
      </c>
      <c r="H13" s="204">
        <v>4.0999999999999996</v>
      </c>
      <c r="I13" s="205">
        <v>4.5</v>
      </c>
      <c r="J13" s="40"/>
    </row>
    <row r="14" spans="1:12" ht="15" customHeight="1" x14ac:dyDescent="0.25">
      <c r="A14" s="51">
        <v>9</v>
      </c>
      <c r="B14" s="121" t="s">
        <v>45</v>
      </c>
      <c r="C14" s="121" t="s">
        <v>50</v>
      </c>
      <c r="D14" s="204">
        <v>4</v>
      </c>
      <c r="E14" s="205">
        <v>4.40625</v>
      </c>
      <c r="F14" s="121" t="s">
        <v>52</v>
      </c>
      <c r="G14" s="121" t="s">
        <v>68</v>
      </c>
      <c r="H14" s="204">
        <v>4.0999999999999996</v>
      </c>
      <c r="I14" s="205">
        <v>4.4883720930232558</v>
      </c>
      <c r="J14" s="40"/>
    </row>
    <row r="15" spans="1:12" ht="15" customHeight="1" thickBot="1" x14ac:dyDescent="0.3">
      <c r="A15" s="145">
        <v>10</v>
      </c>
      <c r="B15" s="101" t="s">
        <v>28</v>
      </c>
      <c r="C15" s="101" t="s">
        <v>73</v>
      </c>
      <c r="D15" s="206">
        <v>4</v>
      </c>
      <c r="E15" s="207">
        <v>4.384615384615385</v>
      </c>
      <c r="F15" s="101" t="s">
        <v>24</v>
      </c>
      <c r="G15" s="101" t="s">
        <v>26</v>
      </c>
      <c r="H15" s="206">
        <v>4.0999999999999996</v>
      </c>
      <c r="I15" s="207">
        <v>4.4615384615384617</v>
      </c>
      <c r="J15" s="40"/>
    </row>
    <row r="16" spans="1:12" ht="15" customHeight="1" x14ac:dyDescent="0.25">
      <c r="A16" s="47">
        <v>11</v>
      </c>
      <c r="B16" s="100" t="s">
        <v>52</v>
      </c>
      <c r="C16" s="100" t="s">
        <v>149</v>
      </c>
      <c r="D16" s="202">
        <v>4</v>
      </c>
      <c r="E16" s="203">
        <v>4.375</v>
      </c>
      <c r="F16" s="100" t="s">
        <v>0</v>
      </c>
      <c r="G16" s="100" t="s">
        <v>57</v>
      </c>
      <c r="H16" s="202">
        <v>4.0999999999999996</v>
      </c>
      <c r="I16" s="203">
        <v>4.4285714285714288</v>
      </c>
      <c r="J16" s="40"/>
    </row>
    <row r="17" spans="1:10" ht="15" customHeight="1" x14ac:dyDescent="0.25">
      <c r="A17" s="51">
        <v>12</v>
      </c>
      <c r="B17" s="121" t="s">
        <v>28</v>
      </c>
      <c r="C17" s="121" t="s">
        <v>158</v>
      </c>
      <c r="D17" s="204">
        <v>4</v>
      </c>
      <c r="E17" s="205">
        <v>4.3571428571428568</v>
      </c>
      <c r="F17" s="121" t="s">
        <v>36</v>
      </c>
      <c r="G17" s="121" t="s">
        <v>111</v>
      </c>
      <c r="H17" s="204">
        <v>4.0999999999999996</v>
      </c>
      <c r="I17" s="205">
        <v>4.4230769230769234</v>
      </c>
      <c r="J17" s="40"/>
    </row>
    <row r="18" spans="1:10" ht="15" customHeight="1" x14ac:dyDescent="0.25">
      <c r="A18" s="51">
        <v>13</v>
      </c>
      <c r="B18" s="121" t="s">
        <v>28</v>
      </c>
      <c r="C18" s="121" t="s">
        <v>34</v>
      </c>
      <c r="D18" s="204">
        <v>4</v>
      </c>
      <c r="E18" s="205">
        <v>4.3571428571428568</v>
      </c>
      <c r="F18" s="121" t="s">
        <v>45</v>
      </c>
      <c r="G18" s="121" t="s">
        <v>47</v>
      </c>
      <c r="H18" s="204">
        <v>4.0999999999999996</v>
      </c>
      <c r="I18" s="205">
        <v>4.4117647058823533</v>
      </c>
      <c r="J18" s="40"/>
    </row>
    <row r="19" spans="1:10" ht="15" customHeight="1" x14ac:dyDescent="0.25">
      <c r="A19" s="51">
        <v>14</v>
      </c>
      <c r="B19" s="121" t="s">
        <v>24</v>
      </c>
      <c r="C19" s="121" t="s">
        <v>100</v>
      </c>
      <c r="D19" s="204">
        <v>4</v>
      </c>
      <c r="E19" s="205">
        <v>4.3499999999999996</v>
      </c>
      <c r="F19" s="121" t="s">
        <v>45</v>
      </c>
      <c r="G19" s="121" t="s">
        <v>49</v>
      </c>
      <c r="H19" s="204">
        <v>4.0999999999999996</v>
      </c>
      <c r="I19" s="205">
        <v>4.4000000000000004</v>
      </c>
      <c r="J19" s="40"/>
    </row>
    <row r="20" spans="1:10" ht="15" customHeight="1" x14ac:dyDescent="0.25">
      <c r="A20" s="51">
        <v>15</v>
      </c>
      <c r="B20" s="121" t="s">
        <v>36</v>
      </c>
      <c r="C20" s="121" t="s">
        <v>70</v>
      </c>
      <c r="D20" s="204">
        <v>4</v>
      </c>
      <c r="E20" s="205">
        <v>4.333333333333333</v>
      </c>
      <c r="F20" s="121" t="s">
        <v>0</v>
      </c>
      <c r="G20" s="121" t="s">
        <v>81</v>
      </c>
      <c r="H20" s="204">
        <v>4.0999999999999996</v>
      </c>
      <c r="I20" s="205">
        <v>4.4000000000000004</v>
      </c>
      <c r="J20" s="40"/>
    </row>
    <row r="21" spans="1:10" ht="15" customHeight="1" x14ac:dyDescent="0.25">
      <c r="A21" s="51">
        <v>16</v>
      </c>
      <c r="B21" s="121" t="s">
        <v>45</v>
      </c>
      <c r="C21" s="121" t="s">
        <v>47</v>
      </c>
      <c r="D21" s="204">
        <v>4</v>
      </c>
      <c r="E21" s="205">
        <v>4.3157894736842106</v>
      </c>
      <c r="F21" s="121" t="s">
        <v>52</v>
      </c>
      <c r="G21" s="121" t="s">
        <v>67</v>
      </c>
      <c r="H21" s="204">
        <v>4.0999999999999996</v>
      </c>
      <c r="I21" s="205">
        <v>4.395833333333333</v>
      </c>
      <c r="J21" s="40"/>
    </row>
    <row r="22" spans="1:10" ht="15" customHeight="1" x14ac:dyDescent="0.25">
      <c r="A22" s="51">
        <v>17</v>
      </c>
      <c r="B22" s="121" t="s">
        <v>28</v>
      </c>
      <c r="C22" s="121" t="s">
        <v>74</v>
      </c>
      <c r="D22" s="204">
        <v>4</v>
      </c>
      <c r="E22" s="205">
        <v>4.3157894736842106</v>
      </c>
      <c r="F22" s="121" t="s">
        <v>24</v>
      </c>
      <c r="G22" s="121" t="s">
        <v>99</v>
      </c>
      <c r="H22" s="204">
        <v>4.0999999999999996</v>
      </c>
      <c r="I22" s="205">
        <v>4.382352941176471</v>
      </c>
      <c r="J22" s="40"/>
    </row>
    <row r="23" spans="1:10" ht="15" customHeight="1" x14ac:dyDescent="0.25">
      <c r="A23" s="51">
        <v>18</v>
      </c>
      <c r="B23" s="121" t="s">
        <v>28</v>
      </c>
      <c r="C23" s="121" t="s">
        <v>33</v>
      </c>
      <c r="D23" s="204">
        <v>4</v>
      </c>
      <c r="E23" s="205">
        <v>4.3125</v>
      </c>
      <c r="F23" s="121" t="s">
        <v>28</v>
      </c>
      <c r="G23" s="121" t="s">
        <v>148</v>
      </c>
      <c r="H23" s="204">
        <v>4.0999999999999996</v>
      </c>
      <c r="I23" s="205">
        <v>4.375</v>
      </c>
      <c r="J23" s="40"/>
    </row>
    <row r="24" spans="1:10" ht="15" customHeight="1" x14ac:dyDescent="0.25">
      <c r="A24" s="51">
        <v>19</v>
      </c>
      <c r="B24" s="121" t="s">
        <v>24</v>
      </c>
      <c r="C24" s="121" t="s">
        <v>98</v>
      </c>
      <c r="D24" s="204">
        <v>4</v>
      </c>
      <c r="E24" s="205">
        <v>4.2820512820512819</v>
      </c>
      <c r="F24" s="121" t="s">
        <v>28</v>
      </c>
      <c r="G24" s="121" t="s">
        <v>75</v>
      </c>
      <c r="H24" s="204">
        <v>4.0999999999999996</v>
      </c>
      <c r="I24" s="205">
        <v>4.3720930232558137</v>
      </c>
      <c r="J24" s="40"/>
    </row>
    <row r="25" spans="1:10" ht="15" customHeight="1" thickBot="1" x14ac:dyDescent="0.3">
      <c r="A25" s="146">
        <v>20</v>
      </c>
      <c r="B25" s="174" t="s">
        <v>28</v>
      </c>
      <c r="C25" s="174" t="s">
        <v>75</v>
      </c>
      <c r="D25" s="208">
        <v>4</v>
      </c>
      <c r="E25" s="209">
        <v>4.2692307692307692</v>
      </c>
      <c r="F25" s="174" t="s">
        <v>24</v>
      </c>
      <c r="G25" s="174" t="s">
        <v>144</v>
      </c>
      <c r="H25" s="208">
        <v>4.0999999999999996</v>
      </c>
      <c r="I25" s="209">
        <v>4.3611111111111107</v>
      </c>
      <c r="J25" s="40"/>
    </row>
    <row r="26" spans="1:10" ht="15" customHeight="1" x14ac:dyDescent="0.25">
      <c r="A26" s="46">
        <v>21</v>
      </c>
      <c r="B26" s="102" t="s">
        <v>0</v>
      </c>
      <c r="C26" s="102" t="s">
        <v>113</v>
      </c>
      <c r="D26" s="210">
        <v>4</v>
      </c>
      <c r="E26" s="211">
        <v>4.2666666666666666</v>
      </c>
      <c r="F26" s="102" t="s">
        <v>28</v>
      </c>
      <c r="G26" s="102" t="s">
        <v>112</v>
      </c>
      <c r="H26" s="210">
        <v>4.0999999999999996</v>
      </c>
      <c r="I26" s="211">
        <v>4.3600000000000003</v>
      </c>
      <c r="J26" s="40"/>
    </row>
    <row r="27" spans="1:10" ht="15" customHeight="1" x14ac:dyDescent="0.25">
      <c r="A27" s="51">
        <v>22</v>
      </c>
      <c r="B27" s="121" t="s">
        <v>0</v>
      </c>
      <c r="C27" s="121" t="s">
        <v>81</v>
      </c>
      <c r="D27" s="204">
        <v>4</v>
      </c>
      <c r="E27" s="205">
        <v>4.24</v>
      </c>
      <c r="F27" s="121" t="s">
        <v>45</v>
      </c>
      <c r="G27" s="121" t="s">
        <v>51</v>
      </c>
      <c r="H27" s="204">
        <v>4.0999999999999996</v>
      </c>
      <c r="I27" s="205">
        <v>4.3571428571428568</v>
      </c>
      <c r="J27" s="40"/>
    </row>
    <row r="28" spans="1:10" ht="15" customHeight="1" x14ac:dyDescent="0.25">
      <c r="A28" s="51">
        <v>23</v>
      </c>
      <c r="B28" s="121" t="s">
        <v>28</v>
      </c>
      <c r="C28" s="121" t="s">
        <v>97</v>
      </c>
      <c r="D28" s="204">
        <v>4</v>
      </c>
      <c r="E28" s="205">
        <v>4.2222222222222223</v>
      </c>
      <c r="F28" s="121" t="s">
        <v>1</v>
      </c>
      <c r="G28" s="121" t="s">
        <v>102</v>
      </c>
      <c r="H28" s="204">
        <v>4.0999999999999996</v>
      </c>
      <c r="I28" s="205">
        <v>4.3478260869565215</v>
      </c>
      <c r="J28" s="40"/>
    </row>
    <row r="29" spans="1:10" ht="15" customHeight="1" x14ac:dyDescent="0.25">
      <c r="A29" s="51">
        <v>24</v>
      </c>
      <c r="B29" s="121" t="s">
        <v>52</v>
      </c>
      <c r="C29" s="121" t="s">
        <v>68</v>
      </c>
      <c r="D29" s="204">
        <v>4</v>
      </c>
      <c r="E29" s="205">
        <v>4.2</v>
      </c>
      <c r="F29" s="121" t="s">
        <v>24</v>
      </c>
      <c r="G29" s="121" t="s">
        <v>100</v>
      </c>
      <c r="H29" s="204">
        <v>4.0999999999999996</v>
      </c>
      <c r="I29" s="205">
        <v>4.3461538461538458</v>
      </c>
      <c r="J29" s="40"/>
    </row>
    <row r="30" spans="1:10" ht="15" customHeight="1" x14ac:dyDescent="0.25">
      <c r="A30" s="51">
        <v>25</v>
      </c>
      <c r="B30" s="121" t="s">
        <v>28</v>
      </c>
      <c r="C30" s="121" t="s">
        <v>148</v>
      </c>
      <c r="D30" s="204">
        <v>4</v>
      </c>
      <c r="E30" s="205">
        <v>4.2</v>
      </c>
      <c r="F30" s="121" t="s">
        <v>36</v>
      </c>
      <c r="G30" s="121" t="s">
        <v>62</v>
      </c>
      <c r="H30" s="204">
        <v>4.0999999999999996</v>
      </c>
      <c r="I30" s="205">
        <v>4.333333333333333</v>
      </c>
      <c r="J30" s="40"/>
    </row>
    <row r="31" spans="1:10" ht="15" customHeight="1" x14ac:dyDescent="0.25">
      <c r="A31" s="51">
        <v>26</v>
      </c>
      <c r="B31" s="121" t="s">
        <v>28</v>
      </c>
      <c r="C31" s="121" t="s">
        <v>159</v>
      </c>
      <c r="D31" s="204">
        <v>4</v>
      </c>
      <c r="E31" s="205">
        <v>4.2</v>
      </c>
      <c r="F31" s="121" t="s">
        <v>28</v>
      </c>
      <c r="G31" s="121" t="s">
        <v>74</v>
      </c>
      <c r="H31" s="204">
        <v>4.0999999999999996</v>
      </c>
      <c r="I31" s="205">
        <v>4.333333333333333</v>
      </c>
      <c r="J31" s="40"/>
    </row>
    <row r="32" spans="1:10" ht="15" customHeight="1" x14ac:dyDescent="0.25">
      <c r="A32" s="51">
        <v>27</v>
      </c>
      <c r="B32" s="121" t="s">
        <v>1</v>
      </c>
      <c r="C32" s="121" t="s">
        <v>137</v>
      </c>
      <c r="D32" s="204">
        <v>4</v>
      </c>
      <c r="E32" s="205">
        <v>4.1836734693877551</v>
      </c>
      <c r="F32" s="121" t="s">
        <v>28</v>
      </c>
      <c r="G32" s="121" t="s">
        <v>32</v>
      </c>
      <c r="H32" s="204">
        <v>4.0999999999999996</v>
      </c>
      <c r="I32" s="205">
        <v>4.2857142857142856</v>
      </c>
      <c r="J32" s="40"/>
    </row>
    <row r="33" spans="1:10" ht="15" customHeight="1" x14ac:dyDescent="0.25">
      <c r="A33" s="51">
        <v>28</v>
      </c>
      <c r="B33" s="121" t="s">
        <v>28</v>
      </c>
      <c r="C33" s="121" t="s">
        <v>32</v>
      </c>
      <c r="D33" s="204">
        <v>4</v>
      </c>
      <c r="E33" s="205">
        <v>4.1785714285714288</v>
      </c>
      <c r="F33" s="121" t="s">
        <v>24</v>
      </c>
      <c r="G33" s="121" t="s">
        <v>77</v>
      </c>
      <c r="H33" s="204">
        <v>4.0999999999999996</v>
      </c>
      <c r="I33" s="205">
        <v>4.28125</v>
      </c>
      <c r="J33" s="40"/>
    </row>
    <row r="34" spans="1:10" ht="15" customHeight="1" x14ac:dyDescent="0.25">
      <c r="A34" s="51">
        <v>29</v>
      </c>
      <c r="B34" s="121" t="s">
        <v>36</v>
      </c>
      <c r="C34" s="121" t="s">
        <v>111</v>
      </c>
      <c r="D34" s="204">
        <v>4</v>
      </c>
      <c r="E34" s="205">
        <v>4.166666666666667</v>
      </c>
      <c r="F34" s="121" t="s">
        <v>28</v>
      </c>
      <c r="G34" s="121" t="s">
        <v>33</v>
      </c>
      <c r="H34" s="204">
        <v>4.0999999999999996</v>
      </c>
      <c r="I34" s="205">
        <v>4.2727272727272725</v>
      </c>
      <c r="J34" s="40"/>
    </row>
    <row r="35" spans="1:10" ht="15" customHeight="1" thickBot="1" x14ac:dyDescent="0.3">
      <c r="A35" s="145">
        <v>30</v>
      </c>
      <c r="B35" s="101" t="s">
        <v>1</v>
      </c>
      <c r="C35" s="101" t="s">
        <v>178</v>
      </c>
      <c r="D35" s="206">
        <v>4</v>
      </c>
      <c r="E35" s="207">
        <v>4.1538461538461542</v>
      </c>
      <c r="F35" s="101" t="s">
        <v>36</v>
      </c>
      <c r="G35" s="101" t="s">
        <v>70</v>
      </c>
      <c r="H35" s="206">
        <v>4.0999999999999996</v>
      </c>
      <c r="I35" s="207">
        <v>4.2702702702702702</v>
      </c>
      <c r="J35" s="40"/>
    </row>
    <row r="36" spans="1:10" ht="15" customHeight="1" x14ac:dyDescent="0.25">
      <c r="A36" s="47">
        <v>31</v>
      </c>
      <c r="B36" s="100" t="s">
        <v>24</v>
      </c>
      <c r="C36" s="100" t="s">
        <v>165</v>
      </c>
      <c r="D36" s="202">
        <v>4</v>
      </c>
      <c r="E36" s="203">
        <v>4.1500000000000004</v>
      </c>
      <c r="F36" s="100" t="s">
        <v>28</v>
      </c>
      <c r="G36" s="100" t="s">
        <v>58</v>
      </c>
      <c r="H36" s="202">
        <v>4.0999999999999996</v>
      </c>
      <c r="I36" s="203">
        <v>4.2380952380952381</v>
      </c>
      <c r="J36" s="40"/>
    </row>
    <row r="37" spans="1:10" ht="15" customHeight="1" x14ac:dyDescent="0.25">
      <c r="A37" s="51">
        <v>32</v>
      </c>
      <c r="B37" s="121" t="s">
        <v>1</v>
      </c>
      <c r="C37" s="121" t="s">
        <v>173</v>
      </c>
      <c r="D37" s="204">
        <v>4</v>
      </c>
      <c r="E37" s="205">
        <v>4.1372549019607847</v>
      </c>
      <c r="F37" s="121" t="s">
        <v>1</v>
      </c>
      <c r="G37" s="121" t="s">
        <v>12</v>
      </c>
      <c r="H37" s="204">
        <v>4.0999999999999996</v>
      </c>
      <c r="I37" s="205">
        <v>4.2285714285714286</v>
      </c>
      <c r="J37" s="40"/>
    </row>
    <row r="38" spans="1:10" ht="15" customHeight="1" x14ac:dyDescent="0.25">
      <c r="A38" s="51">
        <v>33</v>
      </c>
      <c r="B38" s="121" t="s">
        <v>24</v>
      </c>
      <c r="C38" s="121" t="s">
        <v>161</v>
      </c>
      <c r="D38" s="204">
        <v>4</v>
      </c>
      <c r="E38" s="205">
        <v>4.1333333333333337</v>
      </c>
      <c r="F38" s="121" t="s">
        <v>1</v>
      </c>
      <c r="G38" s="121" t="s">
        <v>22</v>
      </c>
      <c r="H38" s="204">
        <v>4.0999999999999996</v>
      </c>
      <c r="I38" s="205">
        <v>4.2285714285714286</v>
      </c>
      <c r="J38" s="40"/>
    </row>
    <row r="39" spans="1:10" ht="15" customHeight="1" x14ac:dyDescent="0.25">
      <c r="A39" s="51">
        <v>34</v>
      </c>
      <c r="B39" s="121" t="s">
        <v>24</v>
      </c>
      <c r="C39" s="121" t="s">
        <v>166</v>
      </c>
      <c r="D39" s="204">
        <v>4</v>
      </c>
      <c r="E39" s="205">
        <v>4.117647058823529</v>
      </c>
      <c r="F39" s="121" t="s">
        <v>1</v>
      </c>
      <c r="G39" s="121" t="s">
        <v>14</v>
      </c>
      <c r="H39" s="204">
        <v>4.0999999999999996</v>
      </c>
      <c r="I39" s="205">
        <v>4.21875</v>
      </c>
      <c r="J39" s="40"/>
    </row>
    <row r="40" spans="1:10" ht="15" customHeight="1" x14ac:dyDescent="0.25">
      <c r="A40" s="51">
        <v>35</v>
      </c>
      <c r="B40" s="121" t="s">
        <v>1</v>
      </c>
      <c r="C40" s="121" t="s">
        <v>14</v>
      </c>
      <c r="D40" s="204">
        <v>4</v>
      </c>
      <c r="E40" s="205">
        <v>4.1076923076923073</v>
      </c>
      <c r="F40" s="121" t="s">
        <v>24</v>
      </c>
      <c r="G40" s="121" t="s">
        <v>98</v>
      </c>
      <c r="H40" s="204">
        <v>4.0999999999999996</v>
      </c>
      <c r="I40" s="205">
        <v>4.2</v>
      </c>
      <c r="J40" s="40"/>
    </row>
    <row r="41" spans="1:10" ht="15" customHeight="1" x14ac:dyDescent="0.25">
      <c r="A41" s="51">
        <v>36</v>
      </c>
      <c r="B41" s="121" t="s">
        <v>1</v>
      </c>
      <c r="C41" s="121" t="s">
        <v>182</v>
      </c>
      <c r="D41" s="204">
        <v>4</v>
      </c>
      <c r="E41" s="205">
        <v>4.0869565217391308</v>
      </c>
      <c r="F41" s="121" t="s">
        <v>24</v>
      </c>
      <c r="G41" s="121" t="s">
        <v>76</v>
      </c>
      <c r="H41" s="204">
        <v>4.0999999999999996</v>
      </c>
      <c r="I41" s="205">
        <v>4.2</v>
      </c>
      <c r="J41" s="40"/>
    </row>
    <row r="42" spans="1:10" ht="15" customHeight="1" x14ac:dyDescent="0.25">
      <c r="A42" s="51">
        <v>37</v>
      </c>
      <c r="B42" s="121" t="s">
        <v>24</v>
      </c>
      <c r="C42" s="121" t="s">
        <v>23</v>
      </c>
      <c r="D42" s="204">
        <v>4</v>
      </c>
      <c r="E42" s="205">
        <v>4.083333333333333</v>
      </c>
      <c r="F42" s="121" t="s">
        <v>1</v>
      </c>
      <c r="G42" s="121" t="s">
        <v>3</v>
      </c>
      <c r="H42" s="204">
        <v>4.0999999999999996</v>
      </c>
      <c r="I42" s="205">
        <v>4.2</v>
      </c>
      <c r="J42" s="40"/>
    </row>
    <row r="43" spans="1:10" ht="15" customHeight="1" x14ac:dyDescent="0.25">
      <c r="A43" s="51">
        <v>38</v>
      </c>
      <c r="B43" s="121" t="s">
        <v>1</v>
      </c>
      <c r="C43" s="121" t="s">
        <v>21</v>
      </c>
      <c r="D43" s="204">
        <v>4</v>
      </c>
      <c r="E43" s="205">
        <v>4.0769230769230766</v>
      </c>
      <c r="F43" s="121" t="s">
        <v>1</v>
      </c>
      <c r="G43" s="121" t="s">
        <v>137</v>
      </c>
      <c r="H43" s="204">
        <v>4.0999999999999996</v>
      </c>
      <c r="I43" s="205">
        <v>4.1960784313725492</v>
      </c>
      <c r="J43" s="40"/>
    </row>
    <row r="44" spans="1:10" ht="15" customHeight="1" x14ac:dyDescent="0.25">
      <c r="A44" s="51">
        <v>39</v>
      </c>
      <c r="B44" s="121" t="s">
        <v>1</v>
      </c>
      <c r="C44" s="121" t="s">
        <v>13</v>
      </c>
      <c r="D44" s="204">
        <v>4</v>
      </c>
      <c r="E44" s="205">
        <v>4.0714285714285712</v>
      </c>
      <c r="F44" s="121" t="s">
        <v>1</v>
      </c>
      <c r="G44" s="121" t="s">
        <v>15</v>
      </c>
      <c r="H44" s="204">
        <v>4.0999999999999996</v>
      </c>
      <c r="I44" s="205">
        <v>4.1875</v>
      </c>
      <c r="J44" s="40"/>
    </row>
    <row r="45" spans="1:10" ht="15" customHeight="1" thickBot="1" x14ac:dyDescent="0.3">
      <c r="A45" s="146">
        <v>40</v>
      </c>
      <c r="B45" s="174" t="s">
        <v>45</v>
      </c>
      <c r="C45" s="174" t="s">
        <v>48</v>
      </c>
      <c r="D45" s="208">
        <v>4</v>
      </c>
      <c r="E45" s="209">
        <v>4.0677966101694913</v>
      </c>
      <c r="F45" s="174" t="s">
        <v>1</v>
      </c>
      <c r="G45" s="174" t="s">
        <v>138</v>
      </c>
      <c r="H45" s="208">
        <v>4.0999999999999996</v>
      </c>
      <c r="I45" s="209">
        <v>4.1857142857142859</v>
      </c>
      <c r="J45" s="40"/>
    </row>
    <row r="46" spans="1:10" ht="15" customHeight="1" x14ac:dyDescent="0.25">
      <c r="A46" s="46">
        <v>41</v>
      </c>
      <c r="B46" s="102" t="s">
        <v>36</v>
      </c>
      <c r="C46" s="102" t="s">
        <v>62</v>
      </c>
      <c r="D46" s="210">
        <v>4</v>
      </c>
      <c r="E46" s="211">
        <v>4.0625</v>
      </c>
      <c r="F46" s="102" t="s">
        <v>52</v>
      </c>
      <c r="G46" s="102" t="s">
        <v>142</v>
      </c>
      <c r="H46" s="210">
        <v>4.0999999999999996</v>
      </c>
      <c r="I46" s="211">
        <v>4.166666666666667</v>
      </c>
      <c r="J46" s="40"/>
    </row>
    <row r="47" spans="1:10" ht="15" customHeight="1" x14ac:dyDescent="0.25">
      <c r="A47" s="51">
        <v>42</v>
      </c>
      <c r="B47" s="121" t="s">
        <v>45</v>
      </c>
      <c r="C47" s="121" t="s">
        <v>49</v>
      </c>
      <c r="D47" s="204">
        <v>4</v>
      </c>
      <c r="E47" s="205">
        <v>4.0555555555555554</v>
      </c>
      <c r="F47" s="121" t="s">
        <v>1</v>
      </c>
      <c r="G47" s="121" t="s">
        <v>139</v>
      </c>
      <c r="H47" s="204">
        <v>4.0999999999999996</v>
      </c>
      <c r="I47" s="205">
        <v>4.16</v>
      </c>
      <c r="J47" s="40"/>
    </row>
    <row r="48" spans="1:10" ht="15" customHeight="1" x14ac:dyDescent="0.25">
      <c r="A48" s="51">
        <v>43</v>
      </c>
      <c r="B48" s="121" t="s">
        <v>45</v>
      </c>
      <c r="C48" s="121" t="s">
        <v>51</v>
      </c>
      <c r="D48" s="204">
        <v>4</v>
      </c>
      <c r="E48" s="205">
        <v>4.0555555555555554</v>
      </c>
      <c r="F48" s="121" t="s">
        <v>45</v>
      </c>
      <c r="G48" s="121" t="s">
        <v>50</v>
      </c>
      <c r="H48" s="204">
        <v>4.0999999999999996</v>
      </c>
      <c r="I48" s="205">
        <v>4.1500000000000004</v>
      </c>
      <c r="J48" s="40"/>
    </row>
    <row r="49" spans="1:10" ht="15" customHeight="1" x14ac:dyDescent="0.25">
      <c r="A49" s="51">
        <v>44</v>
      </c>
      <c r="B49" s="121" t="s">
        <v>45</v>
      </c>
      <c r="C49" s="121" t="s">
        <v>153</v>
      </c>
      <c r="D49" s="204">
        <v>4</v>
      </c>
      <c r="E49" s="205">
        <v>4.04</v>
      </c>
      <c r="F49" s="121" t="s">
        <v>1</v>
      </c>
      <c r="G49" s="121" t="s">
        <v>19</v>
      </c>
      <c r="H49" s="204">
        <v>4.0999999999999996</v>
      </c>
      <c r="I49" s="205">
        <v>4.1481481481481479</v>
      </c>
      <c r="J49" s="40"/>
    </row>
    <row r="50" spans="1:10" ht="15" customHeight="1" x14ac:dyDescent="0.25">
      <c r="A50" s="51">
        <v>45</v>
      </c>
      <c r="B50" s="121" t="s">
        <v>1</v>
      </c>
      <c r="C50" s="121" t="s">
        <v>171</v>
      </c>
      <c r="D50" s="204">
        <v>4</v>
      </c>
      <c r="E50" s="205">
        <v>4.0384615384615383</v>
      </c>
      <c r="F50" s="121" t="s">
        <v>28</v>
      </c>
      <c r="G50" s="121" t="s">
        <v>97</v>
      </c>
      <c r="H50" s="204">
        <v>4.0999999999999996</v>
      </c>
      <c r="I50" s="205">
        <v>4.1375000000000002</v>
      </c>
      <c r="J50" s="40"/>
    </row>
    <row r="51" spans="1:10" ht="15" customHeight="1" x14ac:dyDescent="0.25">
      <c r="A51" s="51">
        <v>46</v>
      </c>
      <c r="B51" s="121" t="s">
        <v>45</v>
      </c>
      <c r="C51" s="121" t="s">
        <v>53</v>
      </c>
      <c r="D51" s="204">
        <v>4</v>
      </c>
      <c r="E51" s="205">
        <v>4</v>
      </c>
      <c r="F51" s="121" t="s">
        <v>36</v>
      </c>
      <c r="G51" s="121" t="s">
        <v>63</v>
      </c>
      <c r="H51" s="204">
        <v>4.0999999999999996</v>
      </c>
      <c r="I51" s="205">
        <v>4.1363636363636367</v>
      </c>
      <c r="J51" s="40"/>
    </row>
    <row r="52" spans="1:10" ht="15" customHeight="1" x14ac:dyDescent="0.25">
      <c r="A52" s="51">
        <v>47</v>
      </c>
      <c r="B52" s="121" t="s">
        <v>36</v>
      </c>
      <c r="C52" s="121" t="s">
        <v>64</v>
      </c>
      <c r="D52" s="204">
        <v>4</v>
      </c>
      <c r="E52" s="205">
        <v>4</v>
      </c>
      <c r="F52" s="121" t="s">
        <v>1</v>
      </c>
      <c r="G52" s="121" t="s">
        <v>21</v>
      </c>
      <c r="H52" s="204">
        <v>4.0999999999999996</v>
      </c>
      <c r="I52" s="205">
        <v>4.1333333333333337</v>
      </c>
      <c r="J52" s="40"/>
    </row>
    <row r="53" spans="1:10" ht="15" customHeight="1" x14ac:dyDescent="0.25">
      <c r="A53" s="51">
        <v>48</v>
      </c>
      <c r="B53" s="121" t="s">
        <v>24</v>
      </c>
      <c r="C53" s="121" t="s">
        <v>77</v>
      </c>
      <c r="D53" s="204">
        <v>4</v>
      </c>
      <c r="E53" s="205">
        <v>4</v>
      </c>
      <c r="F53" s="121" t="s">
        <v>36</v>
      </c>
      <c r="G53" s="121" t="s">
        <v>64</v>
      </c>
      <c r="H53" s="204">
        <v>4.0999999999999996</v>
      </c>
      <c r="I53" s="205">
        <v>4.1304347826086953</v>
      </c>
      <c r="J53" s="40"/>
    </row>
    <row r="54" spans="1:10" ht="15" customHeight="1" x14ac:dyDescent="0.25">
      <c r="A54" s="51">
        <v>49</v>
      </c>
      <c r="B54" s="121" t="s">
        <v>1</v>
      </c>
      <c r="C54" s="121" t="s">
        <v>15</v>
      </c>
      <c r="D54" s="204">
        <v>4</v>
      </c>
      <c r="E54" s="205">
        <v>4</v>
      </c>
      <c r="F54" s="121" t="s">
        <v>0</v>
      </c>
      <c r="G54" s="121" t="s">
        <v>103</v>
      </c>
      <c r="H54" s="204">
        <v>4.0999999999999996</v>
      </c>
      <c r="I54" s="205">
        <v>4.1304347826086953</v>
      </c>
      <c r="J54" s="40"/>
    </row>
    <row r="55" spans="1:10" ht="15" customHeight="1" thickBot="1" x14ac:dyDescent="0.3">
      <c r="A55" s="145">
        <v>50</v>
      </c>
      <c r="B55" s="101" t="s">
        <v>0</v>
      </c>
      <c r="C55" s="101" t="s">
        <v>103</v>
      </c>
      <c r="D55" s="206">
        <v>4</v>
      </c>
      <c r="E55" s="207">
        <v>4</v>
      </c>
      <c r="F55" s="101" t="s">
        <v>0</v>
      </c>
      <c r="G55" s="101" t="s">
        <v>56</v>
      </c>
      <c r="H55" s="206">
        <v>4.0999999999999996</v>
      </c>
      <c r="I55" s="207">
        <v>4.125</v>
      </c>
      <c r="J55" s="40"/>
    </row>
    <row r="56" spans="1:10" ht="15" customHeight="1" x14ac:dyDescent="0.25">
      <c r="A56" s="47">
        <v>51</v>
      </c>
      <c r="B56" s="100" t="s">
        <v>45</v>
      </c>
      <c r="C56" s="100" t="s">
        <v>150</v>
      </c>
      <c r="D56" s="202">
        <v>4</v>
      </c>
      <c r="E56" s="203">
        <v>3.9411764705882355</v>
      </c>
      <c r="F56" s="100" t="s">
        <v>1</v>
      </c>
      <c r="G56" s="100" t="s">
        <v>18</v>
      </c>
      <c r="H56" s="202">
        <v>4.0999999999999996</v>
      </c>
      <c r="I56" s="203">
        <v>4.12</v>
      </c>
      <c r="J56" s="40"/>
    </row>
    <row r="57" spans="1:10" ht="15" customHeight="1" x14ac:dyDescent="0.25">
      <c r="A57" s="51">
        <v>52</v>
      </c>
      <c r="B57" s="121" t="s">
        <v>1</v>
      </c>
      <c r="C57" s="121" t="s">
        <v>138</v>
      </c>
      <c r="D57" s="204">
        <v>4</v>
      </c>
      <c r="E57" s="205">
        <v>3.9368421052631577</v>
      </c>
      <c r="F57" s="121" t="s">
        <v>45</v>
      </c>
      <c r="G57" s="121" t="s">
        <v>59</v>
      </c>
      <c r="H57" s="204">
        <v>4.0999999999999996</v>
      </c>
      <c r="I57" s="205">
        <v>4.1052631578947372</v>
      </c>
      <c r="J57" s="40"/>
    </row>
    <row r="58" spans="1:10" ht="15" customHeight="1" x14ac:dyDescent="0.25">
      <c r="A58" s="51">
        <v>53</v>
      </c>
      <c r="B58" s="121" t="s">
        <v>24</v>
      </c>
      <c r="C58" s="121" t="s">
        <v>101</v>
      </c>
      <c r="D58" s="204">
        <v>4</v>
      </c>
      <c r="E58" s="205">
        <v>3.9285714285714284</v>
      </c>
      <c r="F58" s="121" t="s">
        <v>36</v>
      </c>
      <c r="G58" s="121" t="s">
        <v>39</v>
      </c>
      <c r="H58" s="204">
        <v>4.0999999999999996</v>
      </c>
      <c r="I58" s="205">
        <v>4.0999999999999996</v>
      </c>
      <c r="J58" s="40"/>
    </row>
    <row r="59" spans="1:10" ht="15" customHeight="1" x14ac:dyDescent="0.25">
      <c r="A59" s="51">
        <v>54</v>
      </c>
      <c r="B59" s="121" t="s">
        <v>1</v>
      </c>
      <c r="C59" s="121" t="s">
        <v>140</v>
      </c>
      <c r="D59" s="204">
        <v>4</v>
      </c>
      <c r="E59" s="205">
        <v>3.9242424242424243</v>
      </c>
      <c r="F59" s="121" t="s">
        <v>0</v>
      </c>
      <c r="G59" s="121" t="s">
        <v>113</v>
      </c>
      <c r="H59" s="204">
        <v>4.0999999999999996</v>
      </c>
      <c r="I59" s="205">
        <v>4.096774193548387</v>
      </c>
      <c r="J59" s="40"/>
    </row>
    <row r="60" spans="1:10" ht="15" customHeight="1" x14ac:dyDescent="0.25">
      <c r="A60" s="51">
        <v>55</v>
      </c>
      <c r="B60" s="121" t="s">
        <v>28</v>
      </c>
      <c r="C60" s="121" t="s">
        <v>31</v>
      </c>
      <c r="D60" s="204">
        <v>4</v>
      </c>
      <c r="E60" s="205">
        <v>3.9166666666666665</v>
      </c>
      <c r="F60" s="121" t="s">
        <v>28</v>
      </c>
      <c r="G60" s="121" t="s">
        <v>124</v>
      </c>
      <c r="H60" s="204">
        <v>4.0999999999999996</v>
      </c>
      <c r="I60" s="205">
        <v>4.0882352941176467</v>
      </c>
      <c r="J60" s="40"/>
    </row>
    <row r="61" spans="1:10" ht="15" customHeight="1" x14ac:dyDescent="0.25">
      <c r="A61" s="51">
        <v>56</v>
      </c>
      <c r="B61" s="121" t="s">
        <v>36</v>
      </c>
      <c r="C61" s="121" t="s">
        <v>39</v>
      </c>
      <c r="D61" s="204">
        <v>4</v>
      </c>
      <c r="E61" s="205">
        <v>3.9090909090909092</v>
      </c>
      <c r="F61" s="121" t="s">
        <v>1</v>
      </c>
      <c r="G61" s="121" t="s">
        <v>140</v>
      </c>
      <c r="H61" s="204">
        <v>4.0999999999999996</v>
      </c>
      <c r="I61" s="205">
        <v>4.083333333333333</v>
      </c>
      <c r="J61" s="40"/>
    </row>
    <row r="62" spans="1:10" ht="15" customHeight="1" x14ac:dyDescent="0.25">
      <c r="A62" s="51">
        <v>57</v>
      </c>
      <c r="B62" s="121" t="s">
        <v>28</v>
      </c>
      <c r="C62" s="121" t="s">
        <v>58</v>
      </c>
      <c r="D62" s="204">
        <v>4</v>
      </c>
      <c r="E62" s="205">
        <v>3.9090909090909092</v>
      </c>
      <c r="F62" s="121" t="s">
        <v>45</v>
      </c>
      <c r="G62" s="121" t="s">
        <v>53</v>
      </c>
      <c r="H62" s="204">
        <v>4.0999999999999996</v>
      </c>
      <c r="I62" s="205">
        <v>4.0526315789473681</v>
      </c>
      <c r="J62" s="40"/>
    </row>
    <row r="63" spans="1:10" ht="15" customHeight="1" x14ac:dyDescent="0.25">
      <c r="A63" s="51">
        <v>58</v>
      </c>
      <c r="B63" s="121" t="s">
        <v>0</v>
      </c>
      <c r="C63" s="121" t="s">
        <v>125</v>
      </c>
      <c r="D63" s="204">
        <v>4</v>
      </c>
      <c r="E63" s="205">
        <v>3.8947368421052633</v>
      </c>
      <c r="F63" s="121" t="s">
        <v>1</v>
      </c>
      <c r="G63" s="121" t="s">
        <v>5</v>
      </c>
      <c r="H63" s="204">
        <v>4.0999999999999996</v>
      </c>
      <c r="I63" s="205">
        <v>4.0476190476190474</v>
      </c>
      <c r="J63" s="40"/>
    </row>
    <row r="64" spans="1:10" ht="15" customHeight="1" x14ac:dyDescent="0.25">
      <c r="A64" s="51">
        <v>59</v>
      </c>
      <c r="B64" s="121" t="s">
        <v>24</v>
      </c>
      <c r="C64" s="121" t="s">
        <v>164</v>
      </c>
      <c r="D64" s="204">
        <v>4</v>
      </c>
      <c r="E64" s="205">
        <v>3.8695652173913042</v>
      </c>
      <c r="F64" s="121" t="s">
        <v>45</v>
      </c>
      <c r="G64" s="121" t="s">
        <v>48</v>
      </c>
      <c r="H64" s="204">
        <v>4.0999999999999996</v>
      </c>
      <c r="I64" s="205">
        <v>4.046875</v>
      </c>
      <c r="J64" s="40"/>
    </row>
    <row r="65" spans="1:10" ht="15" customHeight="1" thickBot="1" x14ac:dyDescent="0.3">
      <c r="A65" s="146">
        <v>60</v>
      </c>
      <c r="B65" s="174" t="s">
        <v>1</v>
      </c>
      <c r="C65" s="174" t="s">
        <v>176</v>
      </c>
      <c r="D65" s="208">
        <v>4</v>
      </c>
      <c r="E65" s="209">
        <v>3.8571428571428572</v>
      </c>
      <c r="F65" s="174" t="s">
        <v>28</v>
      </c>
      <c r="G65" s="174" t="s">
        <v>72</v>
      </c>
      <c r="H65" s="208">
        <v>4.0999999999999996</v>
      </c>
      <c r="I65" s="209">
        <v>4</v>
      </c>
      <c r="J65" s="40"/>
    </row>
    <row r="66" spans="1:10" ht="15" customHeight="1" x14ac:dyDescent="0.25">
      <c r="A66" s="46">
        <v>61</v>
      </c>
      <c r="B66" s="102" t="s">
        <v>1</v>
      </c>
      <c r="C66" s="102" t="s">
        <v>146</v>
      </c>
      <c r="D66" s="210">
        <v>4</v>
      </c>
      <c r="E66" s="211">
        <v>3.8571428571428572</v>
      </c>
      <c r="F66" s="102" t="s">
        <v>28</v>
      </c>
      <c r="G66" s="102" t="s">
        <v>73</v>
      </c>
      <c r="H66" s="210">
        <v>4.0999999999999996</v>
      </c>
      <c r="I66" s="211">
        <v>4</v>
      </c>
      <c r="J66" s="40"/>
    </row>
    <row r="67" spans="1:10" ht="15" customHeight="1" x14ac:dyDescent="0.25">
      <c r="A67" s="51">
        <v>62</v>
      </c>
      <c r="B67" s="121" t="s">
        <v>28</v>
      </c>
      <c r="C67" s="121" t="s">
        <v>112</v>
      </c>
      <c r="D67" s="204">
        <v>4</v>
      </c>
      <c r="E67" s="205">
        <v>3.8461538461538463</v>
      </c>
      <c r="F67" s="121" t="s">
        <v>28</v>
      </c>
      <c r="G67" s="121" t="s">
        <v>27</v>
      </c>
      <c r="H67" s="204">
        <v>4.0999999999999996</v>
      </c>
      <c r="I67" s="205">
        <v>4</v>
      </c>
      <c r="J67" s="40"/>
    </row>
    <row r="68" spans="1:10" ht="15" customHeight="1" x14ac:dyDescent="0.25">
      <c r="A68" s="51">
        <v>63</v>
      </c>
      <c r="B68" s="121" t="s">
        <v>24</v>
      </c>
      <c r="C68" s="121" t="s">
        <v>168</v>
      </c>
      <c r="D68" s="204">
        <v>4</v>
      </c>
      <c r="E68" s="205">
        <v>3.84375</v>
      </c>
      <c r="F68" s="121" t="s">
        <v>24</v>
      </c>
      <c r="G68" s="121" t="s">
        <v>101</v>
      </c>
      <c r="H68" s="204">
        <v>4.0999999999999996</v>
      </c>
      <c r="I68" s="205">
        <v>4</v>
      </c>
      <c r="J68" s="40"/>
    </row>
    <row r="69" spans="1:10" ht="15" customHeight="1" x14ac:dyDescent="0.25">
      <c r="A69" s="51">
        <v>64</v>
      </c>
      <c r="B69" s="121" t="s">
        <v>24</v>
      </c>
      <c r="C69" s="121" t="s">
        <v>162</v>
      </c>
      <c r="D69" s="204">
        <v>4</v>
      </c>
      <c r="E69" s="205">
        <v>3.8333333333333335</v>
      </c>
      <c r="F69" s="121" t="s">
        <v>1</v>
      </c>
      <c r="G69" s="121" t="s">
        <v>17</v>
      </c>
      <c r="H69" s="204">
        <v>4.0999999999999996</v>
      </c>
      <c r="I69" s="205">
        <v>3.9777777777777779</v>
      </c>
      <c r="J69" s="40"/>
    </row>
    <row r="70" spans="1:10" ht="15" customHeight="1" x14ac:dyDescent="0.25">
      <c r="A70" s="51">
        <v>65</v>
      </c>
      <c r="B70" s="121" t="s">
        <v>1</v>
      </c>
      <c r="C70" s="121" t="s">
        <v>174</v>
      </c>
      <c r="D70" s="204">
        <v>4</v>
      </c>
      <c r="E70" s="205">
        <v>3.8333333333333335</v>
      </c>
      <c r="F70" s="121" t="s">
        <v>0</v>
      </c>
      <c r="G70" s="121" t="s">
        <v>125</v>
      </c>
      <c r="H70" s="204">
        <v>4.0999999999999996</v>
      </c>
      <c r="I70" s="205">
        <v>3.9726027397260273</v>
      </c>
      <c r="J70" s="40"/>
    </row>
    <row r="71" spans="1:10" ht="15" customHeight="1" x14ac:dyDescent="0.25">
      <c r="A71" s="51">
        <v>66</v>
      </c>
      <c r="B71" s="121" t="s">
        <v>28</v>
      </c>
      <c r="C71" s="121" t="s">
        <v>71</v>
      </c>
      <c r="D71" s="204">
        <v>4</v>
      </c>
      <c r="E71" s="205">
        <v>3.8235294117647061</v>
      </c>
      <c r="F71" s="121" t="s">
        <v>1</v>
      </c>
      <c r="G71" s="121" t="s">
        <v>136</v>
      </c>
      <c r="H71" s="204">
        <v>4.0999999999999996</v>
      </c>
      <c r="I71" s="205">
        <v>3.9722222222222223</v>
      </c>
      <c r="J71" s="40"/>
    </row>
    <row r="72" spans="1:10" ht="15" customHeight="1" x14ac:dyDescent="0.25">
      <c r="A72" s="51">
        <v>67</v>
      </c>
      <c r="B72" s="121" t="s">
        <v>1</v>
      </c>
      <c r="C72" s="121" t="s">
        <v>3</v>
      </c>
      <c r="D72" s="204">
        <v>4</v>
      </c>
      <c r="E72" s="205">
        <v>3.806451612903226</v>
      </c>
      <c r="F72" s="121" t="s">
        <v>36</v>
      </c>
      <c r="G72" s="121" t="s">
        <v>43</v>
      </c>
      <c r="H72" s="204">
        <v>4.0999999999999996</v>
      </c>
      <c r="I72" s="205">
        <v>3.9615384615384617</v>
      </c>
      <c r="J72" s="40"/>
    </row>
    <row r="73" spans="1:10" ht="15" customHeight="1" x14ac:dyDescent="0.25">
      <c r="A73" s="51">
        <v>68</v>
      </c>
      <c r="B73" s="121" t="s">
        <v>36</v>
      </c>
      <c r="C73" s="121" t="s">
        <v>154</v>
      </c>
      <c r="D73" s="204">
        <v>4</v>
      </c>
      <c r="E73" s="205">
        <v>3.8</v>
      </c>
      <c r="F73" s="121" t="s">
        <v>28</v>
      </c>
      <c r="G73" s="121" t="s">
        <v>31</v>
      </c>
      <c r="H73" s="204">
        <v>4.0999999999999996</v>
      </c>
      <c r="I73" s="205">
        <v>3.9583333333333335</v>
      </c>
      <c r="J73" s="40"/>
    </row>
    <row r="74" spans="1:10" ht="15" customHeight="1" x14ac:dyDescent="0.25">
      <c r="A74" s="51">
        <v>69</v>
      </c>
      <c r="B74" s="121" t="s">
        <v>36</v>
      </c>
      <c r="C74" s="121" t="s">
        <v>41</v>
      </c>
      <c r="D74" s="204">
        <v>4</v>
      </c>
      <c r="E74" s="205">
        <v>3.7916666666666665</v>
      </c>
      <c r="F74" s="121" t="s">
        <v>1</v>
      </c>
      <c r="G74" s="121" t="s">
        <v>6</v>
      </c>
      <c r="H74" s="204">
        <v>4.0999999999999996</v>
      </c>
      <c r="I74" s="205">
        <v>3.9583333333333335</v>
      </c>
      <c r="J74" s="40"/>
    </row>
    <row r="75" spans="1:10" ht="15" customHeight="1" thickBot="1" x14ac:dyDescent="0.3">
      <c r="A75" s="145">
        <v>70</v>
      </c>
      <c r="B75" s="101" t="s">
        <v>1</v>
      </c>
      <c r="C75" s="101" t="s">
        <v>5</v>
      </c>
      <c r="D75" s="206">
        <v>4</v>
      </c>
      <c r="E75" s="207">
        <v>3.7857142857142856</v>
      </c>
      <c r="F75" s="101" t="s">
        <v>36</v>
      </c>
      <c r="G75" s="101" t="s">
        <v>35</v>
      </c>
      <c r="H75" s="206">
        <v>4.0999999999999996</v>
      </c>
      <c r="I75" s="207">
        <v>3.95</v>
      </c>
      <c r="J75" s="40"/>
    </row>
    <row r="76" spans="1:10" ht="15" customHeight="1" x14ac:dyDescent="0.25">
      <c r="A76" s="47">
        <v>71</v>
      </c>
      <c r="B76" s="100" t="s">
        <v>1</v>
      </c>
      <c r="C76" s="100" t="s">
        <v>177</v>
      </c>
      <c r="D76" s="202">
        <v>4</v>
      </c>
      <c r="E76" s="203">
        <v>3.7804878048780486</v>
      </c>
      <c r="F76" s="100" t="s">
        <v>36</v>
      </c>
      <c r="G76" s="100" t="s">
        <v>41</v>
      </c>
      <c r="H76" s="202">
        <v>4.0999999999999996</v>
      </c>
      <c r="I76" s="203">
        <v>3.9393939393939394</v>
      </c>
      <c r="J76" s="40"/>
    </row>
    <row r="77" spans="1:10" ht="15" customHeight="1" x14ac:dyDescent="0.25">
      <c r="A77" s="51">
        <v>72</v>
      </c>
      <c r="B77" s="121" t="s">
        <v>45</v>
      </c>
      <c r="C77" s="121" t="s">
        <v>185</v>
      </c>
      <c r="D77" s="204">
        <v>4</v>
      </c>
      <c r="E77" s="205">
        <v>3.7692307692307692</v>
      </c>
      <c r="F77" s="121" t="s">
        <v>1</v>
      </c>
      <c r="G77" s="121" t="s">
        <v>4</v>
      </c>
      <c r="H77" s="204">
        <v>4.0999999999999996</v>
      </c>
      <c r="I77" s="205">
        <v>3.9375</v>
      </c>
      <c r="J77" s="40"/>
    </row>
    <row r="78" spans="1:10" ht="15" customHeight="1" x14ac:dyDescent="0.25">
      <c r="A78" s="51">
        <v>73</v>
      </c>
      <c r="B78" s="121" t="s">
        <v>45</v>
      </c>
      <c r="C78" s="121" t="s">
        <v>186</v>
      </c>
      <c r="D78" s="204">
        <v>4</v>
      </c>
      <c r="E78" s="205">
        <v>3.75</v>
      </c>
      <c r="F78" s="121" t="s">
        <v>0</v>
      </c>
      <c r="G78" s="121" t="s">
        <v>83</v>
      </c>
      <c r="H78" s="204">
        <v>4.0999999999999996</v>
      </c>
      <c r="I78" s="205">
        <v>3.9375</v>
      </c>
      <c r="J78" s="40"/>
    </row>
    <row r="79" spans="1:10" ht="15" customHeight="1" x14ac:dyDescent="0.25">
      <c r="A79" s="51">
        <v>74</v>
      </c>
      <c r="B79" s="121" t="s">
        <v>28</v>
      </c>
      <c r="C79" s="121" t="s">
        <v>30</v>
      </c>
      <c r="D79" s="204">
        <v>4</v>
      </c>
      <c r="E79" s="205">
        <v>3.75</v>
      </c>
      <c r="F79" s="121" t="s">
        <v>24</v>
      </c>
      <c r="G79" s="121" t="s">
        <v>78</v>
      </c>
      <c r="H79" s="204">
        <v>4.0999999999999996</v>
      </c>
      <c r="I79" s="205">
        <v>3.9230769230769229</v>
      </c>
      <c r="J79" s="40"/>
    </row>
    <row r="80" spans="1:10" ht="15" customHeight="1" x14ac:dyDescent="0.25">
      <c r="A80" s="51">
        <v>75</v>
      </c>
      <c r="B80" s="121" t="s">
        <v>1</v>
      </c>
      <c r="C80" s="121" t="s">
        <v>145</v>
      </c>
      <c r="D80" s="204">
        <v>4</v>
      </c>
      <c r="E80" s="205">
        <v>3.75</v>
      </c>
      <c r="F80" s="121" t="s">
        <v>1</v>
      </c>
      <c r="G80" s="121" t="s">
        <v>7</v>
      </c>
      <c r="H80" s="204">
        <v>4.0999999999999996</v>
      </c>
      <c r="I80" s="205">
        <v>3.9090909090909092</v>
      </c>
      <c r="J80" s="40"/>
    </row>
    <row r="81" spans="1:10" ht="15" customHeight="1" x14ac:dyDescent="0.25">
      <c r="A81" s="51">
        <v>76</v>
      </c>
      <c r="B81" s="121" t="s">
        <v>36</v>
      </c>
      <c r="C81" s="121" t="s">
        <v>35</v>
      </c>
      <c r="D81" s="204">
        <v>4</v>
      </c>
      <c r="E81" s="205">
        <v>3.7317073170731709</v>
      </c>
      <c r="F81" s="121" t="s">
        <v>24</v>
      </c>
      <c r="G81" s="121" t="s">
        <v>25</v>
      </c>
      <c r="H81" s="204">
        <v>4.0999999999999996</v>
      </c>
      <c r="I81" s="205">
        <v>3.9</v>
      </c>
      <c r="J81" s="40"/>
    </row>
    <row r="82" spans="1:10" ht="15" customHeight="1" x14ac:dyDescent="0.25">
      <c r="A82" s="51">
        <v>77</v>
      </c>
      <c r="B82" s="121" t="s">
        <v>36</v>
      </c>
      <c r="C82" s="121" t="s">
        <v>61</v>
      </c>
      <c r="D82" s="204">
        <v>4</v>
      </c>
      <c r="E82" s="205">
        <v>3.7058823529411766</v>
      </c>
      <c r="F82" s="121" t="s">
        <v>24</v>
      </c>
      <c r="G82" s="121" t="s">
        <v>79</v>
      </c>
      <c r="H82" s="204">
        <v>4.0999999999999996</v>
      </c>
      <c r="I82" s="205">
        <v>3.896551724137931</v>
      </c>
      <c r="J82" s="40"/>
    </row>
    <row r="83" spans="1:10" ht="15" customHeight="1" x14ac:dyDescent="0.25">
      <c r="A83" s="51">
        <v>78</v>
      </c>
      <c r="B83" s="121" t="s">
        <v>52</v>
      </c>
      <c r="C83" s="121" t="s">
        <v>142</v>
      </c>
      <c r="D83" s="204">
        <v>4</v>
      </c>
      <c r="E83" s="205">
        <v>3.7</v>
      </c>
      <c r="F83" s="121" t="s">
        <v>28</v>
      </c>
      <c r="G83" s="121" t="s">
        <v>29</v>
      </c>
      <c r="H83" s="204">
        <v>4.0999999999999996</v>
      </c>
      <c r="I83" s="205">
        <v>3.875</v>
      </c>
      <c r="J83" s="40"/>
    </row>
    <row r="84" spans="1:10" ht="15" customHeight="1" x14ac:dyDescent="0.25">
      <c r="A84" s="51">
        <v>79</v>
      </c>
      <c r="B84" s="121" t="s">
        <v>1</v>
      </c>
      <c r="C84" s="121" t="s">
        <v>175</v>
      </c>
      <c r="D84" s="204">
        <v>4</v>
      </c>
      <c r="E84" s="205">
        <v>3.7</v>
      </c>
      <c r="F84" s="121" t="s">
        <v>36</v>
      </c>
      <c r="G84" s="121" t="s">
        <v>37</v>
      </c>
      <c r="H84" s="204">
        <v>4.0999999999999996</v>
      </c>
      <c r="I84" s="205">
        <v>3.8666666666666667</v>
      </c>
      <c r="J84" s="40"/>
    </row>
    <row r="85" spans="1:10" ht="15" customHeight="1" thickBot="1" x14ac:dyDescent="0.3">
      <c r="A85" s="146">
        <v>80</v>
      </c>
      <c r="B85" s="174" t="s">
        <v>1</v>
      </c>
      <c r="C85" s="174" t="s">
        <v>139</v>
      </c>
      <c r="D85" s="208">
        <v>4</v>
      </c>
      <c r="E85" s="209">
        <v>3.6833333333333331</v>
      </c>
      <c r="F85" s="174" t="s">
        <v>52</v>
      </c>
      <c r="G85" s="174" t="s">
        <v>141</v>
      </c>
      <c r="H85" s="208">
        <v>4.0999999999999996</v>
      </c>
      <c r="I85" s="209">
        <v>3.8571428571428572</v>
      </c>
      <c r="J85" s="40"/>
    </row>
    <row r="86" spans="1:10" ht="15" customHeight="1" x14ac:dyDescent="0.25">
      <c r="A86" s="46">
        <v>81</v>
      </c>
      <c r="B86" s="102" t="s">
        <v>45</v>
      </c>
      <c r="C86" s="102" t="s">
        <v>152</v>
      </c>
      <c r="D86" s="210">
        <v>4</v>
      </c>
      <c r="E86" s="211">
        <v>3.6785714285714284</v>
      </c>
      <c r="F86" s="102" t="s">
        <v>36</v>
      </c>
      <c r="G86" s="102" t="s">
        <v>42</v>
      </c>
      <c r="H86" s="210">
        <v>4.0999999999999996</v>
      </c>
      <c r="I86" s="211">
        <v>3.8571428571428572</v>
      </c>
      <c r="J86" s="40"/>
    </row>
    <row r="87" spans="1:10" ht="15" customHeight="1" x14ac:dyDescent="0.25">
      <c r="A87" s="51">
        <v>82</v>
      </c>
      <c r="B87" s="121" t="s">
        <v>28</v>
      </c>
      <c r="C87" s="121" t="s">
        <v>27</v>
      </c>
      <c r="D87" s="204">
        <v>4</v>
      </c>
      <c r="E87" s="205">
        <v>3.6756756756756759</v>
      </c>
      <c r="F87" s="121" t="s">
        <v>1</v>
      </c>
      <c r="G87" s="121" t="s">
        <v>146</v>
      </c>
      <c r="H87" s="204">
        <v>4.0999999999999996</v>
      </c>
      <c r="I87" s="205">
        <v>3.84</v>
      </c>
      <c r="J87" s="40"/>
    </row>
    <row r="88" spans="1:10" ht="15" customHeight="1" x14ac:dyDescent="0.25">
      <c r="A88" s="51">
        <v>83</v>
      </c>
      <c r="B88" s="121" t="s">
        <v>1</v>
      </c>
      <c r="C88" s="121" t="s">
        <v>169</v>
      </c>
      <c r="D88" s="204">
        <v>4</v>
      </c>
      <c r="E88" s="205">
        <v>3.6666666666666665</v>
      </c>
      <c r="F88" s="121" t="s">
        <v>52</v>
      </c>
      <c r="G88" s="121" t="s">
        <v>110</v>
      </c>
      <c r="H88" s="204">
        <v>4.0999999999999996</v>
      </c>
      <c r="I88" s="205">
        <v>3.8181818181818183</v>
      </c>
      <c r="J88" s="40"/>
    </row>
    <row r="89" spans="1:10" ht="15" customHeight="1" x14ac:dyDescent="0.25">
      <c r="A89" s="51">
        <v>84</v>
      </c>
      <c r="B89" s="121" t="s">
        <v>1</v>
      </c>
      <c r="C89" s="121" t="s">
        <v>170</v>
      </c>
      <c r="D89" s="204">
        <v>4</v>
      </c>
      <c r="E89" s="205">
        <v>3.6666666666666665</v>
      </c>
      <c r="F89" s="121" t="s">
        <v>36</v>
      </c>
      <c r="G89" s="121" t="s">
        <v>40</v>
      </c>
      <c r="H89" s="204">
        <v>4.0999999999999996</v>
      </c>
      <c r="I89" s="205">
        <v>3.8181818181818183</v>
      </c>
      <c r="J89" s="40"/>
    </row>
    <row r="90" spans="1:10" ht="15" customHeight="1" x14ac:dyDescent="0.25">
      <c r="A90" s="51">
        <v>85</v>
      </c>
      <c r="B90" s="121" t="s">
        <v>0</v>
      </c>
      <c r="C90" s="121" t="s">
        <v>57</v>
      </c>
      <c r="D90" s="204">
        <v>4</v>
      </c>
      <c r="E90" s="205">
        <v>3.6666666666666665</v>
      </c>
      <c r="F90" s="121" t="s">
        <v>0</v>
      </c>
      <c r="G90" s="121" t="s">
        <v>143</v>
      </c>
      <c r="H90" s="204">
        <v>4.0999999999999996</v>
      </c>
      <c r="I90" s="205">
        <v>3.8148148148148149</v>
      </c>
      <c r="J90" s="40"/>
    </row>
    <row r="91" spans="1:10" ht="15" customHeight="1" x14ac:dyDescent="0.25">
      <c r="A91" s="51">
        <v>86</v>
      </c>
      <c r="B91" s="121" t="s">
        <v>1</v>
      </c>
      <c r="C91" s="121" t="s">
        <v>136</v>
      </c>
      <c r="D91" s="204">
        <v>4</v>
      </c>
      <c r="E91" s="205">
        <v>3.6595744680851063</v>
      </c>
      <c r="F91" s="121" t="s">
        <v>1</v>
      </c>
      <c r="G91" s="121" t="s">
        <v>145</v>
      </c>
      <c r="H91" s="204">
        <v>4.0999999999999996</v>
      </c>
      <c r="I91" s="205">
        <v>3.8</v>
      </c>
      <c r="J91" s="40"/>
    </row>
    <row r="92" spans="1:10" ht="15" customHeight="1" x14ac:dyDescent="0.25">
      <c r="A92" s="51">
        <v>87</v>
      </c>
      <c r="B92" s="121" t="s">
        <v>36</v>
      </c>
      <c r="C92" s="121" t="s">
        <v>157</v>
      </c>
      <c r="D92" s="204">
        <v>4</v>
      </c>
      <c r="E92" s="205">
        <v>3.6086956521739131</v>
      </c>
      <c r="F92" s="121" t="s">
        <v>36</v>
      </c>
      <c r="G92" s="121" t="s">
        <v>60</v>
      </c>
      <c r="H92" s="204">
        <v>4.0999999999999996</v>
      </c>
      <c r="I92" s="205">
        <v>3.7916666666666665</v>
      </c>
      <c r="J92" s="40"/>
    </row>
    <row r="93" spans="1:10" ht="15" customHeight="1" x14ac:dyDescent="0.25">
      <c r="A93" s="51">
        <v>88</v>
      </c>
      <c r="B93" s="121" t="s">
        <v>0</v>
      </c>
      <c r="C93" s="121" t="s">
        <v>184</v>
      </c>
      <c r="D93" s="204">
        <v>4</v>
      </c>
      <c r="E93" s="205">
        <v>3.6</v>
      </c>
      <c r="F93" s="121" t="s">
        <v>1</v>
      </c>
      <c r="G93" s="121" t="s">
        <v>9</v>
      </c>
      <c r="H93" s="204">
        <v>4.0999999999999996</v>
      </c>
      <c r="I93" s="205">
        <v>3.75</v>
      </c>
      <c r="J93" s="40"/>
    </row>
    <row r="94" spans="1:10" ht="15" customHeight="1" x14ac:dyDescent="0.25">
      <c r="A94" s="51">
        <v>89</v>
      </c>
      <c r="B94" s="121" t="s">
        <v>36</v>
      </c>
      <c r="C94" s="121" t="s">
        <v>156</v>
      </c>
      <c r="D94" s="204">
        <v>4</v>
      </c>
      <c r="E94" s="205">
        <v>3.5882352941176472</v>
      </c>
      <c r="F94" s="121" t="s">
        <v>1</v>
      </c>
      <c r="G94" s="121" t="s">
        <v>10</v>
      </c>
      <c r="H94" s="204">
        <v>4.0999999999999996</v>
      </c>
      <c r="I94" s="205">
        <v>3.75</v>
      </c>
      <c r="J94" s="40"/>
    </row>
    <row r="95" spans="1:10" ht="15" customHeight="1" thickBot="1" x14ac:dyDescent="0.3">
      <c r="A95" s="145">
        <v>90</v>
      </c>
      <c r="B95" s="101" t="s">
        <v>0</v>
      </c>
      <c r="C95" s="101" t="s">
        <v>83</v>
      </c>
      <c r="D95" s="206">
        <v>4</v>
      </c>
      <c r="E95" s="207">
        <v>3.5882352941176472</v>
      </c>
      <c r="F95" s="101" t="s">
        <v>1</v>
      </c>
      <c r="G95" s="101" t="s">
        <v>8</v>
      </c>
      <c r="H95" s="206">
        <v>4.0999999999999996</v>
      </c>
      <c r="I95" s="207">
        <v>3.71875</v>
      </c>
      <c r="J95" s="40"/>
    </row>
    <row r="96" spans="1:10" ht="15" customHeight="1" x14ac:dyDescent="0.25">
      <c r="A96" s="47">
        <v>91</v>
      </c>
      <c r="B96" s="100" t="s">
        <v>1</v>
      </c>
      <c r="C96" s="100" t="s">
        <v>179</v>
      </c>
      <c r="D96" s="202">
        <v>4</v>
      </c>
      <c r="E96" s="203">
        <v>3.5263157894736841</v>
      </c>
      <c r="F96" s="100" t="s">
        <v>1</v>
      </c>
      <c r="G96" s="100" t="s">
        <v>11</v>
      </c>
      <c r="H96" s="202">
        <v>4.0999999999999996</v>
      </c>
      <c r="I96" s="203">
        <v>3.71875</v>
      </c>
      <c r="J96" s="40"/>
    </row>
    <row r="97" spans="1:10" ht="15" customHeight="1" x14ac:dyDescent="0.25">
      <c r="A97" s="51">
        <v>92</v>
      </c>
      <c r="B97" s="121" t="s">
        <v>1</v>
      </c>
      <c r="C97" s="121" t="s">
        <v>181</v>
      </c>
      <c r="D97" s="204">
        <v>4</v>
      </c>
      <c r="E97" s="205">
        <v>3.5238095238095237</v>
      </c>
      <c r="F97" s="121" t="s">
        <v>45</v>
      </c>
      <c r="G97" s="121" t="s">
        <v>96</v>
      </c>
      <c r="H97" s="204">
        <v>4.0999999999999996</v>
      </c>
      <c r="I97" s="205">
        <v>3.7115384615384617</v>
      </c>
      <c r="J97" s="40"/>
    </row>
    <row r="98" spans="1:10" ht="15" customHeight="1" x14ac:dyDescent="0.25">
      <c r="A98" s="51">
        <v>93</v>
      </c>
      <c r="B98" s="121" t="s">
        <v>52</v>
      </c>
      <c r="C98" s="121" t="s">
        <v>141</v>
      </c>
      <c r="D98" s="204">
        <v>4</v>
      </c>
      <c r="E98" s="205">
        <v>3.5217391304347827</v>
      </c>
      <c r="F98" s="121" t="s">
        <v>36</v>
      </c>
      <c r="G98" s="121" t="s">
        <v>38</v>
      </c>
      <c r="H98" s="204">
        <v>4.0999999999999996</v>
      </c>
      <c r="I98" s="205">
        <v>3.6206896551724137</v>
      </c>
      <c r="J98" s="40"/>
    </row>
    <row r="99" spans="1:10" ht="15" customHeight="1" x14ac:dyDescent="0.25">
      <c r="A99" s="51">
        <v>94</v>
      </c>
      <c r="B99" s="121" t="s">
        <v>1</v>
      </c>
      <c r="C99" s="121" t="s">
        <v>172</v>
      </c>
      <c r="D99" s="204">
        <v>4</v>
      </c>
      <c r="E99" s="205">
        <v>3.5185185185185186</v>
      </c>
      <c r="F99" s="121" t="s">
        <v>36</v>
      </c>
      <c r="G99" s="121" t="s">
        <v>61</v>
      </c>
      <c r="H99" s="204">
        <v>4.0999999999999996</v>
      </c>
      <c r="I99" s="205">
        <v>3.6071428571428572</v>
      </c>
      <c r="J99" s="40"/>
    </row>
    <row r="100" spans="1:10" ht="15" customHeight="1" x14ac:dyDescent="0.25">
      <c r="A100" s="51">
        <v>95</v>
      </c>
      <c r="B100" s="121" t="s">
        <v>1</v>
      </c>
      <c r="C100" s="121" t="s">
        <v>180</v>
      </c>
      <c r="D100" s="204">
        <v>4</v>
      </c>
      <c r="E100" s="205">
        <v>3.5</v>
      </c>
      <c r="F100" s="121" t="s">
        <v>24</v>
      </c>
      <c r="G100" s="121" t="s">
        <v>23</v>
      </c>
      <c r="H100" s="204">
        <v>4.0999999999999996</v>
      </c>
      <c r="I100" s="205">
        <v>3.5862068965517242</v>
      </c>
      <c r="J100" s="40"/>
    </row>
    <row r="101" spans="1:10" ht="15" customHeight="1" x14ac:dyDescent="0.25">
      <c r="A101" s="51">
        <v>96</v>
      </c>
      <c r="B101" s="121" t="s">
        <v>52</v>
      </c>
      <c r="C101" s="121" t="s">
        <v>69</v>
      </c>
      <c r="D101" s="204">
        <v>4</v>
      </c>
      <c r="E101" s="205">
        <v>3.4848484848484849</v>
      </c>
      <c r="F101" s="121" t="s">
        <v>1</v>
      </c>
      <c r="G101" s="121" t="s">
        <v>20</v>
      </c>
      <c r="H101" s="204">
        <v>4.0999999999999996</v>
      </c>
      <c r="I101" s="205">
        <v>3.55</v>
      </c>
      <c r="J101" s="40"/>
    </row>
    <row r="102" spans="1:10" ht="15" customHeight="1" x14ac:dyDescent="0.25">
      <c r="A102" s="51">
        <v>97</v>
      </c>
      <c r="B102" s="121" t="s">
        <v>36</v>
      </c>
      <c r="C102" s="121" t="s">
        <v>155</v>
      </c>
      <c r="D102" s="204">
        <v>4</v>
      </c>
      <c r="E102" s="205">
        <v>3.44</v>
      </c>
      <c r="F102" s="121" t="s">
        <v>1</v>
      </c>
      <c r="G102" s="121" t="s">
        <v>13</v>
      </c>
      <c r="H102" s="204">
        <v>4.0999999999999996</v>
      </c>
      <c r="I102" s="205">
        <v>3.5</v>
      </c>
      <c r="J102" s="40"/>
    </row>
    <row r="103" spans="1:10" ht="15" customHeight="1" x14ac:dyDescent="0.25">
      <c r="A103" s="51">
        <v>98</v>
      </c>
      <c r="B103" s="121" t="s">
        <v>24</v>
      </c>
      <c r="C103" s="121" t="s">
        <v>167</v>
      </c>
      <c r="D103" s="204">
        <v>4</v>
      </c>
      <c r="E103" s="205">
        <v>3.375</v>
      </c>
      <c r="F103" s="121" t="s">
        <v>45</v>
      </c>
      <c r="G103" s="121" t="s">
        <v>46</v>
      </c>
      <c r="H103" s="204">
        <v>4.0999999999999996</v>
      </c>
      <c r="I103" s="205">
        <v>3.48</v>
      </c>
      <c r="J103" s="40"/>
    </row>
    <row r="104" spans="1:10" ht="15" customHeight="1" x14ac:dyDescent="0.25">
      <c r="A104" s="51">
        <v>99</v>
      </c>
      <c r="B104" s="121" t="s">
        <v>36</v>
      </c>
      <c r="C104" s="121" t="s">
        <v>40</v>
      </c>
      <c r="D104" s="204">
        <v>4</v>
      </c>
      <c r="E104" s="205">
        <v>3.3125</v>
      </c>
      <c r="F104" s="121" t="s">
        <v>28</v>
      </c>
      <c r="G104" s="121" t="s">
        <v>71</v>
      </c>
      <c r="H104" s="204">
        <v>4.0999999999999996</v>
      </c>
      <c r="I104" s="205">
        <v>3.4615384615384617</v>
      </c>
      <c r="J104" s="40"/>
    </row>
    <row r="105" spans="1:10" ht="15" customHeight="1" thickBot="1" x14ac:dyDescent="0.3">
      <c r="A105" s="145">
        <v>100</v>
      </c>
      <c r="B105" s="101" t="s">
        <v>1</v>
      </c>
      <c r="C105" s="101" t="s">
        <v>187</v>
      </c>
      <c r="D105" s="206">
        <v>4</v>
      </c>
      <c r="E105" s="207">
        <v>3.2307692307692308</v>
      </c>
      <c r="F105" s="101" t="s">
        <v>24</v>
      </c>
      <c r="G105" s="101" t="s">
        <v>80</v>
      </c>
      <c r="H105" s="206">
        <v>4.0999999999999996</v>
      </c>
      <c r="I105" s="207">
        <v>3.4375</v>
      </c>
      <c r="J105" s="40"/>
    </row>
    <row r="106" spans="1:10" ht="15" customHeight="1" x14ac:dyDescent="0.25">
      <c r="A106" s="49">
        <v>101</v>
      </c>
      <c r="B106" s="317" t="s">
        <v>52</v>
      </c>
      <c r="C106" s="317" t="s">
        <v>110</v>
      </c>
      <c r="D106" s="318">
        <v>4</v>
      </c>
      <c r="E106" s="319"/>
      <c r="F106" s="317" t="s">
        <v>52</v>
      </c>
      <c r="G106" s="317" t="s">
        <v>69</v>
      </c>
      <c r="H106" s="318">
        <v>4.0999999999999996</v>
      </c>
      <c r="I106" s="319">
        <v>3.3333333333333335</v>
      </c>
      <c r="J106" s="40"/>
    </row>
    <row r="107" spans="1:10" ht="15" customHeight="1" x14ac:dyDescent="0.25">
      <c r="A107" s="51">
        <v>102</v>
      </c>
      <c r="B107" s="121" t="s">
        <v>45</v>
      </c>
      <c r="C107" s="121" t="s">
        <v>151</v>
      </c>
      <c r="D107" s="204">
        <v>4</v>
      </c>
      <c r="E107" s="205"/>
      <c r="F107" s="121" t="s">
        <v>24</v>
      </c>
      <c r="G107" s="121" t="s">
        <v>126</v>
      </c>
      <c r="H107" s="204">
        <v>4.0999999999999996</v>
      </c>
      <c r="I107" s="205">
        <v>2.8461538461538463</v>
      </c>
      <c r="J107" s="40"/>
    </row>
    <row r="108" spans="1:10" ht="15" customHeight="1" x14ac:dyDescent="0.25">
      <c r="A108" s="51">
        <v>103</v>
      </c>
      <c r="B108" s="121" t="s">
        <v>36</v>
      </c>
      <c r="C108" s="121" t="s">
        <v>38</v>
      </c>
      <c r="D108" s="204">
        <v>4</v>
      </c>
      <c r="E108" s="205"/>
      <c r="F108" s="121"/>
      <c r="G108" s="121"/>
      <c r="H108" s="204"/>
      <c r="I108" s="205"/>
      <c r="J108" s="40"/>
    </row>
    <row r="109" spans="1:10" ht="15" customHeight="1" x14ac:dyDescent="0.25">
      <c r="A109" s="47">
        <v>104</v>
      </c>
      <c r="B109" s="100" t="s">
        <v>28</v>
      </c>
      <c r="C109" s="100" t="s">
        <v>72</v>
      </c>
      <c r="D109" s="202">
        <v>4</v>
      </c>
      <c r="E109" s="203"/>
      <c r="F109" s="100"/>
      <c r="G109" s="100"/>
      <c r="H109" s="202"/>
      <c r="I109" s="203"/>
      <c r="J109" s="147"/>
    </row>
    <row r="110" spans="1:10" ht="15" customHeight="1" thickBot="1" x14ac:dyDescent="0.3">
      <c r="A110" s="145">
        <v>105</v>
      </c>
      <c r="B110" s="101" t="s">
        <v>0</v>
      </c>
      <c r="C110" s="101" t="s">
        <v>56</v>
      </c>
      <c r="D110" s="206">
        <v>4</v>
      </c>
      <c r="E110" s="207"/>
      <c r="F110" s="101"/>
      <c r="G110" s="101"/>
      <c r="H110" s="206"/>
      <c r="I110" s="207"/>
      <c r="J110" s="147"/>
    </row>
    <row r="111" spans="1:10" x14ac:dyDescent="0.25">
      <c r="A111" s="1"/>
      <c r="B111" s="1"/>
      <c r="C111" s="148" t="s">
        <v>85</v>
      </c>
      <c r="D111" s="1"/>
      <c r="E111" s="24">
        <f>AVERAGE(E6:E110)</f>
        <v>3.9668130736014682</v>
      </c>
      <c r="F111" s="1"/>
      <c r="G111" s="148"/>
      <c r="H111" s="1"/>
      <c r="I111" s="24">
        <f>AVERAGE(I6:I110)</f>
        <v>4.0737161714980576</v>
      </c>
      <c r="J111" s="149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8"/>
    </row>
  </sheetData>
  <sortState ref="B114:C118">
    <sortCondition ref="B114"/>
  </sortState>
  <mergeCells count="4">
    <mergeCell ref="A4:A5"/>
    <mergeCell ref="B4:E4"/>
    <mergeCell ref="F4:I4"/>
    <mergeCell ref="A2:C2"/>
  </mergeCells>
  <conditionalFormatting sqref="J109:J110">
    <cfRule type="cellIs" dxfId="71" priority="53" operator="between">
      <formula>0.1</formula>
      <formula>3.49</formula>
    </cfRule>
    <cfRule type="cellIs" dxfId="70" priority="54" operator="between">
      <formula>3.5</formula>
      <formula>3.99</formula>
    </cfRule>
    <cfRule type="cellIs" dxfId="69" priority="55" operator="between">
      <formula>4</formula>
      <formula>5</formula>
    </cfRule>
  </conditionalFormatting>
  <conditionalFormatting sqref="E6:E110">
    <cfRule type="containsBlanks" dxfId="68" priority="1">
      <formula>LEN(TRIM(E6))=0</formula>
    </cfRule>
    <cfRule type="cellIs" dxfId="67" priority="8" operator="lessThan">
      <formula>3.5</formula>
    </cfRule>
    <cfRule type="cellIs" dxfId="66" priority="9" operator="between">
      <formula>$E$111</formula>
      <formula>3.5</formula>
    </cfRule>
    <cfRule type="cellIs" dxfId="65" priority="10" operator="between">
      <formula>4.495</formula>
      <formula>$E$111</formula>
    </cfRule>
    <cfRule type="cellIs" dxfId="64" priority="11" operator="greaterThanOrEqual">
      <formula>4.5</formula>
    </cfRule>
  </conditionalFormatting>
  <conditionalFormatting sqref="I6:I110">
    <cfRule type="containsBlanks" dxfId="63" priority="3">
      <formula>LEN(TRIM(I6))=0</formula>
    </cfRule>
    <cfRule type="cellIs" dxfId="62" priority="4" operator="lessThan">
      <formula>3.5</formula>
    </cfRule>
    <cfRule type="cellIs" dxfId="61" priority="5" operator="between">
      <formula>$I$111</formula>
      <formula>3.5</formula>
    </cfRule>
    <cfRule type="cellIs" dxfId="60" priority="6" operator="between">
      <formula>4.495</formula>
      <formula>$I$111</formula>
    </cfRule>
    <cfRule type="cellIs" dxfId="59" priority="7" operator="greaterThanOrEqual">
      <formula>4.5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zoomScale="90" zoomScaleNormal="9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C4" sqref="C4:C5"/>
    </sheetView>
  </sheetViews>
  <sheetFormatPr defaultRowHeight="15" x14ac:dyDescent="0.25"/>
  <cols>
    <col min="1" max="1" width="5" customWidth="1"/>
    <col min="2" max="2" width="19.28515625" customWidth="1"/>
    <col min="3" max="3" width="32.28515625" style="19" customWidth="1"/>
    <col min="4" max="11" width="8.7109375" style="19" customWidth="1"/>
    <col min="12" max="13" width="8.7109375" customWidth="1"/>
    <col min="14" max="14" width="9.140625" customWidth="1"/>
  </cols>
  <sheetData>
    <row r="1" spans="1:16" x14ac:dyDescent="0.25">
      <c r="N1" s="44"/>
      <c r="O1" s="22" t="s">
        <v>104</v>
      </c>
      <c r="P1" s="22"/>
    </row>
    <row r="2" spans="1:16" ht="16.899999999999999" customHeight="1" x14ac:dyDescent="0.25">
      <c r="A2" s="246" t="s">
        <v>95</v>
      </c>
      <c r="B2" s="246"/>
      <c r="C2" s="246"/>
      <c r="D2" s="227"/>
      <c r="E2" s="227"/>
      <c r="F2" s="227"/>
      <c r="G2" s="227"/>
      <c r="H2" s="227"/>
      <c r="I2" s="227"/>
      <c r="J2" s="197"/>
      <c r="K2" s="197"/>
      <c r="L2" s="20"/>
      <c r="N2" s="43"/>
      <c r="O2" s="22" t="s">
        <v>108</v>
      </c>
      <c r="P2" s="22"/>
    </row>
    <row r="3" spans="1:16" ht="15.75" thickBot="1" x14ac:dyDescent="0.3">
      <c r="N3" s="41"/>
      <c r="O3" s="22" t="s">
        <v>109</v>
      </c>
      <c r="P3" s="22"/>
    </row>
    <row r="4" spans="1:16" ht="16.899999999999999" customHeight="1" thickBot="1" x14ac:dyDescent="0.3">
      <c r="A4" s="231" t="s">
        <v>55</v>
      </c>
      <c r="B4" s="258" t="s">
        <v>54</v>
      </c>
      <c r="C4" s="247" t="s">
        <v>89</v>
      </c>
      <c r="D4" s="249">
        <v>2023</v>
      </c>
      <c r="E4" s="250"/>
      <c r="F4" s="251"/>
      <c r="G4" s="249">
        <v>2022</v>
      </c>
      <c r="H4" s="250"/>
      <c r="I4" s="251"/>
      <c r="J4" s="271" t="s">
        <v>88</v>
      </c>
      <c r="K4" s="244"/>
      <c r="L4" s="238" t="s">
        <v>84</v>
      </c>
      <c r="N4" s="42"/>
      <c r="O4" s="22" t="s">
        <v>105</v>
      </c>
      <c r="P4" s="22"/>
    </row>
    <row r="5" spans="1:16" ht="36" customHeight="1" thickBot="1" x14ac:dyDescent="0.3">
      <c r="A5" s="232"/>
      <c r="B5" s="323"/>
      <c r="C5" s="248"/>
      <c r="D5" s="95" t="s">
        <v>90</v>
      </c>
      <c r="E5" s="94" t="s">
        <v>106</v>
      </c>
      <c r="F5" s="120" t="s">
        <v>147</v>
      </c>
      <c r="G5" s="95" t="s">
        <v>90</v>
      </c>
      <c r="H5" s="94" t="s">
        <v>106</v>
      </c>
      <c r="I5" s="120" t="s">
        <v>147</v>
      </c>
      <c r="J5" s="310">
        <v>2023</v>
      </c>
      <c r="K5" s="272">
        <v>2022</v>
      </c>
      <c r="L5" s="230"/>
    </row>
    <row r="6" spans="1:16" ht="15" customHeight="1" x14ac:dyDescent="0.25">
      <c r="A6" s="46">
        <v>1</v>
      </c>
      <c r="B6" s="7" t="s">
        <v>1</v>
      </c>
      <c r="C6" s="131" t="s">
        <v>183</v>
      </c>
      <c r="D6" s="122">
        <v>78</v>
      </c>
      <c r="E6" s="69">
        <v>4</v>
      </c>
      <c r="F6" s="45">
        <v>4.5256410256410255</v>
      </c>
      <c r="G6" s="122">
        <v>107</v>
      </c>
      <c r="H6" s="69">
        <v>4.0999999999999996</v>
      </c>
      <c r="I6" s="45">
        <v>4.5514018691588785</v>
      </c>
      <c r="J6" s="296">
        <v>2</v>
      </c>
      <c r="K6" s="283">
        <v>5</v>
      </c>
      <c r="L6" s="78">
        <f>SUM(J6:K6)</f>
        <v>7</v>
      </c>
      <c r="M6" s="23"/>
    </row>
    <row r="7" spans="1:16" ht="15" customHeight="1" x14ac:dyDescent="0.25">
      <c r="A7" s="47">
        <v>2</v>
      </c>
      <c r="B7" s="2" t="s">
        <v>52</v>
      </c>
      <c r="C7" s="132" t="s">
        <v>65</v>
      </c>
      <c r="D7" s="123">
        <v>23</v>
      </c>
      <c r="E7" s="70">
        <v>4</v>
      </c>
      <c r="F7" s="38">
        <v>4.4782608695652177</v>
      </c>
      <c r="G7" s="123">
        <v>25</v>
      </c>
      <c r="H7" s="70">
        <v>4.0999999999999996</v>
      </c>
      <c r="I7" s="38">
        <v>4.5199999999999996</v>
      </c>
      <c r="J7" s="301">
        <v>3</v>
      </c>
      <c r="K7" s="284">
        <v>7</v>
      </c>
      <c r="L7" s="75">
        <f>SUM(J7:K7)</f>
        <v>10</v>
      </c>
      <c r="M7" s="23"/>
    </row>
    <row r="8" spans="1:16" ht="15" customHeight="1" x14ac:dyDescent="0.25">
      <c r="A8" s="47">
        <v>3</v>
      </c>
      <c r="B8" s="2" t="s">
        <v>0</v>
      </c>
      <c r="C8" s="132" t="s">
        <v>82</v>
      </c>
      <c r="D8" s="123">
        <v>49</v>
      </c>
      <c r="E8" s="70">
        <v>4</v>
      </c>
      <c r="F8" s="38">
        <v>4.4489795918367347</v>
      </c>
      <c r="G8" s="123">
        <v>47</v>
      </c>
      <c r="H8" s="70">
        <v>4.0999999999999996</v>
      </c>
      <c r="I8" s="38">
        <v>4.5319148936170217</v>
      </c>
      <c r="J8" s="301">
        <v>4</v>
      </c>
      <c r="K8" s="284">
        <v>6</v>
      </c>
      <c r="L8" s="76">
        <f>SUM(J8:K8)</f>
        <v>10</v>
      </c>
      <c r="M8" s="23"/>
    </row>
    <row r="9" spans="1:16" ht="15" customHeight="1" x14ac:dyDescent="0.25">
      <c r="A9" s="47">
        <v>4</v>
      </c>
      <c r="B9" s="2" t="s">
        <v>52</v>
      </c>
      <c r="C9" s="132" t="s">
        <v>66</v>
      </c>
      <c r="D9" s="123">
        <v>26</v>
      </c>
      <c r="E9" s="70">
        <v>4</v>
      </c>
      <c r="F9" s="38">
        <v>4.4230769230769234</v>
      </c>
      <c r="G9" s="123">
        <v>25</v>
      </c>
      <c r="H9" s="70">
        <v>4.0999999999999996</v>
      </c>
      <c r="I9" s="38">
        <v>4.5999999999999996</v>
      </c>
      <c r="J9" s="301">
        <v>8</v>
      </c>
      <c r="K9" s="284">
        <v>3</v>
      </c>
      <c r="L9" s="76">
        <f>SUM(J9:K9)</f>
        <v>11</v>
      </c>
      <c r="M9" s="23"/>
    </row>
    <row r="10" spans="1:16" ht="15" customHeight="1" x14ac:dyDescent="0.25">
      <c r="A10" s="47">
        <v>5</v>
      </c>
      <c r="B10" s="2" t="s">
        <v>28</v>
      </c>
      <c r="C10" s="132" t="s">
        <v>34</v>
      </c>
      <c r="D10" s="123">
        <v>14</v>
      </c>
      <c r="E10" s="70">
        <v>4</v>
      </c>
      <c r="F10" s="38">
        <v>4.3571428571428568</v>
      </c>
      <c r="G10" s="123">
        <v>13</v>
      </c>
      <c r="H10" s="70">
        <v>4.0999999999999996</v>
      </c>
      <c r="I10" s="38">
        <v>4.615384615384615</v>
      </c>
      <c r="J10" s="301">
        <v>13</v>
      </c>
      <c r="K10" s="284">
        <v>2</v>
      </c>
      <c r="L10" s="76">
        <f>SUM(J10:K10)</f>
        <v>15</v>
      </c>
      <c r="M10" s="23"/>
    </row>
    <row r="11" spans="1:16" ht="15" customHeight="1" x14ac:dyDescent="0.25">
      <c r="A11" s="47">
        <v>6</v>
      </c>
      <c r="B11" s="2" t="s">
        <v>24</v>
      </c>
      <c r="C11" s="132" t="s">
        <v>160</v>
      </c>
      <c r="D11" s="123">
        <v>32</v>
      </c>
      <c r="E11" s="70">
        <v>4</v>
      </c>
      <c r="F11" s="38">
        <v>4.4375</v>
      </c>
      <c r="G11" s="123">
        <v>26</v>
      </c>
      <c r="H11" s="70">
        <v>4.0999999999999996</v>
      </c>
      <c r="I11" s="38">
        <v>4.4615384615384617</v>
      </c>
      <c r="J11" s="301">
        <v>6</v>
      </c>
      <c r="K11" s="284">
        <v>10</v>
      </c>
      <c r="L11" s="76">
        <f>SUM(J11:K11)</f>
        <v>16</v>
      </c>
      <c r="M11" s="23"/>
    </row>
    <row r="12" spans="1:16" ht="15" customHeight="1" x14ac:dyDescent="0.25">
      <c r="A12" s="47">
        <v>7</v>
      </c>
      <c r="B12" s="2" t="s">
        <v>1</v>
      </c>
      <c r="C12" s="132" t="s">
        <v>102</v>
      </c>
      <c r="D12" s="123">
        <v>28</v>
      </c>
      <c r="E12" s="70">
        <v>4</v>
      </c>
      <c r="F12" s="38">
        <v>4.6785714285714288</v>
      </c>
      <c r="G12" s="123">
        <v>23</v>
      </c>
      <c r="H12" s="70">
        <v>4.0999999999999996</v>
      </c>
      <c r="I12" s="38">
        <v>4.3478260869565215</v>
      </c>
      <c r="J12" s="301">
        <v>1</v>
      </c>
      <c r="K12" s="284">
        <v>23</v>
      </c>
      <c r="L12" s="76">
        <f>SUM(J12:K12)</f>
        <v>24</v>
      </c>
      <c r="M12" s="23"/>
    </row>
    <row r="13" spans="1:16" x14ac:dyDescent="0.25">
      <c r="A13" s="47">
        <v>8</v>
      </c>
      <c r="B13" s="2" t="s">
        <v>52</v>
      </c>
      <c r="C13" s="132" t="s">
        <v>149</v>
      </c>
      <c r="D13" s="123">
        <v>32</v>
      </c>
      <c r="E13" s="70">
        <v>4</v>
      </c>
      <c r="F13" s="38">
        <v>4.375</v>
      </c>
      <c r="G13" s="123">
        <v>48</v>
      </c>
      <c r="H13" s="70">
        <v>4.0999999999999996</v>
      </c>
      <c r="I13" s="38">
        <v>4.395833333333333</v>
      </c>
      <c r="J13" s="301">
        <v>11</v>
      </c>
      <c r="K13" s="284">
        <v>16</v>
      </c>
      <c r="L13" s="76">
        <f>SUM(J13:K13)</f>
        <v>27</v>
      </c>
      <c r="M13" s="23"/>
    </row>
    <row r="14" spans="1:16" x14ac:dyDescent="0.25">
      <c r="A14" s="47">
        <v>9</v>
      </c>
      <c r="B14" s="2" t="s">
        <v>45</v>
      </c>
      <c r="C14" s="132" t="s">
        <v>47</v>
      </c>
      <c r="D14" s="123">
        <v>19</v>
      </c>
      <c r="E14" s="70">
        <v>4</v>
      </c>
      <c r="F14" s="38">
        <v>4.3157894736842106</v>
      </c>
      <c r="G14" s="123">
        <v>34</v>
      </c>
      <c r="H14" s="70">
        <v>4.0999999999999996</v>
      </c>
      <c r="I14" s="38">
        <v>4.4117647058823533</v>
      </c>
      <c r="J14" s="301">
        <v>16</v>
      </c>
      <c r="K14" s="284">
        <v>13</v>
      </c>
      <c r="L14" s="76">
        <f>SUM(J14:K14)</f>
        <v>29</v>
      </c>
      <c r="M14" s="23"/>
    </row>
    <row r="15" spans="1:16" ht="15.75" thickBot="1" x14ac:dyDescent="0.3">
      <c r="A15" s="48">
        <v>10</v>
      </c>
      <c r="B15" s="5" t="s">
        <v>52</v>
      </c>
      <c r="C15" s="133" t="s">
        <v>68</v>
      </c>
      <c r="D15" s="124">
        <v>50</v>
      </c>
      <c r="E15" s="73">
        <v>4</v>
      </c>
      <c r="F15" s="39">
        <v>4.2</v>
      </c>
      <c r="G15" s="124">
        <v>43</v>
      </c>
      <c r="H15" s="73">
        <v>4.0999999999999996</v>
      </c>
      <c r="I15" s="39">
        <v>4.4883720930232558</v>
      </c>
      <c r="J15" s="311">
        <v>24</v>
      </c>
      <c r="K15" s="285">
        <v>9</v>
      </c>
      <c r="L15" s="77">
        <f>SUM(J15:K15)</f>
        <v>33</v>
      </c>
      <c r="M15" s="23"/>
    </row>
    <row r="16" spans="1:16" x14ac:dyDescent="0.25">
      <c r="A16" s="47">
        <v>11</v>
      </c>
      <c r="B16" s="14" t="s">
        <v>0</v>
      </c>
      <c r="C16" s="134" t="s">
        <v>81</v>
      </c>
      <c r="D16" s="125">
        <v>25</v>
      </c>
      <c r="E16" s="71">
        <v>4</v>
      </c>
      <c r="F16" s="45">
        <v>4.24</v>
      </c>
      <c r="G16" s="125">
        <v>35</v>
      </c>
      <c r="H16" s="71">
        <v>4.0999999999999996</v>
      </c>
      <c r="I16" s="45">
        <v>4.4000000000000004</v>
      </c>
      <c r="J16" s="301">
        <v>22</v>
      </c>
      <c r="K16" s="284">
        <v>15</v>
      </c>
      <c r="L16" s="75">
        <f>SUM(J16:K16)</f>
        <v>37</v>
      </c>
      <c r="M16" s="23"/>
    </row>
    <row r="17" spans="1:13" x14ac:dyDescent="0.25">
      <c r="A17" s="47">
        <v>12</v>
      </c>
      <c r="B17" s="14" t="s">
        <v>24</v>
      </c>
      <c r="C17" s="134" t="s">
        <v>100</v>
      </c>
      <c r="D17" s="125">
        <v>20</v>
      </c>
      <c r="E17" s="71">
        <v>4</v>
      </c>
      <c r="F17" s="38">
        <v>4.3499999999999996</v>
      </c>
      <c r="G17" s="125">
        <v>26</v>
      </c>
      <c r="H17" s="71">
        <v>4.0999999999999996</v>
      </c>
      <c r="I17" s="38">
        <v>4.3461538461538458</v>
      </c>
      <c r="J17" s="301">
        <v>14</v>
      </c>
      <c r="K17" s="284">
        <v>24</v>
      </c>
      <c r="L17" s="75">
        <f>SUM(J17:K17)</f>
        <v>38</v>
      </c>
      <c r="M17" s="23"/>
    </row>
    <row r="18" spans="1:13" x14ac:dyDescent="0.25">
      <c r="A18" s="47">
        <v>13</v>
      </c>
      <c r="B18" s="2" t="s">
        <v>28</v>
      </c>
      <c r="C18" s="132" t="s">
        <v>75</v>
      </c>
      <c r="D18" s="123">
        <v>52</v>
      </c>
      <c r="E18" s="70">
        <v>4</v>
      </c>
      <c r="F18" s="38">
        <v>4.2692307692307692</v>
      </c>
      <c r="G18" s="123">
        <v>43</v>
      </c>
      <c r="H18" s="70">
        <v>4.0999999999999996</v>
      </c>
      <c r="I18" s="38">
        <v>4.3720930232558137</v>
      </c>
      <c r="J18" s="301">
        <v>20</v>
      </c>
      <c r="K18" s="284">
        <v>19</v>
      </c>
      <c r="L18" s="76">
        <f>SUM(J18:K18)</f>
        <v>39</v>
      </c>
      <c r="M18" s="23"/>
    </row>
    <row r="19" spans="1:13" x14ac:dyDescent="0.25">
      <c r="A19" s="47">
        <v>14</v>
      </c>
      <c r="B19" s="2" t="s">
        <v>36</v>
      </c>
      <c r="C19" s="132" t="s">
        <v>111</v>
      </c>
      <c r="D19" s="123">
        <v>24</v>
      </c>
      <c r="E19" s="70">
        <v>4</v>
      </c>
      <c r="F19" s="38">
        <v>4.166666666666667</v>
      </c>
      <c r="G19" s="123">
        <v>26</v>
      </c>
      <c r="H19" s="70">
        <v>4.0999999999999996</v>
      </c>
      <c r="I19" s="38">
        <v>4.4230769230769234</v>
      </c>
      <c r="J19" s="301">
        <v>29</v>
      </c>
      <c r="K19" s="284">
        <v>12</v>
      </c>
      <c r="L19" s="76">
        <f>SUM(J19:K19)</f>
        <v>41</v>
      </c>
      <c r="M19" s="23"/>
    </row>
    <row r="20" spans="1:13" x14ac:dyDescent="0.25">
      <c r="A20" s="47">
        <v>15</v>
      </c>
      <c r="B20" s="2" t="s">
        <v>28</v>
      </c>
      <c r="C20" s="132" t="s">
        <v>74</v>
      </c>
      <c r="D20" s="123">
        <v>95</v>
      </c>
      <c r="E20" s="70">
        <v>4</v>
      </c>
      <c r="F20" s="38">
        <v>4.3157894736842106</v>
      </c>
      <c r="G20" s="123">
        <v>87</v>
      </c>
      <c r="H20" s="70">
        <v>4.0999999999999996</v>
      </c>
      <c r="I20" s="38">
        <v>4.333333333333333</v>
      </c>
      <c r="J20" s="301">
        <v>17</v>
      </c>
      <c r="K20" s="284">
        <v>26</v>
      </c>
      <c r="L20" s="76">
        <f>SUM(J20:K20)</f>
        <v>43</v>
      </c>
      <c r="M20" s="23"/>
    </row>
    <row r="21" spans="1:13" x14ac:dyDescent="0.25">
      <c r="A21" s="47">
        <v>16</v>
      </c>
      <c r="B21" s="2" t="s">
        <v>28</v>
      </c>
      <c r="C21" s="132" t="s">
        <v>148</v>
      </c>
      <c r="D21" s="123">
        <v>15</v>
      </c>
      <c r="E21" s="70">
        <v>4</v>
      </c>
      <c r="F21" s="38">
        <v>4.2</v>
      </c>
      <c r="G21" s="123">
        <v>16</v>
      </c>
      <c r="H21" s="70">
        <v>4.0999999999999996</v>
      </c>
      <c r="I21" s="38">
        <v>4.375</v>
      </c>
      <c r="J21" s="301">
        <v>25</v>
      </c>
      <c r="K21" s="284">
        <v>18</v>
      </c>
      <c r="L21" s="76">
        <f>SUM(J21:K21)</f>
        <v>43</v>
      </c>
      <c r="M21" s="23"/>
    </row>
    <row r="22" spans="1:13" x14ac:dyDescent="0.25">
      <c r="A22" s="47">
        <v>17</v>
      </c>
      <c r="B22" s="2" t="s">
        <v>36</v>
      </c>
      <c r="C22" s="132" t="s">
        <v>70</v>
      </c>
      <c r="D22" s="123">
        <v>45</v>
      </c>
      <c r="E22" s="70">
        <v>4</v>
      </c>
      <c r="F22" s="117">
        <v>4.333333333333333</v>
      </c>
      <c r="G22" s="123">
        <v>37</v>
      </c>
      <c r="H22" s="70">
        <v>4.0999999999999996</v>
      </c>
      <c r="I22" s="117">
        <v>4.2702702702702702</v>
      </c>
      <c r="J22" s="297">
        <v>15</v>
      </c>
      <c r="K22" s="284">
        <v>30</v>
      </c>
      <c r="L22" s="76">
        <f>SUM(J22:K22)</f>
        <v>45</v>
      </c>
      <c r="M22" s="23"/>
    </row>
    <row r="23" spans="1:13" x14ac:dyDescent="0.25">
      <c r="A23" s="47">
        <v>18</v>
      </c>
      <c r="B23" s="2" t="s">
        <v>28</v>
      </c>
      <c r="C23" s="132" t="s">
        <v>33</v>
      </c>
      <c r="D23" s="123">
        <v>16</v>
      </c>
      <c r="E23" s="70">
        <v>4</v>
      </c>
      <c r="F23" s="38">
        <v>4.3125</v>
      </c>
      <c r="G23" s="123">
        <v>22</v>
      </c>
      <c r="H23" s="70">
        <v>4.0999999999999996</v>
      </c>
      <c r="I23" s="38">
        <v>4.2727272727272725</v>
      </c>
      <c r="J23" s="301">
        <v>18</v>
      </c>
      <c r="K23" s="284">
        <v>29</v>
      </c>
      <c r="L23" s="76">
        <f>SUM(J23:K23)</f>
        <v>47</v>
      </c>
      <c r="M23" s="23"/>
    </row>
    <row r="24" spans="1:13" x14ac:dyDescent="0.25">
      <c r="A24" s="47">
        <v>19</v>
      </c>
      <c r="B24" s="14" t="s">
        <v>24</v>
      </c>
      <c r="C24" s="134" t="s">
        <v>165</v>
      </c>
      <c r="D24" s="125">
        <v>40</v>
      </c>
      <c r="E24" s="71">
        <v>4</v>
      </c>
      <c r="F24" s="117">
        <v>4.1500000000000004</v>
      </c>
      <c r="G24" s="125">
        <v>34</v>
      </c>
      <c r="H24" s="71">
        <v>4.0999999999999996</v>
      </c>
      <c r="I24" s="117">
        <v>4.382352941176471</v>
      </c>
      <c r="J24" s="297">
        <v>31</v>
      </c>
      <c r="K24" s="284">
        <v>17</v>
      </c>
      <c r="L24" s="75">
        <f>SUM(J24:K24)</f>
        <v>48</v>
      </c>
      <c r="M24" s="23"/>
    </row>
    <row r="25" spans="1:13" ht="15.75" thickBot="1" x14ac:dyDescent="0.3">
      <c r="A25" s="48">
        <v>20</v>
      </c>
      <c r="B25" s="5" t="s">
        <v>45</v>
      </c>
      <c r="C25" s="133" t="s">
        <v>153</v>
      </c>
      <c r="D25" s="124">
        <v>25</v>
      </c>
      <c r="E25" s="73">
        <v>4</v>
      </c>
      <c r="F25" s="67">
        <v>4.04</v>
      </c>
      <c r="G25" s="124">
        <v>25</v>
      </c>
      <c r="H25" s="73">
        <v>4.0999999999999996</v>
      </c>
      <c r="I25" s="67">
        <v>4.5999999999999996</v>
      </c>
      <c r="J25" s="300">
        <v>44</v>
      </c>
      <c r="K25" s="286">
        <v>4</v>
      </c>
      <c r="L25" s="77">
        <f>SUM(J25:K25)</f>
        <v>48</v>
      </c>
      <c r="M25" s="23"/>
    </row>
    <row r="26" spans="1:13" x14ac:dyDescent="0.25">
      <c r="A26" s="47">
        <v>21</v>
      </c>
      <c r="B26" s="14" t="s">
        <v>45</v>
      </c>
      <c r="C26" s="134" t="s">
        <v>50</v>
      </c>
      <c r="D26" s="125">
        <v>32</v>
      </c>
      <c r="E26" s="71">
        <v>4</v>
      </c>
      <c r="F26" s="119">
        <v>4.40625</v>
      </c>
      <c r="G26" s="125">
        <v>20</v>
      </c>
      <c r="H26" s="71">
        <v>4.0999999999999996</v>
      </c>
      <c r="I26" s="119">
        <v>4.1500000000000004</v>
      </c>
      <c r="J26" s="297">
        <v>9</v>
      </c>
      <c r="K26" s="284">
        <v>43</v>
      </c>
      <c r="L26" s="75">
        <f>SUM(J26:K26)</f>
        <v>52</v>
      </c>
      <c r="M26" s="23"/>
    </row>
    <row r="27" spans="1:13" x14ac:dyDescent="0.25">
      <c r="A27" s="47">
        <v>22</v>
      </c>
      <c r="B27" s="2" t="s">
        <v>24</v>
      </c>
      <c r="C27" s="132" t="s">
        <v>98</v>
      </c>
      <c r="D27" s="123">
        <v>39</v>
      </c>
      <c r="E27" s="70">
        <v>4</v>
      </c>
      <c r="F27" s="53">
        <v>4.2820512820512819</v>
      </c>
      <c r="G27" s="123">
        <v>35</v>
      </c>
      <c r="H27" s="70">
        <v>4.0999999999999996</v>
      </c>
      <c r="I27" s="53">
        <v>4.2</v>
      </c>
      <c r="J27" s="301">
        <v>19</v>
      </c>
      <c r="K27" s="287">
        <v>35</v>
      </c>
      <c r="L27" s="76">
        <f>SUM(J27:K27)</f>
        <v>54</v>
      </c>
      <c r="M27" s="23"/>
    </row>
    <row r="28" spans="1:13" x14ac:dyDescent="0.25">
      <c r="A28" s="47">
        <v>23</v>
      </c>
      <c r="B28" s="2" t="s">
        <v>28</v>
      </c>
      <c r="C28" s="132" t="s">
        <v>32</v>
      </c>
      <c r="D28" s="123">
        <v>28</v>
      </c>
      <c r="E28" s="70">
        <v>4</v>
      </c>
      <c r="F28" s="201">
        <v>4.1785714285714288</v>
      </c>
      <c r="G28" s="123">
        <v>21</v>
      </c>
      <c r="H28" s="70">
        <v>4.0999999999999996</v>
      </c>
      <c r="I28" s="201">
        <v>4.2857142857142856</v>
      </c>
      <c r="J28" s="302">
        <v>28</v>
      </c>
      <c r="K28" s="287">
        <v>27</v>
      </c>
      <c r="L28" s="76">
        <f>SUM(J28:K28)</f>
        <v>55</v>
      </c>
      <c r="M28" s="23"/>
    </row>
    <row r="29" spans="1:13" x14ac:dyDescent="0.25">
      <c r="A29" s="47">
        <v>24</v>
      </c>
      <c r="B29" s="2" t="s">
        <v>45</v>
      </c>
      <c r="C29" s="132" t="s">
        <v>49</v>
      </c>
      <c r="D29" s="123">
        <v>18</v>
      </c>
      <c r="E29" s="70">
        <v>4</v>
      </c>
      <c r="F29" s="38">
        <v>4.0555555555555554</v>
      </c>
      <c r="G29" s="123">
        <v>40</v>
      </c>
      <c r="H29" s="70">
        <v>4.0999999999999996</v>
      </c>
      <c r="I29" s="38">
        <v>4.4000000000000004</v>
      </c>
      <c r="J29" s="298">
        <v>42</v>
      </c>
      <c r="K29" s="287">
        <v>14</v>
      </c>
      <c r="L29" s="76">
        <f>SUM(J29:K29)</f>
        <v>56</v>
      </c>
      <c r="M29" s="23"/>
    </row>
    <row r="30" spans="1:13" x14ac:dyDescent="0.25">
      <c r="A30" s="47">
        <v>25</v>
      </c>
      <c r="B30" s="2" t="s">
        <v>1</v>
      </c>
      <c r="C30" s="132" t="s">
        <v>137</v>
      </c>
      <c r="D30" s="123">
        <v>49</v>
      </c>
      <c r="E30" s="70">
        <v>4</v>
      </c>
      <c r="F30" s="38">
        <v>4.1836734693877551</v>
      </c>
      <c r="G30" s="123">
        <v>51</v>
      </c>
      <c r="H30" s="70">
        <v>4.0999999999999996</v>
      </c>
      <c r="I30" s="38">
        <v>4.1960784313725492</v>
      </c>
      <c r="J30" s="298">
        <v>27</v>
      </c>
      <c r="K30" s="287">
        <v>38</v>
      </c>
      <c r="L30" s="76">
        <f>SUM(J30:K30)</f>
        <v>65</v>
      </c>
      <c r="M30" s="23"/>
    </row>
    <row r="31" spans="1:13" x14ac:dyDescent="0.25">
      <c r="A31" s="47">
        <v>26</v>
      </c>
      <c r="B31" s="2" t="s">
        <v>45</v>
      </c>
      <c r="C31" s="132" t="s">
        <v>51</v>
      </c>
      <c r="D31" s="123">
        <v>18</v>
      </c>
      <c r="E31" s="70">
        <v>4</v>
      </c>
      <c r="F31" s="38">
        <v>4.0555555555555554</v>
      </c>
      <c r="G31" s="123">
        <v>28</v>
      </c>
      <c r="H31" s="70">
        <v>4.0999999999999996</v>
      </c>
      <c r="I31" s="38">
        <v>4.3571428571428568</v>
      </c>
      <c r="J31" s="298">
        <v>43</v>
      </c>
      <c r="K31" s="287">
        <v>22</v>
      </c>
      <c r="L31" s="76">
        <f>SUM(J31:K31)</f>
        <v>65</v>
      </c>
      <c r="M31" s="23"/>
    </row>
    <row r="32" spans="1:13" x14ac:dyDescent="0.25">
      <c r="A32" s="47">
        <v>27</v>
      </c>
      <c r="B32" s="2" t="s">
        <v>36</v>
      </c>
      <c r="C32" s="132" t="s">
        <v>62</v>
      </c>
      <c r="D32" s="123">
        <v>32</v>
      </c>
      <c r="E32" s="70">
        <v>4</v>
      </c>
      <c r="F32" s="38">
        <v>4.0625</v>
      </c>
      <c r="G32" s="123">
        <v>24</v>
      </c>
      <c r="H32" s="70">
        <v>4.0999999999999996</v>
      </c>
      <c r="I32" s="38">
        <v>4.333333333333333</v>
      </c>
      <c r="J32" s="298">
        <v>41</v>
      </c>
      <c r="K32" s="287">
        <v>25</v>
      </c>
      <c r="L32" s="76">
        <f>SUM(J32:K32)</f>
        <v>66</v>
      </c>
      <c r="M32" s="23"/>
    </row>
    <row r="33" spans="1:13" x14ac:dyDescent="0.25">
      <c r="A33" s="47">
        <v>28</v>
      </c>
      <c r="B33" s="2" t="s">
        <v>1</v>
      </c>
      <c r="C33" s="132" t="s">
        <v>174</v>
      </c>
      <c r="D33" s="123">
        <v>12</v>
      </c>
      <c r="E33" s="70">
        <v>4</v>
      </c>
      <c r="F33" s="38">
        <v>3.8333333333333335</v>
      </c>
      <c r="G33" s="123">
        <v>12</v>
      </c>
      <c r="H33" s="70">
        <v>4.0999999999999996</v>
      </c>
      <c r="I33" s="38">
        <v>4.666666666666667</v>
      </c>
      <c r="J33" s="298">
        <v>65</v>
      </c>
      <c r="K33" s="287">
        <v>1</v>
      </c>
      <c r="L33" s="76">
        <f>SUM(J33:K33)</f>
        <v>66</v>
      </c>
      <c r="M33" s="23"/>
    </row>
    <row r="34" spans="1:13" x14ac:dyDescent="0.25">
      <c r="A34" s="47">
        <v>29</v>
      </c>
      <c r="B34" s="2" t="s">
        <v>28</v>
      </c>
      <c r="C34" s="132" t="s">
        <v>158</v>
      </c>
      <c r="D34" s="123">
        <v>28</v>
      </c>
      <c r="E34" s="70">
        <v>4</v>
      </c>
      <c r="F34" s="117">
        <v>4.3571428571428568</v>
      </c>
      <c r="G34" s="123">
        <v>34</v>
      </c>
      <c r="H34" s="70">
        <v>4.0999999999999996</v>
      </c>
      <c r="I34" s="117">
        <v>4.0882352941176467</v>
      </c>
      <c r="J34" s="299">
        <v>12</v>
      </c>
      <c r="K34" s="287">
        <v>55</v>
      </c>
      <c r="L34" s="76">
        <f>SUM(J34:K34)</f>
        <v>67</v>
      </c>
      <c r="M34" s="23"/>
    </row>
    <row r="35" spans="1:13" ht="15.75" thickBot="1" x14ac:dyDescent="0.3">
      <c r="A35" s="48">
        <v>30</v>
      </c>
      <c r="B35" s="5" t="s">
        <v>28</v>
      </c>
      <c r="C35" s="133" t="s">
        <v>97</v>
      </c>
      <c r="D35" s="128">
        <v>63</v>
      </c>
      <c r="E35" s="72">
        <v>4</v>
      </c>
      <c r="F35" s="138">
        <v>4.2222222222222223</v>
      </c>
      <c r="G35" s="128">
        <v>80</v>
      </c>
      <c r="H35" s="72">
        <v>4.0999999999999996</v>
      </c>
      <c r="I35" s="138">
        <v>4.1375000000000002</v>
      </c>
      <c r="J35" s="316">
        <v>23</v>
      </c>
      <c r="K35" s="288">
        <v>45</v>
      </c>
      <c r="L35" s="77">
        <f>SUM(J35:K35)</f>
        <v>68</v>
      </c>
      <c r="M35" s="23"/>
    </row>
    <row r="36" spans="1:13" x14ac:dyDescent="0.25">
      <c r="A36" s="47">
        <v>31</v>
      </c>
      <c r="B36" s="30" t="s">
        <v>1</v>
      </c>
      <c r="C36" s="126" t="s">
        <v>14</v>
      </c>
      <c r="D36" s="122">
        <v>65</v>
      </c>
      <c r="E36" s="69">
        <v>4</v>
      </c>
      <c r="F36" s="119">
        <v>4.1076923076923073</v>
      </c>
      <c r="G36" s="122">
        <v>96</v>
      </c>
      <c r="H36" s="69">
        <v>4.0999999999999996</v>
      </c>
      <c r="I36" s="119">
        <v>4.21875</v>
      </c>
      <c r="J36" s="305">
        <v>35</v>
      </c>
      <c r="K36" s="283">
        <v>34</v>
      </c>
      <c r="L36" s="75">
        <f>SUM(J36:K36)</f>
        <v>69</v>
      </c>
      <c r="M36" s="23"/>
    </row>
    <row r="37" spans="1:13" x14ac:dyDescent="0.25">
      <c r="A37" s="47">
        <v>32</v>
      </c>
      <c r="B37" s="2" t="s">
        <v>1</v>
      </c>
      <c r="C37" s="132" t="s">
        <v>182</v>
      </c>
      <c r="D37" s="123">
        <v>23</v>
      </c>
      <c r="E37" s="70">
        <v>4</v>
      </c>
      <c r="F37" s="53">
        <v>4.0869565217391308</v>
      </c>
      <c r="G37" s="123">
        <v>35</v>
      </c>
      <c r="H37" s="70">
        <v>4.0999999999999996</v>
      </c>
      <c r="I37" s="53">
        <v>4.2285714285714286</v>
      </c>
      <c r="J37" s="301">
        <v>36</v>
      </c>
      <c r="K37" s="287">
        <v>33</v>
      </c>
      <c r="L37" s="76">
        <f>SUM(J37:K37)</f>
        <v>69</v>
      </c>
      <c r="M37" s="23"/>
    </row>
    <row r="38" spans="1:13" x14ac:dyDescent="0.25">
      <c r="A38" s="47">
        <v>33</v>
      </c>
      <c r="B38" s="2" t="s">
        <v>24</v>
      </c>
      <c r="C38" s="132" t="s">
        <v>166</v>
      </c>
      <c r="D38" s="123">
        <v>17</v>
      </c>
      <c r="E38" s="70">
        <v>4</v>
      </c>
      <c r="F38" s="38">
        <v>4.117647058823529</v>
      </c>
      <c r="G38" s="123">
        <v>20</v>
      </c>
      <c r="H38" s="70">
        <v>4.0999999999999996</v>
      </c>
      <c r="I38" s="38">
        <v>4.2</v>
      </c>
      <c r="J38" s="298">
        <v>34</v>
      </c>
      <c r="K38" s="287">
        <v>36</v>
      </c>
      <c r="L38" s="76">
        <f>SUM(J38:K38)</f>
        <v>70</v>
      </c>
      <c r="M38" s="23"/>
    </row>
    <row r="39" spans="1:13" x14ac:dyDescent="0.25">
      <c r="A39" s="47">
        <v>34</v>
      </c>
      <c r="B39" s="2" t="s">
        <v>28</v>
      </c>
      <c r="C39" s="132" t="s">
        <v>73</v>
      </c>
      <c r="D39" s="123">
        <v>13</v>
      </c>
      <c r="E39" s="70">
        <v>4</v>
      </c>
      <c r="F39" s="66">
        <v>4.384615384615385</v>
      </c>
      <c r="G39" s="123">
        <v>20</v>
      </c>
      <c r="H39" s="70">
        <v>4.0999999999999996</v>
      </c>
      <c r="I39" s="66">
        <v>4</v>
      </c>
      <c r="J39" s="298">
        <v>10</v>
      </c>
      <c r="K39" s="287">
        <v>61</v>
      </c>
      <c r="L39" s="76">
        <f>SUM(J39:K39)</f>
        <v>71</v>
      </c>
      <c r="M39" s="23"/>
    </row>
    <row r="40" spans="1:13" x14ac:dyDescent="0.25">
      <c r="A40" s="47">
        <v>35</v>
      </c>
      <c r="B40" s="2" t="s">
        <v>36</v>
      </c>
      <c r="C40" s="132" t="s">
        <v>43</v>
      </c>
      <c r="D40" s="123">
        <v>21</v>
      </c>
      <c r="E40" s="70">
        <v>4</v>
      </c>
      <c r="F40" s="38">
        <v>4.4285714285714288</v>
      </c>
      <c r="G40" s="123">
        <v>26</v>
      </c>
      <c r="H40" s="70">
        <v>4.0999999999999996</v>
      </c>
      <c r="I40" s="38">
        <v>3.9615384615384617</v>
      </c>
      <c r="J40" s="298">
        <v>7</v>
      </c>
      <c r="K40" s="287">
        <v>67</v>
      </c>
      <c r="L40" s="76">
        <f>SUM(J40:K40)</f>
        <v>74</v>
      </c>
      <c r="M40" s="23"/>
    </row>
    <row r="41" spans="1:13" x14ac:dyDescent="0.25">
      <c r="A41" s="47">
        <v>36</v>
      </c>
      <c r="B41" s="2" t="s">
        <v>0</v>
      </c>
      <c r="C41" s="132" t="s">
        <v>113</v>
      </c>
      <c r="D41" s="123">
        <v>45</v>
      </c>
      <c r="E41" s="70">
        <v>4</v>
      </c>
      <c r="F41" s="201">
        <v>4.2666666666666666</v>
      </c>
      <c r="G41" s="123">
        <v>31</v>
      </c>
      <c r="H41" s="70">
        <v>4.0999999999999996</v>
      </c>
      <c r="I41" s="201">
        <v>4.096774193548387</v>
      </c>
      <c r="J41" s="302">
        <v>21</v>
      </c>
      <c r="K41" s="287">
        <v>54</v>
      </c>
      <c r="L41" s="76">
        <f>SUM(J41:K41)</f>
        <v>75</v>
      </c>
      <c r="M41" s="23"/>
    </row>
    <row r="42" spans="1:13" x14ac:dyDescent="0.25">
      <c r="A42" s="47">
        <v>37</v>
      </c>
      <c r="B42" s="2" t="s">
        <v>24</v>
      </c>
      <c r="C42" s="132" t="s">
        <v>77</v>
      </c>
      <c r="D42" s="123">
        <v>28</v>
      </c>
      <c r="E42" s="70">
        <v>4</v>
      </c>
      <c r="F42" s="38">
        <v>4</v>
      </c>
      <c r="G42" s="123">
        <v>32</v>
      </c>
      <c r="H42" s="70">
        <v>4.0999999999999996</v>
      </c>
      <c r="I42" s="38">
        <v>4.28125</v>
      </c>
      <c r="J42" s="298">
        <v>48</v>
      </c>
      <c r="K42" s="287">
        <v>28</v>
      </c>
      <c r="L42" s="76">
        <f>SUM(J42:K42)</f>
        <v>76</v>
      </c>
      <c r="M42" s="23"/>
    </row>
    <row r="43" spans="1:13" x14ac:dyDescent="0.25">
      <c r="A43" s="47">
        <v>38</v>
      </c>
      <c r="B43" s="2" t="s">
        <v>24</v>
      </c>
      <c r="C43" s="132" t="s">
        <v>163</v>
      </c>
      <c r="D43" s="123">
        <v>18</v>
      </c>
      <c r="E43" s="70">
        <v>4</v>
      </c>
      <c r="F43" s="38">
        <v>4.4444444444444446</v>
      </c>
      <c r="G43" s="123">
        <v>26</v>
      </c>
      <c r="H43" s="70">
        <v>4.0999999999999996</v>
      </c>
      <c r="I43" s="38">
        <v>3.9230769230769229</v>
      </c>
      <c r="J43" s="298">
        <v>5</v>
      </c>
      <c r="K43" s="287">
        <v>74</v>
      </c>
      <c r="L43" s="76">
        <f>SUM(J43:K43)</f>
        <v>79</v>
      </c>
      <c r="M43" s="23"/>
    </row>
    <row r="44" spans="1:13" x14ac:dyDescent="0.25">
      <c r="A44" s="47">
        <v>39</v>
      </c>
      <c r="B44" s="2" t="s">
        <v>28</v>
      </c>
      <c r="C44" s="132" t="s">
        <v>30</v>
      </c>
      <c r="D44" s="123">
        <v>16</v>
      </c>
      <c r="E44" s="70">
        <v>4</v>
      </c>
      <c r="F44" s="117">
        <v>3.75</v>
      </c>
      <c r="G44" s="123">
        <v>12</v>
      </c>
      <c r="H44" s="70">
        <v>4.0999999999999996</v>
      </c>
      <c r="I44" s="117">
        <v>4.5</v>
      </c>
      <c r="J44" s="299">
        <v>74</v>
      </c>
      <c r="K44" s="287">
        <v>8</v>
      </c>
      <c r="L44" s="76">
        <f>SUM(J44:K44)</f>
        <v>82</v>
      </c>
      <c r="M44" s="23"/>
    </row>
    <row r="45" spans="1:13" ht="15.75" thickBot="1" x14ac:dyDescent="0.3">
      <c r="A45" s="49">
        <v>40</v>
      </c>
      <c r="B45" s="12" t="s">
        <v>28</v>
      </c>
      <c r="C45" s="136" t="s">
        <v>112</v>
      </c>
      <c r="D45" s="124">
        <v>26</v>
      </c>
      <c r="E45" s="73">
        <v>4</v>
      </c>
      <c r="F45" s="39">
        <v>3.8461538461538463</v>
      </c>
      <c r="G45" s="124">
        <v>25</v>
      </c>
      <c r="H45" s="73">
        <v>4.0999999999999996</v>
      </c>
      <c r="I45" s="39">
        <v>4.3600000000000003</v>
      </c>
      <c r="J45" s="300">
        <v>62</v>
      </c>
      <c r="K45" s="286">
        <v>21</v>
      </c>
      <c r="L45" s="79">
        <f>SUM(J45:K45)</f>
        <v>83</v>
      </c>
      <c r="M45" s="23"/>
    </row>
    <row r="46" spans="1:13" x14ac:dyDescent="0.25">
      <c r="A46" s="46">
        <v>41</v>
      </c>
      <c r="B46" s="7" t="s">
        <v>24</v>
      </c>
      <c r="C46" s="131" t="s">
        <v>168</v>
      </c>
      <c r="D46" s="125">
        <v>64</v>
      </c>
      <c r="E46" s="71">
        <v>4</v>
      </c>
      <c r="F46" s="53">
        <v>3.84375</v>
      </c>
      <c r="G46" s="125">
        <v>36</v>
      </c>
      <c r="H46" s="71">
        <v>4.0999999999999996</v>
      </c>
      <c r="I46" s="53">
        <v>4.3611111111111107</v>
      </c>
      <c r="J46" s="296">
        <v>63</v>
      </c>
      <c r="K46" s="283">
        <v>20</v>
      </c>
      <c r="L46" s="78">
        <f>SUM(J46:K46)</f>
        <v>83</v>
      </c>
      <c r="M46" s="23"/>
    </row>
    <row r="47" spans="1:13" x14ac:dyDescent="0.25">
      <c r="A47" s="47">
        <v>42</v>
      </c>
      <c r="B47" s="2" t="s">
        <v>1</v>
      </c>
      <c r="C47" s="132" t="s">
        <v>21</v>
      </c>
      <c r="D47" s="123">
        <v>13</v>
      </c>
      <c r="E47" s="70">
        <v>4</v>
      </c>
      <c r="F47" s="38">
        <v>4.0769230769230766</v>
      </c>
      <c r="G47" s="123">
        <v>15</v>
      </c>
      <c r="H47" s="70">
        <v>4.0999999999999996</v>
      </c>
      <c r="I47" s="38">
        <v>4.1333333333333337</v>
      </c>
      <c r="J47" s="298">
        <v>38</v>
      </c>
      <c r="K47" s="287">
        <v>47</v>
      </c>
      <c r="L47" s="76">
        <f>SUM(J47:K47)</f>
        <v>85</v>
      </c>
      <c r="M47" s="23"/>
    </row>
    <row r="48" spans="1:13" x14ac:dyDescent="0.25">
      <c r="A48" s="47">
        <v>43</v>
      </c>
      <c r="B48" s="2" t="s">
        <v>1</v>
      </c>
      <c r="C48" s="132" t="s">
        <v>15</v>
      </c>
      <c r="D48" s="123">
        <v>10</v>
      </c>
      <c r="E48" s="70">
        <v>4</v>
      </c>
      <c r="F48" s="53">
        <v>4</v>
      </c>
      <c r="G48" s="123">
        <v>16</v>
      </c>
      <c r="H48" s="70">
        <v>4.0999999999999996</v>
      </c>
      <c r="I48" s="53">
        <v>4.1875</v>
      </c>
      <c r="J48" s="301">
        <v>49</v>
      </c>
      <c r="K48" s="287">
        <v>39</v>
      </c>
      <c r="L48" s="76">
        <f>SUM(J48:K48)</f>
        <v>88</v>
      </c>
      <c r="M48" s="23"/>
    </row>
    <row r="49" spans="1:13" x14ac:dyDescent="0.25">
      <c r="A49" s="47">
        <v>44</v>
      </c>
      <c r="B49" s="2" t="s">
        <v>28</v>
      </c>
      <c r="C49" s="132" t="s">
        <v>58</v>
      </c>
      <c r="D49" s="123">
        <v>11</v>
      </c>
      <c r="E49" s="70">
        <v>4</v>
      </c>
      <c r="F49" s="38">
        <v>3.9090909090909092</v>
      </c>
      <c r="G49" s="123">
        <v>21</v>
      </c>
      <c r="H49" s="70">
        <v>4.0999999999999996</v>
      </c>
      <c r="I49" s="38">
        <v>4.2380952380952381</v>
      </c>
      <c r="J49" s="298">
        <v>57</v>
      </c>
      <c r="K49" s="287">
        <v>31</v>
      </c>
      <c r="L49" s="76">
        <f>SUM(J49:K49)</f>
        <v>88</v>
      </c>
      <c r="M49" s="23"/>
    </row>
    <row r="50" spans="1:13" x14ac:dyDescent="0.25">
      <c r="A50" s="47">
        <v>45</v>
      </c>
      <c r="B50" s="2" t="s">
        <v>1</v>
      </c>
      <c r="C50" s="132" t="s">
        <v>171</v>
      </c>
      <c r="D50" s="123">
        <v>26</v>
      </c>
      <c r="E50" s="70">
        <v>4</v>
      </c>
      <c r="F50" s="38">
        <v>4.0384615384615383</v>
      </c>
      <c r="G50" s="123">
        <v>27</v>
      </c>
      <c r="H50" s="70">
        <v>4.0999999999999996</v>
      </c>
      <c r="I50" s="38">
        <v>4.1481481481481479</v>
      </c>
      <c r="J50" s="298">
        <v>45</v>
      </c>
      <c r="K50" s="287">
        <v>44</v>
      </c>
      <c r="L50" s="76">
        <f>SUM(J50:K50)</f>
        <v>89</v>
      </c>
      <c r="M50" s="23"/>
    </row>
    <row r="51" spans="1:13" x14ac:dyDescent="0.25">
      <c r="A51" s="47">
        <v>46</v>
      </c>
      <c r="B51" s="2" t="s">
        <v>1</v>
      </c>
      <c r="C51" s="132" t="s">
        <v>138</v>
      </c>
      <c r="D51" s="123">
        <v>95</v>
      </c>
      <c r="E51" s="70">
        <v>4</v>
      </c>
      <c r="F51" s="38">
        <v>3.9368421052631577</v>
      </c>
      <c r="G51" s="123">
        <v>70</v>
      </c>
      <c r="H51" s="70">
        <v>4.0999999999999996</v>
      </c>
      <c r="I51" s="38">
        <v>4.1857142857142859</v>
      </c>
      <c r="J51" s="298">
        <v>52</v>
      </c>
      <c r="K51" s="287">
        <v>40</v>
      </c>
      <c r="L51" s="76">
        <f>SUM(J51:K51)</f>
        <v>92</v>
      </c>
      <c r="M51" s="23"/>
    </row>
    <row r="52" spans="1:13" ht="15" customHeight="1" x14ac:dyDescent="0.25">
      <c r="A52" s="47">
        <v>47</v>
      </c>
      <c r="B52" s="2" t="s">
        <v>36</v>
      </c>
      <c r="C52" s="132" t="s">
        <v>64</v>
      </c>
      <c r="D52" s="123">
        <v>21</v>
      </c>
      <c r="E52" s="70">
        <v>4</v>
      </c>
      <c r="F52" s="38">
        <v>4</v>
      </c>
      <c r="G52" s="123">
        <v>23</v>
      </c>
      <c r="H52" s="70">
        <v>4.0999999999999996</v>
      </c>
      <c r="I52" s="38">
        <v>4.1304347826086953</v>
      </c>
      <c r="J52" s="298">
        <v>47</v>
      </c>
      <c r="K52" s="287">
        <v>48</v>
      </c>
      <c r="L52" s="76">
        <f>SUM(J52:K52)</f>
        <v>95</v>
      </c>
      <c r="M52" s="23"/>
    </row>
    <row r="53" spans="1:13" ht="15" customHeight="1" x14ac:dyDescent="0.25">
      <c r="A53" s="47">
        <v>48</v>
      </c>
      <c r="B53" s="2" t="s">
        <v>1</v>
      </c>
      <c r="C53" s="132" t="s">
        <v>173</v>
      </c>
      <c r="D53" s="123">
        <v>51</v>
      </c>
      <c r="E53" s="70">
        <v>4</v>
      </c>
      <c r="F53" s="38">
        <v>4.1372549019607847</v>
      </c>
      <c r="G53" s="123">
        <v>45</v>
      </c>
      <c r="H53" s="70">
        <v>4.0999999999999996</v>
      </c>
      <c r="I53" s="38">
        <v>3.9777777777777779</v>
      </c>
      <c r="J53" s="298">
        <v>32</v>
      </c>
      <c r="K53" s="287">
        <v>64</v>
      </c>
      <c r="L53" s="76">
        <f>SUM(J53:K53)</f>
        <v>96</v>
      </c>
      <c r="M53" s="23"/>
    </row>
    <row r="54" spans="1:13" x14ac:dyDescent="0.25">
      <c r="A54" s="47">
        <v>49</v>
      </c>
      <c r="B54" s="2" t="s">
        <v>0</v>
      </c>
      <c r="C54" s="132" t="s">
        <v>57</v>
      </c>
      <c r="D54" s="123">
        <v>12</v>
      </c>
      <c r="E54" s="70">
        <v>4</v>
      </c>
      <c r="F54" s="117">
        <v>3.6666666666666665</v>
      </c>
      <c r="G54" s="123">
        <v>14</v>
      </c>
      <c r="H54" s="70">
        <v>4.0999999999999996</v>
      </c>
      <c r="I54" s="117">
        <v>4.4285714285714288</v>
      </c>
      <c r="J54" s="299">
        <v>85</v>
      </c>
      <c r="K54" s="287">
        <v>11</v>
      </c>
      <c r="L54" s="76">
        <f>SUM(J54:K54)</f>
        <v>96</v>
      </c>
      <c r="M54" s="23"/>
    </row>
    <row r="55" spans="1:13" ht="15.75" thickBot="1" x14ac:dyDescent="0.3">
      <c r="A55" s="48">
        <v>50</v>
      </c>
      <c r="B55" s="5" t="s">
        <v>45</v>
      </c>
      <c r="C55" s="133" t="s">
        <v>48</v>
      </c>
      <c r="D55" s="128">
        <v>59</v>
      </c>
      <c r="E55" s="72">
        <v>4</v>
      </c>
      <c r="F55" s="54">
        <v>4.0677966101694913</v>
      </c>
      <c r="G55" s="128">
        <v>64</v>
      </c>
      <c r="H55" s="72">
        <v>4.0999999999999996</v>
      </c>
      <c r="I55" s="54">
        <v>4.046875</v>
      </c>
      <c r="J55" s="300">
        <v>40</v>
      </c>
      <c r="K55" s="286">
        <v>59</v>
      </c>
      <c r="L55" s="77">
        <f>SUM(J55:K55)</f>
        <v>99</v>
      </c>
      <c r="M55" s="23"/>
    </row>
    <row r="56" spans="1:13" x14ac:dyDescent="0.25">
      <c r="A56" s="47">
        <v>51</v>
      </c>
      <c r="B56" s="14" t="s">
        <v>0</v>
      </c>
      <c r="C56" s="134" t="s">
        <v>103</v>
      </c>
      <c r="D56" s="122">
        <v>43</v>
      </c>
      <c r="E56" s="69">
        <v>4</v>
      </c>
      <c r="F56" s="45">
        <v>4</v>
      </c>
      <c r="G56" s="122">
        <v>46</v>
      </c>
      <c r="H56" s="69">
        <v>4.0999999999999996</v>
      </c>
      <c r="I56" s="45">
        <v>4.1304347826086953</v>
      </c>
      <c r="J56" s="301">
        <v>50</v>
      </c>
      <c r="K56" s="284">
        <v>49</v>
      </c>
      <c r="L56" s="75">
        <f>SUM(J56:K56)</f>
        <v>99</v>
      </c>
      <c r="M56" s="23"/>
    </row>
    <row r="57" spans="1:13" x14ac:dyDescent="0.25">
      <c r="A57" s="47">
        <v>52</v>
      </c>
      <c r="B57" s="2" t="s">
        <v>45</v>
      </c>
      <c r="C57" s="132" t="s">
        <v>188</v>
      </c>
      <c r="D57" s="123">
        <v>17</v>
      </c>
      <c r="E57" s="70">
        <v>4</v>
      </c>
      <c r="F57" s="38">
        <v>4</v>
      </c>
      <c r="G57" s="123">
        <v>19</v>
      </c>
      <c r="H57" s="70">
        <v>4.0999999999999996</v>
      </c>
      <c r="I57" s="38">
        <v>4.0526315789473681</v>
      </c>
      <c r="J57" s="298">
        <v>46</v>
      </c>
      <c r="K57" s="287">
        <v>57</v>
      </c>
      <c r="L57" s="76">
        <f>SUM(J57:K57)</f>
        <v>103</v>
      </c>
      <c r="M57" s="23"/>
    </row>
    <row r="58" spans="1:13" x14ac:dyDescent="0.25">
      <c r="A58" s="47">
        <v>53</v>
      </c>
      <c r="B58" s="2" t="s">
        <v>1</v>
      </c>
      <c r="C58" s="132" t="s">
        <v>177</v>
      </c>
      <c r="D58" s="123">
        <v>41</v>
      </c>
      <c r="E58" s="70">
        <v>4</v>
      </c>
      <c r="F58" s="117">
        <v>3.7804878048780486</v>
      </c>
      <c r="G58" s="123">
        <v>35</v>
      </c>
      <c r="H58" s="70">
        <v>4.0999999999999996</v>
      </c>
      <c r="I58" s="117">
        <v>4.2285714285714286</v>
      </c>
      <c r="J58" s="299">
        <v>71</v>
      </c>
      <c r="K58" s="287">
        <v>32</v>
      </c>
      <c r="L58" s="76">
        <f>SUM(J58:K58)</f>
        <v>103</v>
      </c>
      <c r="M58" s="23"/>
    </row>
    <row r="59" spans="1:13" x14ac:dyDescent="0.25">
      <c r="A59" s="47">
        <v>54</v>
      </c>
      <c r="B59" s="2" t="s">
        <v>28</v>
      </c>
      <c r="C59" s="132" t="s">
        <v>159</v>
      </c>
      <c r="D59" s="123">
        <v>15</v>
      </c>
      <c r="E59" s="70">
        <v>4</v>
      </c>
      <c r="F59" s="53">
        <v>4.2</v>
      </c>
      <c r="G59" s="123">
        <v>8</v>
      </c>
      <c r="H59" s="70">
        <v>4.0999999999999996</v>
      </c>
      <c r="I59" s="53">
        <v>3.875</v>
      </c>
      <c r="J59" s="301">
        <v>26</v>
      </c>
      <c r="K59" s="287">
        <v>78</v>
      </c>
      <c r="L59" s="76">
        <f>SUM(J59:K59)</f>
        <v>104</v>
      </c>
      <c r="M59" s="23"/>
    </row>
    <row r="60" spans="1:13" x14ac:dyDescent="0.25">
      <c r="A60" s="47">
        <v>55</v>
      </c>
      <c r="B60" s="2" t="s">
        <v>1</v>
      </c>
      <c r="C60" s="132" t="s">
        <v>3</v>
      </c>
      <c r="D60" s="123">
        <v>31</v>
      </c>
      <c r="E60" s="70">
        <v>4</v>
      </c>
      <c r="F60" s="38">
        <v>3.806451612903226</v>
      </c>
      <c r="G60" s="123">
        <v>25</v>
      </c>
      <c r="H60" s="70">
        <v>4.0999999999999996</v>
      </c>
      <c r="I60" s="38">
        <v>4.2</v>
      </c>
      <c r="J60" s="298">
        <v>67</v>
      </c>
      <c r="K60" s="287">
        <v>37</v>
      </c>
      <c r="L60" s="76">
        <f>SUM(J60:K60)</f>
        <v>104</v>
      </c>
      <c r="M60" s="23"/>
    </row>
    <row r="61" spans="1:13" x14ac:dyDescent="0.25">
      <c r="A61" s="47">
        <v>56</v>
      </c>
      <c r="B61" s="2" t="s">
        <v>24</v>
      </c>
      <c r="C61" s="132" t="s">
        <v>161</v>
      </c>
      <c r="D61" s="123">
        <v>15</v>
      </c>
      <c r="E61" s="70">
        <v>4</v>
      </c>
      <c r="F61" s="38">
        <v>4.1333333333333337</v>
      </c>
      <c r="G61" s="123">
        <v>20</v>
      </c>
      <c r="H61" s="70">
        <v>4.0999999999999996</v>
      </c>
      <c r="I61" s="38">
        <v>3.9</v>
      </c>
      <c r="J61" s="298">
        <v>33</v>
      </c>
      <c r="K61" s="287">
        <v>76</v>
      </c>
      <c r="L61" s="76">
        <f>SUM(J61:K61)</f>
        <v>109</v>
      </c>
      <c r="M61" s="23"/>
    </row>
    <row r="62" spans="1:13" x14ac:dyDescent="0.25">
      <c r="A62" s="47">
        <v>57</v>
      </c>
      <c r="B62" s="2" t="s">
        <v>36</v>
      </c>
      <c r="C62" s="132" t="s">
        <v>39</v>
      </c>
      <c r="D62" s="123">
        <v>11</v>
      </c>
      <c r="E62" s="70">
        <v>4</v>
      </c>
      <c r="F62" s="38">
        <v>3.9090909090909092</v>
      </c>
      <c r="G62" s="123">
        <v>20</v>
      </c>
      <c r="H62" s="70">
        <v>4.0999999999999996</v>
      </c>
      <c r="I62" s="38">
        <v>4.0999999999999996</v>
      </c>
      <c r="J62" s="298">
        <v>56</v>
      </c>
      <c r="K62" s="287">
        <v>53</v>
      </c>
      <c r="L62" s="76">
        <f>SUM(J62:K62)</f>
        <v>109</v>
      </c>
      <c r="M62" s="23"/>
    </row>
    <row r="63" spans="1:13" ht="16.5" customHeight="1" x14ac:dyDescent="0.25">
      <c r="A63" s="47">
        <v>58</v>
      </c>
      <c r="B63" s="2" t="s">
        <v>1</v>
      </c>
      <c r="C63" s="132" t="s">
        <v>140</v>
      </c>
      <c r="D63" s="123">
        <v>66</v>
      </c>
      <c r="E63" s="70">
        <v>4</v>
      </c>
      <c r="F63" s="38">
        <v>3.9242424242424243</v>
      </c>
      <c r="G63" s="123">
        <v>24</v>
      </c>
      <c r="H63" s="70">
        <v>4.0999999999999996</v>
      </c>
      <c r="I63" s="38">
        <v>4.083333333333333</v>
      </c>
      <c r="J63" s="298">
        <v>54</v>
      </c>
      <c r="K63" s="287">
        <v>56</v>
      </c>
      <c r="L63" s="76">
        <f>SUM(J63:K63)</f>
        <v>110</v>
      </c>
      <c r="M63" s="23"/>
    </row>
    <row r="64" spans="1:13" x14ac:dyDescent="0.25">
      <c r="A64" s="47">
        <v>59</v>
      </c>
      <c r="B64" s="2" t="s">
        <v>1</v>
      </c>
      <c r="C64" s="132" t="s">
        <v>176</v>
      </c>
      <c r="D64" s="123">
        <v>28</v>
      </c>
      <c r="E64" s="70">
        <v>4</v>
      </c>
      <c r="F64" s="38">
        <v>3.8571428571428572</v>
      </c>
      <c r="G64" s="123">
        <v>25</v>
      </c>
      <c r="H64" s="70">
        <v>4.0999999999999996</v>
      </c>
      <c r="I64" s="38">
        <v>4.12</v>
      </c>
      <c r="J64" s="298">
        <v>60</v>
      </c>
      <c r="K64" s="287">
        <v>51</v>
      </c>
      <c r="L64" s="76">
        <f>SUM(J64:K64)</f>
        <v>111</v>
      </c>
      <c r="M64" s="23"/>
    </row>
    <row r="65" spans="1:13" ht="15.75" thickBot="1" x14ac:dyDescent="0.3">
      <c r="A65" s="49">
        <v>60</v>
      </c>
      <c r="B65" s="12" t="s">
        <v>36</v>
      </c>
      <c r="C65" s="136" t="s">
        <v>154</v>
      </c>
      <c r="D65" s="124">
        <v>15</v>
      </c>
      <c r="E65" s="73">
        <v>4</v>
      </c>
      <c r="F65" s="39">
        <v>3.8</v>
      </c>
      <c r="G65" s="124">
        <v>22</v>
      </c>
      <c r="H65" s="73">
        <v>4.0999999999999996</v>
      </c>
      <c r="I65" s="39">
        <v>4.1363636363636367</v>
      </c>
      <c r="J65" s="312">
        <v>68</v>
      </c>
      <c r="K65" s="288">
        <v>46</v>
      </c>
      <c r="L65" s="79">
        <f>SUM(J65:K65)</f>
        <v>114</v>
      </c>
      <c r="M65" s="23"/>
    </row>
    <row r="66" spans="1:13" x14ac:dyDescent="0.25">
      <c r="A66" s="46">
        <v>61</v>
      </c>
      <c r="B66" s="7" t="s">
        <v>24</v>
      </c>
      <c r="C66" s="131" t="s">
        <v>101</v>
      </c>
      <c r="D66" s="125">
        <v>28</v>
      </c>
      <c r="E66" s="71">
        <v>4</v>
      </c>
      <c r="F66" s="53">
        <v>3.9285714285714284</v>
      </c>
      <c r="G66" s="125">
        <v>22</v>
      </c>
      <c r="H66" s="71">
        <v>4.0999999999999996</v>
      </c>
      <c r="I66" s="53">
        <v>4</v>
      </c>
      <c r="J66" s="296">
        <v>53</v>
      </c>
      <c r="K66" s="283">
        <v>63</v>
      </c>
      <c r="L66" s="78">
        <f>SUM(J66:K66)</f>
        <v>116</v>
      </c>
      <c r="M66" s="23"/>
    </row>
    <row r="67" spans="1:13" x14ac:dyDescent="0.25">
      <c r="A67" s="47">
        <v>62</v>
      </c>
      <c r="B67" s="2" t="s">
        <v>1</v>
      </c>
      <c r="C67" s="132" t="s">
        <v>178</v>
      </c>
      <c r="D67" s="123">
        <v>26</v>
      </c>
      <c r="E67" s="70">
        <v>4</v>
      </c>
      <c r="F67" s="38">
        <v>4.1538461538461542</v>
      </c>
      <c r="G67" s="123">
        <v>24</v>
      </c>
      <c r="H67" s="70">
        <v>4.0999999999999996</v>
      </c>
      <c r="I67" s="38">
        <v>3.75</v>
      </c>
      <c r="J67" s="298">
        <v>30</v>
      </c>
      <c r="K67" s="287">
        <v>88</v>
      </c>
      <c r="L67" s="76">
        <f>SUM(J67:K67)</f>
        <v>118</v>
      </c>
      <c r="M67" s="23"/>
    </row>
    <row r="68" spans="1:13" ht="15" customHeight="1" x14ac:dyDescent="0.25">
      <c r="A68" s="47">
        <v>63</v>
      </c>
      <c r="B68" s="2" t="s">
        <v>52</v>
      </c>
      <c r="C68" s="132" t="s">
        <v>142</v>
      </c>
      <c r="D68" s="123">
        <v>20</v>
      </c>
      <c r="E68" s="70">
        <v>4</v>
      </c>
      <c r="F68" s="38">
        <v>3.7</v>
      </c>
      <c r="G68" s="123">
        <v>30</v>
      </c>
      <c r="H68" s="70">
        <v>4.0999999999999996</v>
      </c>
      <c r="I68" s="38">
        <v>4.166666666666667</v>
      </c>
      <c r="J68" s="298">
        <v>78</v>
      </c>
      <c r="K68" s="287">
        <v>41</v>
      </c>
      <c r="L68" s="76">
        <f>SUM(J68:K68)</f>
        <v>119</v>
      </c>
      <c r="M68" s="23"/>
    </row>
    <row r="69" spans="1:13" x14ac:dyDescent="0.25">
      <c r="A69" s="47">
        <v>64</v>
      </c>
      <c r="B69" s="2" t="s">
        <v>1</v>
      </c>
      <c r="C69" s="132" t="s">
        <v>139</v>
      </c>
      <c r="D69" s="123">
        <v>60</v>
      </c>
      <c r="E69" s="70">
        <v>4</v>
      </c>
      <c r="F69" s="53">
        <v>3.6833333333333331</v>
      </c>
      <c r="G69" s="123">
        <v>50</v>
      </c>
      <c r="H69" s="70">
        <v>4.0999999999999996</v>
      </c>
      <c r="I69" s="53">
        <v>4.16</v>
      </c>
      <c r="J69" s="301">
        <v>80</v>
      </c>
      <c r="K69" s="287">
        <v>42</v>
      </c>
      <c r="L69" s="76">
        <f>SUM(J69:K69)</f>
        <v>122</v>
      </c>
      <c r="M69" s="23"/>
    </row>
    <row r="70" spans="1:13" ht="15" customHeight="1" x14ac:dyDescent="0.25">
      <c r="A70" s="47">
        <v>65</v>
      </c>
      <c r="B70" s="2" t="s">
        <v>28</v>
      </c>
      <c r="C70" s="132" t="s">
        <v>31</v>
      </c>
      <c r="D70" s="123">
        <v>12</v>
      </c>
      <c r="E70" s="70">
        <v>4</v>
      </c>
      <c r="F70" s="38">
        <v>3.9166666666666665</v>
      </c>
      <c r="G70" s="123">
        <v>24</v>
      </c>
      <c r="H70" s="70">
        <v>4.0999999999999996</v>
      </c>
      <c r="I70" s="38">
        <v>3.9583333333333335</v>
      </c>
      <c r="J70" s="298">
        <v>55</v>
      </c>
      <c r="K70" s="287">
        <v>68</v>
      </c>
      <c r="L70" s="76">
        <f>SUM(J70:K70)</f>
        <v>123</v>
      </c>
      <c r="M70" s="23"/>
    </row>
    <row r="71" spans="1:13" ht="15" customHeight="1" x14ac:dyDescent="0.25">
      <c r="A71" s="47">
        <v>66</v>
      </c>
      <c r="B71" s="50" t="s">
        <v>0</v>
      </c>
      <c r="C71" s="135" t="s">
        <v>125</v>
      </c>
      <c r="D71" s="127">
        <v>95</v>
      </c>
      <c r="E71" s="74">
        <v>4</v>
      </c>
      <c r="F71" s="117">
        <v>3.8947368421052633</v>
      </c>
      <c r="G71" s="127">
        <v>73</v>
      </c>
      <c r="H71" s="74">
        <v>4.0999999999999996</v>
      </c>
      <c r="I71" s="117">
        <v>3.9726027397260273</v>
      </c>
      <c r="J71" s="299">
        <v>58</v>
      </c>
      <c r="K71" s="289">
        <v>65</v>
      </c>
      <c r="L71" s="76">
        <f>SUM(J71:K71)</f>
        <v>123</v>
      </c>
      <c r="M71" s="23"/>
    </row>
    <row r="72" spans="1:13" x14ac:dyDescent="0.25">
      <c r="A72" s="47">
        <v>67</v>
      </c>
      <c r="B72" s="2" t="s">
        <v>1</v>
      </c>
      <c r="C72" s="132" t="s">
        <v>5</v>
      </c>
      <c r="D72" s="123">
        <v>28</v>
      </c>
      <c r="E72" s="70">
        <v>4</v>
      </c>
      <c r="F72" s="38">
        <v>3.7857142857142856</v>
      </c>
      <c r="G72" s="123">
        <v>21</v>
      </c>
      <c r="H72" s="70">
        <v>4.0999999999999996</v>
      </c>
      <c r="I72" s="38">
        <v>4.0476190476190474</v>
      </c>
      <c r="J72" s="298">
        <v>70</v>
      </c>
      <c r="K72" s="287">
        <v>58</v>
      </c>
      <c r="L72" s="76">
        <f>SUM(J72:K72)</f>
        <v>128</v>
      </c>
      <c r="M72" s="23"/>
    </row>
    <row r="73" spans="1:13" x14ac:dyDescent="0.25">
      <c r="A73" s="47">
        <v>68</v>
      </c>
      <c r="B73" s="2" t="s">
        <v>24</v>
      </c>
      <c r="C73" s="132" t="s">
        <v>23</v>
      </c>
      <c r="D73" s="123">
        <v>12</v>
      </c>
      <c r="E73" s="70">
        <v>4</v>
      </c>
      <c r="F73" s="38">
        <v>4.083333333333333</v>
      </c>
      <c r="G73" s="123">
        <v>29</v>
      </c>
      <c r="H73" s="70">
        <v>4.0999999999999996</v>
      </c>
      <c r="I73" s="38">
        <v>3.5862068965517242</v>
      </c>
      <c r="J73" s="298">
        <v>37</v>
      </c>
      <c r="K73" s="287">
        <v>95</v>
      </c>
      <c r="L73" s="76">
        <f>SUM(J73:K73)</f>
        <v>132</v>
      </c>
      <c r="M73" s="23"/>
    </row>
    <row r="74" spans="1:13" x14ac:dyDescent="0.25">
      <c r="A74" s="47">
        <v>69</v>
      </c>
      <c r="B74" s="2" t="s">
        <v>45</v>
      </c>
      <c r="C74" s="132" t="s">
        <v>152</v>
      </c>
      <c r="D74" s="123">
        <v>28</v>
      </c>
      <c r="E74" s="70">
        <v>4</v>
      </c>
      <c r="F74" s="38">
        <v>3.6785714285714284</v>
      </c>
      <c r="G74" s="123">
        <v>38</v>
      </c>
      <c r="H74" s="70">
        <v>4.0999999999999996</v>
      </c>
      <c r="I74" s="38">
        <v>4.1052631578947372</v>
      </c>
      <c r="J74" s="298">
        <v>81</v>
      </c>
      <c r="K74" s="287">
        <v>52</v>
      </c>
      <c r="L74" s="76">
        <f>SUM(J74:K74)</f>
        <v>133</v>
      </c>
      <c r="M74" s="23"/>
    </row>
    <row r="75" spans="1:13" ht="15.75" thickBot="1" x14ac:dyDescent="0.3">
      <c r="A75" s="48">
        <v>70</v>
      </c>
      <c r="B75" s="5" t="s">
        <v>1</v>
      </c>
      <c r="C75" s="133" t="s">
        <v>13</v>
      </c>
      <c r="D75" s="128">
        <v>14</v>
      </c>
      <c r="E75" s="72">
        <v>4</v>
      </c>
      <c r="F75" s="54">
        <v>4.0714285714285712</v>
      </c>
      <c r="G75" s="128">
        <v>10</v>
      </c>
      <c r="H75" s="72">
        <v>4.0999999999999996</v>
      </c>
      <c r="I75" s="54">
        <v>3.5</v>
      </c>
      <c r="J75" s="300">
        <v>39</v>
      </c>
      <c r="K75" s="286">
        <v>97</v>
      </c>
      <c r="L75" s="77">
        <f>SUM(J75:K75)</f>
        <v>136</v>
      </c>
      <c r="M75" s="23"/>
    </row>
    <row r="76" spans="1:13" x14ac:dyDescent="0.25">
      <c r="A76" s="46">
        <v>71</v>
      </c>
      <c r="B76" s="7" t="s">
        <v>24</v>
      </c>
      <c r="C76" s="131" t="s">
        <v>164</v>
      </c>
      <c r="D76" s="122">
        <v>23</v>
      </c>
      <c r="E76" s="69">
        <v>4</v>
      </c>
      <c r="F76" s="45">
        <v>3.8695652173913042</v>
      </c>
      <c r="G76" s="122">
        <v>29</v>
      </c>
      <c r="H76" s="69">
        <v>4.0999999999999996</v>
      </c>
      <c r="I76" s="45">
        <v>3.896551724137931</v>
      </c>
      <c r="J76" s="296">
        <v>59</v>
      </c>
      <c r="K76" s="283">
        <v>77</v>
      </c>
      <c r="L76" s="78">
        <f>SUM(J76:K76)</f>
        <v>136</v>
      </c>
      <c r="M76" s="23"/>
    </row>
    <row r="77" spans="1:13" x14ac:dyDescent="0.25">
      <c r="A77" s="47">
        <v>72</v>
      </c>
      <c r="B77" s="14" t="s">
        <v>36</v>
      </c>
      <c r="C77" s="134" t="s">
        <v>41</v>
      </c>
      <c r="D77" s="125">
        <v>48</v>
      </c>
      <c r="E77" s="71">
        <v>4</v>
      </c>
      <c r="F77" s="38">
        <v>3.7916666666666665</v>
      </c>
      <c r="G77" s="125">
        <v>33</v>
      </c>
      <c r="H77" s="71">
        <v>4.0999999999999996</v>
      </c>
      <c r="I77" s="38">
        <v>3.9393939393939394</v>
      </c>
      <c r="J77" s="301">
        <v>69</v>
      </c>
      <c r="K77" s="284">
        <v>71</v>
      </c>
      <c r="L77" s="75">
        <f>SUM(J77:K77)</f>
        <v>140</v>
      </c>
      <c r="M77" s="23"/>
    </row>
    <row r="78" spans="1:13" x14ac:dyDescent="0.25">
      <c r="A78" s="47">
        <v>73</v>
      </c>
      <c r="B78" s="2" t="s">
        <v>45</v>
      </c>
      <c r="C78" s="132" t="s">
        <v>150</v>
      </c>
      <c r="D78" s="123">
        <v>34</v>
      </c>
      <c r="E78" s="70">
        <v>4</v>
      </c>
      <c r="F78" s="53">
        <v>3.9411764705882355</v>
      </c>
      <c r="G78" s="123">
        <v>52</v>
      </c>
      <c r="H78" s="70">
        <v>4.0999999999999996</v>
      </c>
      <c r="I78" s="53">
        <v>3.7115384615384617</v>
      </c>
      <c r="J78" s="301">
        <v>51</v>
      </c>
      <c r="K78" s="287">
        <v>92</v>
      </c>
      <c r="L78" s="76">
        <f>SUM(J78:K78)</f>
        <v>143</v>
      </c>
      <c r="M78" s="23"/>
    </row>
    <row r="79" spans="1:13" x14ac:dyDescent="0.25">
      <c r="A79" s="47">
        <v>74</v>
      </c>
      <c r="B79" s="2" t="s">
        <v>1</v>
      </c>
      <c r="C79" s="132" t="s">
        <v>146</v>
      </c>
      <c r="D79" s="123">
        <v>63</v>
      </c>
      <c r="E79" s="70">
        <v>4</v>
      </c>
      <c r="F79" s="38">
        <v>3.8571428571428572</v>
      </c>
      <c r="G79" s="123">
        <v>25</v>
      </c>
      <c r="H79" s="70">
        <v>4.0999999999999996</v>
      </c>
      <c r="I79" s="38">
        <v>3.84</v>
      </c>
      <c r="J79" s="298">
        <v>61</v>
      </c>
      <c r="K79" s="287">
        <v>82</v>
      </c>
      <c r="L79" s="76">
        <f>SUM(J79:K79)</f>
        <v>143</v>
      </c>
      <c r="M79" s="23"/>
    </row>
    <row r="80" spans="1:13" x14ac:dyDescent="0.25">
      <c r="A80" s="47">
        <v>75</v>
      </c>
      <c r="B80" s="2" t="s">
        <v>28</v>
      </c>
      <c r="C80" s="132" t="s">
        <v>27</v>
      </c>
      <c r="D80" s="123">
        <v>37</v>
      </c>
      <c r="E80" s="70">
        <v>4</v>
      </c>
      <c r="F80" s="38">
        <v>3.6756756756756759</v>
      </c>
      <c r="G80" s="123">
        <v>45</v>
      </c>
      <c r="H80" s="70">
        <v>4.0999999999999996</v>
      </c>
      <c r="I80" s="38">
        <v>4</v>
      </c>
      <c r="J80" s="298">
        <v>82</v>
      </c>
      <c r="K80" s="287">
        <v>62</v>
      </c>
      <c r="L80" s="76">
        <f>SUM(J80:K80)</f>
        <v>144</v>
      </c>
      <c r="M80" s="23"/>
    </row>
    <row r="81" spans="1:13" x14ac:dyDescent="0.25">
      <c r="A81" s="47">
        <v>76</v>
      </c>
      <c r="B81" s="2" t="s">
        <v>36</v>
      </c>
      <c r="C81" s="132" t="s">
        <v>35</v>
      </c>
      <c r="D81" s="123">
        <v>41</v>
      </c>
      <c r="E81" s="70">
        <v>4</v>
      </c>
      <c r="F81" s="38">
        <v>3.7317073170731709</v>
      </c>
      <c r="G81" s="123">
        <v>40</v>
      </c>
      <c r="H81" s="70">
        <v>4.0999999999999996</v>
      </c>
      <c r="I81" s="38">
        <v>3.95</v>
      </c>
      <c r="J81" s="298">
        <v>76</v>
      </c>
      <c r="K81" s="287">
        <v>70</v>
      </c>
      <c r="L81" s="76">
        <f>SUM(J81:K81)</f>
        <v>146</v>
      </c>
      <c r="M81" s="23"/>
    </row>
    <row r="82" spans="1:13" x14ac:dyDescent="0.25">
      <c r="A82" s="47">
        <v>77</v>
      </c>
      <c r="B82" s="2" t="s">
        <v>1</v>
      </c>
      <c r="C82" s="132" t="s">
        <v>175</v>
      </c>
      <c r="D82" s="123">
        <v>20</v>
      </c>
      <c r="E82" s="70">
        <v>4</v>
      </c>
      <c r="F82" s="38">
        <v>3.7</v>
      </c>
      <c r="G82" s="123">
        <v>16</v>
      </c>
      <c r="H82" s="70">
        <v>4.0999999999999996</v>
      </c>
      <c r="I82" s="38">
        <v>3.9375</v>
      </c>
      <c r="J82" s="298">
        <v>79</v>
      </c>
      <c r="K82" s="287">
        <v>72</v>
      </c>
      <c r="L82" s="76">
        <f>SUM(J82:K82)</f>
        <v>151</v>
      </c>
      <c r="M82" s="23"/>
    </row>
    <row r="83" spans="1:13" x14ac:dyDescent="0.25">
      <c r="A83" s="47">
        <v>78</v>
      </c>
      <c r="B83" s="2" t="s">
        <v>0</v>
      </c>
      <c r="C83" s="132" t="s">
        <v>56</v>
      </c>
      <c r="D83" s="123"/>
      <c r="E83" s="70">
        <v>4</v>
      </c>
      <c r="F83" s="38"/>
      <c r="G83" s="123">
        <v>16</v>
      </c>
      <c r="H83" s="70">
        <v>4.0999999999999996</v>
      </c>
      <c r="I83" s="38">
        <v>4.125</v>
      </c>
      <c r="J83" s="298">
        <v>101</v>
      </c>
      <c r="K83" s="287">
        <v>50</v>
      </c>
      <c r="L83" s="76">
        <f>SUM(J83:K83)</f>
        <v>151</v>
      </c>
      <c r="M83" s="23"/>
    </row>
    <row r="84" spans="1:13" ht="15" customHeight="1" x14ac:dyDescent="0.25">
      <c r="A84" s="47">
        <v>79</v>
      </c>
      <c r="B84" s="12" t="s">
        <v>1</v>
      </c>
      <c r="C84" s="320" t="s">
        <v>169</v>
      </c>
      <c r="D84" s="321">
        <v>30</v>
      </c>
      <c r="E84" s="322">
        <v>4</v>
      </c>
      <c r="F84" s="38">
        <v>3.6666666666666665</v>
      </c>
      <c r="G84" s="321">
        <v>24</v>
      </c>
      <c r="H84" s="322">
        <v>4.0999999999999996</v>
      </c>
      <c r="I84" s="38">
        <v>3.9583333333333335</v>
      </c>
      <c r="J84" s="312">
        <v>83</v>
      </c>
      <c r="K84" s="288">
        <v>69</v>
      </c>
      <c r="L84" s="79">
        <f>SUM(J84:K84)</f>
        <v>152</v>
      </c>
      <c r="M84" s="23"/>
    </row>
    <row r="85" spans="1:13" ht="15" customHeight="1" thickBot="1" x14ac:dyDescent="0.3">
      <c r="A85" s="48">
        <v>80</v>
      </c>
      <c r="B85" s="5" t="s">
        <v>1</v>
      </c>
      <c r="C85" s="133" t="s">
        <v>136</v>
      </c>
      <c r="D85" s="124">
        <v>47</v>
      </c>
      <c r="E85" s="73">
        <v>4</v>
      </c>
      <c r="F85" s="39">
        <v>3.6595744680851063</v>
      </c>
      <c r="G85" s="124">
        <v>36</v>
      </c>
      <c r="H85" s="73">
        <v>4.0999999999999996</v>
      </c>
      <c r="I85" s="39">
        <v>3.9722222222222223</v>
      </c>
      <c r="J85" s="300">
        <v>86</v>
      </c>
      <c r="K85" s="286">
        <v>66</v>
      </c>
      <c r="L85" s="77">
        <f>SUM(J85:K85)</f>
        <v>152</v>
      </c>
      <c r="M85" s="23"/>
    </row>
    <row r="86" spans="1:13" ht="16.5" customHeight="1" x14ac:dyDescent="0.25">
      <c r="A86" s="47">
        <v>81</v>
      </c>
      <c r="B86" s="36" t="s">
        <v>1</v>
      </c>
      <c r="C86" s="137" t="s">
        <v>145</v>
      </c>
      <c r="D86" s="130">
        <v>32</v>
      </c>
      <c r="E86" s="98">
        <v>4</v>
      </c>
      <c r="F86" s="53">
        <v>3.75</v>
      </c>
      <c r="G86" s="130">
        <v>35</v>
      </c>
      <c r="H86" s="98">
        <v>4.0999999999999996</v>
      </c>
      <c r="I86" s="53">
        <v>3.8</v>
      </c>
      <c r="J86" s="313">
        <v>75</v>
      </c>
      <c r="K86" s="290">
        <v>86</v>
      </c>
      <c r="L86" s="99">
        <f>SUM(J86:K86)</f>
        <v>161</v>
      </c>
      <c r="M86" s="23"/>
    </row>
    <row r="87" spans="1:13" x14ac:dyDescent="0.25">
      <c r="A87" s="47">
        <v>82</v>
      </c>
      <c r="B87" s="2" t="s">
        <v>28</v>
      </c>
      <c r="C87" s="132" t="s">
        <v>72</v>
      </c>
      <c r="D87" s="123"/>
      <c r="E87" s="70">
        <v>4</v>
      </c>
      <c r="F87" s="38"/>
      <c r="G87" s="123">
        <v>6</v>
      </c>
      <c r="H87" s="70">
        <v>4.0999999999999996</v>
      </c>
      <c r="I87" s="38">
        <v>4</v>
      </c>
      <c r="J87" s="298">
        <v>101</v>
      </c>
      <c r="K87" s="287">
        <v>60</v>
      </c>
      <c r="L87" s="76">
        <f>SUM(J87:K87)</f>
        <v>161</v>
      </c>
      <c r="M87" s="23"/>
    </row>
    <row r="88" spans="1:13" x14ac:dyDescent="0.25">
      <c r="A88" s="47">
        <v>83</v>
      </c>
      <c r="B88" s="2" t="s">
        <v>0</v>
      </c>
      <c r="C88" s="132" t="s">
        <v>83</v>
      </c>
      <c r="D88" s="123">
        <v>17</v>
      </c>
      <c r="E88" s="70">
        <v>4</v>
      </c>
      <c r="F88" s="53">
        <v>3.5882352941176472</v>
      </c>
      <c r="G88" s="123">
        <v>32</v>
      </c>
      <c r="H88" s="70">
        <v>4.0999999999999996</v>
      </c>
      <c r="I88" s="53">
        <v>3.9375</v>
      </c>
      <c r="J88" s="301">
        <v>90</v>
      </c>
      <c r="K88" s="287">
        <v>73</v>
      </c>
      <c r="L88" s="76">
        <f>SUM(J88:K88)</f>
        <v>163</v>
      </c>
      <c r="M88" s="23"/>
    </row>
    <row r="89" spans="1:13" x14ac:dyDescent="0.25">
      <c r="A89" s="47">
        <v>84</v>
      </c>
      <c r="B89" s="2" t="s">
        <v>24</v>
      </c>
      <c r="C89" s="132" t="s">
        <v>162</v>
      </c>
      <c r="D89" s="123">
        <v>12</v>
      </c>
      <c r="E89" s="70">
        <v>4</v>
      </c>
      <c r="F89" s="38">
        <v>3.8333333333333335</v>
      </c>
      <c r="G89" s="123">
        <v>32</v>
      </c>
      <c r="H89" s="70">
        <v>4.0999999999999996</v>
      </c>
      <c r="I89" s="38">
        <v>3.4375</v>
      </c>
      <c r="J89" s="298">
        <v>64</v>
      </c>
      <c r="K89" s="287">
        <v>100</v>
      </c>
      <c r="L89" s="76">
        <f>SUM(J89:K89)</f>
        <v>164</v>
      </c>
      <c r="M89" s="23"/>
    </row>
    <row r="90" spans="1:13" x14ac:dyDescent="0.25">
      <c r="A90" s="47">
        <v>85</v>
      </c>
      <c r="B90" s="2" t="s">
        <v>28</v>
      </c>
      <c r="C90" s="132" t="s">
        <v>71</v>
      </c>
      <c r="D90" s="123">
        <v>17</v>
      </c>
      <c r="E90" s="70">
        <v>4</v>
      </c>
      <c r="F90" s="38">
        <v>3.8235294117647061</v>
      </c>
      <c r="G90" s="123">
        <v>13</v>
      </c>
      <c r="H90" s="70">
        <v>4.0999999999999996</v>
      </c>
      <c r="I90" s="38">
        <v>3.4615384615384617</v>
      </c>
      <c r="J90" s="298">
        <v>66</v>
      </c>
      <c r="K90" s="287">
        <v>99</v>
      </c>
      <c r="L90" s="76">
        <f>SUM(J90:K90)</f>
        <v>165</v>
      </c>
      <c r="M90" s="23"/>
    </row>
    <row r="91" spans="1:13" x14ac:dyDescent="0.25">
      <c r="A91" s="47">
        <v>86</v>
      </c>
      <c r="B91" s="2" t="s">
        <v>36</v>
      </c>
      <c r="C91" s="132" t="s">
        <v>157</v>
      </c>
      <c r="D91" s="123">
        <v>23</v>
      </c>
      <c r="E91" s="70">
        <v>4</v>
      </c>
      <c r="F91" s="38">
        <v>3.6086956521739131</v>
      </c>
      <c r="G91" s="123">
        <v>15</v>
      </c>
      <c r="H91" s="70">
        <v>4.0999999999999996</v>
      </c>
      <c r="I91" s="38">
        <v>3.8666666666666667</v>
      </c>
      <c r="J91" s="298">
        <v>87</v>
      </c>
      <c r="K91" s="287">
        <v>79</v>
      </c>
      <c r="L91" s="76">
        <f>SUM(J91:K91)</f>
        <v>166</v>
      </c>
      <c r="M91" s="23"/>
    </row>
    <row r="92" spans="1:13" x14ac:dyDescent="0.25">
      <c r="A92" s="47">
        <v>87</v>
      </c>
      <c r="B92" s="2" t="s">
        <v>1</v>
      </c>
      <c r="C92" s="132" t="s">
        <v>181</v>
      </c>
      <c r="D92" s="123">
        <v>21</v>
      </c>
      <c r="E92" s="70">
        <v>4</v>
      </c>
      <c r="F92" s="38">
        <v>3.5238095238095237</v>
      </c>
      <c r="G92" s="123">
        <v>11</v>
      </c>
      <c r="H92" s="70">
        <v>4.0999999999999996</v>
      </c>
      <c r="I92" s="38">
        <v>3.9090909090909092</v>
      </c>
      <c r="J92" s="298">
        <v>92</v>
      </c>
      <c r="K92" s="287">
        <v>75</v>
      </c>
      <c r="L92" s="76">
        <f>SUM(J92:K92)</f>
        <v>167</v>
      </c>
      <c r="M92" s="23"/>
    </row>
    <row r="93" spans="1:13" x14ac:dyDescent="0.25">
      <c r="A93" s="47">
        <v>88</v>
      </c>
      <c r="B93" s="2" t="s">
        <v>36</v>
      </c>
      <c r="C93" s="132" t="s">
        <v>61</v>
      </c>
      <c r="D93" s="123">
        <v>17</v>
      </c>
      <c r="E93" s="70">
        <v>4</v>
      </c>
      <c r="F93" s="38">
        <v>3.7058823529411766</v>
      </c>
      <c r="G93" s="123">
        <v>28</v>
      </c>
      <c r="H93" s="70">
        <v>4.0999999999999996</v>
      </c>
      <c r="I93" s="38">
        <v>3.6071428571428572</v>
      </c>
      <c r="J93" s="298">
        <v>77</v>
      </c>
      <c r="K93" s="287">
        <v>94</v>
      </c>
      <c r="L93" s="76">
        <f>SUM(J93:K93)</f>
        <v>171</v>
      </c>
      <c r="M93" s="23"/>
    </row>
    <row r="94" spans="1:13" x14ac:dyDescent="0.25">
      <c r="A94" s="47">
        <v>89</v>
      </c>
      <c r="B94" s="2" t="s">
        <v>0</v>
      </c>
      <c r="C94" s="132" t="s">
        <v>184</v>
      </c>
      <c r="D94" s="123">
        <v>30</v>
      </c>
      <c r="E94" s="70">
        <v>4</v>
      </c>
      <c r="F94" s="38">
        <v>3.6</v>
      </c>
      <c r="G94" s="123">
        <v>27</v>
      </c>
      <c r="H94" s="70">
        <v>4.0999999999999996</v>
      </c>
      <c r="I94" s="38">
        <v>3.8148148148148149</v>
      </c>
      <c r="J94" s="298">
        <v>88</v>
      </c>
      <c r="K94" s="287">
        <v>85</v>
      </c>
      <c r="L94" s="76">
        <f>SUM(J94:K94)</f>
        <v>173</v>
      </c>
      <c r="M94" s="23"/>
    </row>
    <row r="95" spans="1:13" ht="15" customHeight="1" thickBot="1" x14ac:dyDescent="0.3">
      <c r="A95" s="48">
        <v>90</v>
      </c>
      <c r="B95" s="5" t="s">
        <v>52</v>
      </c>
      <c r="C95" s="133" t="s">
        <v>141</v>
      </c>
      <c r="D95" s="128">
        <v>23</v>
      </c>
      <c r="E95" s="72">
        <v>4</v>
      </c>
      <c r="F95" s="54">
        <v>3.5217391304347827</v>
      </c>
      <c r="G95" s="128">
        <v>21</v>
      </c>
      <c r="H95" s="72">
        <v>4.0999999999999996</v>
      </c>
      <c r="I95" s="54">
        <v>3.8571428571428572</v>
      </c>
      <c r="J95" s="312">
        <v>93</v>
      </c>
      <c r="K95" s="288">
        <v>80</v>
      </c>
      <c r="L95" s="79">
        <f>SUM(J95:K95)</f>
        <v>173</v>
      </c>
      <c r="M95" s="23"/>
    </row>
    <row r="96" spans="1:13" x14ac:dyDescent="0.25">
      <c r="A96" s="47">
        <v>91</v>
      </c>
      <c r="B96" s="14" t="s">
        <v>1</v>
      </c>
      <c r="C96" s="134" t="s">
        <v>170</v>
      </c>
      <c r="D96" s="122">
        <v>36</v>
      </c>
      <c r="E96" s="69">
        <v>4</v>
      </c>
      <c r="F96" s="45">
        <v>3.6666666666666665</v>
      </c>
      <c r="G96" s="122">
        <v>32</v>
      </c>
      <c r="H96" s="69">
        <v>4.0999999999999996</v>
      </c>
      <c r="I96" s="45">
        <v>3.71875</v>
      </c>
      <c r="J96" s="296">
        <v>84</v>
      </c>
      <c r="K96" s="283">
        <v>90</v>
      </c>
      <c r="L96" s="78">
        <f>SUM(J96:K96)</f>
        <v>174</v>
      </c>
      <c r="M96" s="23"/>
    </row>
    <row r="97" spans="1:13" x14ac:dyDescent="0.25">
      <c r="A97" s="47">
        <v>92</v>
      </c>
      <c r="B97" s="2" t="s">
        <v>45</v>
      </c>
      <c r="C97" s="132" t="s">
        <v>185</v>
      </c>
      <c r="D97" s="123">
        <v>13</v>
      </c>
      <c r="E97" s="70">
        <v>4</v>
      </c>
      <c r="F97" s="38">
        <v>3.77</v>
      </c>
      <c r="G97" s="123"/>
      <c r="H97" s="70">
        <v>4.0999999999999996</v>
      </c>
      <c r="I97" s="38"/>
      <c r="J97" s="298">
        <v>72</v>
      </c>
      <c r="K97" s="287">
        <v>103</v>
      </c>
      <c r="L97" s="76">
        <f>SUM(J97:K97)</f>
        <v>175</v>
      </c>
      <c r="M97" s="23"/>
    </row>
    <row r="98" spans="1:13" x14ac:dyDescent="0.25">
      <c r="A98" s="47">
        <v>93</v>
      </c>
      <c r="B98" s="2" t="s">
        <v>45</v>
      </c>
      <c r="C98" s="132" t="s">
        <v>186</v>
      </c>
      <c r="D98" s="123">
        <v>8</v>
      </c>
      <c r="E98" s="70">
        <v>4</v>
      </c>
      <c r="F98" s="53">
        <v>3.75</v>
      </c>
      <c r="G98" s="123"/>
      <c r="H98" s="70">
        <v>4.0999999999999996</v>
      </c>
      <c r="I98" s="53"/>
      <c r="J98" s="301">
        <v>73</v>
      </c>
      <c r="K98" s="287">
        <v>103</v>
      </c>
      <c r="L98" s="76">
        <f>SUM(J98:K98)</f>
        <v>176</v>
      </c>
      <c r="M98" s="23"/>
    </row>
    <row r="99" spans="1:13" x14ac:dyDescent="0.25">
      <c r="A99" s="47">
        <v>94</v>
      </c>
      <c r="B99" s="2" t="s">
        <v>36</v>
      </c>
      <c r="C99" s="132" t="s">
        <v>156</v>
      </c>
      <c r="D99" s="123">
        <v>17</v>
      </c>
      <c r="E99" s="70">
        <v>4</v>
      </c>
      <c r="F99" s="117">
        <v>3.5882352941176472</v>
      </c>
      <c r="G99" s="123">
        <v>24</v>
      </c>
      <c r="H99" s="70">
        <v>4.0999999999999996</v>
      </c>
      <c r="I99" s="117">
        <v>3.7916666666666665</v>
      </c>
      <c r="J99" s="299">
        <v>89</v>
      </c>
      <c r="K99" s="287">
        <v>87</v>
      </c>
      <c r="L99" s="76">
        <f>SUM(J99:K99)</f>
        <v>176</v>
      </c>
      <c r="M99" s="23"/>
    </row>
    <row r="100" spans="1:13" ht="15" customHeight="1" x14ac:dyDescent="0.25">
      <c r="A100" s="47">
        <v>95</v>
      </c>
      <c r="B100" s="2" t="s">
        <v>36</v>
      </c>
      <c r="C100" s="132" t="s">
        <v>155</v>
      </c>
      <c r="D100" s="123">
        <v>25</v>
      </c>
      <c r="E100" s="70">
        <v>4</v>
      </c>
      <c r="F100" s="38">
        <v>3.44</v>
      </c>
      <c r="G100" s="123">
        <v>28</v>
      </c>
      <c r="H100" s="70">
        <v>4.0999999999999996</v>
      </c>
      <c r="I100" s="38">
        <v>3.8571428571428572</v>
      </c>
      <c r="J100" s="298">
        <v>97</v>
      </c>
      <c r="K100" s="287">
        <v>81</v>
      </c>
      <c r="L100" s="76">
        <f>SUM(J100:K100)</f>
        <v>178</v>
      </c>
      <c r="M100" s="23"/>
    </row>
    <row r="101" spans="1:13" x14ac:dyDescent="0.25">
      <c r="A101" s="47">
        <v>96</v>
      </c>
      <c r="B101" s="2" t="s">
        <v>36</v>
      </c>
      <c r="C101" s="132" t="s">
        <v>40</v>
      </c>
      <c r="D101" s="123">
        <v>16</v>
      </c>
      <c r="E101" s="70">
        <v>4</v>
      </c>
      <c r="F101" s="38">
        <v>3.3125</v>
      </c>
      <c r="G101" s="123">
        <v>22</v>
      </c>
      <c r="H101" s="70">
        <v>4.0999999999999996</v>
      </c>
      <c r="I101" s="38">
        <v>3.8181818181818183</v>
      </c>
      <c r="J101" s="298">
        <v>99</v>
      </c>
      <c r="K101" s="287">
        <v>84</v>
      </c>
      <c r="L101" s="76">
        <f>SUM(J101:K101)</f>
        <v>183</v>
      </c>
      <c r="M101" s="23"/>
    </row>
    <row r="102" spans="1:13" x14ac:dyDescent="0.25">
      <c r="A102" s="47">
        <v>97</v>
      </c>
      <c r="B102" s="2" t="s">
        <v>1</v>
      </c>
      <c r="C102" s="132" t="s">
        <v>180</v>
      </c>
      <c r="D102" s="123">
        <v>22</v>
      </c>
      <c r="E102" s="70">
        <v>4</v>
      </c>
      <c r="F102" s="66">
        <v>3.5</v>
      </c>
      <c r="G102" s="123">
        <v>32</v>
      </c>
      <c r="H102" s="70">
        <v>4.0999999999999996</v>
      </c>
      <c r="I102" s="66">
        <v>3.75</v>
      </c>
      <c r="J102" s="298">
        <v>95</v>
      </c>
      <c r="K102" s="287">
        <v>89</v>
      </c>
      <c r="L102" s="76">
        <f>SUM(J102:K102)</f>
        <v>184</v>
      </c>
      <c r="M102" s="23"/>
    </row>
    <row r="103" spans="1:13" x14ac:dyDescent="0.25">
      <c r="A103" s="47">
        <v>98</v>
      </c>
      <c r="B103" s="2" t="s">
        <v>52</v>
      </c>
      <c r="C103" s="132" t="s">
        <v>110</v>
      </c>
      <c r="D103" s="123"/>
      <c r="E103" s="70">
        <v>4</v>
      </c>
      <c r="F103" s="38"/>
      <c r="G103" s="123">
        <v>22</v>
      </c>
      <c r="H103" s="70">
        <v>4.0999999999999996</v>
      </c>
      <c r="I103" s="38">
        <v>3.8181818181818183</v>
      </c>
      <c r="J103" s="298">
        <v>101</v>
      </c>
      <c r="K103" s="287">
        <v>83</v>
      </c>
      <c r="L103" s="76">
        <f>SUM(J103:K103)</f>
        <v>184</v>
      </c>
      <c r="M103" s="23"/>
    </row>
    <row r="104" spans="1:13" x14ac:dyDescent="0.25">
      <c r="A104" s="47">
        <v>99</v>
      </c>
      <c r="B104" s="2" t="s">
        <v>1</v>
      </c>
      <c r="C104" s="132" t="s">
        <v>172</v>
      </c>
      <c r="D104" s="123">
        <v>27</v>
      </c>
      <c r="E104" s="70">
        <v>4</v>
      </c>
      <c r="F104" s="38">
        <v>3.5185185185185186</v>
      </c>
      <c r="G104" s="123">
        <v>32</v>
      </c>
      <c r="H104" s="70">
        <v>4.0999999999999996</v>
      </c>
      <c r="I104" s="38">
        <v>3.71875</v>
      </c>
      <c r="J104" s="298">
        <v>94</v>
      </c>
      <c r="K104" s="287">
        <v>91</v>
      </c>
      <c r="L104" s="76">
        <f>SUM(J104:K104)</f>
        <v>185</v>
      </c>
      <c r="M104" s="23"/>
    </row>
    <row r="105" spans="1:13" ht="15.75" thickBot="1" x14ac:dyDescent="0.3">
      <c r="A105" s="49">
        <v>100</v>
      </c>
      <c r="B105" s="12" t="s">
        <v>1</v>
      </c>
      <c r="C105" s="136" t="s">
        <v>179</v>
      </c>
      <c r="D105" s="124">
        <v>19</v>
      </c>
      <c r="E105" s="73">
        <v>4</v>
      </c>
      <c r="F105" s="303">
        <v>3.5263157894736841</v>
      </c>
      <c r="G105" s="124">
        <v>20</v>
      </c>
      <c r="H105" s="73">
        <v>4.0999999999999996</v>
      </c>
      <c r="I105" s="303">
        <v>3.55</v>
      </c>
      <c r="J105" s="304">
        <v>91</v>
      </c>
      <c r="K105" s="286">
        <v>96</v>
      </c>
      <c r="L105" s="77">
        <f>SUM(J105:K105)</f>
        <v>187</v>
      </c>
      <c r="M105" s="23"/>
    </row>
    <row r="106" spans="1:13" x14ac:dyDescent="0.25">
      <c r="A106" s="46">
        <v>101</v>
      </c>
      <c r="B106" s="7" t="s">
        <v>36</v>
      </c>
      <c r="C106" s="193" t="s">
        <v>38</v>
      </c>
      <c r="D106" s="122"/>
      <c r="E106" s="69">
        <v>4</v>
      </c>
      <c r="F106" s="45"/>
      <c r="G106" s="122">
        <v>29</v>
      </c>
      <c r="H106" s="69">
        <v>4.0999999999999996</v>
      </c>
      <c r="I106" s="45">
        <v>3.6206896551724137</v>
      </c>
      <c r="J106" s="296">
        <v>101</v>
      </c>
      <c r="K106" s="283">
        <v>93</v>
      </c>
      <c r="L106" s="78">
        <f>SUM(J106:K106)</f>
        <v>194</v>
      </c>
      <c r="M106" s="23"/>
    </row>
    <row r="107" spans="1:13" x14ac:dyDescent="0.25">
      <c r="A107" s="49">
        <v>102</v>
      </c>
      <c r="B107" s="12" t="s">
        <v>52</v>
      </c>
      <c r="C107" s="307" t="s">
        <v>69</v>
      </c>
      <c r="D107" s="128">
        <v>33</v>
      </c>
      <c r="E107" s="72">
        <v>4</v>
      </c>
      <c r="F107" s="138">
        <v>3.4848484848484849</v>
      </c>
      <c r="G107" s="128">
        <v>21</v>
      </c>
      <c r="H107" s="72">
        <v>4.0999999999999996</v>
      </c>
      <c r="I107" s="138">
        <v>3.3333333333333335</v>
      </c>
      <c r="J107" s="316">
        <v>96</v>
      </c>
      <c r="K107" s="288">
        <v>101</v>
      </c>
      <c r="L107" s="79">
        <f>SUM(J107:K107)</f>
        <v>197</v>
      </c>
      <c r="M107" s="23"/>
    </row>
    <row r="108" spans="1:13" x14ac:dyDescent="0.25">
      <c r="A108" s="51">
        <v>103</v>
      </c>
      <c r="B108" s="2" t="s">
        <v>45</v>
      </c>
      <c r="C108" s="155" t="s">
        <v>151</v>
      </c>
      <c r="D108" s="308"/>
      <c r="E108" s="70">
        <v>4</v>
      </c>
      <c r="F108" s="38"/>
      <c r="G108" s="308">
        <v>25</v>
      </c>
      <c r="H108" s="70">
        <v>4.0999999999999996</v>
      </c>
      <c r="I108" s="38">
        <v>3.48</v>
      </c>
      <c r="J108" s="314">
        <v>101</v>
      </c>
      <c r="K108" s="287">
        <v>98</v>
      </c>
      <c r="L108" s="76">
        <f>SUM(J108:K108)</f>
        <v>199</v>
      </c>
      <c r="M108" s="23"/>
    </row>
    <row r="109" spans="1:13" x14ac:dyDescent="0.25">
      <c r="A109" s="51">
        <v>104</v>
      </c>
      <c r="B109" s="2" t="s">
        <v>24</v>
      </c>
      <c r="C109" s="155" t="s">
        <v>167</v>
      </c>
      <c r="D109" s="308">
        <v>16</v>
      </c>
      <c r="E109" s="70">
        <v>4</v>
      </c>
      <c r="F109" s="38">
        <v>3.375</v>
      </c>
      <c r="G109" s="308">
        <v>13</v>
      </c>
      <c r="H109" s="70">
        <v>4.0999999999999996</v>
      </c>
      <c r="I109" s="38">
        <v>2.8461538461538463</v>
      </c>
      <c r="J109" s="314">
        <v>98</v>
      </c>
      <c r="K109" s="287">
        <v>102</v>
      </c>
      <c r="L109" s="76">
        <f>SUM(J109:K109)</f>
        <v>200</v>
      </c>
      <c r="M109" s="23"/>
    </row>
    <row r="110" spans="1:13" ht="15.75" thickBot="1" x14ac:dyDescent="0.3">
      <c r="A110" s="145">
        <v>105</v>
      </c>
      <c r="B110" s="5" t="s">
        <v>1</v>
      </c>
      <c r="C110" s="169" t="s">
        <v>189</v>
      </c>
      <c r="D110" s="309">
        <v>13</v>
      </c>
      <c r="E110" s="73">
        <v>4</v>
      </c>
      <c r="F110" s="39">
        <v>3.23</v>
      </c>
      <c r="G110" s="309"/>
      <c r="H110" s="73">
        <v>4.0999999999999996</v>
      </c>
      <c r="I110" s="39"/>
      <c r="J110" s="315">
        <v>100</v>
      </c>
      <c r="K110" s="286">
        <v>103</v>
      </c>
      <c r="L110" s="77">
        <f>SUM(J110:K110)</f>
        <v>203</v>
      </c>
      <c r="M110" s="23"/>
    </row>
    <row r="111" spans="1:13" ht="15" customHeight="1" x14ac:dyDescent="0.25">
      <c r="A111" s="1"/>
      <c r="B111" s="15"/>
      <c r="C111" s="15" t="s">
        <v>85</v>
      </c>
      <c r="D111" s="15"/>
      <c r="E111" s="15"/>
      <c r="F111" s="178">
        <f>AVERAGE(F6:F110)</f>
        <v>3.9668130736014682</v>
      </c>
      <c r="G111" s="15"/>
      <c r="H111" s="15"/>
      <c r="I111" s="178">
        <f>AVERAGE(I6:I110)</f>
        <v>4.0737161714980603</v>
      </c>
      <c r="J111" s="178"/>
      <c r="K111" s="178"/>
      <c r="L111" s="24"/>
      <c r="M111" s="23"/>
    </row>
    <row r="112" spans="1:13" x14ac:dyDescent="0.25">
      <c r="A112" s="1"/>
      <c r="B112" s="16"/>
      <c r="C112" s="16" t="s">
        <v>87</v>
      </c>
      <c r="D112" s="16"/>
      <c r="E112" s="68"/>
      <c r="F112" s="68">
        <v>4</v>
      </c>
      <c r="G112" s="16"/>
      <c r="H112" s="68"/>
      <c r="I112" s="68">
        <v>4.0999999999999996</v>
      </c>
      <c r="J112" s="68"/>
      <c r="K112" s="68"/>
      <c r="L112" s="52"/>
    </row>
    <row r="113" spans="1:1" x14ac:dyDescent="0.25">
      <c r="A113" s="1"/>
    </row>
  </sheetData>
  <sortState ref="A8:AJ122">
    <sortCondition ref="L7"/>
  </sortState>
  <mergeCells count="8">
    <mergeCell ref="A2:C2"/>
    <mergeCell ref="A4:A5"/>
    <mergeCell ref="L4:L5"/>
    <mergeCell ref="B4:B5"/>
    <mergeCell ref="C4:C5"/>
    <mergeCell ref="D4:F4"/>
    <mergeCell ref="G4:I4"/>
    <mergeCell ref="J4:K4"/>
  </mergeCells>
  <conditionalFormatting sqref="I6:I112">
    <cfRule type="containsBlanks" dxfId="58" priority="625" stopIfTrue="1">
      <formula>LEN(TRIM(I6))=0</formula>
    </cfRule>
    <cfRule type="cellIs" dxfId="57" priority="626" stopIfTrue="1" operator="equal">
      <formula>$I$111</formula>
    </cfRule>
    <cfRule type="cellIs" dxfId="56" priority="627" stopIfTrue="1" operator="lessThan">
      <formula>3.5</formula>
    </cfRule>
    <cfRule type="cellIs" dxfId="55" priority="628" stopIfTrue="1" operator="between">
      <formula>3.5</formula>
      <formula>$I$111</formula>
    </cfRule>
    <cfRule type="cellIs" dxfId="54" priority="629" stopIfTrue="1" operator="between">
      <formula>$I$111</formula>
      <formula>4.495</formula>
    </cfRule>
    <cfRule type="cellIs" dxfId="53" priority="630" stopIfTrue="1" operator="greaterThanOrEqual">
      <formula>4.5</formula>
    </cfRule>
  </conditionalFormatting>
  <conditionalFormatting sqref="F6:F112">
    <cfRule type="containsBlanks" dxfId="52" priority="637" stopIfTrue="1">
      <formula>LEN(TRIM(F6))=0</formula>
    </cfRule>
    <cfRule type="cellIs" dxfId="51" priority="638" stopIfTrue="1" operator="equal">
      <formula>$F$111</formula>
    </cfRule>
    <cfRule type="cellIs" dxfId="50" priority="639" stopIfTrue="1" operator="lessThan">
      <formula>3.5</formula>
    </cfRule>
    <cfRule type="cellIs" dxfId="49" priority="640" stopIfTrue="1" operator="between">
      <formula>3.5</formula>
      <formula>$F$111</formula>
    </cfRule>
    <cfRule type="cellIs" dxfId="48" priority="641" stopIfTrue="1" operator="between">
      <formula>$F$111</formula>
      <formula>4.495</formula>
    </cfRule>
    <cfRule type="cellIs" dxfId="47" priority="642" stopIfTrue="1" operator="greaterThanOrEqual">
      <formula>4.5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="90" zoomScaleNormal="90" workbookViewId="0">
      <pane ySplit="6" topLeftCell="A7" activePane="bottomLeft" state="frozen"/>
      <selection pane="bottomLeft" activeCell="C5" sqref="C5"/>
    </sheetView>
  </sheetViews>
  <sheetFormatPr defaultRowHeight="15" x14ac:dyDescent="0.25"/>
  <cols>
    <col min="1" max="1" width="4.7109375" customWidth="1"/>
    <col min="2" max="2" width="19.7109375" style="25" customWidth="1"/>
    <col min="3" max="3" width="32.140625" style="19" customWidth="1"/>
    <col min="4" max="4" width="8.5703125" customWidth="1"/>
    <col min="5" max="5" width="9.7109375" customWidth="1"/>
    <col min="6" max="6" width="5.7109375" customWidth="1"/>
    <col min="7" max="7" width="8.5703125" customWidth="1"/>
  </cols>
  <sheetData>
    <row r="1" spans="1:9" ht="15" customHeight="1" x14ac:dyDescent="0.25">
      <c r="G1" s="44"/>
      <c r="H1" s="22" t="s">
        <v>104</v>
      </c>
      <c r="I1" s="22"/>
    </row>
    <row r="2" spans="1:9" ht="14.1" customHeight="1" x14ac:dyDescent="0.25">
      <c r="A2" s="246" t="s">
        <v>95</v>
      </c>
      <c r="B2" s="254"/>
      <c r="C2" s="254"/>
      <c r="D2" s="254"/>
      <c r="E2" s="20"/>
      <c r="G2" s="43"/>
      <c r="H2" s="22" t="s">
        <v>108</v>
      </c>
      <c r="I2" s="22"/>
    </row>
    <row r="3" spans="1:9" ht="14.1" customHeight="1" x14ac:dyDescent="0.25">
      <c r="A3" s="82"/>
      <c r="B3" s="83"/>
      <c r="C3" s="83"/>
      <c r="D3" s="83"/>
      <c r="E3" s="20">
        <v>2023</v>
      </c>
      <c r="G3" s="41"/>
      <c r="H3" s="22" t="s">
        <v>109</v>
      </c>
      <c r="I3" s="22"/>
    </row>
    <row r="4" spans="1:9" ht="15" customHeight="1" thickBot="1" x14ac:dyDescent="0.3">
      <c r="G4" s="42"/>
      <c r="H4" s="22" t="s">
        <v>105</v>
      </c>
      <c r="I4" s="22"/>
    </row>
    <row r="5" spans="1:9" ht="28.5" customHeight="1" thickBot="1" x14ac:dyDescent="0.3">
      <c r="A5" s="80" t="s">
        <v>55</v>
      </c>
      <c r="B5" s="84" t="s">
        <v>54</v>
      </c>
      <c r="C5" s="84" t="s">
        <v>89</v>
      </c>
      <c r="D5" s="81" t="s">
        <v>107</v>
      </c>
      <c r="E5" s="84" t="s">
        <v>92</v>
      </c>
      <c r="I5" s="22"/>
    </row>
    <row r="6" spans="1:9" ht="15" customHeight="1" thickBot="1" x14ac:dyDescent="0.3">
      <c r="A6" s="37"/>
      <c r="B6" s="252" t="s">
        <v>114</v>
      </c>
      <c r="C6" s="253"/>
      <c r="D6" s="108">
        <f>SUM(D7:D106)</f>
        <v>3046</v>
      </c>
      <c r="E6" s="110">
        <f>AVERAGE(E7:E106)</f>
        <v>3.9668130736014682</v>
      </c>
    </row>
    <row r="7" spans="1:9" ht="16.5" customHeight="1" x14ac:dyDescent="0.25">
      <c r="A7" s="46">
        <v>1</v>
      </c>
      <c r="B7" s="7" t="s">
        <v>1</v>
      </c>
      <c r="C7" s="33" t="s">
        <v>102</v>
      </c>
      <c r="D7" s="7">
        <v>28</v>
      </c>
      <c r="E7" s="45">
        <v>4.6785714285714288</v>
      </c>
    </row>
    <row r="8" spans="1:9" ht="15" customHeight="1" x14ac:dyDescent="0.25">
      <c r="A8" s="47">
        <v>2</v>
      </c>
      <c r="B8" s="2" t="s">
        <v>1</v>
      </c>
      <c r="C8" s="3" t="s">
        <v>183</v>
      </c>
      <c r="D8" s="57">
        <v>78</v>
      </c>
      <c r="E8" s="117">
        <v>4.5256410256410255</v>
      </c>
      <c r="F8" s="23"/>
    </row>
    <row r="9" spans="1:9" ht="15" customHeight="1" x14ac:dyDescent="0.25">
      <c r="A9" s="47">
        <v>3</v>
      </c>
      <c r="B9" s="2" t="s">
        <v>52</v>
      </c>
      <c r="C9" s="3" t="s">
        <v>65</v>
      </c>
      <c r="D9" s="2">
        <v>23</v>
      </c>
      <c r="E9" s="38">
        <v>4.4782608695652177</v>
      </c>
      <c r="F9" s="23"/>
    </row>
    <row r="10" spans="1:9" ht="15" customHeight="1" x14ac:dyDescent="0.25">
      <c r="A10" s="47">
        <v>4</v>
      </c>
      <c r="B10" s="2" t="s">
        <v>0</v>
      </c>
      <c r="C10" s="3" t="s">
        <v>82</v>
      </c>
      <c r="D10" s="2">
        <v>49</v>
      </c>
      <c r="E10" s="38">
        <v>4.4489795918367347</v>
      </c>
      <c r="F10" s="23"/>
    </row>
    <row r="11" spans="1:9" ht="15" customHeight="1" x14ac:dyDescent="0.25">
      <c r="A11" s="47">
        <v>5</v>
      </c>
      <c r="B11" s="2" t="s">
        <v>24</v>
      </c>
      <c r="C11" s="3" t="s">
        <v>163</v>
      </c>
      <c r="D11" s="57">
        <v>18</v>
      </c>
      <c r="E11" s="38">
        <v>4.4444444444444446</v>
      </c>
      <c r="F11" s="23"/>
    </row>
    <row r="12" spans="1:9" ht="15" customHeight="1" x14ac:dyDescent="0.25">
      <c r="A12" s="47">
        <v>6</v>
      </c>
      <c r="B12" s="2" t="s">
        <v>24</v>
      </c>
      <c r="C12" s="4" t="s">
        <v>160</v>
      </c>
      <c r="D12" s="57">
        <v>32</v>
      </c>
      <c r="E12" s="38">
        <v>4.4375</v>
      </c>
      <c r="F12" s="23"/>
    </row>
    <row r="13" spans="1:9" ht="15" customHeight="1" x14ac:dyDescent="0.25">
      <c r="A13" s="47">
        <v>7</v>
      </c>
      <c r="B13" s="2" t="s">
        <v>36</v>
      </c>
      <c r="C13" s="3" t="s">
        <v>43</v>
      </c>
      <c r="D13" s="2">
        <v>21</v>
      </c>
      <c r="E13" s="38">
        <v>4.4285714285714288</v>
      </c>
      <c r="F13" s="23"/>
    </row>
    <row r="14" spans="1:9" x14ac:dyDescent="0.25">
      <c r="A14" s="47">
        <v>8</v>
      </c>
      <c r="B14" s="2" t="s">
        <v>52</v>
      </c>
      <c r="C14" s="3" t="s">
        <v>66</v>
      </c>
      <c r="D14" s="2">
        <v>26</v>
      </c>
      <c r="E14" s="38">
        <v>4.4230769230769234</v>
      </c>
      <c r="F14" s="23"/>
    </row>
    <row r="15" spans="1:9" x14ac:dyDescent="0.25">
      <c r="A15" s="47">
        <v>9</v>
      </c>
      <c r="B15" s="2" t="s">
        <v>45</v>
      </c>
      <c r="C15" s="3" t="s">
        <v>50</v>
      </c>
      <c r="D15" s="2">
        <v>32</v>
      </c>
      <c r="E15" s="38">
        <v>4.40625</v>
      </c>
      <c r="F15" s="23"/>
    </row>
    <row r="16" spans="1:9" ht="15.75" thickBot="1" x14ac:dyDescent="0.3">
      <c r="A16" s="48">
        <v>10</v>
      </c>
      <c r="B16" s="5" t="s">
        <v>28</v>
      </c>
      <c r="C16" s="10" t="s">
        <v>73</v>
      </c>
      <c r="D16" s="97">
        <v>13</v>
      </c>
      <c r="E16" s="39">
        <v>4.384615384615385</v>
      </c>
      <c r="F16" s="23"/>
      <c r="G16" s="40"/>
    </row>
    <row r="17" spans="1:6" x14ac:dyDescent="0.25">
      <c r="A17" s="46">
        <v>11</v>
      </c>
      <c r="B17" s="7" t="s">
        <v>52</v>
      </c>
      <c r="C17" s="33" t="s">
        <v>149</v>
      </c>
      <c r="D17" s="7">
        <v>32</v>
      </c>
      <c r="E17" s="45">
        <v>4.375</v>
      </c>
      <c r="F17" s="23"/>
    </row>
    <row r="18" spans="1:6" ht="15" customHeight="1" x14ac:dyDescent="0.25">
      <c r="A18" s="47">
        <v>12</v>
      </c>
      <c r="B18" s="2" t="s">
        <v>28</v>
      </c>
      <c r="C18" s="3" t="s">
        <v>158</v>
      </c>
      <c r="D18" s="57">
        <v>28</v>
      </c>
      <c r="E18" s="38">
        <v>4.3571428571428568</v>
      </c>
      <c r="F18" s="23"/>
    </row>
    <row r="19" spans="1:6" ht="15" customHeight="1" x14ac:dyDescent="0.25">
      <c r="A19" s="47">
        <v>13</v>
      </c>
      <c r="B19" s="2" t="s">
        <v>28</v>
      </c>
      <c r="C19" s="3" t="s">
        <v>34</v>
      </c>
      <c r="D19" s="57">
        <v>14</v>
      </c>
      <c r="E19" s="38">
        <v>4.3571428571428568</v>
      </c>
      <c r="F19" s="23"/>
    </row>
    <row r="20" spans="1:6" x14ac:dyDescent="0.25">
      <c r="A20" s="47">
        <v>14</v>
      </c>
      <c r="B20" s="2" t="s">
        <v>24</v>
      </c>
      <c r="C20" s="3" t="s">
        <v>100</v>
      </c>
      <c r="D20" s="57">
        <v>20</v>
      </c>
      <c r="E20" s="117">
        <v>4.3499999999999996</v>
      </c>
      <c r="F20" s="23"/>
    </row>
    <row r="21" spans="1:6" x14ac:dyDescent="0.25">
      <c r="A21" s="47">
        <v>15</v>
      </c>
      <c r="B21" s="2" t="s">
        <v>36</v>
      </c>
      <c r="C21" s="3" t="s">
        <v>70</v>
      </c>
      <c r="D21" s="2">
        <v>45</v>
      </c>
      <c r="E21" s="38">
        <v>4.333333333333333</v>
      </c>
      <c r="F21" s="23"/>
    </row>
    <row r="22" spans="1:6" x14ac:dyDescent="0.25">
      <c r="A22" s="47">
        <v>16</v>
      </c>
      <c r="B22" s="2" t="s">
        <v>45</v>
      </c>
      <c r="C22" s="3" t="s">
        <v>47</v>
      </c>
      <c r="D22" s="2">
        <v>19</v>
      </c>
      <c r="E22" s="38">
        <v>4.3157894736842106</v>
      </c>
      <c r="F22" s="23"/>
    </row>
    <row r="23" spans="1:6" x14ac:dyDescent="0.25">
      <c r="A23" s="47">
        <v>17</v>
      </c>
      <c r="B23" s="2" t="s">
        <v>28</v>
      </c>
      <c r="C23" s="3" t="s">
        <v>74</v>
      </c>
      <c r="D23" s="2">
        <v>95</v>
      </c>
      <c r="E23" s="38">
        <v>4.3157894736842106</v>
      </c>
      <c r="F23" s="23"/>
    </row>
    <row r="24" spans="1:6" x14ac:dyDescent="0.25">
      <c r="A24" s="47">
        <v>18</v>
      </c>
      <c r="B24" s="2" t="s">
        <v>28</v>
      </c>
      <c r="C24" s="3" t="s">
        <v>33</v>
      </c>
      <c r="D24" s="57">
        <v>16</v>
      </c>
      <c r="E24" s="38">
        <v>4.3125</v>
      </c>
      <c r="F24" s="23"/>
    </row>
    <row r="25" spans="1:6" x14ac:dyDescent="0.25">
      <c r="A25" s="47">
        <v>19</v>
      </c>
      <c r="B25" s="2" t="s">
        <v>24</v>
      </c>
      <c r="C25" s="3" t="s">
        <v>98</v>
      </c>
      <c r="D25" s="88">
        <v>39</v>
      </c>
      <c r="E25" s="38">
        <v>4.2820512820512819</v>
      </c>
      <c r="F25" s="23"/>
    </row>
    <row r="26" spans="1:6" ht="15.75" thickBot="1" x14ac:dyDescent="0.3">
      <c r="A26" s="48">
        <v>20</v>
      </c>
      <c r="B26" s="5" t="s">
        <v>28</v>
      </c>
      <c r="C26" s="10" t="s">
        <v>75</v>
      </c>
      <c r="D26" s="97">
        <v>52</v>
      </c>
      <c r="E26" s="39">
        <v>4.2692307692307692</v>
      </c>
      <c r="F26" s="23"/>
    </row>
    <row r="27" spans="1:6" x14ac:dyDescent="0.25">
      <c r="A27" s="46">
        <v>21</v>
      </c>
      <c r="B27" s="7" t="s">
        <v>0</v>
      </c>
      <c r="C27" s="33" t="s">
        <v>113</v>
      </c>
      <c r="D27" s="7">
        <v>45</v>
      </c>
      <c r="E27" s="45">
        <v>4.2666666666666666</v>
      </c>
      <c r="F27" s="23"/>
    </row>
    <row r="28" spans="1:6" x14ac:dyDescent="0.25">
      <c r="A28" s="47">
        <v>22</v>
      </c>
      <c r="B28" s="2" t="s">
        <v>0</v>
      </c>
      <c r="C28" s="3" t="s">
        <v>81</v>
      </c>
      <c r="D28" s="2">
        <v>25</v>
      </c>
      <c r="E28" s="38">
        <v>4.24</v>
      </c>
      <c r="F28" s="23"/>
    </row>
    <row r="29" spans="1:6" ht="15" customHeight="1" x14ac:dyDescent="0.25">
      <c r="A29" s="47">
        <v>23</v>
      </c>
      <c r="B29" s="2" t="s">
        <v>28</v>
      </c>
      <c r="C29" s="3" t="s">
        <v>97</v>
      </c>
      <c r="D29" s="57">
        <v>63</v>
      </c>
      <c r="E29" s="38">
        <v>4.2222222222222223</v>
      </c>
      <c r="F29" s="23"/>
    </row>
    <row r="30" spans="1:6" x14ac:dyDescent="0.25">
      <c r="A30" s="47">
        <v>24</v>
      </c>
      <c r="B30" s="2" t="s">
        <v>52</v>
      </c>
      <c r="C30" s="3" t="s">
        <v>68</v>
      </c>
      <c r="D30" s="2">
        <v>50</v>
      </c>
      <c r="E30" s="38">
        <v>4.2</v>
      </c>
      <c r="F30" s="23"/>
    </row>
    <row r="31" spans="1:6" x14ac:dyDescent="0.25">
      <c r="A31" s="47">
        <v>25</v>
      </c>
      <c r="B31" s="2" t="s">
        <v>28</v>
      </c>
      <c r="C31" s="3" t="s">
        <v>148</v>
      </c>
      <c r="D31" s="2">
        <v>15</v>
      </c>
      <c r="E31" s="38">
        <v>4.2</v>
      </c>
      <c r="F31" s="23"/>
    </row>
    <row r="32" spans="1:6" x14ac:dyDescent="0.25">
      <c r="A32" s="47">
        <v>26</v>
      </c>
      <c r="B32" s="2" t="s">
        <v>28</v>
      </c>
      <c r="C32" s="3" t="s">
        <v>159</v>
      </c>
      <c r="D32" s="57">
        <v>15</v>
      </c>
      <c r="E32" s="38">
        <v>4.2</v>
      </c>
      <c r="F32" s="23"/>
    </row>
    <row r="33" spans="1:6" x14ac:dyDescent="0.25">
      <c r="A33" s="47">
        <v>27</v>
      </c>
      <c r="B33" s="2" t="s">
        <v>1</v>
      </c>
      <c r="C33" s="3" t="s">
        <v>137</v>
      </c>
      <c r="D33" s="2">
        <v>49</v>
      </c>
      <c r="E33" s="38">
        <v>4.1836734693877551</v>
      </c>
      <c r="F33" s="23"/>
    </row>
    <row r="34" spans="1:6" x14ac:dyDescent="0.25">
      <c r="A34" s="47">
        <v>28</v>
      </c>
      <c r="B34" s="2" t="s">
        <v>28</v>
      </c>
      <c r="C34" s="3" t="s">
        <v>32</v>
      </c>
      <c r="D34" s="57">
        <v>28</v>
      </c>
      <c r="E34" s="38">
        <v>4.1785714285714288</v>
      </c>
      <c r="F34" s="23"/>
    </row>
    <row r="35" spans="1:6" x14ac:dyDescent="0.25">
      <c r="A35" s="47">
        <v>29</v>
      </c>
      <c r="B35" s="2" t="s">
        <v>36</v>
      </c>
      <c r="C35" s="3" t="s">
        <v>111</v>
      </c>
      <c r="D35" s="2">
        <v>24</v>
      </c>
      <c r="E35" s="38">
        <v>4.166666666666667</v>
      </c>
      <c r="F35" s="23"/>
    </row>
    <row r="36" spans="1:6" ht="15.75" thickBot="1" x14ac:dyDescent="0.3">
      <c r="A36" s="48">
        <v>30</v>
      </c>
      <c r="B36" s="5" t="s">
        <v>1</v>
      </c>
      <c r="C36" s="10" t="s">
        <v>178</v>
      </c>
      <c r="D36" s="97">
        <v>26</v>
      </c>
      <c r="E36" s="118">
        <v>4.1538461538461542</v>
      </c>
      <c r="F36" s="23"/>
    </row>
    <row r="37" spans="1:6" x14ac:dyDescent="0.25">
      <c r="A37" s="46">
        <v>31</v>
      </c>
      <c r="B37" s="7" t="s">
        <v>24</v>
      </c>
      <c r="C37" s="33" t="s">
        <v>165</v>
      </c>
      <c r="D37" s="63">
        <v>40</v>
      </c>
      <c r="E37" s="45">
        <v>4.1500000000000004</v>
      </c>
      <c r="F37" s="23"/>
    </row>
    <row r="38" spans="1:6" x14ac:dyDescent="0.25">
      <c r="A38" s="47">
        <v>32</v>
      </c>
      <c r="B38" s="2" t="s">
        <v>1</v>
      </c>
      <c r="C38" s="3" t="s">
        <v>173</v>
      </c>
      <c r="D38" s="2">
        <v>51</v>
      </c>
      <c r="E38" s="38">
        <v>4.1372549019607847</v>
      </c>
      <c r="F38" s="23"/>
    </row>
    <row r="39" spans="1:6" x14ac:dyDescent="0.25">
      <c r="A39" s="47">
        <v>33</v>
      </c>
      <c r="B39" s="2" t="s">
        <v>24</v>
      </c>
      <c r="C39" s="3" t="s">
        <v>161</v>
      </c>
      <c r="D39" s="2">
        <v>15</v>
      </c>
      <c r="E39" s="117">
        <v>4.1333333333333337</v>
      </c>
      <c r="F39" s="23"/>
    </row>
    <row r="40" spans="1:6" x14ac:dyDescent="0.25">
      <c r="A40" s="47">
        <v>34</v>
      </c>
      <c r="B40" s="2" t="s">
        <v>24</v>
      </c>
      <c r="C40" s="3" t="s">
        <v>166</v>
      </c>
      <c r="D40" s="57">
        <v>17</v>
      </c>
      <c r="E40" s="38">
        <v>4.117647058823529</v>
      </c>
      <c r="F40" s="23"/>
    </row>
    <row r="41" spans="1:6" x14ac:dyDescent="0.25">
      <c r="A41" s="47">
        <v>35</v>
      </c>
      <c r="B41" s="2" t="s">
        <v>1</v>
      </c>
      <c r="C41" s="3" t="s">
        <v>14</v>
      </c>
      <c r="D41" s="2">
        <v>65</v>
      </c>
      <c r="E41" s="38">
        <v>4.1076923076923073</v>
      </c>
      <c r="F41" s="23"/>
    </row>
    <row r="42" spans="1:6" x14ac:dyDescent="0.25">
      <c r="A42" s="47">
        <v>36</v>
      </c>
      <c r="B42" s="2" t="s">
        <v>1</v>
      </c>
      <c r="C42" s="3" t="s">
        <v>182</v>
      </c>
      <c r="D42" s="89">
        <v>23</v>
      </c>
      <c r="E42" s="117">
        <v>4.0869565217391308</v>
      </c>
      <c r="F42" s="23"/>
    </row>
    <row r="43" spans="1:6" x14ac:dyDescent="0.25">
      <c r="A43" s="47">
        <v>37</v>
      </c>
      <c r="B43" s="2" t="s">
        <v>24</v>
      </c>
      <c r="C43" s="3" t="s">
        <v>23</v>
      </c>
      <c r="D43" s="57">
        <v>12</v>
      </c>
      <c r="E43" s="117">
        <v>4.083333333333333</v>
      </c>
      <c r="F43" s="23"/>
    </row>
    <row r="44" spans="1:6" x14ac:dyDescent="0.25">
      <c r="A44" s="47">
        <v>38</v>
      </c>
      <c r="B44" s="2" t="s">
        <v>1</v>
      </c>
      <c r="C44" s="3" t="s">
        <v>21</v>
      </c>
      <c r="D44" s="2">
        <v>13</v>
      </c>
      <c r="E44" s="38">
        <v>4.0769230769230766</v>
      </c>
      <c r="F44" s="23"/>
    </row>
    <row r="45" spans="1:6" x14ac:dyDescent="0.25">
      <c r="A45" s="47">
        <v>39</v>
      </c>
      <c r="B45" s="2" t="s">
        <v>1</v>
      </c>
      <c r="C45" s="3" t="s">
        <v>13</v>
      </c>
      <c r="D45" s="2">
        <v>14</v>
      </c>
      <c r="E45" s="117">
        <v>4.0714285714285712</v>
      </c>
      <c r="F45" s="23"/>
    </row>
    <row r="46" spans="1:6" ht="15.75" thickBot="1" x14ac:dyDescent="0.3">
      <c r="A46" s="48">
        <v>40</v>
      </c>
      <c r="B46" s="5" t="s">
        <v>45</v>
      </c>
      <c r="C46" s="10" t="s">
        <v>48</v>
      </c>
      <c r="D46" s="5">
        <v>59</v>
      </c>
      <c r="E46" s="39">
        <v>4.0677966101694913</v>
      </c>
      <c r="F46" s="23"/>
    </row>
    <row r="47" spans="1:6" x14ac:dyDescent="0.25">
      <c r="A47" s="46">
        <v>41</v>
      </c>
      <c r="B47" s="7" t="s">
        <v>36</v>
      </c>
      <c r="C47" s="33" t="s">
        <v>62</v>
      </c>
      <c r="D47" s="7">
        <v>32</v>
      </c>
      <c r="E47" s="45">
        <v>4.0625</v>
      </c>
      <c r="F47" s="23"/>
    </row>
    <row r="48" spans="1:6" x14ac:dyDescent="0.25">
      <c r="A48" s="47">
        <v>42</v>
      </c>
      <c r="B48" s="2" t="s">
        <v>45</v>
      </c>
      <c r="C48" s="3" t="s">
        <v>49</v>
      </c>
      <c r="D48" s="2">
        <v>18</v>
      </c>
      <c r="E48" s="38">
        <v>4.0555555555555554</v>
      </c>
      <c r="F48" s="23"/>
    </row>
    <row r="49" spans="1:6" x14ac:dyDescent="0.25">
      <c r="A49" s="47">
        <v>43</v>
      </c>
      <c r="B49" s="2" t="s">
        <v>45</v>
      </c>
      <c r="C49" s="3" t="s">
        <v>51</v>
      </c>
      <c r="D49" s="2">
        <v>18</v>
      </c>
      <c r="E49" s="38">
        <v>4.0555555555555554</v>
      </c>
      <c r="F49" s="23"/>
    </row>
    <row r="50" spans="1:6" x14ac:dyDescent="0.25">
      <c r="A50" s="47">
        <v>44</v>
      </c>
      <c r="B50" s="2" t="s">
        <v>45</v>
      </c>
      <c r="C50" s="3" t="s">
        <v>153</v>
      </c>
      <c r="D50" s="2">
        <v>25</v>
      </c>
      <c r="E50" s="38">
        <v>4.04</v>
      </c>
      <c r="F50" s="23"/>
    </row>
    <row r="51" spans="1:6" ht="15.75" customHeight="1" x14ac:dyDescent="0.25">
      <c r="A51" s="47">
        <v>45</v>
      </c>
      <c r="B51" s="2" t="s">
        <v>1</v>
      </c>
      <c r="C51" s="3" t="s">
        <v>171</v>
      </c>
      <c r="D51" s="2">
        <v>26</v>
      </c>
      <c r="E51" s="38">
        <v>4.0384615384615383</v>
      </c>
      <c r="F51" s="23"/>
    </row>
    <row r="52" spans="1:6" x14ac:dyDescent="0.25">
      <c r="A52" s="47">
        <v>46</v>
      </c>
      <c r="B52" s="2" t="s">
        <v>45</v>
      </c>
      <c r="C52" s="3" t="s">
        <v>188</v>
      </c>
      <c r="D52" s="2">
        <v>17</v>
      </c>
      <c r="E52" s="38">
        <v>4</v>
      </c>
      <c r="F52" s="23"/>
    </row>
    <row r="53" spans="1:6" ht="15" customHeight="1" x14ac:dyDescent="0.25">
      <c r="A53" s="47">
        <v>47</v>
      </c>
      <c r="B53" s="2" t="s">
        <v>36</v>
      </c>
      <c r="C53" s="3" t="s">
        <v>64</v>
      </c>
      <c r="D53" s="2">
        <v>21</v>
      </c>
      <c r="E53" s="38">
        <v>4</v>
      </c>
      <c r="F53" s="23"/>
    </row>
    <row r="54" spans="1:6" ht="15" customHeight="1" x14ac:dyDescent="0.25">
      <c r="A54" s="47">
        <v>48</v>
      </c>
      <c r="B54" s="2" t="s">
        <v>24</v>
      </c>
      <c r="C54" s="3" t="s">
        <v>77</v>
      </c>
      <c r="D54" s="57">
        <v>28</v>
      </c>
      <c r="E54" s="38">
        <v>4</v>
      </c>
      <c r="F54" s="23"/>
    </row>
    <row r="55" spans="1:6" x14ac:dyDescent="0.25">
      <c r="A55" s="47">
        <v>49</v>
      </c>
      <c r="B55" s="2" t="s">
        <v>1</v>
      </c>
      <c r="C55" s="3" t="s">
        <v>15</v>
      </c>
      <c r="D55" s="2">
        <v>10</v>
      </c>
      <c r="E55" s="38">
        <v>4</v>
      </c>
      <c r="F55" s="23"/>
    </row>
    <row r="56" spans="1:6" ht="15.75" thickBot="1" x14ac:dyDescent="0.3">
      <c r="A56" s="48">
        <v>50</v>
      </c>
      <c r="B56" s="5" t="s">
        <v>0</v>
      </c>
      <c r="C56" s="10" t="s">
        <v>103</v>
      </c>
      <c r="D56" s="5">
        <v>43</v>
      </c>
      <c r="E56" s="39">
        <v>4</v>
      </c>
      <c r="F56" s="23"/>
    </row>
    <row r="57" spans="1:6" x14ac:dyDescent="0.25">
      <c r="A57" s="46">
        <v>51</v>
      </c>
      <c r="B57" s="7" t="s">
        <v>45</v>
      </c>
      <c r="C57" s="33" t="s">
        <v>150</v>
      </c>
      <c r="D57" s="7">
        <v>34</v>
      </c>
      <c r="E57" s="45">
        <v>3.9411764705882355</v>
      </c>
      <c r="F57" s="23"/>
    </row>
    <row r="58" spans="1:6" x14ac:dyDescent="0.25">
      <c r="A58" s="47">
        <v>52</v>
      </c>
      <c r="B58" s="2" t="s">
        <v>1</v>
      </c>
      <c r="C58" s="3" t="s">
        <v>138</v>
      </c>
      <c r="D58" s="2">
        <v>95</v>
      </c>
      <c r="E58" s="38">
        <v>3.9368421052631577</v>
      </c>
      <c r="F58" s="23"/>
    </row>
    <row r="59" spans="1:6" s="18" customFormat="1" x14ac:dyDescent="0.25">
      <c r="A59" s="47">
        <v>53</v>
      </c>
      <c r="B59" s="2" t="s">
        <v>24</v>
      </c>
      <c r="C59" s="3" t="s">
        <v>101</v>
      </c>
      <c r="D59" s="57">
        <v>28</v>
      </c>
      <c r="E59" s="117">
        <v>3.9285714285714284</v>
      </c>
      <c r="F59" s="23"/>
    </row>
    <row r="60" spans="1:6" x14ac:dyDescent="0.25">
      <c r="A60" s="47">
        <v>54</v>
      </c>
      <c r="B60" s="2" t="s">
        <v>1</v>
      </c>
      <c r="C60" s="3" t="s">
        <v>140</v>
      </c>
      <c r="D60" s="57">
        <v>66</v>
      </c>
      <c r="E60" s="117">
        <v>3.9242424242424243</v>
      </c>
      <c r="F60" s="23"/>
    </row>
    <row r="61" spans="1:6" x14ac:dyDescent="0.25">
      <c r="A61" s="47">
        <v>55</v>
      </c>
      <c r="B61" s="2" t="s">
        <v>28</v>
      </c>
      <c r="C61" s="3" t="s">
        <v>31</v>
      </c>
      <c r="D61" s="57">
        <v>12</v>
      </c>
      <c r="E61" s="38">
        <v>3.9166666666666665</v>
      </c>
      <c r="F61" s="23"/>
    </row>
    <row r="62" spans="1:6" x14ac:dyDescent="0.25">
      <c r="A62" s="47">
        <v>56</v>
      </c>
      <c r="B62" s="2" t="s">
        <v>36</v>
      </c>
      <c r="C62" s="3" t="s">
        <v>39</v>
      </c>
      <c r="D62" s="2">
        <v>11</v>
      </c>
      <c r="E62" s="38">
        <v>3.9090909090909092</v>
      </c>
      <c r="F62" s="23"/>
    </row>
    <row r="63" spans="1:6" x14ac:dyDescent="0.25">
      <c r="A63" s="47">
        <v>57</v>
      </c>
      <c r="B63" s="2" t="s">
        <v>28</v>
      </c>
      <c r="C63" s="3" t="s">
        <v>58</v>
      </c>
      <c r="D63" s="57">
        <v>11</v>
      </c>
      <c r="E63" s="38">
        <v>3.9090909090909092</v>
      </c>
      <c r="F63" s="23"/>
    </row>
    <row r="64" spans="1:6" ht="15" customHeight="1" x14ac:dyDescent="0.25">
      <c r="A64" s="47">
        <v>58</v>
      </c>
      <c r="B64" s="2" t="s">
        <v>0</v>
      </c>
      <c r="C64" s="3" t="s">
        <v>125</v>
      </c>
      <c r="D64" s="2">
        <v>95</v>
      </c>
      <c r="E64" s="38">
        <v>3.8947368421052633</v>
      </c>
      <c r="F64" s="23"/>
    </row>
    <row r="65" spans="1:6" x14ac:dyDescent="0.25">
      <c r="A65" s="47">
        <v>59</v>
      </c>
      <c r="B65" s="2" t="s">
        <v>24</v>
      </c>
      <c r="C65" s="3" t="s">
        <v>164</v>
      </c>
      <c r="D65" s="57">
        <v>23</v>
      </c>
      <c r="E65" s="38">
        <v>3.8695652173913042</v>
      </c>
      <c r="F65" s="23"/>
    </row>
    <row r="66" spans="1:6" ht="15.75" thickBot="1" x14ac:dyDescent="0.3">
      <c r="A66" s="48">
        <v>60</v>
      </c>
      <c r="B66" s="5" t="s">
        <v>1</v>
      </c>
      <c r="C66" s="10" t="s">
        <v>176</v>
      </c>
      <c r="D66" s="5">
        <v>28</v>
      </c>
      <c r="E66" s="39">
        <v>3.8571428571428572</v>
      </c>
      <c r="F66" s="23"/>
    </row>
    <row r="67" spans="1:6" x14ac:dyDescent="0.25">
      <c r="A67" s="46">
        <v>61</v>
      </c>
      <c r="B67" s="7" t="s">
        <v>1</v>
      </c>
      <c r="C67" s="33" t="s">
        <v>146</v>
      </c>
      <c r="D67" s="7">
        <v>63</v>
      </c>
      <c r="E67" s="45">
        <v>3.8571428571428572</v>
      </c>
      <c r="F67" s="23"/>
    </row>
    <row r="68" spans="1:6" x14ac:dyDescent="0.25">
      <c r="A68" s="47">
        <v>62</v>
      </c>
      <c r="B68" s="2" t="s">
        <v>28</v>
      </c>
      <c r="C68" s="3" t="s">
        <v>112</v>
      </c>
      <c r="D68" s="57">
        <v>26</v>
      </c>
      <c r="E68" s="38">
        <v>3.8461538461538463</v>
      </c>
      <c r="F68" s="23"/>
    </row>
    <row r="69" spans="1:6" x14ac:dyDescent="0.25">
      <c r="A69" s="47">
        <v>63</v>
      </c>
      <c r="B69" s="2" t="s">
        <v>24</v>
      </c>
      <c r="C69" s="3" t="s">
        <v>168</v>
      </c>
      <c r="D69" s="57">
        <v>64</v>
      </c>
      <c r="E69" s="38">
        <v>3.84375</v>
      </c>
      <c r="F69" s="23"/>
    </row>
    <row r="70" spans="1:6" x14ac:dyDescent="0.25">
      <c r="A70" s="47">
        <v>64</v>
      </c>
      <c r="B70" s="2" t="s">
        <v>24</v>
      </c>
      <c r="C70" s="3" t="s">
        <v>162</v>
      </c>
      <c r="D70" s="57">
        <v>12</v>
      </c>
      <c r="E70" s="117">
        <v>3.8333333333333335</v>
      </c>
      <c r="F70" s="23"/>
    </row>
    <row r="71" spans="1:6" ht="15" customHeight="1" x14ac:dyDescent="0.25">
      <c r="A71" s="47">
        <v>65</v>
      </c>
      <c r="B71" s="2" t="s">
        <v>1</v>
      </c>
      <c r="C71" s="3" t="s">
        <v>174</v>
      </c>
      <c r="D71" s="2">
        <v>12</v>
      </c>
      <c r="E71" s="38">
        <v>3.8333333333333335</v>
      </c>
      <c r="F71" s="23"/>
    </row>
    <row r="72" spans="1:6" x14ac:dyDescent="0.25">
      <c r="A72" s="47">
        <v>66</v>
      </c>
      <c r="B72" s="2" t="s">
        <v>28</v>
      </c>
      <c r="C72" s="3" t="s">
        <v>71</v>
      </c>
      <c r="D72" s="57">
        <v>17</v>
      </c>
      <c r="E72" s="38">
        <v>3.8235294117647061</v>
      </c>
      <c r="F72" s="23"/>
    </row>
    <row r="73" spans="1:6" x14ac:dyDescent="0.25">
      <c r="A73" s="47">
        <v>67</v>
      </c>
      <c r="B73" s="2" t="s">
        <v>1</v>
      </c>
      <c r="C73" s="3" t="s">
        <v>3</v>
      </c>
      <c r="D73" s="2">
        <v>31</v>
      </c>
      <c r="E73" s="38">
        <v>3.806451612903226</v>
      </c>
      <c r="F73" s="23"/>
    </row>
    <row r="74" spans="1:6" x14ac:dyDescent="0.25">
      <c r="A74" s="47">
        <v>68</v>
      </c>
      <c r="B74" s="2" t="s">
        <v>36</v>
      </c>
      <c r="C74" s="3" t="s">
        <v>154</v>
      </c>
      <c r="D74" s="57">
        <v>15</v>
      </c>
      <c r="E74" s="38">
        <v>3.8</v>
      </c>
      <c r="F74" s="23"/>
    </row>
    <row r="75" spans="1:6" x14ac:dyDescent="0.25">
      <c r="A75" s="47">
        <v>69</v>
      </c>
      <c r="B75" s="2" t="s">
        <v>36</v>
      </c>
      <c r="C75" s="3" t="s">
        <v>41</v>
      </c>
      <c r="D75" s="57">
        <v>48</v>
      </c>
      <c r="E75" s="38">
        <v>3.7916666666666665</v>
      </c>
      <c r="F75" s="23"/>
    </row>
    <row r="76" spans="1:6" ht="15.75" thickBot="1" x14ac:dyDescent="0.3">
      <c r="A76" s="48">
        <v>70</v>
      </c>
      <c r="B76" s="5" t="s">
        <v>1</v>
      </c>
      <c r="C76" s="10" t="s">
        <v>5</v>
      </c>
      <c r="D76" s="5">
        <v>28</v>
      </c>
      <c r="E76" s="39">
        <v>3.7857142857142856</v>
      </c>
      <c r="F76" s="23"/>
    </row>
    <row r="77" spans="1:6" x14ac:dyDescent="0.25">
      <c r="A77" s="46">
        <v>71</v>
      </c>
      <c r="B77" s="7" t="s">
        <v>1</v>
      </c>
      <c r="C77" s="33" t="s">
        <v>177</v>
      </c>
      <c r="D77" s="7">
        <v>41</v>
      </c>
      <c r="E77" s="45">
        <v>3.7804878048780486</v>
      </c>
      <c r="F77" s="23"/>
    </row>
    <row r="78" spans="1:6" x14ac:dyDescent="0.25">
      <c r="A78" s="47">
        <v>72</v>
      </c>
      <c r="B78" s="2" t="s">
        <v>45</v>
      </c>
      <c r="C78" s="3" t="s">
        <v>185</v>
      </c>
      <c r="D78" s="2">
        <v>13</v>
      </c>
      <c r="E78" s="38">
        <v>3.7692307692307692</v>
      </c>
      <c r="F78" s="23"/>
    </row>
    <row r="79" spans="1:6" x14ac:dyDescent="0.25">
      <c r="A79" s="47">
        <v>73</v>
      </c>
      <c r="B79" s="2" t="s">
        <v>45</v>
      </c>
      <c r="C79" s="3" t="s">
        <v>186</v>
      </c>
      <c r="D79" s="2">
        <v>8</v>
      </c>
      <c r="E79" s="38">
        <v>3.75</v>
      </c>
      <c r="F79" s="23"/>
    </row>
    <row r="80" spans="1:6" x14ac:dyDescent="0.25">
      <c r="A80" s="47">
        <v>74</v>
      </c>
      <c r="B80" s="2" t="s">
        <v>28</v>
      </c>
      <c r="C80" s="3" t="s">
        <v>30</v>
      </c>
      <c r="D80" s="57">
        <v>16</v>
      </c>
      <c r="E80" s="38">
        <v>3.75</v>
      </c>
      <c r="F80" s="23"/>
    </row>
    <row r="81" spans="1:6" x14ac:dyDescent="0.25">
      <c r="A81" s="47">
        <v>75</v>
      </c>
      <c r="B81" s="2" t="s">
        <v>1</v>
      </c>
      <c r="C81" s="3" t="s">
        <v>145</v>
      </c>
      <c r="D81" s="57">
        <v>32</v>
      </c>
      <c r="E81" s="117">
        <v>3.75</v>
      </c>
      <c r="F81" s="23"/>
    </row>
    <row r="82" spans="1:6" x14ac:dyDescent="0.25">
      <c r="A82" s="47">
        <v>76</v>
      </c>
      <c r="B82" s="2" t="s">
        <v>36</v>
      </c>
      <c r="C82" s="3" t="s">
        <v>35</v>
      </c>
      <c r="D82" s="2">
        <v>41</v>
      </c>
      <c r="E82" s="38">
        <v>3.7317073170731709</v>
      </c>
      <c r="F82" s="23"/>
    </row>
    <row r="83" spans="1:6" x14ac:dyDescent="0.25">
      <c r="A83" s="47">
        <v>77</v>
      </c>
      <c r="B83" s="2" t="s">
        <v>36</v>
      </c>
      <c r="C83" s="3" t="s">
        <v>61</v>
      </c>
      <c r="D83" s="2">
        <v>17</v>
      </c>
      <c r="E83" s="38">
        <v>3.7058823529411766</v>
      </c>
      <c r="F83" s="23"/>
    </row>
    <row r="84" spans="1:6" x14ac:dyDescent="0.25">
      <c r="A84" s="47">
        <v>78</v>
      </c>
      <c r="B84" s="2" t="s">
        <v>52</v>
      </c>
      <c r="C84" s="3" t="s">
        <v>142</v>
      </c>
      <c r="D84" s="2">
        <v>20</v>
      </c>
      <c r="E84" s="38">
        <v>3.7</v>
      </c>
      <c r="F84" s="23"/>
    </row>
    <row r="85" spans="1:6" x14ac:dyDescent="0.25">
      <c r="A85" s="47">
        <v>79</v>
      </c>
      <c r="B85" s="2" t="s">
        <v>1</v>
      </c>
      <c r="C85" s="3" t="s">
        <v>175</v>
      </c>
      <c r="D85" s="2">
        <v>20</v>
      </c>
      <c r="E85" s="38">
        <v>3.7</v>
      </c>
      <c r="F85" s="23"/>
    </row>
    <row r="86" spans="1:6" ht="15.75" thickBot="1" x14ac:dyDescent="0.3">
      <c r="A86" s="48">
        <v>80</v>
      </c>
      <c r="B86" s="5" t="s">
        <v>1</v>
      </c>
      <c r="C86" s="10" t="s">
        <v>139</v>
      </c>
      <c r="D86" s="5">
        <v>60</v>
      </c>
      <c r="E86" s="39">
        <v>3.6833333333333331</v>
      </c>
      <c r="F86" s="23"/>
    </row>
    <row r="87" spans="1:6" x14ac:dyDescent="0.25">
      <c r="A87" s="46">
        <v>81</v>
      </c>
      <c r="B87" s="7" t="s">
        <v>45</v>
      </c>
      <c r="C87" s="33" t="s">
        <v>152</v>
      </c>
      <c r="D87" s="7">
        <v>28</v>
      </c>
      <c r="E87" s="45">
        <v>3.6785714285714284</v>
      </c>
      <c r="F87" s="23"/>
    </row>
    <row r="88" spans="1:6" x14ac:dyDescent="0.25">
      <c r="A88" s="47">
        <v>82</v>
      </c>
      <c r="B88" s="2" t="s">
        <v>28</v>
      </c>
      <c r="C88" s="3" t="s">
        <v>27</v>
      </c>
      <c r="D88" s="57">
        <v>37</v>
      </c>
      <c r="E88" s="38">
        <v>3.6756756756756759</v>
      </c>
      <c r="F88" s="23"/>
    </row>
    <row r="89" spans="1:6" x14ac:dyDescent="0.25">
      <c r="A89" s="47">
        <v>83</v>
      </c>
      <c r="B89" s="2" t="s">
        <v>1</v>
      </c>
      <c r="C89" s="3" t="s">
        <v>169</v>
      </c>
      <c r="D89" s="57">
        <v>30</v>
      </c>
      <c r="E89" s="38">
        <v>3.6666666666666665</v>
      </c>
      <c r="F89" s="23"/>
    </row>
    <row r="90" spans="1:6" x14ac:dyDescent="0.25">
      <c r="A90" s="47">
        <v>84</v>
      </c>
      <c r="B90" s="2" t="s">
        <v>1</v>
      </c>
      <c r="C90" s="3" t="s">
        <v>170</v>
      </c>
      <c r="D90" s="2">
        <v>36</v>
      </c>
      <c r="E90" s="117">
        <v>3.6666666666666665</v>
      </c>
      <c r="F90" s="23"/>
    </row>
    <row r="91" spans="1:6" x14ac:dyDescent="0.25">
      <c r="A91" s="47">
        <v>85</v>
      </c>
      <c r="B91" s="2" t="s">
        <v>0</v>
      </c>
      <c r="C91" s="3" t="s">
        <v>57</v>
      </c>
      <c r="D91" s="2">
        <v>12</v>
      </c>
      <c r="E91" s="38">
        <v>3.6666666666666665</v>
      </c>
      <c r="F91" s="23"/>
    </row>
    <row r="92" spans="1:6" x14ac:dyDescent="0.25">
      <c r="A92" s="47">
        <v>86</v>
      </c>
      <c r="B92" s="2" t="s">
        <v>1</v>
      </c>
      <c r="C92" s="3" t="s">
        <v>136</v>
      </c>
      <c r="D92" s="2">
        <v>47</v>
      </c>
      <c r="E92" s="117">
        <v>3.6595744680851063</v>
      </c>
      <c r="F92" s="23"/>
    </row>
    <row r="93" spans="1:6" x14ac:dyDescent="0.25">
      <c r="A93" s="47">
        <v>87</v>
      </c>
      <c r="B93" s="2" t="s">
        <v>36</v>
      </c>
      <c r="C93" s="3" t="s">
        <v>157</v>
      </c>
      <c r="D93" s="2">
        <v>23</v>
      </c>
      <c r="E93" s="38">
        <v>3.6086956521739131</v>
      </c>
      <c r="F93" s="23"/>
    </row>
    <row r="94" spans="1:6" x14ac:dyDescent="0.25">
      <c r="A94" s="47">
        <v>88</v>
      </c>
      <c r="B94" s="2" t="s">
        <v>0</v>
      </c>
      <c r="C94" s="3" t="s">
        <v>184</v>
      </c>
      <c r="D94" s="2">
        <v>30</v>
      </c>
      <c r="E94" s="38">
        <v>3.6</v>
      </c>
      <c r="F94" s="23"/>
    </row>
    <row r="95" spans="1:6" x14ac:dyDescent="0.25">
      <c r="A95" s="47">
        <v>89</v>
      </c>
      <c r="B95" s="2" t="s">
        <v>36</v>
      </c>
      <c r="C95" s="3" t="s">
        <v>156</v>
      </c>
      <c r="D95" s="2">
        <v>17</v>
      </c>
      <c r="E95" s="38">
        <v>3.5882352941176472</v>
      </c>
      <c r="F95" s="23"/>
    </row>
    <row r="96" spans="1:6" ht="15.75" thickBot="1" x14ac:dyDescent="0.3">
      <c r="A96" s="48">
        <v>90</v>
      </c>
      <c r="B96" s="5" t="s">
        <v>0</v>
      </c>
      <c r="C96" s="10" t="s">
        <v>83</v>
      </c>
      <c r="D96" s="5">
        <v>17</v>
      </c>
      <c r="E96" s="39">
        <v>3.5882352941176472</v>
      </c>
      <c r="F96" s="23"/>
    </row>
    <row r="97" spans="1:6" x14ac:dyDescent="0.25">
      <c r="A97" s="46">
        <v>91</v>
      </c>
      <c r="B97" s="7" t="s">
        <v>1</v>
      </c>
      <c r="C97" s="33" t="s">
        <v>179</v>
      </c>
      <c r="D97" s="63">
        <v>19</v>
      </c>
      <c r="E97" s="119">
        <v>3.5263157894736841</v>
      </c>
      <c r="F97" s="23"/>
    </row>
    <row r="98" spans="1:6" x14ac:dyDescent="0.25">
      <c r="A98" s="47">
        <v>92</v>
      </c>
      <c r="B98" s="2" t="s">
        <v>1</v>
      </c>
      <c r="C98" s="3" t="s">
        <v>181</v>
      </c>
      <c r="D98" s="2">
        <v>21</v>
      </c>
      <c r="E98" s="38">
        <v>3.5238095238095237</v>
      </c>
      <c r="F98" s="23"/>
    </row>
    <row r="99" spans="1:6" x14ac:dyDescent="0.25">
      <c r="A99" s="47">
        <v>93</v>
      </c>
      <c r="B99" s="2" t="s">
        <v>52</v>
      </c>
      <c r="C99" s="3" t="s">
        <v>141</v>
      </c>
      <c r="D99" s="2">
        <v>23</v>
      </c>
      <c r="E99" s="38">
        <v>3.5217391304347827</v>
      </c>
      <c r="F99" s="23"/>
    </row>
    <row r="100" spans="1:6" ht="16.5" customHeight="1" x14ac:dyDescent="0.25">
      <c r="A100" s="47">
        <v>94</v>
      </c>
      <c r="B100" s="2" t="s">
        <v>1</v>
      </c>
      <c r="C100" s="3" t="s">
        <v>172</v>
      </c>
      <c r="D100" s="2">
        <v>27</v>
      </c>
      <c r="E100" s="38">
        <v>3.5185185185185186</v>
      </c>
      <c r="F100" s="23"/>
    </row>
    <row r="101" spans="1:6" x14ac:dyDescent="0.25">
      <c r="A101" s="47">
        <v>95</v>
      </c>
      <c r="B101" s="2" t="s">
        <v>1</v>
      </c>
      <c r="C101" s="3" t="s">
        <v>180</v>
      </c>
      <c r="D101" s="2">
        <v>22</v>
      </c>
      <c r="E101" s="38">
        <v>3.5</v>
      </c>
      <c r="F101" s="23"/>
    </row>
    <row r="102" spans="1:6" x14ac:dyDescent="0.25">
      <c r="A102" s="47">
        <v>96</v>
      </c>
      <c r="B102" s="2" t="s">
        <v>52</v>
      </c>
      <c r="C102" s="3" t="s">
        <v>69</v>
      </c>
      <c r="D102" s="2">
        <v>33</v>
      </c>
      <c r="E102" s="38">
        <v>3.4848484848484849</v>
      </c>
      <c r="F102" s="23"/>
    </row>
    <row r="103" spans="1:6" x14ac:dyDescent="0.25">
      <c r="A103" s="47">
        <v>97</v>
      </c>
      <c r="B103" s="2" t="s">
        <v>36</v>
      </c>
      <c r="C103" s="3" t="s">
        <v>155</v>
      </c>
      <c r="D103" s="2">
        <v>25</v>
      </c>
      <c r="E103" s="38">
        <v>3.44</v>
      </c>
      <c r="F103" s="23"/>
    </row>
    <row r="104" spans="1:6" x14ac:dyDescent="0.25">
      <c r="A104" s="47">
        <v>98</v>
      </c>
      <c r="B104" s="2" t="s">
        <v>24</v>
      </c>
      <c r="C104" s="3" t="s">
        <v>167</v>
      </c>
      <c r="D104" s="57">
        <v>16</v>
      </c>
      <c r="E104" s="38">
        <v>3.375</v>
      </c>
      <c r="F104" s="23"/>
    </row>
    <row r="105" spans="1:6" ht="16.5" customHeight="1" x14ac:dyDescent="0.25">
      <c r="A105" s="47">
        <v>99</v>
      </c>
      <c r="B105" s="2" t="s">
        <v>36</v>
      </c>
      <c r="C105" s="3" t="s">
        <v>40</v>
      </c>
      <c r="D105" s="57">
        <v>16</v>
      </c>
      <c r="E105" s="38">
        <v>3.3125</v>
      </c>
      <c r="F105" s="23"/>
    </row>
    <row r="106" spans="1:6" ht="15.75" thickBot="1" x14ac:dyDescent="0.3">
      <c r="A106" s="48">
        <v>100</v>
      </c>
      <c r="B106" s="5" t="s">
        <v>1</v>
      </c>
      <c r="C106" s="10" t="s">
        <v>189</v>
      </c>
      <c r="D106" s="5">
        <v>13</v>
      </c>
      <c r="E106" s="118">
        <v>3.2307692307692308</v>
      </c>
      <c r="F106" s="23"/>
    </row>
    <row r="107" spans="1:6" x14ac:dyDescent="0.25">
      <c r="A107" s="90"/>
      <c r="B107" s="1"/>
      <c r="C107" s="92"/>
      <c r="D107" s="93" t="s">
        <v>85</v>
      </c>
      <c r="E107" s="200">
        <f>AVERAGE(E7:E106)</f>
        <v>3.9668130736014682</v>
      </c>
    </row>
    <row r="108" spans="1:6" x14ac:dyDescent="0.25">
      <c r="A108" s="90"/>
      <c r="C108" s="61"/>
      <c r="D108" s="85" t="s">
        <v>86</v>
      </c>
      <c r="E108" s="91">
        <v>4</v>
      </c>
    </row>
  </sheetData>
  <sortState ref="A85:E110">
    <sortCondition descending="1" ref="D85"/>
  </sortState>
  <mergeCells count="2">
    <mergeCell ref="B6:C6"/>
    <mergeCell ref="A2:D2"/>
  </mergeCells>
  <conditionalFormatting sqref="E6:E108">
    <cfRule type="cellIs" dxfId="46" priority="620" stopIfTrue="1" operator="equal">
      <formula>$E$107</formula>
    </cfRule>
    <cfRule type="cellIs" dxfId="45" priority="621" stopIfTrue="1" operator="lessThan">
      <formula>3.5</formula>
    </cfRule>
    <cfRule type="cellIs" dxfId="44" priority="622" stopIfTrue="1" operator="between">
      <formula>3.5</formula>
      <formula>$E$107</formula>
    </cfRule>
    <cfRule type="cellIs" dxfId="43" priority="623" stopIfTrue="1" operator="between">
      <formula>$E$107</formula>
      <formula>4.495</formula>
    </cfRule>
    <cfRule type="cellIs" dxfId="42" priority="624" stopIfTrue="1" operator="greaterThanOrEqual">
      <formula>4.5</formula>
    </cfRule>
  </conditionalFormatting>
  <pageMargins left="0" right="0" top="0" bottom="0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="90" zoomScaleNormal="90" workbookViewId="0">
      <pane ySplit="6" topLeftCell="A7" activePane="bottomLeft" state="frozen"/>
      <selection pane="bottomLeft" activeCell="C4" sqref="C4:C5"/>
    </sheetView>
  </sheetViews>
  <sheetFormatPr defaultRowHeight="15" x14ac:dyDescent="0.25"/>
  <cols>
    <col min="1" max="1" width="3.7109375" customWidth="1"/>
    <col min="2" max="2" width="8.7109375" style="25" customWidth="1"/>
    <col min="3" max="3" width="31.7109375" style="19" customWidth="1"/>
    <col min="4" max="4" width="7.7109375" customWidth="1"/>
    <col min="5" max="8" width="7.28515625" customWidth="1"/>
    <col min="9" max="9" width="8.7109375" customWidth="1"/>
    <col min="10" max="10" width="6.7109375" customWidth="1"/>
    <col min="11" max="14" width="9.7109375" customWidth="1"/>
  </cols>
  <sheetData>
    <row r="1" spans="1:13" ht="18.75" customHeight="1" x14ac:dyDescent="0.25">
      <c r="K1" s="44"/>
      <c r="L1" s="22" t="s">
        <v>104</v>
      </c>
      <c r="M1" s="22"/>
    </row>
    <row r="2" spans="1:13" ht="16.899999999999999" customHeight="1" x14ac:dyDescent="0.25">
      <c r="A2" s="246" t="s">
        <v>95</v>
      </c>
      <c r="B2" s="254"/>
      <c r="C2" s="254"/>
      <c r="D2" s="254"/>
      <c r="E2" s="254"/>
      <c r="F2" s="254"/>
      <c r="G2" s="254"/>
      <c r="H2" s="254"/>
      <c r="I2" s="20">
        <v>2023</v>
      </c>
      <c r="K2" s="43"/>
      <c r="L2" s="22" t="s">
        <v>108</v>
      </c>
      <c r="M2" s="22"/>
    </row>
    <row r="3" spans="1:13" ht="15.75" thickBot="1" x14ac:dyDescent="0.3">
      <c r="K3" s="41"/>
      <c r="L3" s="22" t="s">
        <v>109</v>
      </c>
      <c r="M3" s="22"/>
    </row>
    <row r="4" spans="1:13" ht="17.25" customHeight="1" x14ac:dyDescent="0.25">
      <c r="A4" s="231" t="s">
        <v>55</v>
      </c>
      <c r="B4" s="258" t="s">
        <v>94</v>
      </c>
      <c r="C4" s="258" t="s">
        <v>89</v>
      </c>
      <c r="D4" s="260" t="s">
        <v>107</v>
      </c>
      <c r="E4" s="262" t="s">
        <v>91</v>
      </c>
      <c r="F4" s="263"/>
      <c r="G4" s="263"/>
      <c r="H4" s="264"/>
      <c r="I4" s="247" t="s">
        <v>123</v>
      </c>
      <c r="K4" s="42"/>
      <c r="L4" s="22" t="s">
        <v>105</v>
      </c>
      <c r="M4" s="22"/>
    </row>
    <row r="5" spans="1:13" ht="27" customHeight="1" thickBot="1" x14ac:dyDescent="0.3">
      <c r="A5" s="265"/>
      <c r="B5" s="259" t="s">
        <v>93</v>
      </c>
      <c r="C5" s="259"/>
      <c r="D5" s="261" t="s">
        <v>90</v>
      </c>
      <c r="E5" s="21">
        <v>2</v>
      </c>
      <c r="F5" s="21">
        <v>3</v>
      </c>
      <c r="G5" s="21">
        <v>4</v>
      </c>
      <c r="H5" s="21">
        <v>5</v>
      </c>
      <c r="I5" s="255"/>
    </row>
    <row r="6" spans="1:13" ht="15" customHeight="1" thickBot="1" x14ac:dyDescent="0.3">
      <c r="A6" s="37"/>
      <c r="B6" s="252" t="s">
        <v>114</v>
      </c>
      <c r="C6" s="253"/>
      <c r="D6" s="108">
        <f>D7+D15+D27+D42+D59+D74+D105</f>
        <v>3046</v>
      </c>
      <c r="E6" s="108">
        <f>E7+E15+E27+E42+E59+E74+E105</f>
        <v>58</v>
      </c>
      <c r="F6" s="108">
        <f>F7+F15+F27+F42+F59+F74+F105</f>
        <v>799</v>
      </c>
      <c r="G6" s="108">
        <f>G7+G15+G27+G42+G59+G74+G105</f>
        <v>1274</v>
      </c>
      <c r="H6" s="108">
        <f>H7+H15+H27+H42+H59+H74+H105</f>
        <v>915</v>
      </c>
      <c r="I6" s="109">
        <f t="shared" ref="I6:I14" si="0">(E6*2+F6*3+G6*4+H6*5)/D6</f>
        <v>4</v>
      </c>
    </row>
    <row r="7" spans="1:13" ht="16.5" customHeight="1" thickBot="1" x14ac:dyDescent="0.3">
      <c r="A7" s="64"/>
      <c r="B7" s="104" t="s">
        <v>115</v>
      </c>
      <c r="C7" s="103"/>
      <c r="D7" s="116">
        <f>SUM(D8:D14)</f>
        <v>207</v>
      </c>
      <c r="E7" s="112">
        <f>SUM(E8:E14)</f>
        <v>3</v>
      </c>
      <c r="F7" s="112">
        <f>SUM(F8:F14)</f>
        <v>58</v>
      </c>
      <c r="G7" s="112">
        <f>SUM(G8:G14)</f>
        <v>72</v>
      </c>
      <c r="H7" s="112">
        <f>SUM(H8:H14)</f>
        <v>74</v>
      </c>
      <c r="I7" s="113">
        <f>AVERAGE(I8:I14)</f>
        <v>4.0261322011322012</v>
      </c>
    </row>
    <row r="8" spans="1:13" ht="15" customHeight="1" x14ac:dyDescent="0.25">
      <c r="A8" s="47">
        <v>1</v>
      </c>
      <c r="B8" s="29">
        <v>10002</v>
      </c>
      <c r="C8" s="31" t="s">
        <v>149</v>
      </c>
      <c r="D8" s="14">
        <v>32</v>
      </c>
      <c r="E8" s="14">
        <v>1</v>
      </c>
      <c r="F8" s="14">
        <v>3</v>
      </c>
      <c r="G8" s="14">
        <v>11</v>
      </c>
      <c r="H8" s="14">
        <v>17</v>
      </c>
      <c r="I8" s="53">
        <f t="shared" si="0"/>
        <v>4.375</v>
      </c>
      <c r="J8" s="23"/>
    </row>
    <row r="9" spans="1:13" ht="15" customHeight="1" x14ac:dyDescent="0.25">
      <c r="A9" s="47">
        <v>2</v>
      </c>
      <c r="B9" s="26">
        <v>10090</v>
      </c>
      <c r="C9" s="3" t="s">
        <v>68</v>
      </c>
      <c r="D9" s="2">
        <v>50</v>
      </c>
      <c r="E9" s="2"/>
      <c r="F9" s="2">
        <v>9</v>
      </c>
      <c r="G9" s="2">
        <v>22</v>
      </c>
      <c r="H9" s="2">
        <v>19</v>
      </c>
      <c r="I9" s="38">
        <f t="shared" si="0"/>
        <v>4.2</v>
      </c>
      <c r="J9" s="23"/>
    </row>
    <row r="10" spans="1:13" ht="15" customHeight="1" x14ac:dyDescent="0.25">
      <c r="A10" s="47">
        <v>3</v>
      </c>
      <c r="B10" s="56">
        <v>10004</v>
      </c>
      <c r="C10" s="3" t="s">
        <v>65</v>
      </c>
      <c r="D10" s="2">
        <v>23</v>
      </c>
      <c r="E10" s="2"/>
      <c r="F10" s="2">
        <v>3</v>
      </c>
      <c r="G10" s="2">
        <v>6</v>
      </c>
      <c r="H10" s="2">
        <v>14</v>
      </c>
      <c r="I10" s="38">
        <f t="shared" si="0"/>
        <v>4.4782608695652177</v>
      </c>
      <c r="J10" s="23"/>
    </row>
    <row r="11" spans="1:13" ht="15" customHeight="1" x14ac:dyDescent="0.25">
      <c r="A11" s="47">
        <v>4</v>
      </c>
      <c r="B11" s="29">
        <v>10001</v>
      </c>
      <c r="C11" s="31" t="s">
        <v>66</v>
      </c>
      <c r="D11" s="14">
        <v>26</v>
      </c>
      <c r="E11" s="14"/>
      <c r="F11" s="14">
        <v>4</v>
      </c>
      <c r="G11" s="14">
        <v>7</v>
      </c>
      <c r="H11" s="14">
        <v>15</v>
      </c>
      <c r="I11" s="53">
        <f t="shared" si="0"/>
        <v>4.4230769230769234</v>
      </c>
      <c r="J11" s="23"/>
    </row>
    <row r="12" spans="1:13" ht="15" customHeight="1" x14ac:dyDescent="0.25">
      <c r="A12" s="47">
        <v>5</v>
      </c>
      <c r="B12" s="26">
        <v>10120</v>
      </c>
      <c r="C12" s="3" t="s">
        <v>141</v>
      </c>
      <c r="D12" s="2">
        <v>23</v>
      </c>
      <c r="E12" s="2"/>
      <c r="F12" s="2">
        <v>13</v>
      </c>
      <c r="G12" s="2">
        <v>8</v>
      </c>
      <c r="H12" s="2">
        <v>2</v>
      </c>
      <c r="I12" s="38">
        <f t="shared" si="0"/>
        <v>3.5217391304347827</v>
      </c>
      <c r="J12" s="23"/>
    </row>
    <row r="13" spans="1:13" ht="15" customHeight="1" x14ac:dyDescent="0.25">
      <c r="A13" s="47">
        <v>6</v>
      </c>
      <c r="B13" s="26">
        <v>10190</v>
      </c>
      <c r="C13" s="3" t="s">
        <v>142</v>
      </c>
      <c r="D13" s="2">
        <v>20</v>
      </c>
      <c r="E13" s="2"/>
      <c r="F13" s="2">
        <v>7</v>
      </c>
      <c r="G13" s="2">
        <v>12</v>
      </c>
      <c r="H13" s="2">
        <v>1</v>
      </c>
      <c r="I13" s="38">
        <f t="shared" si="0"/>
        <v>3.7</v>
      </c>
      <c r="J13" s="23"/>
    </row>
    <row r="14" spans="1:13" ht="15.75" thickBot="1" x14ac:dyDescent="0.3">
      <c r="A14" s="49">
        <v>7</v>
      </c>
      <c r="B14" s="34">
        <v>10320</v>
      </c>
      <c r="C14" s="35" t="s">
        <v>69</v>
      </c>
      <c r="D14" s="12">
        <v>33</v>
      </c>
      <c r="E14" s="12">
        <v>2</v>
      </c>
      <c r="F14" s="12">
        <v>19</v>
      </c>
      <c r="G14" s="12">
        <v>6</v>
      </c>
      <c r="H14" s="12">
        <v>6</v>
      </c>
      <c r="I14" s="54">
        <f t="shared" si="0"/>
        <v>3.4848484848484849</v>
      </c>
      <c r="J14" s="23"/>
    </row>
    <row r="15" spans="1:13" ht="16.5" thickBot="1" x14ac:dyDescent="0.3">
      <c r="A15" s="64"/>
      <c r="B15" s="106" t="s">
        <v>116</v>
      </c>
      <c r="C15" s="105"/>
      <c r="D15" s="111">
        <f>SUM(D16:D26)</f>
        <v>271</v>
      </c>
      <c r="E15" s="111">
        <f>SUM(E16:E26)</f>
        <v>4</v>
      </c>
      <c r="F15" s="111">
        <f>SUM(F16:F26)</f>
        <v>65</v>
      </c>
      <c r="G15" s="111">
        <f>SUM(G16:G26)</f>
        <v>119</v>
      </c>
      <c r="H15" s="111">
        <f>SUM(H16:H26)</f>
        <v>83</v>
      </c>
      <c r="I15" s="113">
        <f>AVERAGE(I16:I26)</f>
        <v>4.0072659875777497</v>
      </c>
      <c r="J15" s="23"/>
    </row>
    <row r="16" spans="1:13" x14ac:dyDescent="0.25">
      <c r="A16" s="46">
        <v>1</v>
      </c>
      <c r="B16" s="32">
        <v>20040</v>
      </c>
      <c r="C16" s="33" t="s">
        <v>48</v>
      </c>
      <c r="D16" s="7">
        <v>59</v>
      </c>
      <c r="E16" s="7">
        <v>1</v>
      </c>
      <c r="F16" s="7">
        <v>13</v>
      </c>
      <c r="G16" s="7">
        <v>26</v>
      </c>
      <c r="H16" s="7">
        <v>19</v>
      </c>
      <c r="I16" s="45">
        <f t="shared" ref="I16:I26" si="1">(E16*2+F16*3+G16*4+H16*5)/D16</f>
        <v>4.0677966101694913</v>
      </c>
      <c r="J16" s="23"/>
      <c r="K16" s="40"/>
    </row>
    <row r="17" spans="1:10" x14ac:dyDescent="0.25">
      <c r="A17" s="47">
        <v>2</v>
      </c>
      <c r="B17" s="26">
        <v>20061</v>
      </c>
      <c r="C17" s="3" t="s">
        <v>47</v>
      </c>
      <c r="D17" s="2">
        <v>19</v>
      </c>
      <c r="E17" s="2"/>
      <c r="F17" s="2">
        <v>3</v>
      </c>
      <c r="G17" s="2">
        <v>7</v>
      </c>
      <c r="H17" s="2">
        <v>9</v>
      </c>
      <c r="I17" s="38">
        <f>(E17*2+F17*3+G17*4+H17*5)/D17</f>
        <v>4.3157894736842106</v>
      </c>
      <c r="J17" s="23"/>
    </row>
    <row r="18" spans="1:10" x14ac:dyDescent="0.25">
      <c r="A18" s="47">
        <v>3</v>
      </c>
      <c r="B18" s="26">
        <v>21020</v>
      </c>
      <c r="C18" s="3" t="s">
        <v>49</v>
      </c>
      <c r="D18" s="2">
        <v>18</v>
      </c>
      <c r="E18" s="2"/>
      <c r="F18" s="2">
        <v>5</v>
      </c>
      <c r="G18" s="2">
        <v>7</v>
      </c>
      <c r="H18" s="2">
        <v>6</v>
      </c>
      <c r="I18" s="38">
        <f t="shared" si="1"/>
        <v>4.0555555555555554</v>
      </c>
      <c r="J18" s="23"/>
    </row>
    <row r="19" spans="1:10" ht="15" customHeight="1" x14ac:dyDescent="0.25">
      <c r="A19" s="47">
        <v>4</v>
      </c>
      <c r="B19" s="26">
        <v>20060</v>
      </c>
      <c r="C19" s="3" t="s">
        <v>50</v>
      </c>
      <c r="D19" s="2">
        <v>32</v>
      </c>
      <c r="E19" s="2"/>
      <c r="F19" s="2">
        <v>1</v>
      </c>
      <c r="G19" s="2">
        <v>17</v>
      </c>
      <c r="H19" s="2">
        <v>14</v>
      </c>
      <c r="I19" s="38">
        <f t="shared" si="1"/>
        <v>4.40625</v>
      </c>
      <c r="J19" s="23"/>
    </row>
    <row r="20" spans="1:10" x14ac:dyDescent="0.25">
      <c r="A20" s="47">
        <v>5</v>
      </c>
      <c r="B20" s="26">
        <v>20400</v>
      </c>
      <c r="C20" s="3" t="s">
        <v>51</v>
      </c>
      <c r="D20" s="2">
        <v>18</v>
      </c>
      <c r="E20" s="2"/>
      <c r="F20" s="2">
        <v>6</v>
      </c>
      <c r="G20" s="2">
        <v>5</v>
      </c>
      <c r="H20" s="2">
        <v>7</v>
      </c>
      <c r="I20" s="38">
        <f t="shared" si="1"/>
        <v>4.0555555555555554</v>
      </c>
      <c r="J20" s="23"/>
    </row>
    <row r="21" spans="1:10" x14ac:dyDescent="0.25">
      <c r="A21" s="47">
        <v>6</v>
      </c>
      <c r="B21" s="26">
        <v>20080</v>
      </c>
      <c r="C21" s="3" t="s">
        <v>150</v>
      </c>
      <c r="D21" s="2">
        <v>34</v>
      </c>
      <c r="E21" s="2"/>
      <c r="F21" s="2">
        <v>10</v>
      </c>
      <c r="G21" s="2">
        <v>16</v>
      </c>
      <c r="H21" s="2">
        <v>8</v>
      </c>
      <c r="I21" s="38">
        <f t="shared" si="1"/>
        <v>3.9411764705882355</v>
      </c>
      <c r="J21" s="23"/>
    </row>
    <row r="22" spans="1:10" x14ac:dyDescent="0.25">
      <c r="A22" s="47">
        <v>7</v>
      </c>
      <c r="B22" s="26">
        <v>20460</v>
      </c>
      <c r="C22" s="3" t="s">
        <v>53</v>
      </c>
      <c r="D22" s="2">
        <v>17</v>
      </c>
      <c r="E22" s="2"/>
      <c r="F22" s="2">
        <v>5</v>
      </c>
      <c r="G22" s="2">
        <v>7</v>
      </c>
      <c r="H22" s="2">
        <v>5</v>
      </c>
      <c r="I22" s="38">
        <f t="shared" si="1"/>
        <v>4</v>
      </c>
      <c r="J22" s="23"/>
    </row>
    <row r="23" spans="1:10" x14ac:dyDescent="0.25">
      <c r="A23" s="47">
        <v>8</v>
      </c>
      <c r="B23" s="26">
        <v>20550</v>
      </c>
      <c r="C23" s="3" t="s">
        <v>185</v>
      </c>
      <c r="D23" s="2">
        <v>13</v>
      </c>
      <c r="E23" s="2"/>
      <c r="F23" s="2">
        <v>5</v>
      </c>
      <c r="G23" s="2">
        <v>6</v>
      </c>
      <c r="H23" s="2">
        <v>2</v>
      </c>
      <c r="I23" s="38">
        <f t="shared" si="1"/>
        <v>3.7692307692307692</v>
      </c>
      <c r="J23" s="23"/>
    </row>
    <row r="24" spans="1:10" x14ac:dyDescent="0.25">
      <c r="A24" s="47">
        <v>9</v>
      </c>
      <c r="B24" s="26">
        <v>20630</v>
      </c>
      <c r="C24" s="3" t="s">
        <v>186</v>
      </c>
      <c r="D24" s="2">
        <v>8</v>
      </c>
      <c r="E24" s="2"/>
      <c r="F24" s="2">
        <v>4</v>
      </c>
      <c r="G24" s="2">
        <v>2</v>
      </c>
      <c r="H24" s="2">
        <v>2</v>
      </c>
      <c r="I24" s="38">
        <f t="shared" ref="I24" si="2">(E24*2+F24*3+G24*4+H24*5)/D24</f>
        <v>3.75</v>
      </c>
      <c r="J24" s="23"/>
    </row>
    <row r="25" spans="1:10" x14ac:dyDescent="0.25">
      <c r="A25" s="47">
        <v>10</v>
      </c>
      <c r="B25" s="26">
        <v>20900</v>
      </c>
      <c r="C25" s="3" t="s">
        <v>152</v>
      </c>
      <c r="D25" s="2">
        <v>28</v>
      </c>
      <c r="E25" s="2">
        <v>2</v>
      </c>
      <c r="F25" s="2">
        <v>8</v>
      </c>
      <c r="G25" s="2">
        <v>15</v>
      </c>
      <c r="H25" s="2">
        <v>3</v>
      </c>
      <c r="I25" s="38">
        <f t="shared" si="1"/>
        <v>3.6785714285714284</v>
      </c>
      <c r="J25" s="23"/>
    </row>
    <row r="26" spans="1:10" ht="15.75" thickBot="1" x14ac:dyDescent="0.3">
      <c r="A26" s="48">
        <v>11</v>
      </c>
      <c r="B26" s="28">
        <v>21350</v>
      </c>
      <c r="C26" s="10" t="s">
        <v>153</v>
      </c>
      <c r="D26" s="5">
        <v>25</v>
      </c>
      <c r="E26" s="5">
        <v>1</v>
      </c>
      <c r="F26" s="5">
        <v>5</v>
      </c>
      <c r="G26" s="5">
        <v>11</v>
      </c>
      <c r="H26" s="5">
        <v>8</v>
      </c>
      <c r="I26" s="39">
        <f t="shared" si="1"/>
        <v>4.04</v>
      </c>
      <c r="J26" s="23"/>
    </row>
    <row r="27" spans="1:10" ht="16.5" thickBot="1" x14ac:dyDescent="0.3">
      <c r="A27" s="64"/>
      <c r="B27" s="106" t="s">
        <v>117</v>
      </c>
      <c r="C27" s="105"/>
      <c r="D27" s="111">
        <f>SUM(D28:D41)</f>
        <v>356</v>
      </c>
      <c r="E27" s="112">
        <f>SUM(E28:E41)</f>
        <v>11</v>
      </c>
      <c r="F27" s="112">
        <f>SUM(F28:F41)</f>
        <v>107</v>
      </c>
      <c r="G27" s="112">
        <f>SUM(G28:G41)</f>
        <v>150</v>
      </c>
      <c r="H27" s="112">
        <f>SUM(H28:H41)</f>
        <v>88</v>
      </c>
      <c r="I27" s="113">
        <f>AVERAGE(I28:I41)</f>
        <v>3.8484892586167794</v>
      </c>
      <c r="J27" s="23"/>
    </row>
    <row r="28" spans="1:10" x14ac:dyDescent="0.25">
      <c r="A28" s="47">
        <v>1</v>
      </c>
      <c r="B28" s="29">
        <v>30070</v>
      </c>
      <c r="C28" s="31" t="s">
        <v>70</v>
      </c>
      <c r="D28" s="14">
        <v>45</v>
      </c>
      <c r="E28" s="14"/>
      <c r="F28" s="14">
        <v>6</v>
      </c>
      <c r="G28" s="14">
        <v>18</v>
      </c>
      <c r="H28" s="14">
        <v>21</v>
      </c>
      <c r="I28" s="53">
        <f t="shared" ref="I28:I34" si="3">(E28*2+F28*3+G28*4+H28*5)/D28</f>
        <v>4.333333333333333</v>
      </c>
      <c r="J28" s="23"/>
    </row>
    <row r="29" spans="1:10" x14ac:dyDescent="0.25">
      <c r="A29" s="47">
        <v>2</v>
      </c>
      <c r="B29" s="56">
        <v>30480</v>
      </c>
      <c r="C29" s="3" t="s">
        <v>111</v>
      </c>
      <c r="D29" s="2">
        <v>24</v>
      </c>
      <c r="E29" s="2"/>
      <c r="F29" s="2">
        <v>6</v>
      </c>
      <c r="G29" s="2">
        <v>8</v>
      </c>
      <c r="H29" s="2">
        <v>10</v>
      </c>
      <c r="I29" s="38">
        <f t="shared" si="3"/>
        <v>4.166666666666667</v>
      </c>
      <c r="J29" s="23"/>
    </row>
    <row r="30" spans="1:10" ht="15" customHeight="1" x14ac:dyDescent="0.25">
      <c r="A30" s="47">
        <v>3</v>
      </c>
      <c r="B30" s="26">
        <v>30460</v>
      </c>
      <c r="C30" s="3" t="s">
        <v>64</v>
      </c>
      <c r="D30" s="2">
        <v>21</v>
      </c>
      <c r="E30" s="2"/>
      <c r="F30" s="2">
        <v>4</v>
      </c>
      <c r="G30" s="2">
        <v>13</v>
      </c>
      <c r="H30" s="2">
        <v>4</v>
      </c>
      <c r="I30" s="38">
        <f t="shared" si="3"/>
        <v>4</v>
      </c>
      <c r="J30" s="23"/>
    </row>
    <row r="31" spans="1:10" x14ac:dyDescent="0.25">
      <c r="A31" s="47">
        <v>4</v>
      </c>
      <c r="B31" s="29">
        <v>30030</v>
      </c>
      <c r="C31" s="31" t="s">
        <v>154</v>
      </c>
      <c r="D31" s="14">
        <v>15</v>
      </c>
      <c r="E31" s="14">
        <v>1</v>
      </c>
      <c r="F31" s="14">
        <v>2</v>
      </c>
      <c r="G31" s="14">
        <v>11</v>
      </c>
      <c r="H31" s="14">
        <v>1</v>
      </c>
      <c r="I31" s="53">
        <f t="shared" ref="I31:I46" si="4">(E31*2+F31*3+G31*4+H31*5)/D31</f>
        <v>3.8</v>
      </c>
      <c r="J31" s="23"/>
    </row>
    <row r="32" spans="1:10" x14ac:dyDescent="0.25">
      <c r="A32" s="47">
        <v>5</v>
      </c>
      <c r="B32" s="26">
        <v>31000</v>
      </c>
      <c r="C32" s="3" t="s">
        <v>62</v>
      </c>
      <c r="D32" s="58">
        <v>32</v>
      </c>
      <c r="E32" s="2">
        <v>1</v>
      </c>
      <c r="F32" s="2">
        <v>7</v>
      </c>
      <c r="G32" s="2">
        <v>13</v>
      </c>
      <c r="H32" s="2">
        <v>11</v>
      </c>
      <c r="I32" s="38">
        <f t="shared" si="3"/>
        <v>4.0625</v>
      </c>
      <c r="J32" s="23"/>
    </row>
    <row r="33" spans="1:10" x14ac:dyDescent="0.25">
      <c r="A33" s="47">
        <v>6</v>
      </c>
      <c r="B33" s="26">
        <v>30130</v>
      </c>
      <c r="C33" s="3" t="s">
        <v>40</v>
      </c>
      <c r="D33" s="2">
        <v>16</v>
      </c>
      <c r="E33" s="2">
        <v>1</v>
      </c>
      <c r="F33" s="2">
        <v>10</v>
      </c>
      <c r="G33" s="2">
        <v>4</v>
      </c>
      <c r="H33" s="2">
        <v>1</v>
      </c>
      <c r="I33" s="38">
        <f t="shared" si="3"/>
        <v>3.3125</v>
      </c>
      <c r="J33" s="23"/>
    </row>
    <row r="34" spans="1:10" x14ac:dyDescent="0.25">
      <c r="A34" s="47">
        <v>7</v>
      </c>
      <c r="B34" s="26">
        <v>30440</v>
      </c>
      <c r="C34" s="3" t="s">
        <v>39</v>
      </c>
      <c r="D34" s="2">
        <v>11</v>
      </c>
      <c r="E34" s="2"/>
      <c r="F34" s="2">
        <v>3</v>
      </c>
      <c r="G34" s="2">
        <v>6</v>
      </c>
      <c r="H34" s="2">
        <v>2</v>
      </c>
      <c r="I34" s="38">
        <f t="shared" si="3"/>
        <v>3.9090909090909092</v>
      </c>
      <c r="J34" s="23"/>
    </row>
    <row r="35" spans="1:10" x14ac:dyDescent="0.25">
      <c r="A35" s="47">
        <v>8</v>
      </c>
      <c r="B35" s="26">
        <v>30530</v>
      </c>
      <c r="C35" s="3" t="s">
        <v>155</v>
      </c>
      <c r="D35" s="2">
        <v>25</v>
      </c>
      <c r="E35" s="2">
        <v>2</v>
      </c>
      <c r="F35" s="2">
        <v>13</v>
      </c>
      <c r="G35" s="2">
        <v>7</v>
      </c>
      <c r="H35" s="2">
        <v>3</v>
      </c>
      <c r="I35" s="38">
        <f t="shared" si="4"/>
        <v>3.44</v>
      </c>
      <c r="J35" s="23"/>
    </row>
    <row r="36" spans="1:10" x14ac:dyDescent="0.25">
      <c r="A36" s="47">
        <v>9</v>
      </c>
      <c r="B36" s="26">
        <v>30640</v>
      </c>
      <c r="C36" s="3" t="s">
        <v>43</v>
      </c>
      <c r="D36" s="2">
        <v>21</v>
      </c>
      <c r="E36" s="2"/>
      <c r="F36" s="2">
        <v>3</v>
      </c>
      <c r="G36" s="2">
        <v>6</v>
      </c>
      <c r="H36" s="2">
        <v>12</v>
      </c>
      <c r="I36" s="38">
        <f t="shared" si="4"/>
        <v>4.4285714285714288</v>
      </c>
      <c r="J36" s="23"/>
    </row>
    <row r="37" spans="1:10" x14ac:dyDescent="0.25">
      <c r="A37" s="47">
        <v>10</v>
      </c>
      <c r="B37" s="26">
        <v>30650</v>
      </c>
      <c r="C37" s="3" t="s">
        <v>156</v>
      </c>
      <c r="D37" s="2">
        <v>17</v>
      </c>
      <c r="E37" s="2"/>
      <c r="F37" s="2">
        <v>9</v>
      </c>
      <c r="G37" s="2">
        <v>6</v>
      </c>
      <c r="H37" s="2">
        <v>2</v>
      </c>
      <c r="I37" s="38">
        <f t="shared" si="4"/>
        <v>3.5882352941176472</v>
      </c>
      <c r="J37" s="23"/>
    </row>
    <row r="38" spans="1:10" x14ac:dyDescent="0.25">
      <c r="A38" s="47">
        <v>11</v>
      </c>
      <c r="B38" s="26">
        <v>30790</v>
      </c>
      <c r="C38" s="3" t="s">
        <v>61</v>
      </c>
      <c r="D38" s="2">
        <v>17</v>
      </c>
      <c r="E38" s="2"/>
      <c r="F38" s="2">
        <v>7</v>
      </c>
      <c r="G38" s="2">
        <v>8</v>
      </c>
      <c r="H38" s="2">
        <v>2</v>
      </c>
      <c r="I38" s="38">
        <f t="shared" si="4"/>
        <v>3.7058823529411766</v>
      </c>
      <c r="J38" s="23"/>
    </row>
    <row r="39" spans="1:10" x14ac:dyDescent="0.25">
      <c r="A39" s="47">
        <v>12</v>
      </c>
      <c r="B39" s="26">
        <v>30890</v>
      </c>
      <c r="C39" s="3" t="s">
        <v>157</v>
      </c>
      <c r="D39" s="2">
        <v>23</v>
      </c>
      <c r="E39" s="2">
        <v>2</v>
      </c>
      <c r="F39" s="2">
        <v>8</v>
      </c>
      <c r="G39" s="2">
        <v>10</v>
      </c>
      <c r="H39" s="2">
        <v>3</v>
      </c>
      <c r="I39" s="38">
        <f t="shared" si="4"/>
        <v>3.6086956521739131</v>
      </c>
      <c r="J39" s="23"/>
    </row>
    <row r="40" spans="1:10" x14ac:dyDescent="0.25">
      <c r="A40" s="47">
        <v>13</v>
      </c>
      <c r="B40" s="26">
        <v>30940</v>
      </c>
      <c r="C40" s="3" t="s">
        <v>35</v>
      </c>
      <c r="D40" s="57">
        <v>41</v>
      </c>
      <c r="E40" s="2">
        <v>3</v>
      </c>
      <c r="F40" s="2">
        <v>14</v>
      </c>
      <c r="G40" s="2">
        <v>15</v>
      </c>
      <c r="H40" s="2">
        <v>9</v>
      </c>
      <c r="I40" s="38">
        <f t="shared" si="4"/>
        <v>3.7317073170731709</v>
      </c>
      <c r="J40" s="23"/>
    </row>
    <row r="41" spans="1:10" ht="15.75" thickBot="1" x14ac:dyDescent="0.3">
      <c r="A41" s="47">
        <v>14</v>
      </c>
      <c r="B41" s="34">
        <v>31480</v>
      </c>
      <c r="C41" s="35" t="s">
        <v>41</v>
      </c>
      <c r="D41" s="62">
        <v>48</v>
      </c>
      <c r="E41" s="12">
        <v>1</v>
      </c>
      <c r="F41" s="12">
        <v>15</v>
      </c>
      <c r="G41" s="12">
        <v>25</v>
      </c>
      <c r="H41" s="12">
        <v>7</v>
      </c>
      <c r="I41" s="54">
        <f t="shared" si="4"/>
        <v>3.7916666666666665</v>
      </c>
      <c r="J41" s="23"/>
    </row>
    <row r="42" spans="1:10" ht="16.5" thickBot="1" x14ac:dyDescent="0.3">
      <c r="A42" s="64"/>
      <c r="B42" s="106" t="s">
        <v>118</v>
      </c>
      <c r="C42" s="107"/>
      <c r="D42" s="115">
        <f>SUM(D43:D58)</f>
        <v>458</v>
      </c>
      <c r="E42" s="115">
        <f>SUM(E43:E58)</f>
        <v>4</v>
      </c>
      <c r="F42" s="115">
        <f>SUM(F43:F58)</f>
        <v>90</v>
      </c>
      <c r="G42" s="115">
        <f>SUM(G43:G58)</f>
        <v>197</v>
      </c>
      <c r="H42" s="115">
        <f>SUM(H43:H58)</f>
        <v>167</v>
      </c>
      <c r="I42" s="114">
        <f>AVERAGE(I43:I58)</f>
        <v>4.1073957188725956</v>
      </c>
      <c r="J42" s="23"/>
    </row>
    <row r="43" spans="1:10" x14ac:dyDescent="0.25">
      <c r="A43" s="46">
        <v>1</v>
      </c>
      <c r="B43" s="32">
        <v>40010</v>
      </c>
      <c r="C43" s="33" t="s">
        <v>74</v>
      </c>
      <c r="D43" s="63">
        <v>95</v>
      </c>
      <c r="E43" s="7"/>
      <c r="F43" s="7">
        <v>13</v>
      </c>
      <c r="G43" s="7">
        <v>39</v>
      </c>
      <c r="H43" s="7">
        <v>43</v>
      </c>
      <c r="I43" s="65">
        <f t="shared" si="4"/>
        <v>4.3157894736842106</v>
      </c>
      <c r="J43" s="23"/>
    </row>
    <row r="44" spans="1:10" x14ac:dyDescent="0.25">
      <c r="A44" s="47">
        <v>2</v>
      </c>
      <c r="B44" s="26">
        <v>40030</v>
      </c>
      <c r="C44" s="3" t="s">
        <v>158</v>
      </c>
      <c r="D44" s="58">
        <v>28</v>
      </c>
      <c r="E44" s="2"/>
      <c r="F44" s="2">
        <v>4</v>
      </c>
      <c r="G44" s="2">
        <v>10</v>
      </c>
      <c r="H44" s="2">
        <v>14</v>
      </c>
      <c r="I44" s="66">
        <f t="shared" si="4"/>
        <v>4.3571428571428568</v>
      </c>
      <c r="J44" s="23"/>
    </row>
    <row r="45" spans="1:10" x14ac:dyDescent="0.25">
      <c r="A45" s="47">
        <v>3</v>
      </c>
      <c r="B45" s="26">
        <v>40410</v>
      </c>
      <c r="C45" s="3" t="s">
        <v>75</v>
      </c>
      <c r="D45" s="58">
        <v>52</v>
      </c>
      <c r="E45" s="2"/>
      <c r="F45" s="2">
        <v>5</v>
      </c>
      <c r="G45" s="2">
        <v>28</v>
      </c>
      <c r="H45" s="2">
        <v>19</v>
      </c>
      <c r="I45" s="66">
        <f t="shared" si="4"/>
        <v>4.2692307692307692</v>
      </c>
      <c r="J45" s="23"/>
    </row>
    <row r="46" spans="1:10" x14ac:dyDescent="0.25">
      <c r="A46" s="47">
        <v>4</v>
      </c>
      <c r="B46" s="26">
        <v>40011</v>
      </c>
      <c r="C46" s="3" t="s">
        <v>97</v>
      </c>
      <c r="D46" s="59">
        <v>63</v>
      </c>
      <c r="E46" s="2"/>
      <c r="F46" s="2">
        <v>12</v>
      </c>
      <c r="G46" s="2">
        <v>25</v>
      </c>
      <c r="H46" s="2">
        <v>26</v>
      </c>
      <c r="I46" s="66">
        <f t="shared" si="4"/>
        <v>4.2222222222222223</v>
      </c>
      <c r="J46" s="23"/>
    </row>
    <row r="47" spans="1:10" x14ac:dyDescent="0.25">
      <c r="A47" s="47">
        <v>5</v>
      </c>
      <c r="B47" s="26">
        <v>40080</v>
      </c>
      <c r="C47" s="3" t="s">
        <v>32</v>
      </c>
      <c r="D47" s="58">
        <v>28</v>
      </c>
      <c r="E47" s="2"/>
      <c r="F47" s="2">
        <v>4</v>
      </c>
      <c r="G47" s="2">
        <v>15</v>
      </c>
      <c r="H47" s="2">
        <v>9</v>
      </c>
      <c r="I47" s="66">
        <f t="shared" ref="I47:I106" si="5">(E47*2+F47*3+G47*4+H47*5)/D47</f>
        <v>4.1785714285714288</v>
      </c>
      <c r="J47" s="23"/>
    </row>
    <row r="48" spans="1:10" x14ac:dyDescent="0.25">
      <c r="A48" s="47">
        <v>6</v>
      </c>
      <c r="B48" s="26">
        <v>40100</v>
      </c>
      <c r="C48" s="3" t="s">
        <v>31</v>
      </c>
      <c r="D48" s="58">
        <v>12</v>
      </c>
      <c r="E48" s="2"/>
      <c r="F48" s="2">
        <v>4</v>
      </c>
      <c r="G48" s="2">
        <v>5</v>
      </c>
      <c r="H48" s="2">
        <v>3</v>
      </c>
      <c r="I48" s="66">
        <f t="shared" si="5"/>
        <v>3.9166666666666665</v>
      </c>
      <c r="J48" s="23"/>
    </row>
    <row r="49" spans="1:11" ht="15.75" customHeight="1" x14ac:dyDescent="0.25">
      <c r="A49" s="47">
        <v>7</v>
      </c>
      <c r="B49" s="26">
        <v>40020</v>
      </c>
      <c r="C49" s="3" t="s">
        <v>148</v>
      </c>
      <c r="D49" s="58">
        <v>15</v>
      </c>
      <c r="E49" s="2"/>
      <c r="F49" s="2">
        <v>2</v>
      </c>
      <c r="G49" s="2">
        <v>8</v>
      </c>
      <c r="H49" s="2">
        <v>5</v>
      </c>
      <c r="I49" s="66">
        <f t="shared" si="5"/>
        <v>4.2</v>
      </c>
      <c r="J49" s="23"/>
    </row>
    <row r="50" spans="1:11" x14ac:dyDescent="0.25">
      <c r="A50" s="47">
        <v>8</v>
      </c>
      <c r="B50" s="26">
        <v>40031</v>
      </c>
      <c r="C50" s="3" t="s">
        <v>34</v>
      </c>
      <c r="D50" s="58">
        <v>14</v>
      </c>
      <c r="E50" s="2"/>
      <c r="F50" s="2">
        <v>3</v>
      </c>
      <c r="G50" s="2">
        <v>3</v>
      </c>
      <c r="H50" s="2">
        <v>8</v>
      </c>
      <c r="I50" s="66">
        <f t="shared" si="5"/>
        <v>4.3571428571428568</v>
      </c>
      <c r="J50" s="23"/>
    </row>
    <row r="51" spans="1:11" x14ac:dyDescent="0.25">
      <c r="A51" s="47">
        <v>9</v>
      </c>
      <c r="B51" s="26">
        <v>40210</v>
      </c>
      <c r="C51" s="3" t="s">
        <v>71</v>
      </c>
      <c r="D51" s="58">
        <v>17</v>
      </c>
      <c r="E51" s="2"/>
      <c r="F51" s="2">
        <v>6</v>
      </c>
      <c r="G51" s="2">
        <v>8</v>
      </c>
      <c r="H51" s="2">
        <v>3</v>
      </c>
      <c r="I51" s="66">
        <f t="shared" si="5"/>
        <v>3.8235294117647061</v>
      </c>
      <c r="J51" s="23"/>
    </row>
    <row r="52" spans="1:11" x14ac:dyDescent="0.25">
      <c r="A52" s="47">
        <v>10</v>
      </c>
      <c r="B52" s="26">
        <v>40360</v>
      </c>
      <c r="C52" s="3" t="s">
        <v>58</v>
      </c>
      <c r="D52" s="58">
        <v>11</v>
      </c>
      <c r="E52" s="2"/>
      <c r="F52" s="2">
        <v>3</v>
      </c>
      <c r="G52" s="2">
        <v>6</v>
      </c>
      <c r="H52" s="2">
        <v>2</v>
      </c>
      <c r="I52" s="66">
        <f t="shared" si="5"/>
        <v>3.9090909090909092</v>
      </c>
      <c r="J52" s="23"/>
    </row>
    <row r="53" spans="1:11" x14ac:dyDescent="0.25">
      <c r="A53" s="47">
        <v>11</v>
      </c>
      <c r="B53" s="26">
        <v>40720</v>
      </c>
      <c r="C53" s="3" t="s">
        <v>112</v>
      </c>
      <c r="D53" s="58">
        <v>26</v>
      </c>
      <c r="E53" s="2"/>
      <c r="F53" s="2">
        <v>10</v>
      </c>
      <c r="G53" s="2">
        <v>10</v>
      </c>
      <c r="H53" s="2">
        <v>6</v>
      </c>
      <c r="I53" s="66">
        <f t="shared" si="5"/>
        <v>3.8461538461538463</v>
      </c>
      <c r="J53" s="23"/>
    </row>
    <row r="54" spans="1:11" ht="15" customHeight="1" x14ac:dyDescent="0.25">
      <c r="A54" s="47">
        <v>12</v>
      </c>
      <c r="B54" s="26">
        <v>40820</v>
      </c>
      <c r="C54" s="3" t="s">
        <v>159</v>
      </c>
      <c r="D54" s="58">
        <v>15</v>
      </c>
      <c r="E54" s="2"/>
      <c r="F54" s="2">
        <v>2</v>
      </c>
      <c r="G54" s="2">
        <v>8</v>
      </c>
      <c r="H54" s="2">
        <v>5</v>
      </c>
      <c r="I54" s="66">
        <f t="shared" si="5"/>
        <v>4.2</v>
      </c>
      <c r="J54" s="23"/>
    </row>
    <row r="55" spans="1:11" x14ac:dyDescent="0.25">
      <c r="A55" s="47">
        <v>13</v>
      </c>
      <c r="B55" s="26">
        <v>40840</v>
      </c>
      <c r="C55" s="3" t="s">
        <v>30</v>
      </c>
      <c r="D55" s="58">
        <v>16</v>
      </c>
      <c r="E55" s="2"/>
      <c r="F55" s="2">
        <v>7</v>
      </c>
      <c r="G55" s="2">
        <v>6</v>
      </c>
      <c r="H55" s="2">
        <v>3</v>
      </c>
      <c r="I55" s="66">
        <f t="shared" si="5"/>
        <v>3.75</v>
      </c>
      <c r="J55" s="23"/>
      <c r="K55" s="199"/>
    </row>
    <row r="56" spans="1:11" s="18" customFormat="1" ht="15" customHeight="1" x14ac:dyDescent="0.25">
      <c r="A56" s="51">
        <v>14</v>
      </c>
      <c r="B56" s="27">
        <v>40950</v>
      </c>
      <c r="C56" s="4" t="s">
        <v>73</v>
      </c>
      <c r="D56" s="58">
        <v>13</v>
      </c>
      <c r="E56" s="17"/>
      <c r="F56" s="17">
        <v>1</v>
      </c>
      <c r="G56" s="17">
        <v>6</v>
      </c>
      <c r="H56" s="17">
        <v>6</v>
      </c>
      <c r="I56" s="66">
        <f t="shared" si="5"/>
        <v>4.384615384615385</v>
      </c>
      <c r="J56" s="23"/>
    </row>
    <row r="57" spans="1:11" x14ac:dyDescent="0.25">
      <c r="A57" s="47">
        <v>15</v>
      </c>
      <c r="B57" s="26">
        <v>40990</v>
      </c>
      <c r="C57" s="3" t="s">
        <v>33</v>
      </c>
      <c r="D57" s="58">
        <v>16</v>
      </c>
      <c r="E57" s="2"/>
      <c r="F57" s="2">
        <v>2</v>
      </c>
      <c r="G57" s="2">
        <v>7</v>
      </c>
      <c r="H57" s="2">
        <v>7</v>
      </c>
      <c r="I57" s="66">
        <f t="shared" si="5"/>
        <v>4.3125</v>
      </c>
      <c r="J57" s="23"/>
    </row>
    <row r="58" spans="1:11" ht="15.75" thickBot="1" x14ac:dyDescent="0.3">
      <c r="A58" s="47">
        <v>16</v>
      </c>
      <c r="B58" s="26">
        <v>40133</v>
      </c>
      <c r="C58" s="3" t="s">
        <v>27</v>
      </c>
      <c r="D58" s="57">
        <v>37</v>
      </c>
      <c r="E58" s="2">
        <v>4</v>
      </c>
      <c r="F58" s="2">
        <v>12</v>
      </c>
      <c r="G58" s="2">
        <v>13</v>
      </c>
      <c r="H58" s="2">
        <v>8</v>
      </c>
      <c r="I58" s="66">
        <f t="shared" si="5"/>
        <v>3.6756756756756759</v>
      </c>
      <c r="J58" s="23"/>
    </row>
    <row r="59" spans="1:11" ht="16.5" thickBot="1" x14ac:dyDescent="0.3">
      <c r="A59" s="64"/>
      <c r="B59" s="106" t="s">
        <v>119</v>
      </c>
      <c r="C59" s="105"/>
      <c r="D59" s="115">
        <f>SUM(D60:D73)</f>
        <v>364</v>
      </c>
      <c r="E59" s="112">
        <f>SUM(E60:E73)</f>
        <v>4</v>
      </c>
      <c r="F59" s="112">
        <f>SUM(F60:F73)</f>
        <v>89</v>
      </c>
      <c r="G59" s="112">
        <f>SUM(G60:G73)</f>
        <v>150</v>
      </c>
      <c r="H59" s="112">
        <f>SUM(H60:H73)</f>
        <v>121</v>
      </c>
      <c r="I59" s="114">
        <f>AVERAGE(I60:I73)</f>
        <v>4.0606092450915705</v>
      </c>
      <c r="J59" s="23"/>
    </row>
    <row r="60" spans="1:11" x14ac:dyDescent="0.25">
      <c r="A60" s="47">
        <v>1</v>
      </c>
      <c r="B60" s="29">
        <v>50040</v>
      </c>
      <c r="C60" s="86" t="s">
        <v>77</v>
      </c>
      <c r="D60" s="62">
        <v>28</v>
      </c>
      <c r="E60" s="36"/>
      <c r="F60" s="36">
        <v>7</v>
      </c>
      <c r="G60" s="36">
        <v>14</v>
      </c>
      <c r="H60" s="36">
        <v>7</v>
      </c>
      <c r="I60" s="87">
        <f t="shared" si="5"/>
        <v>4</v>
      </c>
      <c r="J60" s="23"/>
    </row>
    <row r="61" spans="1:11" x14ac:dyDescent="0.25">
      <c r="A61" s="47">
        <v>2</v>
      </c>
      <c r="B61" s="26">
        <v>50003</v>
      </c>
      <c r="C61" s="3" t="s">
        <v>98</v>
      </c>
      <c r="D61" s="57">
        <v>39</v>
      </c>
      <c r="E61" s="2">
        <v>1</v>
      </c>
      <c r="F61" s="2">
        <v>4</v>
      </c>
      <c r="G61" s="2">
        <v>17</v>
      </c>
      <c r="H61" s="2">
        <v>17</v>
      </c>
      <c r="I61" s="66">
        <f t="shared" si="5"/>
        <v>4.2820512820512819</v>
      </c>
      <c r="J61" s="23"/>
    </row>
    <row r="62" spans="1:11" x14ac:dyDescent="0.25">
      <c r="A62" s="47">
        <v>3</v>
      </c>
      <c r="B62" s="26">
        <v>50060</v>
      </c>
      <c r="C62" s="3" t="s">
        <v>160</v>
      </c>
      <c r="D62" s="58">
        <v>32</v>
      </c>
      <c r="E62" s="2"/>
      <c r="F62" s="2">
        <v>4</v>
      </c>
      <c r="G62" s="2">
        <v>10</v>
      </c>
      <c r="H62" s="2">
        <v>18</v>
      </c>
      <c r="I62" s="66">
        <f t="shared" si="5"/>
        <v>4.4375</v>
      </c>
      <c r="J62" s="23"/>
    </row>
    <row r="63" spans="1:11" x14ac:dyDescent="0.25">
      <c r="A63" s="47">
        <v>4</v>
      </c>
      <c r="B63" s="26">
        <v>50170</v>
      </c>
      <c r="C63" s="3" t="s">
        <v>161</v>
      </c>
      <c r="D63" s="58">
        <v>15</v>
      </c>
      <c r="E63" s="2"/>
      <c r="F63" s="2">
        <v>3</v>
      </c>
      <c r="G63" s="2">
        <v>7</v>
      </c>
      <c r="H63" s="2">
        <v>5</v>
      </c>
      <c r="I63" s="66">
        <f t="shared" si="5"/>
        <v>4.1333333333333337</v>
      </c>
      <c r="J63" s="23"/>
    </row>
    <row r="64" spans="1:11" ht="15" customHeight="1" x14ac:dyDescent="0.25">
      <c r="A64" s="47">
        <v>5</v>
      </c>
      <c r="B64" s="26">
        <v>50230</v>
      </c>
      <c r="C64" s="3" t="s">
        <v>101</v>
      </c>
      <c r="D64" s="58">
        <v>28</v>
      </c>
      <c r="E64" s="2">
        <v>1</v>
      </c>
      <c r="F64" s="2">
        <v>6</v>
      </c>
      <c r="G64" s="2">
        <v>15</v>
      </c>
      <c r="H64" s="2">
        <v>6</v>
      </c>
      <c r="I64" s="66">
        <f t="shared" si="5"/>
        <v>3.9285714285714284</v>
      </c>
      <c r="J64" s="23"/>
    </row>
    <row r="65" spans="1:10" x14ac:dyDescent="0.25">
      <c r="A65" s="47">
        <v>6</v>
      </c>
      <c r="B65" s="26">
        <v>50340</v>
      </c>
      <c r="C65" s="3" t="s">
        <v>162</v>
      </c>
      <c r="D65" s="58">
        <v>12</v>
      </c>
      <c r="E65" s="2">
        <v>1</v>
      </c>
      <c r="F65" s="2">
        <v>4</v>
      </c>
      <c r="G65" s="2">
        <v>3</v>
      </c>
      <c r="H65" s="2">
        <v>4</v>
      </c>
      <c r="I65" s="66">
        <f t="shared" si="5"/>
        <v>3.8333333333333335</v>
      </c>
      <c r="J65" s="23"/>
    </row>
    <row r="66" spans="1:10" x14ac:dyDescent="0.25">
      <c r="A66" s="47">
        <v>7</v>
      </c>
      <c r="B66" s="26">
        <v>50420</v>
      </c>
      <c r="C66" s="3" t="s">
        <v>163</v>
      </c>
      <c r="D66" s="58">
        <v>18</v>
      </c>
      <c r="E66" s="2"/>
      <c r="F66" s="2">
        <v>2</v>
      </c>
      <c r="G66" s="2">
        <v>6</v>
      </c>
      <c r="H66" s="2">
        <v>10</v>
      </c>
      <c r="I66" s="66">
        <f t="shared" si="5"/>
        <v>4.4444444444444446</v>
      </c>
      <c r="J66" s="23"/>
    </row>
    <row r="67" spans="1:10" x14ac:dyDescent="0.25">
      <c r="A67" s="47">
        <v>8</v>
      </c>
      <c r="B67" s="26">
        <v>50450</v>
      </c>
      <c r="C67" s="3" t="s">
        <v>164</v>
      </c>
      <c r="D67" s="58">
        <v>23</v>
      </c>
      <c r="E67" s="2"/>
      <c r="F67" s="2">
        <v>7</v>
      </c>
      <c r="G67" s="2">
        <v>12</v>
      </c>
      <c r="H67" s="2">
        <v>4</v>
      </c>
      <c r="I67" s="66">
        <f t="shared" si="5"/>
        <v>3.8695652173913042</v>
      </c>
      <c r="J67" s="23"/>
    </row>
    <row r="68" spans="1:10" x14ac:dyDescent="0.25">
      <c r="A68" s="47">
        <v>9</v>
      </c>
      <c r="B68" s="26">
        <v>50620</v>
      </c>
      <c r="C68" s="3" t="s">
        <v>23</v>
      </c>
      <c r="D68" s="58">
        <v>12</v>
      </c>
      <c r="E68" s="2"/>
      <c r="F68" s="2">
        <v>3</v>
      </c>
      <c r="G68" s="2">
        <v>5</v>
      </c>
      <c r="H68" s="2">
        <v>4</v>
      </c>
      <c r="I68" s="66">
        <f t="shared" si="5"/>
        <v>4.083333333333333</v>
      </c>
      <c r="J68" s="23"/>
    </row>
    <row r="69" spans="1:10" x14ac:dyDescent="0.25">
      <c r="A69" s="47">
        <v>10</v>
      </c>
      <c r="B69" s="26">
        <v>50760</v>
      </c>
      <c r="C69" s="3" t="s">
        <v>165</v>
      </c>
      <c r="D69" s="60">
        <v>40</v>
      </c>
      <c r="E69" s="2"/>
      <c r="F69" s="2">
        <v>6</v>
      </c>
      <c r="G69" s="2">
        <v>22</v>
      </c>
      <c r="H69" s="2">
        <v>12</v>
      </c>
      <c r="I69" s="66">
        <f t="shared" si="5"/>
        <v>4.1500000000000004</v>
      </c>
      <c r="J69" s="23"/>
    </row>
    <row r="70" spans="1:10" x14ac:dyDescent="0.25">
      <c r="A70" s="51">
        <v>11</v>
      </c>
      <c r="B70" s="26">
        <v>50780</v>
      </c>
      <c r="C70" s="3" t="s">
        <v>167</v>
      </c>
      <c r="D70" s="60">
        <v>16</v>
      </c>
      <c r="E70" s="2"/>
      <c r="F70" s="2">
        <v>11</v>
      </c>
      <c r="G70" s="2">
        <v>4</v>
      </c>
      <c r="H70" s="2">
        <v>1</v>
      </c>
      <c r="I70" s="66">
        <f t="shared" si="5"/>
        <v>3.375</v>
      </c>
      <c r="J70" s="23"/>
    </row>
    <row r="71" spans="1:10" x14ac:dyDescent="0.25">
      <c r="A71" s="47">
        <v>12</v>
      </c>
      <c r="B71" s="26">
        <v>50930</v>
      </c>
      <c r="C71" s="3" t="s">
        <v>166</v>
      </c>
      <c r="D71" s="57">
        <v>17</v>
      </c>
      <c r="E71" s="2"/>
      <c r="F71" s="2">
        <v>4</v>
      </c>
      <c r="G71" s="2">
        <v>7</v>
      </c>
      <c r="H71" s="2">
        <v>6</v>
      </c>
      <c r="I71" s="66">
        <f t="shared" si="5"/>
        <v>4.117647058823529</v>
      </c>
      <c r="J71" s="23"/>
    </row>
    <row r="72" spans="1:10" ht="15" customHeight="1" x14ac:dyDescent="0.25">
      <c r="A72" s="47">
        <v>13</v>
      </c>
      <c r="B72" s="26">
        <v>51370</v>
      </c>
      <c r="C72" s="3" t="s">
        <v>100</v>
      </c>
      <c r="D72" s="2">
        <v>20</v>
      </c>
      <c r="E72" s="2"/>
      <c r="F72" s="2">
        <v>3</v>
      </c>
      <c r="G72" s="2">
        <v>7</v>
      </c>
      <c r="H72" s="2">
        <v>10</v>
      </c>
      <c r="I72" s="66">
        <f t="shared" si="5"/>
        <v>4.3499999999999996</v>
      </c>
      <c r="J72" s="23"/>
    </row>
    <row r="73" spans="1:10" ht="15.75" thickBot="1" x14ac:dyDescent="0.3">
      <c r="A73" s="51">
        <v>14</v>
      </c>
      <c r="B73" s="34">
        <v>51580</v>
      </c>
      <c r="C73" s="35" t="s">
        <v>168</v>
      </c>
      <c r="D73" s="2">
        <v>64</v>
      </c>
      <c r="E73" s="2">
        <v>1</v>
      </c>
      <c r="F73" s="2">
        <v>25</v>
      </c>
      <c r="G73" s="2">
        <v>21</v>
      </c>
      <c r="H73" s="2">
        <v>17</v>
      </c>
      <c r="I73" s="66">
        <f t="shared" si="5"/>
        <v>3.84375</v>
      </c>
      <c r="J73" s="23"/>
    </row>
    <row r="74" spans="1:10" ht="16.5" thickBot="1" x14ac:dyDescent="0.3">
      <c r="A74" s="64"/>
      <c r="B74" s="106" t="s">
        <v>120</v>
      </c>
      <c r="C74" s="107"/>
      <c r="D74" s="112">
        <f>SUM(D75:D104)</f>
        <v>1074</v>
      </c>
      <c r="E74" s="112">
        <f>SUM(E75:E104)</f>
        <v>27</v>
      </c>
      <c r="F74" s="112">
        <f>SUM(F75:F104)</f>
        <v>311</v>
      </c>
      <c r="G74" s="112">
        <f>SUM(G75:G104)</f>
        <v>450</v>
      </c>
      <c r="H74" s="112">
        <f>SUM(H75:H104)</f>
        <v>286</v>
      </c>
      <c r="I74" s="114">
        <f>AVERAGE(I75:I104)</f>
        <v>3.8755820157864895</v>
      </c>
      <c r="J74" s="23"/>
    </row>
    <row r="75" spans="1:10" x14ac:dyDescent="0.25">
      <c r="A75" s="46">
        <v>1</v>
      </c>
      <c r="B75" s="32">
        <v>60010</v>
      </c>
      <c r="C75" s="33" t="s">
        <v>169</v>
      </c>
      <c r="D75" s="7">
        <v>30</v>
      </c>
      <c r="E75" s="7">
        <v>2</v>
      </c>
      <c r="F75" s="7">
        <v>11</v>
      </c>
      <c r="G75" s="7">
        <v>12</v>
      </c>
      <c r="H75" s="7">
        <v>5</v>
      </c>
      <c r="I75" s="45">
        <f t="shared" si="5"/>
        <v>3.6666666666666665</v>
      </c>
      <c r="J75" s="23"/>
    </row>
    <row r="76" spans="1:10" x14ac:dyDescent="0.25">
      <c r="A76" s="47">
        <v>2</v>
      </c>
      <c r="B76" s="29">
        <v>60020</v>
      </c>
      <c r="C76" s="31" t="s">
        <v>189</v>
      </c>
      <c r="D76" s="14">
        <v>13</v>
      </c>
      <c r="E76" s="14">
        <v>2</v>
      </c>
      <c r="F76" s="14">
        <v>7</v>
      </c>
      <c r="G76" s="14">
        <v>3</v>
      </c>
      <c r="H76" s="14">
        <v>1</v>
      </c>
      <c r="I76" s="53">
        <f t="shared" si="5"/>
        <v>3.2307692307692308</v>
      </c>
      <c r="J76" s="23"/>
    </row>
    <row r="77" spans="1:10" x14ac:dyDescent="0.25">
      <c r="A77" s="47">
        <v>3</v>
      </c>
      <c r="B77" s="26">
        <v>60050</v>
      </c>
      <c r="C77" s="3" t="s">
        <v>170</v>
      </c>
      <c r="D77" s="2">
        <v>36</v>
      </c>
      <c r="E77" s="2"/>
      <c r="F77" s="2">
        <v>15</v>
      </c>
      <c r="G77" s="2">
        <v>18</v>
      </c>
      <c r="H77" s="2">
        <v>3</v>
      </c>
      <c r="I77" s="38">
        <f t="shared" si="5"/>
        <v>3.6666666666666665</v>
      </c>
      <c r="J77" s="23"/>
    </row>
    <row r="78" spans="1:10" x14ac:dyDescent="0.25">
      <c r="A78" s="47">
        <v>4</v>
      </c>
      <c r="B78" s="26">
        <v>60070</v>
      </c>
      <c r="C78" s="3" t="s">
        <v>171</v>
      </c>
      <c r="D78" s="2">
        <v>26</v>
      </c>
      <c r="E78" s="2"/>
      <c r="F78" s="2">
        <v>5</v>
      </c>
      <c r="G78" s="2">
        <v>15</v>
      </c>
      <c r="H78" s="2">
        <v>6</v>
      </c>
      <c r="I78" s="38">
        <f t="shared" si="5"/>
        <v>4.0384615384615383</v>
      </c>
      <c r="J78" s="23"/>
    </row>
    <row r="79" spans="1:10" x14ac:dyDescent="0.25">
      <c r="A79" s="47">
        <v>5</v>
      </c>
      <c r="B79" s="26">
        <v>60180</v>
      </c>
      <c r="C79" s="3" t="s">
        <v>172</v>
      </c>
      <c r="D79" s="2">
        <v>27</v>
      </c>
      <c r="E79" s="2">
        <v>1</v>
      </c>
      <c r="F79" s="2">
        <v>16</v>
      </c>
      <c r="G79" s="2">
        <v>5</v>
      </c>
      <c r="H79" s="2">
        <v>5</v>
      </c>
      <c r="I79" s="38">
        <f t="shared" si="5"/>
        <v>3.5185185185185186</v>
      </c>
      <c r="J79" s="23"/>
    </row>
    <row r="80" spans="1:10" x14ac:dyDescent="0.25">
      <c r="A80" s="47">
        <v>6</v>
      </c>
      <c r="B80" s="26">
        <v>60240</v>
      </c>
      <c r="C80" s="3" t="s">
        <v>173</v>
      </c>
      <c r="D80" s="2">
        <v>51</v>
      </c>
      <c r="E80" s="2"/>
      <c r="F80" s="2">
        <v>12</v>
      </c>
      <c r="G80" s="2">
        <v>20</v>
      </c>
      <c r="H80" s="2">
        <v>19</v>
      </c>
      <c r="I80" s="38">
        <f t="shared" si="5"/>
        <v>4.1372549019607847</v>
      </c>
      <c r="J80" s="23"/>
    </row>
    <row r="81" spans="1:10" x14ac:dyDescent="0.25">
      <c r="A81" s="47">
        <v>7</v>
      </c>
      <c r="B81" s="26">
        <v>60560</v>
      </c>
      <c r="C81" s="3" t="s">
        <v>21</v>
      </c>
      <c r="D81" s="2">
        <v>13</v>
      </c>
      <c r="E81" s="2"/>
      <c r="F81" s="2">
        <v>2</v>
      </c>
      <c r="G81" s="2">
        <v>8</v>
      </c>
      <c r="H81" s="2">
        <v>3</v>
      </c>
      <c r="I81" s="38">
        <f t="shared" si="5"/>
        <v>4.0769230769230766</v>
      </c>
      <c r="J81" s="23"/>
    </row>
    <row r="82" spans="1:10" x14ac:dyDescent="0.25">
      <c r="A82" s="47">
        <v>8</v>
      </c>
      <c r="B82" s="26">
        <v>60660</v>
      </c>
      <c r="C82" s="3" t="s">
        <v>174</v>
      </c>
      <c r="D82" s="2">
        <v>12</v>
      </c>
      <c r="E82" s="2"/>
      <c r="F82" s="2">
        <v>4</v>
      </c>
      <c r="G82" s="2">
        <v>6</v>
      </c>
      <c r="H82" s="2">
        <v>2</v>
      </c>
      <c r="I82" s="38">
        <f t="shared" si="5"/>
        <v>3.8333333333333335</v>
      </c>
      <c r="J82" s="23"/>
    </row>
    <row r="83" spans="1:10" x14ac:dyDescent="0.25">
      <c r="A83" s="47">
        <v>9</v>
      </c>
      <c r="B83" s="29">
        <v>60001</v>
      </c>
      <c r="C83" s="31" t="s">
        <v>175</v>
      </c>
      <c r="D83" s="2">
        <v>20</v>
      </c>
      <c r="E83" s="2">
        <v>2</v>
      </c>
      <c r="F83" s="2">
        <v>6</v>
      </c>
      <c r="G83" s="2">
        <v>8</v>
      </c>
      <c r="H83" s="2">
        <v>4</v>
      </c>
      <c r="I83" s="38">
        <f t="shared" si="5"/>
        <v>3.7</v>
      </c>
      <c r="J83" s="23"/>
    </row>
    <row r="84" spans="1:10" x14ac:dyDescent="0.25">
      <c r="A84" s="47">
        <v>10</v>
      </c>
      <c r="B84" s="26">
        <v>60850</v>
      </c>
      <c r="C84" s="3" t="s">
        <v>176</v>
      </c>
      <c r="D84" s="14">
        <v>28</v>
      </c>
      <c r="E84" s="14"/>
      <c r="F84" s="14">
        <v>6</v>
      </c>
      <c r="G84" s="14">
        <v>20</v>
      </c>
      <c r="H84" s="14">
        <v>2</v>
      </c>
      <c r="I84" s="53">
        <f t="shared" si="5"/>
        <v>3.8571428571428572</v>
      </c>
      <c r="J84" s="23"/>
    </row>
    <row r="85" spans="1:10" x14ac:dyDescent="0.25">
      <c r="A85" s="47">
        <v>11</v>
      </c>
      <c r="B85" s="26">
        <v>60910</v>
      </c>
      <c r="C85" s="3" t="s">
        <v>15</v>
      </c>
      <c r="D85" s="2">
        <v>10</v>
      </c>
      <c r="E85" s="2"/>
      <c r="F85" s="2">
        <v>3</v>
      </c>
      <c r="G85" s="2">
        <v>4</v>
      </c>
      <c r="H85" s="2">
        <v>3</v>
      </c>
      <c r="I85" s="38">
        <f t="shared" si="5"/>
        <v>4</v>
      </c>
      <c r="J85" s="23"/>
    </row>
    <row r="86" spans="1:10" x14ac:dyDescent="0.25">
      <c r="A86" s="47">
        <v>12</v>
      </c>
      <c r="B86" s="26">
        <v>60980</v>
      </c>
      <c r="C86" s="3" t="s">
        <v>5</v>
      </c>
      <c r="D86" s="2">
        <v>28</v>
      </c>
      <c r="E86" s="2">
        <v>1</v>
      </c>
      <c r="F86" s="2">
        <v>9</v>
      </c>
      <c r="G86" s="2">
        <v>13</v>
      </c>
      <c r="H86" s="2">
        <v>5</v>
      </c>
      <c r="I86" s="38">
        <f t="shared" si="5"/>
        <v>3.7857142857142856</v>
      </c>
      <c r="J86" s="23"/>
    </row>
    <row r="87" spans="1:10" x14ac:dyDescent="0.25">
      <c r="A87" s="47">
        <v>13</v>
      </c>
      <c r="B87" s="26">
        <v>61080</v>
      </c>
      <c r="C87" s="3" t="s">
        <v>177</v>
      </c>
      <c r="D87" s="2">
        <v>41</v>
      </c>
      <c r="E87" s="2"/>
      <c r="F87" s="2">
        <v>15</v>
      </c>
      <c r="G87" s="2">
        <v>20</v>
      </c>
      <c r="H87" s="2">
        <v>6</v>
      </c>
      <c r="I87" s="38">
        <f t="shared" si="5"/>
        <v>3.7804878048780486</v>
      </c>
      <c r="J87" s="23"/>
    </row>
    <row r="88" spans="1:10" x14ac:dyDescent="0.25">
      <c r="A88" s="51">
        <v>14</v>
      </c>
      <c r="B88" s="26">
        <v>61150</v>
      </c>
      <c r="C88" s="3" t="s">
        <v>178</v>
      </c>
      <c r="D88" s="2">
        <v>26</v>
      </c>
      <c r="E88" s="2"/>
      <c r="F88" s="2">
        <v>5</v>
      </c>
      <c r="G88" s="2">
        <v>12</v>
      </c>
      <c r="H88" s="2">
        <v>9</v>
      </c>
      <c r="I88" s="38">
        <f t="shared" si="5"/>
        <v>4.1538461538461542</v>
      </c>
      <c r="J88" s="23"/>
    </row>
    <row r="89" spans="1:10" x14ac:dyDescent="0.25">
      <c r="A89" s="47">
        <v>15</v>
      </c>
      <c r="B89" s="26">
        <v>61210</v>
      </c>
      <c r="C89" s="3" t="s">
        <v>179</v>
      </c>
      <c r="D89" s="2">
        <v>19</v>
      </c>
      <c r="E89" s="2">
        <v>1</v>
      </c>
      <c r="F89" s="2">
        <v>10</v>
      </c>
      <c r="G89" s="2">
        <v>5</v>
      </c>
      <c r="H89" s="2">
        <v>3</v>
      </c>
      <c r="I89" s="38">
        <f t="shared" si="5"/>
        <v>3.5263157894736841</v>
      </c>
      <c r="J89" s="23"/>
    </row>
    <row r="90" spans="1:10" x14ac:dyDescent="0.25">
      <c r="A90" s="47">
        <v>16</v>
      </c>
      <c r="B90" s="26">
        <v>61290</v>
      </c>
      <c r="C90" s="3" t="s">
        <v>13</v>
      </c>
      <c r="D90" s="2">
        <v>14</v>
      </c>
      <c r="E90" s="2"/>
      <c r="F90" s="2">
        <v>4</v>
      </c>
      <c r="G90" s="2">
        <v>5</v>
      </c>
      <c r="H90" s="2">
        <v>5</v>
      </c>
      <c r="I90" s="38">
        <f t="shared" si="5"/>
        <v>4.0714285714285712</v>
      </c>
      <c r="J90" s="23"/>
    </row>
    <row r="91" spans="1:10" x14ac:dyDescent="0.25">
      <c r="A91" s="47">
        <v>17</v>
      </c>
      <c r="B91" s="26">
        <v>61340</v>
      </c>
      <c r="C91" s="3" t="s">
        <v>180</v>
      </c>
      <c r="D91" s="2">
        <v>22</v>
      </c>
      <c r="E91" s="2">
        <v>2</v>
      </c>
      <c r="F91" s="2">
        <v>9</v>
      </c>
      <c r="G91" s="2">
        <v>9</v>
      </c>
      <c r="H91" s="2">
        <v>2</v>
      </c>
      <c r="I91" s="38">
        <f t="shared" si="5"/>
        <v>3.5</v>
      </c>
      <c r="J91" s="23"/>
    </row>
    <row r="92" spans="1:10" x14ac:dyDescent="0.25">
      <c r="A92" s="51">
        <v>18</v>
      </c>
      <c r="B92" s="26">
        <v>61390</v>
      </c>
      <c r="C92" s="3" t="s">
        <v>181</v>
      </c>
      <c r="D92" s="2">
        <v>21</v>
      </c>
      <c r="E92" s="2">
        <v>2</v>
      </c>
      <c r="F92" s="2">
        <v>10</v>
      </c>
      <c r="G92" s="2">
        <v>5</v>
      </c>
      <c r="H92" s="2">
        <v>4</v>
      </c>
      <c r="I92" s="38">
        <f t="shared" si="5"/>
        <v>3.5238095238095237</v>
      </c>
      <c r="J92" s="23"/>
    </row>
    <row r="93" spans="1:10" x14ac:dyDescent="0.25">
      <c r="A93" s="47">
        <v>19</v>
      </c>
      <c r="B93" s="26">
        <v>61410</v>
      </c>
      <c r="C93" s="3" t="s">
        <v>182</v>
      </c>
      <c r="D93" s="2">
        <v>23</v>
      </c>
      <c r="E93" s="2"/>
      <c r="F93" s="2">
        <v>5</v>
      </c>
      <c r="G93" s="2">
        <v>11</v>
      </c>
      <c r="H93" s="2">
        <v>7</v>
      </c>
      <c r="I93" s="38">
        <f t="shared" si="5"/>
        <v>4.0869565217391308</v>
      </c>
      <c r="J93" s="23"/>
    </row>
    <row r="94" spans="1:10" x14ac:dyDescent="0.25">
      <c r="A94" s="47">
        <v>20</v>
      </c>
      <c r="B94" s="26">
        <v>61430</v>
      </c>
      <c r="C94" s="3" t="s">
        <v>139</v>
      </c>
      <c r="D94" s="2">
        <v>60</v>
      </c>
      <c r="E94" s="2">
        <v>2</v>
      </c>
      <c r="F94" s="2">
        <v>23</v>
      </c>
      <c r="G94" s="2">
        <v>27</v>
      </c>
      <c r="H94" s="2">
        <v>8</v>
      </c>
      <c r="I94" s="38">
        <f t="shared" si="5"/>
        <v>3.6833333333333331</v>
      </c>
      <c r="J94" s="23"/>
    </row>
    <row r="95" spans="1:10" x14ac:dyDescent="0.25">
      <c r="A95" s="47">
        <v>21</v>
      </c>
      <c r="B95" s="26">
        <v>61440</v>
      </c>
      <c r="C95" s="3" t="s">
        <v>183</v>
      </c>
      <c r="D95" s="2">
        <v>78</v>
      </c>
      <c r="E95" s="2"/>
      <c r="F95" s="2">
        <v>8</v>
      </c>
      <c r="G95" s="2">
        <v>21</v>
      </c>
      <c r="H95" s="2">
        <v>49</v>
      </c>
      <c r="I95" s="38">
        <f t="shared" si="5"/>
        <v>4.5256410256410255</v>
      </c>
      <c r="J95" s="23"/>
    </row>
    <row r="96" spans="1:10" x14ac:dyDescent="0.25">
      <c r="A96" s="47">
        <v>22</v>
      </c>
      <c r="B96" s="26">
        <v>61450</v>
      </c>
      <c r="C96" s="3" t="s">
        <v>136</v>
      </c>
      <c r="D96" s="2">
        <v>47</v>
      </c>
      <c r="E96" s="2">
        <v>2</v>
      </c>
      <c r="F96" s="2">
        <v>19</v>
      </c>
      <c r="G96" s="2">
        <v>19</v>
      </c>
      <c r="H96" s="2">
        <v>7</v>
      </c>
      <c r="I96" s="38">
        <f t="shared" si="5"/>
        <v>3.6595744680851063</v>
      </c>
      <c r="J96" s="23"/>
    </row>
    <row r="97" spans="1:10" x14ac:dyDescent="0.25">
      <c r="A97" s="47">
        <v>23</v>
      </c>
      <c r="B97" s="26">
        <v>61470</v>
      </c>
      <c r="C97" s="3" t="s">
        <v>3</v>
      </c>
      <c r="D97" s="2">
        <v>31</v>
      </c>
      <c r="E97" s="2">
        <v>3</v>
      </c>
      <c r="F97" s="2">
        <v>9</v>
      </c>
      <c r="G97" s="2">
        <v>10</v>
      </c>
      <c r="H97" s="2">
        <v>9</v>
      </c>
      <c r="I97" s="38">
        <f t="shared" si="5"/>
        <v>3.806451612903226</v>
      </c>
      <c r="J97" s="23"/>
    </row>
    <row r="98" spans="1:10" x14ac:dyDescent="0.25">
      <c r="A98" s="47">
        <v>24</v>
      </c>
      <c r="B98" s="26">
        <v>61490</v>
      </c>
      <c r="C98" s="3" t="s">
        <v>137</v>
      </c>
      <c r="D98" s="2">
        <v>49</v>
      </c>
      <c r="E98" s="2">
        <v>1</v>
      </c>
      <c r="F98" s="2">
        <v>7</v>
      </c>
      <c r="G98" s="2">
        <v>23</v>
      </c>
      <c r="H98" s="2">
        <v>18</v>
      </c>
      <c r="I98" s="38">
        <f t="shared" si="5"/>
        <v>4.1836734693877551</v>
      </c>
      <c r="J98" s="23"/>
    </row>
    <row r="99" spans="1:10" x14ac:dyDescent="0.25">
      <c r="A99" s="51">
        <v>25</v>
      </c>
      <c r="B99" s="26">
        <v>61500</v>
      </c>
      <c r="C99" s="3" t="s">
        <v>138</v>
      </c>
      <c r="D99" s="2">
        <v>95</v>
      </c>
      <c r="E99" s="2">
        <v>2</v>
      </c>
      <c r="F99" s="2">
        <v>29</v>
      </c>
      <c r="G99" s="2">
        <v>37</v>
      </c>
      <c r="H99" s="2">
        <v>27</v>
      </c>
      <c r="I99" s="38">
        <f t="shared" si="5"/>
        <v>3.9368421052631577</v>
      </c>
      <c r="J99" s="23"/>
    </row>
    <row r="100" spans="1:10" x14ac:dyDescent="0.25">
      <c r="A100" s="47">
        <v>26</v>
      </c>
      <c r="B100" s="26">
        <v>61510</v>
      </c>
      <c r="C100" s="3" t="s">
        <v>14</v>
      </c>
      <c r="D100" s="2">
        <v>65</v>
      </c>
      <c r="E100" s="2"/>
      <c r="F100" s="2">
        <v>13</v>
      </c>
      <c r="G100" s="2">
        <v>32</v>
      </c>
      <c r="H100" s="2">
        <v>20</v>
      </c>
      <c r="I100" s="38">
        <f t="shared" si="5"/>
        <v>4.1076923076923073</v>
      </c>
      <c r="J100" s="23"/>
    </row>
    <row r="101" spans="1:10" x14ac:dyDescent="0.25">
      <c r="A101" s="47">
        <v>27</v>
      </c>
      <c r="B101" s="56">
        <v>61520</v>
      </c>
      <c r="C101" s="3" t="s">
        <v>102</v>
      </c>
      <c r="D101" s="2">
        <v>28</v>
      </c>
      <c r="E101" s="2"/>
      <c r="F101" s="2">
        <v>1</v>
      </c>
      <c r="G101" s="2">
        <v>7</v>
      </c>
      <c r="H101" s="2">
        <v>20</v>
      </c>
      <c r="I101" s="38">
        <f t="shared" si="5"/>
        <v>4.6785714285714288</v>
      </c>
      <c r="J101" s="23"/>
    </row>
    <row r="102" spans="1:10" x14ac:dyDescent="0.25">
      <c r="A102" s="51">
        <v>28</v>
      </c>
      <c r="B102" s="29">
        <v>61540</v>
      </c>
      <c r="C102" s="31" t="s">
        <v>140</v>
      </c>
      <c r="D102" s="2">
        <v>66</v>
      </c>
      <c r="E102" s="2">
        <v>1</v>
      </c>
      <c r="F102" s="2">
        <v>18</v>
      </c>
      <c r="G102" s="2">
        <v>32</v>
      </c>
      <c r="H102" s="2">
        <v>15</v>
      </c>
      <c r="I102" s="38">
        <f t="shared" si="5"/>
        <v>3.9242424242424243</v>
      </c>
      <c r="J102" s="23"/>
    </row>
    <row r="103" spans="1:10" ht="15.75" thickBot="1" x14ac:dyDescent="0.3">
      <c r="A103" s="48">
        <v>29</v>
      </c>
      <c r="B103" s="198">
        <v>61560</v>
      </c>
      <c r="C103" s="86" t="s">
        <v>145</v>
      </c>
      <c r="D103" s="12">
        <v>32</v>
      </c>
      <c r="E103" s="12">
        <v>2</v>
      </c>
      <c r="F103" s="12">
        <v>10</v>
      </c>
      <c r="G103" s="12">
        <v>14</v>
      </c>
      <c r="H103" s="12">
        <v>6</v>
      </c>
      <c r="I103" s="54">
        <f t="shared" si="5"/>
        <v>3.75</v>
      </c>
      <c r="J103" s="23"/>
    </row>
    <row r="104" spans="1:10" ht="15.75" thickBot="1" x14ac:dyDescent="0.3">
      <c r="A104" s="48">
        <v>30</v>
      </c>
      <c r="B104" s="28">
        <v>61570</v>
      </c>
      <c r="C104" s="10" t="s">
        <v>146</v>
      </c>
      <c r="D104" s="5">
        <v>63</v>
      </c>
      <c r="E104" s="5">
        <v>1</v>
      </c>
      <c r="F104" s="5">
        <v>20</v>
      </c>
      <c r="G104" s="5">
        <v>29</v>
      </c>
      <c r="H104" s="5">
        <v>13</v>
      </c>
      <c r="I104" s="39">
        <f t="shared" si="5"/>
        <v>3.8571428571428572</v>
      </c>
      <c r="J104" s="23"/>
    </row>
    <row r="105" spans="1:10" ht="16.5" thickBot="1" x14ac:dyDescent="0.3">
      <c r="A105" s="64"/>
      <c r="B105" s="106" t="s">
        <v>121</v>
      </c>
      <c r="C105" s="105"/>
      <c r="D105" s="111">
        <f>SUM(D106:D113)</f>
        <v>316</v>
      </c>
      <c r="E105" s="112">
        <f>SUM(E106:E113)</f>
        <v>5</v>
      </c>
      <c r="F105" s="112">
        <f>SUM(F106:F113)</f>
        <v>79</v>
      </c>
      <c r="G105" s="112">
        <f>SUM(G106:G113)</f>
        <v>136</v>
      </c>
      <c r="H105" s="112">
        <f>SUM(H106:H113)</f>
        <v>96</v>
      </c>
      <c r="I105" s="113">
        <f>AVERAGE(I106:I113)</f>
        <v>3.9631606326741227</v>
      </c>
      <c r="J105" s="23"/>
    </row>
    <row r="106" spans="1:10" x14ac:dyDescent="0.25">
      <c r="A106" s="46">
        <v>1</v>
      </c>
      <c r="B106" s="32">
        <v>70020</v>
      </c>
      <c r="C106" s="33" t="s">
        <v>82</v>
      </c>
      <c r="D106" s="7">
        <v>49</v>
      </c>
      <c r="E106" s="7"/>
      <c r="F106" s="7">
        <v>5</v>
      </c>
      <c r="G106" s="7">
        <v>17</v>
      </c>
      <c r="H106" s="7">
        <v>27</v>
      </c>
      <c r="I106" s="45">
        <f t="shared" si="5"/>
        <v>4.4489795918367347</v>
      </c>
      <c r="J106" s="23"/>
    </row>
    <row r="107" spans="1:10" x14ac:dyDescent="0.25">
      <c r="A107" s="47">
        <v>2</v>
      </c>
      <c r="B107" s="26">
        <v>70110</v>
      </c>
      <c r="C107" s="3" t="s">
        <v>103</v>
      </c>
      <c r="D107" s="2">
        <v>43</v>
      </c>
      <c r="E107" s="2"/>
      <c r="F107" s="2">
        <v>12</v>
      </c>
      <c r="G107" s="2">
        <v>19</v>
      </c>
      <c r="H107" s="2">
        <v>12</v>
      </c>
      <c r="I107" s="38">
        <f t="shared" ref="I107:I113" si="6">(E107*2+F107*3+G107*4+H107*5)/D107</f>
        <v>4</v>
      </c>
      <c r="J107" s="23"/>
    </row>
    <row r="108" spans="1:10" x14ac:dyDescent="0.25">
      <c r="A108" s="47">
        <v>3</v>
      </c>
      <c r="B108" s="26">
        <v>70021</v>
      </c>
      <c r="C108" s="3" t="s">
        <v>81</v>
      </c>
      <c r="D108" s="2">
        <v>25</v>
      </c>
      <c r="E108" s="2"/>
      <c r="F108" s="2">
        <v>3</v>
      </c>
      <c r="G108" s="2">
        <v>13</v>
      </c>
      <c r="H108" s="2">
        <v>9</v>
      </c>
      <c r="I108" s="38">
        <f t="shared" si="6"/>
        <v>4.24</v>
      </c>
      <c r="J108" s="23"/>
    </row>
    <row r="109" spans="1:10" x14ac:dyDescent="0.25">
      <c r="A109" s="47">
        <v>4</v>
      </c>
      <c r="B109" s="26">
        <v>70040</v>
      </c>
      <c r="C109" s="3" t="s">
        <v>57</v>
      </c>
      <c r="D109" s="2">
        <v>12</v>
      </c>
      <c r="E109" s="2"/>
      <c r="F109" s="2">
        <v>6</v>
      </c>
      <c r="G109" s="2">
        <v>4</v>
      </c>
      <c r="H109" s="2">
        <v>2</v>
      </c>
      <c r="I109" s="38">
        <f t="shared" si="6"/>
        <v>3.6666666666666665</v>
      </c>
      <c r="J109" s="23"/>
    </row>
    <row r="110" spans="1:10" x14ac:dyDescent="0.25">
      <c r="A110" s="47">
        <v>5</v>
      </c>
      <c r="B110" s="26">
        <v>70100</v>
      </c>
      <c r="C110" s="3" t="s">
        <v>113</v>
      </c>
      <c r="D110" s="2">
        <v>45</v>
      </c>
      <c r="E110" s="2"/>
      <c r="F110" s="2">
        <v>8</v>
      </c>
      <c r="G110" s="2">
        <v>17</v>
      </c>
      <c r="H110" s="2">
        <v>20</v>
      </c>
      <c r="I110" s="38">
        <f t="shared" si="6"/>
        <v>4.2666666666666666</v>
      </c>
      <c r="J110" s="23"/>
    </row>
    <row r="111" spans="1:10" x14ac:dyDescent="0.25">
      <c r="A111" s="47">
        <v>6</v>
      </c>
      <c r="B111" s="26">
        <v>70270</v>
      </c>
      <c r="C111" s="3" t="s">
        <v>83</v>
      </c>
      <c r="D111" s="2">
        <v>17</v>
      </c>
      <c r="E111" s="2">
        <v>2</v>
      </c>
      <c r="F111" s="2">
        <v>6</v>
      </c>
      <c r="G111" s="2">
        <v>6</v>
      </c>
      <c r="H111" s="2">
        <v>3</v>
      </c>
      <c r="I111" s="38">
        <f t="shared" si="6"/>
        <v>3.5882352941176472</v>
      </c>
      <c r="J111" s="23"/>
    </row>
    <row r="112" spans="1:10" ht="15" customHeight="1" x14ac:dyDescent="0.25">
      <c r="A112" s="11">
        <v>7</v>
      </c>
      <c r="B112" s="56">
        <v>10880</v>
      </c>
      <c r="C112" s="35" t="s">
        <v>125</v>
      </c>
      <c r="D112" s="12">
        <v>95</v>
      </c>
      <c r="E112" s="12">
        <v>1</v>
      </c>
      <c r="F112" s="12">
        <v>29</v>
      </c>
      <c r="G112" s="12">
        <v>44</v>
      </c>
      <c r="H112" s="12">
        <v>21</v>
      </c>
      <c r="I112" s="54">
        <f t="shared" si="6"/>
        <v>3.8947368421052633</v>
      </c>
      <c r="J112" s="23"/>
    </row>
    <row r="113" spans="1:10" ht="15" customHeight="1" thickBot="1" x14ac:dyDescent="0.3">
      <c r="A113" s="9">
        <v>8</v>
      </c>
      <c r="B113" s="55">
        <v>10890</v>
      </c>
      <c r="C113" s="10" t="s">
        <v>184</v>
      </c>
      <c r="D113" s="5">
        <v>30</v>
      </c>
      <c r="E113" s="5">
        <v>2</v>
      </c>
      <c r="F113" s="5">
        <v>10</v>
      </c>
      <c r="G113" s="5">
        <v>16</v>
      </c>
      <c r="H113" s="5">
        <v>2</v>
      </c>
      <c r="I113" s="39">
        <f t="shared" si="6"/>
        <v>3.6</v>
      </c>
      <c r="J113" s="23"/>
    </row>
    <row r="114" spans="1:10" x14ac:dyDescent="0.25">
      <c r="A114" s="1"/>
      <c r="D114" s="256" t="s">
        <v>122</v>
      </c>
      <c r="E114" s="256"/>
      <c r="F114" s="256"/>
      <c r="G114" s="256"/>
      <c r="H114" s="257"/>
      <c r="I114" s="96">
        <f>AVERAGE(I8:I14,I16:I26,I28:I41,I43:I58,I60:I73,I75:I104,I106:I113)</f>
        <v>3.9668130736014673</v>
      </c>
    </row>
    <row r="115" spans="1:10" x14ac:dyDescent="0.25">
      <c r="A115" s="1"/>
    </row>
  </sheetData>
  <mergeCells count="9">
    <mergeCell ref="I4:I5"/>
    <mergeCell ref="D114:H114"/>
    <mergeCell ref="B6:C6"/>
    <mergeCell ref="A2:H2"/>
    <mergeCell ref="B4:B5"/>
    <mergeCell ref="C4:C5"/>
    <mergeCell ref="D4:D5"/>
    <mergeCell ref="E4:H4"/>
    <mergeCell ref="A4:A5"/>
  </mergeCells>
  <conditionalFormatting sqref="I6:I114">
    <cfRule type="cellIs" dxfId="41" priority="605" stopIfTrue="1" operator="equal">
      <formula>$I$114</formula>
    </cfRule>
    <cfRule type="cellIs" dxfId="40" priority="606" stopIfTrue="1" operator="lessThan">
      <formula>3.5</formula>
    </cfRule>
    <cfRule type="cellIs" dxfId="39" priority="607" stopIfTrue="1" operator="between">
      <formula>$I$114</formula>
      <formula>3.5</formula>
    </cfRule>
    <cfRule type="cellIs" dxfId="38" priority="608" stopIfTrue="1" operator="between">
      <formula>4.495</formula>
      <formula>$I$114</formula>
    </cfRule>
    <cfRule type="cellIs" dxfId="37" priority="609" stopIfTrue="1" operator="between">
      <formula>5</formula>
      <formula>4.5</formula>
    </cfRule>
  </conditionalFormatting>
  <pageMargins left="0" right="0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 база диаграмма по районам</vt:lpstr>
      <vt:lpstr>Матем-11 база диаграмма</vt:lpstr>
      <vt:lpstr>Рейтинги 2022-2023</vt:lpstr>
      <vt:lpstr>Рейтинг по сумме мест</vt:lpstr>
      <vt:lpstr>Матем база-11 2023 Итоги</vt:lpstr>
      <vt:lpstr>Матем база-11 2023 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2023-08-04T07:45:20Z</dcterms:modified>
</cp:coreProperties>
</file>