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20190" windowHeight="7905" tabRatio="587"/>
  </bookViews>
  <sheets>
    <sheet name="История-11 диаграмма по районам" sheetId="23" r:id="rId1"/>
    <sheet name="История-11 диаграмма" sheetId="4" r:id="rId2"/>
    <sheet name="Рейтинги 2021-2023" sheetId="17" r:id="rId3"/>
    <sheet name="Рейтинг по сумме мест" sheetId="20" r:id="rId4"/>
    <sheet name="История-11 2023 Итоги" sheetId="22" r:id="rId5"/>
    <sheet name="История-11 2023 расклад" sheetId="1" r:id="rId6"/>
  </sheets>
  <externalReferences>
    <externalReference r:id="rId7"/>
  </externalReferences>
  <definedNames>
    <definedName name="_xlnm._FilterDatabase" localSheetId="0" hidden="1">'История-11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D120" i="4" l="1"/>
  <c r="H120" i="4"/>
  <c r="L120" i="4"/>
  <c r="O108" i="23"/>
  <c r="O108" i="4"/>
  <c r="O62" i="4"/>
  <c r="O62" i="23"/>
  <c r="O43" i="4"/>
  <c r="O42" i="4"/>
  <c r="O41" i="4"/>
  <c r="O24" i="4"/>
  <c r="O23" i="4"/>
  <c r="O43" i="23"/>
  <c r="O42" i="23"/>
  <c r="O41" i="23"/>
  <c r="O24" i="23"/>
  <c r="O23" i="23"/>
  <c r="O119" i="23"/>
  <c r="O118" i="23"/>
  <c r="O117" i="23"/>
  <c r="O116" i="23"/>
  <c r="O115" i="23"/>
  <c r="O114" i="23"/>
  <c r="O113" i="23"/>
  <c r="O112" i="23"/>
  <c r="O111" i="23"/>
  <c r="O109" i="23"/>
  <c r="O107" i="23"/>
  <c r="O106" i="23"/>
  <c r="O105" i="23"/>
  <c r="O104" i="23"/>
  <c r="O103" i="23"/>
  <c r="O102" i="23"/>
  <c r="O101" i="23"/>
  <c r="O100" i="23"/>
  <c r="O99" i="23"/>
  <c r="O98" i="23"/>
  <c r="O97" i="23"/>
  <c r="O96" i="23"/>
  <c r="O95" i="23"/>
  <c r="O94" i="23"/>
  <c r="O93" i="23"/>
  <c r="O92" i="23"/>
  <c r="O91" i="23"/>
  <c r="O90" i="23"/>
  <c r="O89" i="23"/>
  <c r="O88" i="23"/>
  <c r="O87" i="23"/>
  <c r="O86" i="23"/>
  <c r="O85" i="23"/>
  <c r="O84" i="23"/>
  <c r="O83" i="23"/>
  <c r="O82" i="23"/>
  <c r="O81" i="23"/>
  <c r="O80" i="23"/>
  <c r="O78" i="23"/>
  <c r="O77" i="23"/>
  <c r="O76" i="23"/>
  <c r="O75" i="23"/>
  <c r="O74" i="23"/>
  <c r="O73" i="23"/>
  <c r="O72" i="23"/>
  <c r="O71" i="23"/>
  <c r="O70" i="23"/>
  <c r="O69" i="23"/>
  <c r="O68" i="23"/>
  <c r="O67" i="23"/>
  <c r="O66" i="23"/>
  <c r="O65" i="23"/>
  <c r="O63" i="23"/>
  <c r="O61" i="23"/>
  <c r="O60" i="23"/>
  <c r="O59" i="23"/>
  <c r="O58" i="23"/>
  <c r="O57" i="23"/>
  <c r="O56" i="23"/>
  <c r="O55" i="23"/>
  <c r="O54" i="23"/>
  <c r="O53" i="23"/>
  <c r="O52" i="23"/>
  <c r="O51" i="23"/>
  <c r="O50" i="23"/>
  <c r="O49" i="23"/>
  <c r="O48" i="23"/>
  <c r="O47" i="23"/>
  <c r="O46" i="23"/>
  <c r="O44" i="23"/>
  <c r="O40" i="23"/>
  <c r="O39" i="23"/>
  <c r="O38" i="23"/>
  <c r="O37" i="23"/>
  <c r="O36" i="23"/>
  <c r="O35" i="23"/>
  <c r="O34" i="23"/>
  <c r="O33" i="23"/>
  <c r="O32" i="23"/>
  <c r="O31" i="23"/>
  <c r="O30" i="23"/>
  <c r="O29" i="23"/>
  <c r="O28" i="23"/>
  <c r="O26" i="23"/>
  <c r="O25" i="23"/>
  <c r="O22" i="23"/>
  <c r="O21" i="23"/>
  <c r="O20" i="23"/>
  <c r="O19" i="23"/>
  <c r="O18" i="23"/>
  <c r="O17" i="23"/>
  <c r="O16" i="23"/>
  <c r="O15" i="23"/>
  <c r="O13" i="23"/>
  <c r="O12" i="23"/>
  <c r="O11" i="23"/>
  <c r="O10" i="23"/>
  <c r="O9" i="23"/>
  <c r="O8" i="23"/>
  <c r="O7" i="23"/>
  <c r="O6" i="23"/>
  <c r="H110" i="23"/>
  <c r="G110" i="23"/>
  <c r="H79" i="23"/>
  <c r="G79" i="23"/>
  <c r="H64" i="23"/>
  <c r="G64" i="23"/>
  <c r="H45" i="23"/>
  <c r="G45" i="23"/>
  <c r="H27" i="23"/>
  <c r="G27" i="23"/>
  <c r="H14" i="23"/>
  <c r="G14" i="23"/>
  <c r="H5" i="23"/>
  <c r="G5" i="23"/>
  <c r="H4" i="23"/>
  <c r="H120" i="23" s="1"/>
  <c r="G4" i="23"/>
  <c r="D110" i="23"/>
  <c r="C110" i="23"/>
  <c r="D79" i="23"/>
  <c r="C79" i="23"/>
  <c r="D64" i="23"/>
  <c r="C64" i="23"/>
  <c r="D45" i="23"/>
  <c r="C45" i="23"/>
  <c r="D27" i="23"/>
  <c r="C27" i="23"/>
  <c r="D14" i="23"/>
  <c r="C14" i="23"/>
  <c r="D5" i="23"/>
  <c r="C5" i="23"/>
  <c r="D4" i="23"/>
  <c r="D120" i="23" s="1"/>
  <c r="C4" i="23"/>
  <c r="O119" i="4"/>
  <c r="O118" i="4"/>
  <c r="O117" i="4"/>
  <c r="O116" i="4"/>
  <c r="O115" i="4"/>
  <c r="O114" i="4"/>
  <c r="O113" i="4"/>
  <c r="O112" i="4"/>
  <c r="O111" i="4"/>
  <c r="O109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3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4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6" i="4"/>
  <c r="O25" i="4"/>
  <c r="O22" i="4"/>
  <c r="O21" i="4"/>
  <c r="O20" i="4"/>
  <c r="O19" i="4"/>
  <c r="O18" i="4"/>
  <c r="O17" i="4"/>
  <c r="O16" i="4"/>
  <c r="O15" i="4"/>
  <c r="O13" i="4"/>
  <c r="O12" i="4"/>
  <c r="O11" i="4"/>
  <c r="O10" i="4"/>
  <c r="O9" i="4"/>
  <c r="O8" i="4"/>
  <c r="O7" i="4"/>
  <c r="O6" i="4"/>
  <c r="H110" i="4"/>
  <c r="G110" i="4"/>
  <c r="H79" i="4"/>
  <c r="G79" i="4"/>
  <c r="H64" i="4"/>
  <c r="G64" i="4"/>
  <c r="H45" i="4"/>
  <c r="G45" i="4"/>
  <c r="H27" i="4"/>
  <c r="G27" i="4"/>
  <c r="H14" i="4"/>
  <c r="G14" i="4"/>
  <c r="H5" i="4"/>
  <c r="G5" i="4"/>
  <c r="H4" i="4"/>
  <c r="G4" i="4"/>
  <c r="D110" i="4"/>
  <c r="C110" i="4"/>
  <c r="D79" i="4"/>
  <c r="C79" i="4"/>
  <c r="D64" i="4"/>
  <c r="C64" i="4"/>
  <c r="D45" i="4"/>
  <c r="C45" i="4"/>
  <c r="D27" i="4"/>
  <c r="C27" i="4"/>
  <c r="D14" i="4"/>
  <c r="C14" i="4"/>
  <c r="D5" i="4"/>
  <c r="C5" i="4"/>
  <c r="D4" i="4"/>
  <c r="C4" i="4"/>
  <c r="K114" i="20"/>
  <c r="H114" i="20"/>
  <c r="E114" i="20"/>
  <c r="I114" i="17"/>
  <c r="E114" i="17"/>
  <c r="P113" i="20" l="1"/>
  <c r="P87" i="20"/>
  <c r="P90" i="20"/>
  <c r="P97" i="20"/>
  <c r="P102" i="20"/>
  <c r="P95" i="20"/>
  <c r="P107" i="20"/>
  <c r="P111" i="20"/>
  <c r="P103" i="20"/>
  <c r="P106" i="20"/>
  <c r="P100" i="20"/>
  <c r="P69" i="20"/>
  <c r="P112" i="20"/>
  <c r="P86" i="20"/>
  <c r="P92" i="20"/>
  <c r="P109" i="20"/>
  <c r="P72" i="20"/>
  <c r="P93" i="20"/>
  <c r="P82" i="20"/>
  <c r="P79" i="20"/>
  <c r="P104" i="20"/>
  <c r="P108" i="20"/>
  <c r="P63" i="20"/>
  <c r="P110" i="20"/>
  <c r="P50" i="20"/>
  <c r="P75" i="20"/>
  <c r="P44" i="20"/>
  <c r="P25" i="20"/>
  <c r="P105" i="20"/>
  <c r="P71" i="20"/>
  <c r="P70" i="20"/>
  <c r="P41" i="20"/>
  <c r="P96" i="20"/>
  <c r="P34" i="20"/>
  <c r="P76" i="20"/>
  <c r="P66" i="20"/>
  <c r="P77" i="20"/>
  <c r="P88" i="20"/>
  <c r="P37" i="20"/>
  <c r="P98" i="20"/>
  <c r="P57" i="20"/>
  <c r="P29" i="20"/>
  <c r="P60" i="20"/>
  <c r="P101" i="20"/>
  <c r="P43" i="20"/>
  <c r="P48" i="20"/>
  <c r="P54" i="20"/>
  <c r="P99" i="20"/>
  <c r="P74" i="20"/>
  <c r="P80" i="20"/>
  <c r="P85" i="20"/>
  <c r="P73" i="20"/>
  <c r="P67" i="20"/>
  <c r="P94" i="20"/>
  <c r="P49" i="20"/>
  <c r="P31" i="20"/>
  <c r="P36" i="20"/>
  <c r="P33" i="20"/>
  <c r="P78" i="20"/>
  <c r="P83" i="20"/>
  <c r="P52" i="20"/>
  <c r="P45" i="20"/>
  <c r="P15" i="20"/>
  <c r="P81" i="20"/>
  <c r="P42" i="20"/>
  <c r="P46" i="20"/>
  <c r="P89" i="20"/>
  <c r="P51" i="20"/>
  <c r="P32" i="20"/>
  <c r="P65" i="20"/>
  <c r="P91" i="20"/>
  <c r="P47" i="20"/>
  <c r="P62" i="20"/>
  <c r="P14" i="20"/>
  <c r="P68" i="20"/>
  <c r="P84" i="20"/>
  <c r="P61" i="20"/>
  <c r="P39" i="20"/>
  <c r="P35" i="20"/>
  <c r="P12" i="20"/>
  <c r="P28" i="20"/>
  <c r="P59" i="20"/>
  <c r="P40" i="20"/>
  <c r="P53" i="20"/>
  <c r="P19" i="20"/>
  <c r="P55" i="20"/>
  <c r="P9" i="20"/>
  <c r="P10" i="20"/>
  <c r="P22" i="20"/>
  <c r="P18" i="20"/>
  <c r="P17" i="20"/>
  <c r="P24" i="20"/>
  <c r="P64" i="20"/>
  <c r="P20" i="20"/>
  <c r="P26" i="20"/>
  <c r="P21" i="20"/>
  <c r="P30" i="20"/>
  <c r="P13" i="20"/>
  <c r="P23" i="20"/>
  <c r="P8" i="20"/>
  <c r="P27" i="20"/>
  <c r="P16" i="20"/>
  <c r="P7" i="20"/>
  <c r="P38" i="20"/>
  <c r="P56" i="20"/>
  <c r="P58" i="20"/>
  <c r="P11" i="20"/>
  <c r="P6" i="20"/>
  <c r="L4" i="23" l="1"/>
  <c r="L4" i="4"/>
  <c r="J109" i="1" l="1"/>
  <c r="D6" i="22" l="1"/>
  <c r="E6" i="22"/>
  <c r="E102" i="22"/>
  <c r="L110" i="23" l="1"/>
  <c r="K110" i="23"/>
  <c r="L79" i="23"/>
  <c r="K79" i="23"/>
  <c r="L64" i="23"/>
  <c r="K64" i="23"/>
  <c r="L45" i="23"/>
  <c r="K45" i="23"/>
  <c r="L27" i="23"/>
  <c r="K27" i="23"/>
  <c r="L14" i="23"/>
  <c r="K14" i="23"/>
  <c r="L5" i="23"/>
  <c r="K5" i="23"/>
  <c r="K4" i="23" s="1"/>
  <c r="L120" i="23"/>
  <c r="L110" i="4"/>
  <c r="K110" i="4"/>
  <c r="L79" i="4"/>
  <c r="K79" i="4"/>
  <c r="L64" i="4"/>
  <c r="K64" i="4"/>
  <c r="L45" i="4"/>
  <c r="K45" i="4"/>
  <c r="L27" i="4"/>
  <c r="K27" i="4"/>
  <c r="L14" i="4"/>
  <c r="K14" i="4"/>
  <c r="L5" i="4"/>
  <c r="K5" i="4"/>
  <c r="K4" i="4" s="1"/>
  <c r="M114" i="17"/>
  <c r="K81" i="1" l="1"/>
  <c r="K52" i="1" l="1"/>
  <c r="J56" i="1" l="1"/>
  <c r="I56" i="1"/>
  <c r="H56" i="1"/>
  <c r="G56" i="1"/>
  <c r="F56" i="1"/>
  <c r="E56" i="1"/>
  <c r="D56" i="1"/>
  <c r="J39" i="1"/>
  <c r="I39" i="1"/>
  <c r="H39" i="1"/>
  <c r="G39" i="1"/>
  <c r="F39" i="1"/>
  <c r="E39" i="1"/>
  <c r="D39" i="1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0" i="22"/>
  <c r="F59" i="22"/>
  <c r="F57" i="22"/>
  <c r="F56" i="22"/>
  <c r="F55" i="22"/>
  <c r="F54" i="22"/>
  <c r="F53" i="22"/>
  <c r="F51" i="22"/>
  <c r="F50" i="22"/>
  <c r="F49" i="22"/>
  <c r="F48" i="22"/>
  <c r="F47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0" i="22"/>
  <c r="F29" i="22"/>
  <c r="F28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7" i="22"/>
  <c r="F6" i="22"/>
  <c r="I70" i="1"/>
  <c r="H70" i="1"/>
  <c r="G70" i="1"/>
  <c r="F70" i="1"/>
  <c r="E70" i="1"/>
  <c r="J70" i="1"/>
  <c r="J25" i="1"/>
  <c r="I25" i="1"/>
  <c r="H25" i="1"/>
  <c r="G25" i="1"/>
  <c r="F25" i="1"/>
  <c r="E25" i="1"/>
  <c r="J15" i="1"/>
  <c r="I15" i="1"/>
  <c r="H15" i="1"/>
  <c r="G15" i="1"/>
  <c r="F15" i="1"/>
  <c r="E15" i="1"/>
  <c r="D15" i="1"/>
  <c r="J100" i="1"/>
  <c r="I100" i="1"/>
  <c r="H100" i="1"/>
  <c r="G100" i="1"/>
  <c r="F100" i="1"/>
  <c r="E100" i="1"/>
  <c r="J7" i="1"/>
  <c r="I7" i="1"/>
  <c r="I6" i="1" s="1"/>
  <c r="H7" i="1"/>
  <c r="H6" i="1" s="1"/>
  <c r="G7" i="1"/>
  <c r="G6" i="1" s="1"/>
  <c r="F7" i="1"/>
  <c r="F6" i="1" s="1"/>
  <c r="E7" i="1"/>
  <c r="E6" i="1" s="1"/>
  <c r="D100" i="1"/>
  <c r="D70" i="1"/>
  <c r="D25" i="1"/>
  <c r="D7" i="1"/>
  <c r="D6" i="1" s="1"/>
  <c r="K108" i="1" l="1"/>
  <c r="K106" i="1"/>
  <c r="K105" i="1"/>
  <c r="K104" i="1"/>
  <c r="K102" i="1"/>
  <c r="K101" i="1"/>
  <c r="K99" i="1"/>
  <c r="K97" i="1"/>
  <c r="K96" i="1"/>
  <c r="K95" i="1"/>
  <c r="K94" i="1"/>
  <c r="K93" i="1"/>
  <c r="K92" i="1"/>
  <c r="K91" i="1"/>
  <c r="K90" i="1"/>
  <c r="K89" i="1"/>
  <c r="K88" i="1"/>
  <c r="K87" i="1"/>
  <c r="K86" i="1"/>
  <c r="K84" i="1"/>
  <c r="K83" i="1"/>
  <c r="K82" i="1"/>
  <c r="K80" i="1"/>
  <c r="K79" i="1"/>
  <c r="K77" i="1"/>
  <c r="K76" i="1"/>
  <c r="K75" i="1"/>
  <c r="K74" i="1"/>
  <c r="K71" i="1"/>
  <c r="K67" i="1"/>
  <c r="K64" i="1"/>
  <c r="K63" i="1"/>
  <c r="K62" i="1"/>
  <c r="K61" i="1"/>
  <c r="K60" i="1"/>
  <c r="K59" i="1"/>
  <c r="K58" i="1"/>
  <c r="K57" i="1"/>
  <c r="K55" i="1"/>
  <c r="K53" i="1"/>
  <c r="K50" i="1"/>
  <c r="K49" i="1"/>
  <c r="K47" i="1"/>
  <c r="K46" i="1"/>
  <c r="K44" i="1"/>
  <c r="K40" i="1"/>
  <c r="K38" i="1"/>
  <c r="K37" i="1"/>
  <c r="K34" i="1"/>
  <c r="K31" i="1"/>
  <c r="K26" i="1"/>
  <c r="K23" i="1"/>
  <c r="K22" i="1"/>
  <c r="K21" i="1"/>
  <c r="K20" i="1"/>
  <c r="K19" i="1"/>
  <c r="K16" i="1"/>
  <c r="K14" i="1"/>
  <c r="K13" i="1"/>
  <c r="K7" i="1"/>
  <c r="K6" i="1"/>
</calcChain>
</file>

<file path=xl/sharedStrings.xml><?xml version="1.0" encoding="utf-8"?>
<sst xmlns="http://schemas.openxmlformats.org/spreadsheetml/2006/main" count="1471" uniqueCount="177">
  <si>
    <t>Наименование ОУ (кратко)</t>
  </si>
  <si>
    <t>Человек</t>
  </si>
  <si>
    <t>80-99</t>
  </si>
  <si>
    <t>МАОУ Гимназия № 4</t>
  </si>
  <si>
    <t>МАОУ Лицей № 6 "Перспектива"</t>
  </si>
  <si>
    <t>МАОУ Гимназия № 6</t>
  </si>
  <si>
    <t>МАОУ Лицей № 11</t>
  </si>
  <si>
    <t>МБОУ СШ № 46</t>
  </si>
  <si>
    <t>МАОУ Гимназия № 10</t>
  </si>
  <si>
    <t>МБОУ СШ № 135</t>
  </si>
  <si>
    <t>МБОУ СШ № 13</t>
  </si>
  <si>
    <t>МБОУ СШ № 64</t>
  </si>
  <si>
    <t>МБОУ СШ № 94</t>
  </si>
  <si>
    <t>МАОУ СШ № 148</t>
  </si>
  <si>
    <t>МБОУ СШ № 3</t>
  </si>
  <si>
    <t>МБОУ Лицей № 8</t>
  </si>
  <si>
    <t>МБОУ Лицей № 10</t>
  </si>
  <si>
    <t>МБОУ СШ № 36</t>
  </si>
  <si>
    <t>МБОУ СШ № 99</t>
  </si>
  <si>
    <t>МБОУ СШ № 6</t>
  </si>
  <si>
    <t>МБОУ СШ № 62</t>
  </si>
  <si>
    <t>МБОУ СШ № 69</t>
  </si>
  <si>
    <t>МБОУ СШ № 5</t>
  </si>
  <si>
    <t>МБОУ СШ № 18</t>
  </si>
  <si>
    <t>МБОУ СШ № 56</t>
  </si>
  <si>
    <t>МБОУ СШ № 66</t>
  </si>
  <si>
    <t>МБОУ СШ № 91</t>
  </si>
  <si>
    <t>МБОУ СШ № 98</t>
  </si>
  <si>
    <t>МБОУ СШ № 129</t>
  </si>
  <si>
    <t>МБОУ СШ № 147</t>
  </si>
  <si>
    <t>МАОУ СШ № 151</t>
  </si>
  <si>
    <t>МБОУ СШ № 4</t>
  </si>
  <si>
    <t>МБОУ СШ № 51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</si>
  <si>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</si>
  <si>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</si>
  <si>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</si>
  <si>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</si>
  <si>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</si>
  <si>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</si>
  <si>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</si>
  <si>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МБОУ СШ № 81</t>
  </si>
  <si>
    <t>Район</t>
  </si>
  <si>
    <t>МБОУ Лицей № 28</t>
  </si>
  <si>
    <t xml:space="preserve">МАОУ Лицей № 7 </t>
  </si>
  <si>
    <t>МАОУ Гимназия № 9</t>
  </si>
  <si>
    <t>МАОУ СШ № 32</t>
  </si>
  <si>
    <t>МБОУ Гимназия № 7</t>
  </si>
  <si>
    <t>МАОУ Гимназия № 15</t>
  </si>
  <si>
    <t>МБОУ СШ № 79</t>
  </si>
  <si>
    <t>МАОУ Лицей № 12</t>
  </si>
  <si>
    <t>МАОУ "КУГ № 1 - Универс"</t>
  </si>
  <si>
    <t>МБОУ СШ № 21</t>
  </si>
  <si>
    <t>МАОУ Гимназия № 13 "Академ"</t>
  </si>
  <si>
    <t>МБОУ СШ № 95</t>
  </si>
  <si>
    <t>МАОУ Лицей № 9 "Лидер"</t>
  </si>
  <si>
    <t>МАОУ Гимназия № 14</t>
  </si>
  <si>
    <t>МБОУ СШ № 34</t>
  </si>
  <si>
    <t>МБОУ СШ № 45</t>
  </si>
  <si>
    <t>МАОУ Гимназия № 2</t>
  </si>
  <si>
    <t>МБОУ Лицей № 2</t>
  </si>
  <si>
    <t>МБОУ СШ № 27</t>
  </si>
  <si>
    <t xml:space="preserve"> менее 32</t>
  </si>
  <si>
    <t>№</t>
  </si>
  <si>
    <t>МАОУ СШ № 23</t>
  </si>
  <si>
    <t>МАОУ СШ № 137</t>
  </si>
  <si>
    <t>МАОУ СШ № 152</t>
  </si>
  <si>
    <t>МБОУ СШ № 65</t>
  </si>
  <si>
    <t>Расчётное среднее значение</t>
  </si>
  <si>
    <t xml:space="preserve">чел. </t>
  </si>
  <si>
    <t>ср. балл по городу</t>
  </si>
  <si>
    <t>Код ОУ по КИАСУО</t>
  </si>
  <si>
    <t>чел.</t>
  </si>
  <si>
    <t>место</t>
  </si>
  <si>
    <t>балл по городу</t>
  </si>
  <si>
    <t>сумма мест</t>
  </si>
  <si>
    <t>ср.балл по ОУ</t>
  </si>
  <si>
    <t>ср. балл по ОУ</t>
  </si>
  <si>
    <t>История 11 кл.</t>
  </si>
  <si>
    <t>Код ОУ            (по КИАСУО)</t>
  </si>
  <si>
    <t>Среднее значение по городу принято: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</si>
  <si>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</si>
  <si>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</si>
  <si>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</si>
  <si>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</si>
  <si>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</si>
  <si>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</si>
  <si>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</si>
  <si>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</si>
  <si>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>Расчетное среднее значение</t>
  </si>
  <si>
    <t xml:space="preserve">МБОУ СШ № 72 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</si>
  <si>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</si>
  <si>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</si>
  <si>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</si>
  <si>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</si>
  <si>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</si>
  <si>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</si>
  <si>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</si>
  <si>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</si>
  <si>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</si>
  <si>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86 </t>
  </si>
  <si>
    <t xml:space="preserve">МБОУ СШ № 10 </t>
  </si>
  <si>
    <t xml:space="preserve">МАОУ Гимназия № 11 </t>
  </si>
  <si>
    <t>МАОУ СШ № 143</t>
  </si>
  <si>
    <t>МАОУ СШ № 145</t>
  </si>
  <si>
    <t>МАОУ СШ № 149</t>
  </si>
  <si>
    <t>МАОУ СШ № 150</t>
  </si>
  <si>
    <t>МБОУ СШ № 78</t>
  </si>
  <si>
    <t>Расчётное среднее значение среднего балла по ОУ</t>
  </si>
  <si>
    <t>Среднее значение среднего балла принято ГУО</t>
  </si>
  <si>
    <t>Получено баллов</t>
  </si>
  <si>
    <t>МАОУ СШ "Комплекс Покровский"</t>
  </si>
  <si>
    <t>МАОУ СШ № 154</t>
  </si>
  <si>
    <t>МБОУ Гимназия № 16</t>
  </si>
  <si>
    <t>МАОУ СШ № 12</t>
  </si>
  <si>
    <t>МБОУ Гимназия № 3</t>
  </si>
  <si>
    <t>МАОУ Гимназия № 8</t>
  </si>
  <si>
    <t>МАОУ СШ № 19</t>
  </si>
  <si>
    <t>МБОУ СШ № 155</t>
  </si>
  <si>
    <t>МАОУ СШ № 8 "Созидание"</t>
  </si>
  <si>
    <t>МАОУ СШ № 90</t>
  </si>
  <si>
    <t>МАОУ Лицей № 3</t>
  </si>
  <si>
    <t>МАОУ СШ № 53</t>
  </si>
  <si>
    <t>МАОУ СШ № 89</t>
  </si>
  <si>
    <t>МАОУ Лицей № 1</t>
  </si>
  <si>
    <t xml:space="preserve">МАОУ Школа-интернат № 1 </t>
  </si>
  <si>
    <t>МАОУ СШ № 82</t>
  </si>
  <si>
    <t>МАОУ СШ № 76</t>
  </si>
  <si>
    <t>МАОУ СШ № 93</t>
  </si>
  <si>
    <t>МАОУ СШ № 17</t>
  </si>
  <si>
    <t>МАОУ СШ № 42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</si>
  <si>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</si>
  <si>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</si>
  <si>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</si>
  <si>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</si>
  <si>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</si>
  <si>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</si>
  <si>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</si>
  <si>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</si>
  <si>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</si>
  <si>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</si>
  <si>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</si>
  <si>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МБОУ СШ № 156</t>
  </si>
  <si>
    <t>МБОУ СШ №  31</t>
  </si>
  <si>
    <t xml:space="preserve">МБОУ СШ № 73 </t>
  </si>
  <si>
    <t>МАОУ СШ № 84</t>
  </si>
  <si>
    <t>МБОУ СШ № 133</t>
  </si>
  <si>
    <t>МАОУ СШ № 158</t>
  </si>
  <si>
    <t>МБОУ СШ № 157</t>
  </si>
  <si>
    <t>МАОУ СШ № 158 "Грани"</t>
  </si>
  <si>
    <t>70-79</t>
  </si>
  <si>
    <t>32-69</t>
  </si>
  <si>
    <t>МБОУ СШ № 63</t>
  </si>
  <si>
    <t>МАОУ СШ № 135</t>
  </si>
  <si>
    <t>МБОУ СШ № 44</t>
  </si>
  <si>
    <t>МАОУ СШ № 6</t>
  </si>
  <si>
    <t>МАОУ СШ № 34</t>
  </si>
  <si>
    <t>МАОУ СШ № 45</t>
  </si>
  <si>
    <t>МАОУ СШ № 5</t>
  </si>
  <si>
    <t>МАОУ СШ № 18</t>
  </si>
  <si>
    <t>МАОУ СШ № 66</t>
  </si>
  <si>
    <t>МАОУ СШ № 69</t>
  </si>
  <si>
    <t>МБОУ СШ № 2</t>
  </si>
  <si>
    <t>МАОУ СШ № 156</t>
  </si>
  <si>
    <t>МАОУ СШ № 157</t>
  </si>
  <si>
    <t>МАОУ СШ № 55</t>
  </si>
  <si>
    <t>МБОУ СШ № 16</t>
  </si>
  <si>
    <t>МБОУ СШ № 50</t>
  </si>
  <si>
    <t>МБОУ СШ № 84</t>
  </si>
  <si>
    <t>МБОУ СШ № 39</t>
  </si>
  <si>
    <t>МАОУ СШ № 46</t>
  </si>
  <si>
    <t>МАОУ СШ № 81</t>
  </si>
  <si>
    <t>МАОУ СШ № 16</t>
  </si>
  <si>
    <t>МАОУ СШ № 50</t>
  </si>
  <si>
    <t>МАОУ СШ № 65</t>
  </si>
  <si>
    <t>МАОУ СШ № 78</t>
  </si>
  <si>
    <t>МАОУ СШ № 155</t>
  </si>
  <si>
    <t>МБОУ СШ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</si>
</sst>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%"/>
    <numFmt numFmtId="166" formatCode="[$-419]General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F9C3"/>
        <bgColor indexed="64"/>
      </patternFill>
    </fill>
    <fill>
      <patternFill patternType="solid">
        <fgColor rgb="FFFFE5F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7" fillId="0" borderId="0"/>
    <xf numFmtId="0" fontId="17" fillId="0" borderId="0"/>
    <xf numFmtId="0" fontId="25" fillId="0" borderId="0"/>
    <xf numFmtId="0" fontId="17" fillId="0" borderId="0"/>
    <xf numFmtId="166" fontId="25" fillId="0" borderId="0" applyBorder="0" applyProtection="0"/>
    <xf numFmtId="0" fontId="16" fillId="0" borderId="0"/>
    <xf numFmtId="0" fontId="15" fillId="0" borderId="0"/>
    <xf numFmtId="0" fontId="12" fillId="0" borderId="0"/>
    <xf numFmtId="164" fontId="12" fillId="0" borderId="0" applyFont="0" applyFill="0" applyBorder="0" applyAlignment="0" applyProtection="0"/>
  </cellStyleXfs>
  <cellXfs count="469">
    <xf numFmtId="0" fontId="0" fillId="0" borderId="0" xfId="0"/>
    <xf numFmtId="0" fontId="21" fillId="0" borderId="0" xfId="0" applyFont="1"/>
    <xf numFmtId="165" fontId="24" fillId="0" borderId="0" xfId="3" applyNumberFormat="1" applyFont="1"/>
    <xf numFmtId="165" fontId="23" fillId="0" borderId="0" xfId="3" applyNumberFormat="1" applyFont="1" applyBorder="1" applyAlignment="1">
      <alignment horizont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0" xfId="0" applyFont="1" applyBorder="1"/>
    <xf numFmtId="165" fontId="22" fillId="0" borderId="0" xfId="3" applyNumberFormat="1" applyFont="1"/>
    <xf numFmtId="0" fontId="16" fillId="0" borderId="9" xfId="0" applyFont="1" applyBorder="1" applyAlignment="1">
      <alignment wrapText="1"/>
    </xf>
    <xf numFmtId="0" fontId="16" fillId="0" borderId="9" xfId="0" applyFont="1" applyBorder="1" applyAlignment="1">
      <alignment horizontal="center"/>
    </xf>
    <xf numFmtId="0" fontId="16" fillId="0" borderId="15" xfId="0" applyFont="1" applyBorder="1" applyAlignment="1">
      <alignment wrapText="1"/>
    </xf>
    <xf numFmtId="0" fontId="16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wrapText="1"/>
    </xf>
    <xf numFmtId="0" fontId="16" fillId="0" borderId="36" xfId="0" applyFont="1" applyBorder="1" applyAlignment="1">
      <alignment wrapText="1"/>
    </xf>
    <xf numFmtId="0" fontId="16" fillId="0" borderId="37" xfId="0" applyFont="1" applyBorder="1" applyAlignment="1">
      <alignment wrapText="1"/>
    </xf>
    <xf numFmtId="0" fontId="0" fillId="0" borderId="8" xfId="0" applyFont="1" applyBorder="1" applyAlignment="1"/>
    <xf numFmtId="0" fontId="0" fillId="0" borderId="12" xfId="0" applyFont="1" applyBorder="1" applyAlignment="1"/>
    <xf numFmtId="0" fontId="0" fillId="0" borderId="8" xfId="0" applyFont="1" applyBorder="1"/>
    <xf numFmtId="0" fontId="0" fillId="0" borderId="12" xfId="0" applyFont="1" applyBorder="1"/>
    <xf numFmtId="0" fontId="0" fillId="2" borderId="25" xfId="0" applyFont="1" applyFill="1" applyBorder="1" applyAlignment="1"/>
    <xf numFmtId="0" fontId="0" fillId="0" borderId="0" xfId="0" applyFont="1"/>
    <xf numFmtId="0" fontId="16" fillId="0" borderId="0" xfId="0" applyFont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12" xfId="0" applyFont="1" applyBorder="1"/>
    <xf numFmtId="0" fontId="18" fillId="0" borderId="0" xfId="0" applyFont="1" applyAlignment="1">
      <alignment horizontal="left"/>
    </xf>
    <xf numFmtId="0" fontId="16" fillId="0" borderId="8" xfId="0" applyFont="1" applyBorder="1"/>
    <xf numFmtId="0" fontId="16" fillId="0" borderId="14" xfId="0" applyFont="1" applyBorder="1"/>
    <xf numFmtId="0" fontId="27" fillId="0" borderId="8" xfId="0" applyFont="1" applyBorder="1"/>
    <xf numFmtId="0" fontId="27" fillId="0" borderId="12" xfId="0" applyFont="1" applyBorder="1"/>
    <xf numFmtId="0" fontId="27" fillId="0" borderId="14" xfId="0" applyFont="1" applyBorder="1"/>
    <xf numFmtId="0" fontId="14" fillId="0" borderId="1" xfId="0" applyFont="1" applyBorder="1" applyAlignment="1"/>
    <xf numFmtId="0" fontId="14" fillId="0" borderId="15" xfId="0" applyFont="1" applyBorder="1" applyAlignment="1"/>
    <xf numFmtId="0" fontId="30" fillId="0" borderId="0" xfId="0" applyFont="1"/>
    <xf numFmtId="165" fontId="31" fillId="0" borderId="0" xfId="3" applyNumberFormat="1" applyFont="1"/>
    <xf numFmtId="0" fontId="14" fillId="0" borderId="9" xfId="0" applyFont="1" applyBorder="1" applyAlignment="1"/>
    <xf numFmtId="0" fontId="30" fillId="0" borderId="40" xfId="0" applyFont="1" applyBorder="1"/>
    <xf numFmtId="0" fontId="30" fillId="0" borderId="25" xfId="0" applyFont="1" applyBorder="1"/>
    <xf numFmtId="0" fontId="30" fillId="0" borderId="47" xfId="0" applyFont="1" applyBorder="1"/>
    <xf numFmtId="0" fontId="30" fillId="0" borderId="41" xfId="0" applyFont="1" applyBorder="1"/>
    <xf numFmtId="0" fontId="30" fillId="0" borderId="44" xfId="0" applyFont="1" applyBorder="1"/>
    <xf numFmtId="0" fontId="18" fillId="0" borderId="0" xfId="0" applyFont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27" fillId="0" borderId="0" xfId="0" applyFont="1"/>
    <xf numFmtId="0" fontId="16" fillId="2" borderId="0" xfId="0" applyFont="1" applyFill="1"/>
    <xf numFmtId="0" fontId="26" fillId="0" borderId="8" xfId="0" applyFont="1" applyBorder="1"/>
    <xf numFmtId="0" fontId="28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right" vertical="center"/>
    </xf>
    <xf numFmtId="2" fontId="40" fillId="0" borderId="0" xfId="3" applyNumberFormat="1" applyFont="1" applyBorder="1"/>
    <xf numFmtId="165" fontId="22" fillId="0" borderId="0" xfId="3" applyNumberFormat="1" applyFont="1" applyBorder="1"/>
    <xf numFmtId="0" fontId="39" fillId="0" borderId="0" xfId="0" applyFont="1" applyBorder="1" applyAlignment="1">
      <alignment horizontal="right"/>
    </xf>
    <xf numFmtId="0" fontId="36" fillId="0" borderId="49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2" fontId="26" fillId="5" borderId="13" xfId="0" applyNumberFormat="1" applyFont="1" applyFill="1" applyBorder="1" applyAlignment="1">
      <alignment horizontal="right"/>
    </xf>
    <xf numFmtId="0" fontId="16" fillId="0" borderId="19" xfId="0" applyFont="1" applyBorder="1"/>
    <xf numFmtId="0" fontId="16" fillId="0" borderId="23" xfId="0" applyFont="1" applyBorder="1"/>
    <xf numFmtId="0" fontId="14" fillId="0" borderId="6" xfId="0" applyFont="1" applyBorder="1" applyAlignment="1"/>
    <xf numFmtId="0" fontId="16" fillId="0" borderId="6" xfId="0" applyFont="1" applyBorder="1" applyAlignment="1">
      <alignment wrapText="1"/>
    </xf>
    <xf numFmtId="0" fontId="18" fillId="0" borderId="21" xfId="0" applyFont="1" applyFill="1" applyBorder="1" applyAlignment="1">
      <alignment horizontal="center" vertical="center" wrapText="1"/>
    </xf>
    <xf numFmtId="0" fontId="27" fillId="0" borderId="23" xfId="0" applyFont="1" applyBorder="1"/>
    <xf numFmtId="0" fontId="0" fillId="0" borderId="40" xfId="0" applyFont="1" applyBorder="1" applyAlignment="1"/>
    <xf numFmtId="0" fontId="0" fillId="2" borderId="47" xfId="0" applyFont="1" applyFill="1" applyBorder="1" applyAlignment="1"/>
    <xf numFmtId="0" fontId="0" fillId="0" borderId="25" xfId="0" applyFont="1" applyBorder="1" applyAlignment="1"/>
    <xf numFmtId="0" fontId="0" fillId="2" borderId="40" xfId="0" applyFont="1" applyFill="1" applyBorder="1" applyAlignment="1"/>
    <xf numFmtId="0" fontId="27" fillId="6" borderId="0" xfId="0" applyFont="1" applyFill="1"/>
    <xf numFmtId="0" fontId="27" fillId="7" borderId="0" xfId="0" applyFont="1" applyFill="1"/>
    <xf numFmtId="0" fontId="27" fillId="8" borderId="0" xfId="0" applyFont="1" applyFill="1"/>
    <xf numFmtId="0" fontId="16" fillId="0" borderId="53" xfId="0" applyFont="1" applyBorder="1"/>
    <xf numFmtId="0" fontId="16" fillId="0" borderId="6" xfId="0" applyFont="1" applyBorder="1" applyAlignment="1">
      <alignment horizontal="center"/>
    </xf>
    <xf numFmtId="0" fontId="0" fillId="0" borderId="42" xfId="0" applyBorder="1"/>
    <xf numFmtId="0" fontId="16" fillId="0" borderId="29" xfId="0" applyFont="1" applyBorder="1"/>
    <xf numFmtId="0" fontId="0" fillId="0" borderId="54" xfId="0" applyBorder="1" applyAlignment="1">
      <alignment horizontal="center"/>
    </xf>
    <xf numFmtId="0" fontId="0" fillId="0" borderId="1" xfId="0" applyBorder="1"/>
    <xf numFmtId="0" fontId="16" fillId="0" borderId="5" xfId="0" applyFont="1" applyBorder="1" applyAlignment="1">
      <alignment horizontal="center"/>
    </xf>
    <xf numFmtId="0" fontId="18" fillId="0" borderId="55" xfId="0" applyFont="1" applyBorder="1" applyAlignment="1">
      <alignment horizontal="left"/>
    </xf>
    <xf numFmtId="0" fontId="27" fillId="0" borderId="45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2" fontId="18" fillId="4" borderId="46" xfId="0" applyNumberFormat="1" applyFont="1" applyFill="1" applyBorder="1" applyAlignment="1">
      <alignment horizontal="left" vertical="center"/>
    </xf>
    <xf numFmtId="0" fontId="27" fillId="0" borderId="19" xfId="0" applyFont="1" applyBorder="1"/>
    <xf numFmtId="0" fontId="16" fillId="0" borderId="4" xfId="0" applyFont="1" applyBorder="1" applyAlignment="1">
      <alignment horizontal="center"/>
    </xf>
    <xf numFmtId="2" fontId="35" fillId="0" borderId="6" xfId="0" applyNumberFormat="1" applyFont="1" applyBorder="1"/>
    <xf numFmtId="0" fontId="16" fillId="0" borderId="55" xfId="0" applyFont="1" applyBorder="1" applyAlignment="1">
      <alignment horizontal="center"/>
    </xf>
    <xf numFmtId="0" fontId="18" fillId="0" borderId="55" xfId="0" applyFont="1" applyBorder="1" applyAlignment="1">
      <alignment horizontal="left" vertical="top" wrapText="1"/>
    </xf>
    <xf numFmtId="2" fontId="18" fillId="5" borderId="56" xfId="0" applyNumberFormat="1" applyFont="1" applyFill="1" applyBorder="1" applyAlignment="1">
      <alignment horizontal="left"/>
    </xf>
    <xf numFmtId="0" fontId="18" fillId="0" borderId="52" xfId="0" applyFont="1" applyBorder="1" applyAlignment="1">
      <alignment horizontal="left" vertical="top"/>
    </xf>
    <xf numFmtId="0" fontId="18" fillId="0" borderId="30" xfId="0" applyFont="1" applyBorder="1" applyAlignment="1">
      <alignment horizontal="left"/>
    </xf>
    <xf numFmtId="0" fontId="16" fillId="0" borderId="6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2" fontId="26" fillId="5" borderId="24" xfId="0" applyNumberFormat="1" applyFont="1" applyFill="1" applyBorder="1" applyAlignment="1">
      <alignment horizontal="right"/>
    </xf>
    <xf numFmtId="2" fontId="16" fillId="4" borderId="13" xfId="0" applyNumberFormat="1" applyFont="1" applyFill="1" applyBorder="1" applyAlignment="1">
      <alignment horizontal="right"/>
    </xf>
    <xf numFmtId="2" fontId="16" fillId="5" borderId="13" xfId="0" applyNumberFormat="1" applyFont="1" applyFill="1" applyBorder="1" applyAlignment="1">
      <alignment horizontal="right"/>
    </xf>
    <xf numFmtId="2" fontId="16" fillId="5" borderId="22" xfId="0" applyNumberFormat="1" applyFont="1" applyFill="1" applyBorder="1" applyAlignment="1">
      <alignment horizontal="right"/>
    </xf>
    <xf numFmtId="2" fontId="16" fillId="4" borderId="11" xfId="0" applyNumberFormat="1" applyFont="1" applyFill="1" applyBorder="1" applyAlignment="1">
      <alignment horizontal="right"/>
    </xf>
    <xf numFmtId="2" fontId="16" fillId="5" borderId="16" xfId="0" applyNumberFormat="1" applyFont="1" applyFill="1" applyBorder="1" applyAlignment="1">
      <alignment horizontal="right"/>
    </xf>
    <xf numFmtId="2" fontId="16" fillId="5" borderId="1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2" fontId="16" fillId="3" borderId="13" xfId="0" applyNumberFormat="1" applyFont="1" applyFill="1" applyBorder="1" applyAlignment="1">
      <alignment horizontal="right"/>
    </xf>
    <xf numFmtId="2" fontId="16" fillId="4" borderId="16" xfId="0" applyNumberFormat="1" applyFont="1" applyFill="1" applyBorder="1" applyAlignment="1">
      <alignment horizontal="right"/>
    </xf>
    <xf numFmtId="2" fontId="29" fillId="4" borderId="13" xfId="0" applyNumberFormat="1" applyFont="1" applyFill="1" applyBorder="1" applyAlignment="1">
      <alignment horizontal="right"/>
    </xf>
    <xf numFmtId="2" fontId="16" fillId="3" borderId="16" xfId="0" applyNumberFormat="1" applyFont="1" applyFill="1" applyBorder="1" applyAlignment="1">
      <alignment horizontal="right"/>
    </xf>
    <xf numFmtId="0" fontId="11" fillId="0" borderId="1" xfId="0" applyFont="1" applyBorder="1" applyAlignment="1">
      <alignment wrapText="1"/>
    </xf>
    <xf numFmtId="2" fontId="18" fillId="0" borderId="51" xfId="0" applyNumberFormat="1" applyFont="1" applyBorder="1" applyAlignment="1">
      <alignment horizontal="left"/>
    </xf>
    <xf numFmtId="0" fontId="33" fillId="0" borderId="0" xfId="0" applyFont="1" applyAlignment="1"/>
    <xf numFmtId="0" fontId="11" fillId="2" borderId="1" xfId="11" applyFont="1" applyFill="1" applyBorder="1" applyAlignment="1">
      <alignment horizontal="right" vertical="center"/>
    </xf>
    <xf numFmtId="0" fontId="11" fillId="2" borderId="4" xfId="11" applyFont="1" applyFill="1" applyBorder="1" applyAlignment="1">
      <alignment horizontal="right" vertical="center"/>
    </xf>
    <xf numFmtId="0" fontId="27" fillId="0" borderId="53" xfId="0" applyFont="1" applyBorder="1"/>
    <xf numFmtId="0" fontId="18" fillId="0" borderId="55" xfId="0" applyFont="1" applyBorder="1" applyAlignment="1">
      <alignment horizontal="left" vertical="center"/>
    </xf>
    <xf numFmtId="0" fontId="26" fillId="0" borderId="23" xfId="0" applyFont="1" applyBorder="1"/>
    <xf numFmtId="2" fontId="16" fillId="4" borderId="24" xfId="0" applyNumberFormat="1" applyFont="1" applyFill="1" applyBorder="1" applyAlignment="1">
      <alignment horizontal="right"/>
    </xf>
    <xf numFmtId="2" fontId="16" fillId="5" borderId="24" xfId="0" applyNumberFormat="1" applyFont="1" applyFill="1" applyBorder="1" applyAlignment="1">
      <alignment horizontal="right"/>
    </xf>
    <xf numFmtId="0" fontId="18" fillId="0" borderId="55" xfId="0" applyFont="1" applyBorder="1" applyAlignment="1">
      <alignment horizontal="left" vertical="center" wrapText="1"/>
    </xf>
    <xf numFmtId="2" fontId="18" fillId="4" borderId="56" xfId="0" applyNumberFormat="1" applyFont="1" applyFill="1" applyBorder="1" applyAlignment="1">
      <alignment horizontal="left" vertical="center"/>
    </xf>
    <xf numFmtId="2" fontId="16" fillId="4" borderId="22" xfId="0" applyNumberFormat="1" applyFont="1" applyFill="1" applyBorder="1" applyAlignment="1">
      <alignment horizontal="right"/>
    </xf>
    <xf numFmtId="2" fontId="18" fillId="3" borderId="56" xfId="0" applyNumberFormat="1" applyFont="1" applyFill="1" applyBorder="1" applyAlignment="1">
      <alignment horizontal="left" vertical="center"/>
    </xf>
    <xf numFmtId="0" fontId="13" fillId="0" borderId="27" xfId="0" applyFont="1" applyBorder="1" applyAlignment="1">
      <alignment horizontal="left"/>
    </xf>
    <xf numFmtId="0" fontId="18" fillId="0" borderId="53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1" fillId="0" borderId="9" xfId="0" applyFont="1" applyBorder="1" applyAlignment="1">
      <alignment wrapText="1"/>
    </xf>
    <xf numFmtId="0" fontId="16" fillId="0" borderId="10" xfId="0" applyFont="1" applyBorder="1"/>
    <xf numFmtId="0" fontId="16" fillId="0" borderId="3" xfId="0" applyFont="1" applyBorder="1"/>
    <xf numFmtId="0" fontId="16" fillId="0" borderId="18" xfId="0" applyFont="1" applyBorder="1"/>
    <xf numFmtId="0" fontId="16" fillId="0" borderId="7" xfId="0" applyFont="1" applyBorder="1"/>
    <xf numFmtId="0" fontId="16" fillId="0" borderId="17" xfId="0" applyFont="1" applyBorder="1"/>
    <xf numFmtId="0" fontId="11" fillId="0" borderId="37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38" fillId="0" borderId="15" xfId="0" applyFont="1" applyBorder="1" applyAlignment="1">
      <alignment horizontal="center" vertical="center" wrapText="1"/>
    </xf>
    <xf numFmtId="0" fontId="42" fillId="0" borderId="60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37" fillId="0" borderId="0" xfId="0" applyFont="1" applyAlignment="1"/>
    <xf numFmtId="0" fontId="16" fillId="0" borderId="38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26" fillId="0" borderId="29" xfId="0" applyFont="1" applyBorder="1"/>
    <xf numFmtId="0" fontId="11" fillId="0" borderId="38" xfId="0" applyFont="1" applyBorder="1" applyAlignment="1">
      <alignment wrapText="1"/>
    </xf>
    <xf numFmtId="0" fontId="16" fillId="0" borderId="32" xfId="0" applyFont="1" applyBorder="1" applyAlignment="1">
      <alignment wrapText="1"/>
    </xf>
    <xf numFmtId="0" fontId="11" fillId="0" borderId="39" xfId="0" applyFont="1" applyBorder="1" applyAlignment="1">
      <alignment wrapText="1"/>
    </xf>
    <xf numFmtId="2" fontId="28" fillId="0" borderId="0" xfId="0" applyNumberFormat="1" applyFont="1" applyFill="1" applyBorder="1" applyAlignment="1">
      <alignment horizontal="right" vertical="center"/>
    </xf>
    <xf numFmtId="0" fontId="0" fillId="2" borderId="44" xfId="0" applyFont="1" applyFill="1" applyBorder="1" applyAlignment="1"/>
    <xf numFmtId="0" fontId="35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0" fillId="0" borderId="23" xfId="0" applyFont="1" applyBorder="1" applyAlignment="1"/>
    <xf numFmtId="0" fontId="0" fillId="0" borderId="41" xfId="0" applyFont="1" applyBorder="1" applyAlignment="1"/>
    <xf numFmtId="0" fontId="18" fillId="0" borderId="62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0" fillId="0" borderId="19" xfId="0" applyFont="1" applyBorder="1" applyAlignment="1"/>
    <xf numFmtId="0" fontId="0" fillId="0" borderId="53" xfId="0" applyFont="1" applyBorder="1" applyAlignment="1"/>
    <xf numFmtId="0" fontId="18" fillId="2" borderId="62" xfId="0" applyFont="1" applyFill="1" applyBorder="1" applyAlignment="1">
      <alignment horizontal="left" vertical="center" wrapText="1"/>
    </xf>
    <xf numFmtId="0" fontId="18" fillId="2" borderId="33" xfId="0" applyFont="1" applyFill="1" applyBorder="1" applyAlignment="1">
      <alignment horizontal="left" vertical="center" wrapText="1"/>
    </xf>
    <xf numFmtId="0" fontId="18" fillId="2" borderId="35" xfId="0" applyFont="1" applyFill="1" applyBorder="1" applyAlignment="1">
      <alignment horizontal="left" vertical="center" wrapText="1"/>
    </xf>
    <xf numFmtId="0" fontId="18" fillId="2" borderId="35" xfId="0" applyFont="1" applyFill="1" applyBorder="1" applyAlignment="1">
      <alignment horizontal="left"/>
    </xf>
    <xf numFmtId="2" fontId="18" fillId="0" borderId="55" xfId="0" applyNumberFormat="1" applyFont="1" applyFill="1" applyBorder="1" applyAlignment="1">
      <alignment horizontal="left" vertical="center" wrapText="1"/>
    </xf>
    <xf numFmtId="0" fontId="18" fillId="2" borderId="62" xfId="0" applyFont="1" applyFill="1" applyBorder="1" applyAlignment="1">
      <alignment horizontal="left" vertical="center"/>
    </xf>
    <xf numFmtId="0" fontId="18" fillId="2" borderId="35" xfId="0" applyFont="1" applyFill="1" applyBorder="1" applyAlignment="1">
      <alignment horizontal="left" vertical="center"/>
    </xf>
    <xf numFmtId="2" fontId="18" fillId="2" borderId="55" xfId="0" applyNumberFormat="1" applyFont="1" applyFill="1" applyBorder="1" applyAlignment="1">
      <alignment horizontal="left" vertical="center" wrapText="1"/>
    </xf>
    <xf numFmtId="0" fontId="0" fillId="0" borderId="53" xfId="0" applyFont="1" applyBorder="1"/>
    <xf numFmtId="0" fontId="18" fillId="2" borderId="33" xfId="0" applyFont="1" applyFill="1" applyBorder="1" applyAlignment="1">
      <alignment horizontal="left" vertical="center"/>
    </xf>
    <xf numFmtId="2" fontId="18" fillId="2" borderId="55" xfId="0" applyNumberFormat="1" applyFont="1" applyFill="1" applyBorder="1" applyAlignment="1">
      <alignment horizontal="left" vertical="center"/>
    </xf>
    <xf numFmtId="0" fontId="18" fillId="0" borderId="6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2" fontId="18" fillId="0" borderId="55" xfId="0" applyNumberFormat="1" applyFont="1" applyBorder="1" applyAlignment="1">
      <alignment horizontal="left" vertical="center" wrapText="1"/>
    </xf>
    <xf numFmtId="0" fontId="0" fillId="0" borderId="0" xfId="0"/>
    <xf numFmtId="0" fontId="0" fillId="2" borderId="41" xfId="0" applyFont="1" applyFill="1" applyBorder="1" applyAlignment="1"/>
    <xf numFmtId="0" fontId="0" fillId="0" borderId="44" xfId="0" applyFont="1" applyBorder="1" applyAlignment="1"/>
    <xf numFmtId="0" fontId="10" fillId="0" borderId="8" xfId="0" applyFont="1" applyBorder="1" applyAlignment="1">
      <alignment horizontal="right" vertical="center"/>
    </xf>
    <xf numFmtId="0" fontId="0" fillId="0" borderId="23" xfId="0" applyFont="1" applyBorder="1"/>
    <xf numFmtId="0" fontId="16" fillId="0" borderId="2" xfId="0" applyFont="1" applyBorder="1" applyAlignment="1">
      <alignment vertical="center" wrapText="1"/>
    </xf>
    <xf numFmtId="0" fontId="0" fillId="2" borderId="25" xfId="0" applyFont="1" applyFill="1" applyBorder="1" applyAlignment="1">
      <alignment horizontal="right"/>
    </xf>
    <xf numFmtId="0" fontId="0" fillId="0" borderId="25" xfId="0" applyBorder="1"/>
    <xf numFmtId="0" fontId="0" fillId="0" borderId="42" xfId="0" applyFont="1" applyBorder="1" applyAlignment="1"/>
    <xf numFmtId="0" fontId="0" fillId="0" borderId="45" xfId="0" applyFont="1" applyFill="1" applyBorder="1"/>
    <xf numFmtId="0" fontId="33" fillId="0" borderId="0" xfId="0" applyFont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left"/>
    </xf>
    <xf numFmtId="0" fontId="0" fillId="0" borderId="57" xfId="0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41" fillId="0" borderId="55" xfId="0" applyFont="1" applyBorder="1" applyAlignment="1">
      <alignment horizontal="center"/>
    </xf>
    <xf numFmtId="2" fontId="41" fillId="0" borderId="56" xfId="0" applyNumberFormat="1" applyFont="1" applyBorder="1" applyAlignment="1">
      <alignment horizontal="center"/>
    </xf>
    <xf numFmtId="0" fontId="16" fillId="0" borderId="25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16" fillId="0" borderId="47" xfId="0" applyFont="1" applyBorder="1" applyAlignment="1">
      <alignment horizontal="right" wrapText="1"/>
    </xf>
    <xf numFmtId="0" fontId="16" fillId="0" borderId="41" xfId="0" applyFont="1" applyBorder="1" applyAlignment="1">
      <alignment horizontal="right" wrapText="1"/>
    </xf>
    <xf numFmtId="0" fontId="16" fillId="0" borderId="40" xfId="0" applyFont="1" applyBorder="1" applyAlignment="1">
      <alignment horizontal="right" wrapText="1"/>
    </xf>
    <xf numFmtId="0" fontId="16" fillId="0" borderId="25" xfId="0" applyFont="1" applyFill="1" applyBorder="1" applyAlignment="1">
      <alignment horizontal="right" vertical="center" wrapText="1"/>
    </xf>
    <xf numFmtId="0" fontId="16" fillId="0" borderId="25" xfId="0" applyFont="1" applyBorder="1" applyAlignment="1">
      <alignment horizontal="right" vertical="center"/>
    </xf>
    <xf numFmtId="0" fontId="11" fillId="0" borderId="40" xfId="0" applyFont="1" applyBorder="1" applyAlignment="1">
      <alignment horizontal="right" wrapText="1"/>
    </xf>
    <xf numFmtId="0" fontId="18" fillId="0" borderId="58" xfId="0" applyFont="1" applyFill="1" applyBorder="1" applyAlignment="1">
      <alignment horizontal="center" vertical="center" wrapText="1"/>
    </xf>
    <xf numFmtId="0" fontId="41" fillId="0" borderId="62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1" fillId="0" borderId="35" xfId="0" applyFont="1" applyFill="1" applyBorder="1" applyAlignment="1">
      <alignment horizontal="center" vertical="center" wrapText="1"/>
    </xf>
    <xf numFmtId="2" fontId="41" fillId="0" borderId="55" xfId="0" applyNumberFormat="1" applyFont="1" applyFill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6" fillId="0" borderId="50" xfId="0" applyFont="1" applyBorder="1"/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37" fillId="0" borderId="0" xfId="0" applyFont="1" applyAlignment="1">
      <alignment horizontal="center"/>
    </xf>
    <xf numFmtId="0" fontId="36" fillId="0" borderId="27" xfId="0" applyFont="1" applyBorder="1" applyAlignment="1">
      <alignment horizontal="center" vertical="center"/>
    </xf>
    <xf numFmtId="2" fontId="16" fillId="0" borderId="20" xfId="0" applyNumberFormat="1" applyFont="1" applyBorder="1"/>
    <xf numFmtId="2" fontId="16" fillId="0" borderId="25" xfId="0" applyNumberFormat="1" applyFont="1" applyBorder="1"/>
    <xf numFmtId="2" fontId="16" fillId="0" borderId="47" xfId="0" applyNumberFormat="1" applyFont="1" applyBorder="1"/>
    <xf numFmtId="2" fontId="16" fillId="0" borderId="41" xfId="0" applyNumberFormat="1" applyFont="1" applyBorder="1"/>
    <xf numFmtId="2" fontId="16" fillId="0" borderId="44" xfId="0" applyNumberFormat="1" applyFont="1" applyBorder="1"/>
    <xf numFmtId="2" fontId="16" fillId="0" borderId="40" xfId="0" applyNumberFormat="1" applyFont="1" applyBorder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6" fillId="0" borderId="59" xfId="0" applyFont="1" applyBorder="1" applyAlignment="1">
      <alignment horizontal="right" wrapText="1"/>
    </xf>
    <xf numFmtId="0" fontId="16" fillId="0" borderId="59" xfId="0" applyFont="1" applyFill="1" applyBorder="1" applyAlignment="1">
      <alignment horizontal="right" vertical="center" wrapText="1"/>
    </xf>
    <xf numFmtId="0" fontId="16" fillId="0" borderId="2" xfId="0" applyFont="1" applyBorder="1" applyAlignment="1">
      <alignment horizontal="left" wrapText="1"/>
    </xf>
    <xf numFmtId="2" fontId="16" fillId="0" borderId="1" xfId="0" applyNumberFormat="1" applyFont="1" applyBorder="1" applyAlignment="1">
      <alignment horizontal="right" wrapText="1"/>
    </xf>
    <xf numFmtId="2" fontId="16" fillId="0" borderId="1" xfId="0" applyNumberFormat="1" applyFont="1" applyFill="1" applyBorder="1" applyAlignment="1">
      <alignment horizontal="right" vertical="center" wrapText="1"/>
    </xf>
    <xf numFmtId="2" fontId="16" fillId="0" borderId="1" xfId="0" applyNumberFormat="1" applyFont="1" applyBorder="1" applyAlignment="1">
      <alignment horizontal="right" vertical="center"/>
    </xf>
    <xf numFmtId="0" fontId="0" fillId="0" borderId="14" xfId="0" applyFont="1" applyBorder="1"/>
    <xf numFmtId="0" fontId="11" fillId="0" borderId="1" xfId="0" applyFont="1" applyBorder="1" applyAlignment="1"/>
    <xf numFmtId="0" fontId="11" fillId="0" borderId="47" xfId="0" applyFont="1" applyBorder="1" applyAlignment="1">
      <alignment horizontal="right" wrapText="1"/>
    </xf>
    <xf numFmtId="0" fontId="18" fillId="0" borderId="18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right" wrapText="1"/>
    </xf>
    <xf numFmtId="0" fontId="16" fillId="0" borderId="59" xfId="0" applyFont="1" applyBorder="1" applyAlignment="1">
      <alignment horizontal="right" vertical="center"/>
    </xf>
    <xf numFmtId="0" fontId="11" fillId="0" borderId="48" xfId="0" applyFont="1" applyBorder="1" applyAlignment="1">
      <alignment horizontal="right" wrapText="1"/>
    </xf>
    <xf numFmtId="0" fontId="11" fillId="0" borderId="60" xfId="0" applyFont="1" applyBorder="1" applyAlignment="1">
      <alignment horizontal="right" wrapText="1"/>
    </xf>
    <xf numFmtId="0" fontId="11" fillId="0" borderId="63" xfId="0" applyFont="1" applyBorder="1" applyAlignment="1">
      <alignment horizontal="right" wrapText="1"/>
    </xf>
    <xf numFmtId="0" fontId="11" fillId="0" borderId="44" xfId="0" applyFont="1" applyBorder="1" applyAlignment="1">
      <alignment horizontal="right" wrapText="1"/>
    </xf>
    <xf numFmtId="0" fontId="16" fillId="0" borderId="61" xfId="0" applyFont="1" applyBorder="1" applyAlignment="1">
      <alignment horizontal="right" wrapText="1"/>
    </xf>
    <xf numFmtId="0" fontId="16" fillId="0" borderId="59" xfId="0" applyFont="1" applyBorder="1" applyAlignment="1">
      <alignment horizontal="right" vertical="center" wrapText="1"/>
    </xf>
    <xf numFmtId="0" fontId="16" fillId="0" borderId="25" xfId="0" applyFont="1" applyBorder="1" applyAlignment="1">
      <alignment horizontal="right" vertical="center" wrapText="1"/>
    </xf>
    <xf numFmtId="0" fontId="11" fillId="0" borderId="59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 wrapText="1"/>
    </xf>
    <xf numFmtId="0" fontId="16" fillId="0" borderId="48" xfId="0" applyFont="1" applyBorder="1" applyAlignment="1">
      <alignment horizontal="right" wrapText="1"/>
    </xf>
    <xf numFmtId="0" fontId="16" fillId="0" borderId="60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2" fontId="5" fillId="4" borderId="11" xfId="0" applyNumberFormat="1" applyFont="1" applyFill="1" applyBorder="1" applyAlignment="1"/>
    <xf numFmtId="2" fontId="5" fillId="4" borderId="13" xfId="0" applyNumberFormat="1" applyFont="1" applyFill="1" applyBorder="1" applyAlignment="1"/>
    <xf numFmtId="2" fontId="5" fillId="4" borderId="22" xfId="0" applyNumberFormat="1" applyFont="1" applyFill="1" applyBorder="1" applyAlignment="1"/>
    <xf numFmtId="2" fontId="5" fillId="2" borderId="15" xfId="0" applyNumberFormat="1" applyFont="1" applyFill="1" applyBorder="1" applyAlignment="1">
      <alignment vertical="center"/>
    </xf>
    <xf numFmtId="0" fontId="5" fillId="0" borderId="2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16" fillId="0" borderId="64" xfId="0" applyFont="1" applyBorder="1" applyAlignment="1">
      <alignment horizontal="right" wrapText="1"/>
    </xf>
    <xf numFmtId="0" fontId="7" fillId="0" borderId="59" xfId="0" applyFont="1" applyBorder="1" applyAlignment="1">
      <alignment horizontal="right" wrapText="1"/>
    </xf>
    <xf numFmtId="0" fontId="11" fillId="0" borderId="61" xfId="0" applyFont="1" applyBorder="1" applyAlignment="1">
      <alignment horizontal="right" wrapText="1"/>
    </xf>
    <xf numFmtId="2" fontId="16" fillId="0" borderId="27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16" fillId="0" borderId="6" xfId="0" applyNumberFormat="1" applyFont="1" applyBorder="1" applyAlignment="1">
      <alignment horizontal="right" wrapText="1"/>
    </xf>
    <xf numFmtId="2" fontId="11" fillId="0" borderId="1" xfId="0" applyNumberFormat="1" applyFont="1" applyBorder="1" applyAlignment="1">
      <alignment horizontal="right" wrapText="1"/>
    </xf>
    <xf numFmtId="2" fontId="16" fillId="0" borderId="15" xfId="0" applyNumberFormat="1" applyFont="1" applyBorder="1" applyAlignment="1">
      <alignment horizontal="right" wrapText="1"/>
    </xf>
    <xf numFmtId="2" fontId="11" fillId="0" borderId="9" xfId="0" applyNumberFormat="1" applyFont="1" applyBorder="1" applyAlignment="1">
      <alignment horizontal="right" wrapText="1"/>
    </xf>
    <xf numFmtId="2" fontId="16" fillId="0" borderId="9" xfId="0" applyNumberFormat="1" applyFont="1" applyBorder="1" applyAlignment="1">
      <alignment horizontal="right" wrapText="1"/>
    </xf>
    <xf numFmtId="2" fontId="11" fillId="0" borderId="15" xfId="0" applyNumberFormat="1" applyFont="1" applyBorder="1" applyAlignment="1">
      <alignment horizontal="right" wrapText="1"/>
    </xf>
    <xf numFmtId="2" fontId="11" fillId="0" borderId="6" xfId="0" applyNumberFormat="1" applyFont="1" applyBorder="1" applyAlignment="1">
      <alignment horizontal="right" wrapText="1"/>
    </xf>
    <xf numFmtId="0" fontId="27" fillId="9" borderId="0" xfId="0" applyFont="1" applyFill="1"/>
    <xf numFmtId="0" fontId="5" fillId="0" borderId="12" xfId="0" applyFont="1" applyBorder="1"/>
    <xf numFmtId="0" fontId="5" fillId="0" borderId="1" xfId="0" applyFont="1" applyBorder="1" applyAlignment="1">
      <alignment wrapText="1"/>
    </xf>
    <xf numFmtId="2" fontId="11" fillId="0" borderId="4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0" fillId="0" borderId="34" xfId="0" applyBorder="1" applyAlignment="1">
      <alignment horizontal="center"/>
    </xf>
    <xf numFmtId="0" fontId="4" fillId="0" borderId="1" xfId="0" applyFont="1" applyBorder="1" applyAlignment="1">
      <alignment wrapText="1"/>
    </xf>
    <xf numFmtId="2" fontId="18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1" fillId="2" borderId="9" xfId="11" applyFont="1" applyFill="1" applyBorder="1" applyAlignment="1">
      <alignment horizontal="right" vertical="center"/>
    </xf>
    <xf numFmtId="2" fontId="16" fillId="0" borderId="20" xfId="0" applyNumberFormat="1" applyFont="1" applyBorder="1" applyAlignment="1">
      <alignment wrapText="1"/>
    </xf>
    <xf numFmtId="4" fontId="16" fillId="0" borderId="25" xfId="0" applyNumberFormat="1" applyFont="1" applyBorder="1" applyAlignment="1">
      <alignment wrapText="1"/>
    </xf>
    <xf numFmtId="4" fontId="16" fillId="0" borderId="41" xfId="0" applyNumberFormat="1" applyFont="1" applyBorder="1" applyAlignment="1">
      <alignment wrapText="1"/>
    </xf>
    <xf numFmtId="4" fontId="7" fillId="0" borderId="25" xfId="0" applyNumberFormat="1" applyFont="1" applyBorder="1" applyAlignment="1">
      <alignment wrapText="1"/>
    </xf>
    <xf numFmtId="4" fontId="16" fillId="0" borderId="47" xfId="0" applyNumberFormat="1" applyFont="1" applyBorder="1" applyAlignment="1">
      <alignment wrapText="1"/>
    </xf>
    <xf numFmtId="4" fontId="11" fillId="0" borderId="41" xfId="0" applyNumberFormat="1" applyFont="1" applyBorder="1" applyAlignment="1">
      <alignment wrapText="1"/>
    </xf>
    <xf numFmtId="4" fontId="11" fillId="0" borderId="25" xfId="0" applyNumberFormat="1" applyFont="1" applyBorder="1" applyAlignment="1">
      <alignment wrapText="1"/>
    </xf>
    <xf numFmtId="4" fontId="16" fillId="0" borderId="40" xfId="0" applyNumberFormat="1" applyFont="1" applyBorder="1" applyAlignment="1">
      <alignment wrapText="1"/>
    </xf>
    <xf numFmtId="4" fontId="16" fillId="0" borderId="47" xfId="0" applyNumberFormat="1" applyFont="1" applyBorder="1" applyAlignment="1">
      <alignment horizontal="right" wrapText="1"/>
    </xf>
    <xf numFmtId="4" fontId="11" fillId="0" borderId="40" xfId="0" applyNumberFormat="1" applyFont="1" applyBorder="1" applyAlignment="1">
      <alignment wrapText="1"/>
    </xf>
    <xf numFmtId="4" fontId="16" fillId="0" borderId="25" xfId="0" applyNumberFormat="1" applyFont="1" applyFill="1" applyBorder="1" applyAlignment="1">
      <alignment horizontal="right" vertical="center" wrapText="1"/>
    </xf>
    <xf numFmtId="0" fontId="26" fillId="0" borderId="12" xfId="0" applyFont="1" applyBorder="1"/>
    <xf numFmtId="2" fontId="38" fillId="0" borderId="0" xfId="0" applyNumberFormat="1" applyFont="1" applyFill="1" applyBorder="1" applyAlignment="1">
      <alignment horizontal="right" vertical="center"/>
    </xf>
    <xf numFmtId="2" fontId="16" fillId="0" borderId="50" xfId="0" applyNumberFormat="1" applyFont="1" applyBorder="1"/>
    <xf numFmtId="2" fontId="16" fillId="0" borderId="3" xfId="0" applyNumberFormat="1" applyFont="1" applyBorder="1"/>
    <xf numFmtId="2" fontId="16" fillId="0" borderId="18" xfId="0" applyNumberFormat="1" applyFont="1" applyBorder="1"/>
    <xf numFmtId="2" fontId="16" fillId="0" borderId="7" xfId="0" applyNumberFormat="1" applyFont="1" applyBorder="1"/>
    <xf numFmtId="2" fontId="16" fillId="0" borderId="17" xfId="0" applyNumberFormat="1" applyFont="1" applyBorder="1"/>
    <xf numFmtId="2" fontId="16" fillId="0" borderId="10" xfId="0" applyNumberFormat="1" applyFont="1" applyBorder="1"/>
    <xf numFmtId="2" fontId="41" fillId="0" borderId="0" xfId="0" applyNumberFormat="1" applyFont="1" applyFill="1" applyBorder="1" applyAlignment="1">
      <alignment horizontal="right" vertical="center"/>
    </xf>
    <xf numFmtId="2" fontId="41" fillId="0" borderId="57" xfId="0" applyNumberFormat="1" applyFont="1" applyFill="1" applyBorder="1" applyAlignment="1">
      <alignment horizontal="center" vertical="center" wrapText="1"/>
    </xf>
    <xf numFmtId="2" fontId="18" fillId="0" borderId="57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right" wrapText="1"/>
    </xf>
    <xf numFmtId="2" fontId="16" fillId="0" borderId="3" xfId="0" applyNumberFormat="1" applyFont="1" applyBorder="1" applyAlignment="1">
      <alignment horizontal="right" wrapText="1"/>
    </xf>
    <xf numFmtId="2" fontId="18" fillId="2" borderId="57" xfId="0" applyNumberFormat="1" applyFont="1" applyFill="1" applyBorder="1" applyAlignment="1">
      <alignment horizontal="left" vertical="center" wrapText="1"/>
    </xf>
    <xf numFmtId="2" fontId="16" fillId="0" borderId="3" xfId="0" applyNumberFormat="1" applyFont="1" applyFill="1" applyBorder="1" applyAlignment="1">
      <alignment horizontal="right" vertical="center" wrapText="1"/>
    </xf>
    <xf numFmtId="2" fontId="16" fillId="0" borderId="3" xfId="0" applyNumberFormat="1" applyFont="1" applyBorder="1" applyAlignment="1">
      <alignment horizontal="right" vertical="center"/>
    </xf>
    <xf numFmtId="2" fontId="18" fillId="2" borderId="57" xfId="0" applyNumberFormat="1" applyFont="1" applyFill="1" applyBorder="1" applyAlignment="1">
      <alignment horizontal="left" vertical="center"/>
    </xf>
    <xf numFmtId="2" fontId="18" fillId="0" borderId="57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right" wrapText="1"/>
    </xf>
    <xf numFmtId="2" fontId="11" fillId="0" borderId="17" xfId="0" applyNumberFormat="1" applyFont="1" applyBorder="1" applyAlignment="1">
      <alignment horizontal="right" wrapText="1"/>
    </xf>
    <xf numFmtId="2" fontId="11" fillId="0" borderId="18" xfId="0" applyNumberFormat="1" applyFont="1" applyBorder="1" applyAlignment="1">
      <alignment horizontal="right" wrapText="1"/>
    </xf>
    <xf numFmtId="2" fontId="16" fillId="0" borderId="7" xfId="0" applyNumberFormat="1" applyFont="1" applyBorder="1" applyAlignment="1">
      <alignment horizontal="right" wrapText="1"/>
    </xf>
    <xf numFmtId="2" fontId="16" fillId="0" borderId="3" xfId="0" applyNumberFormat="1" applyFont="1" applyBorder="1" applyAlignment="1">
      <alignment horizontal="right" vertical="center" wrapText="1"/>
    </xf>
    <xf numFmtId="2" fontId="11" fillId="0" borderId="3" xfId="0" applyNumberFormat="1" applyFont="1" applyBorder="1" applyAlignment="1">
      <alignment horizontal="right" vertical="center" wrapText="1"/>
    </xf>
    <xf numFmtId="2" fontId="16" fillId="0" borderId="10" xfId="0" applyNumberFormat="1" applyFont="1" applyBorder="1" applyAlignment="1">
      <alignment horizontal="right" wrapText="1"/>
    </xf>
    <xf numFmtId="2" fontId="16" fillId="0" borderId="18" xfId="0" applyNumberFormat="1" applyFont="1" applyBorder="1" applyAlignment="1">
      <alignment horizontal="right" wrapText="1"/>
    </xf>
    <xf numFmtId="0" fontId="18" fillId="0" borderId="3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7" fillId="0" borderId="0" xfId="0" applyFont="1" applyAlignment="1">
      <alignment horizontal="center"/>
    </xf>
    <xf numFmtId="0" fontId="36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6" fillId="0" borderId="26" xfId="0" applyFont="1" applyBorder="1"/>
    <xf numFmtId="0" fontId="9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1" fillId="0" borderId="15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2" fontId="16" fillId="5" borderId="51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4" fillId="0" borderId="0" xfId="0" applyFont="1" applyBorder="1" applyAlignment="1">
      <alignment horizontal="right" vertical="top" wrapText="1"/>
    </xf>
    <xf numFmtId="0" fontId="34" fillId="0" borderId="49" xfId="0" applyFont="1" applyBorder="1" applyAlignment="1">
      <alignment horizontal="right" vertical="top" wrapText="1"/>
    </xf>
    <xf numFmtId="0" fontId="18" fillId="0" borderId="3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6" fillId="0" borderId="1" xfId="0" applyFont="1" applyBorder="1"/>
    <xf numFmtId="2" fontId="16" fillId="0" borderId="1" xfId="0" applyNumberFormat="1" applyFont="1" applyBorder="1"/>
    <xf numFmtId="4" fontId="7" fillId="0" borderId="41" xfId="0" applyNumberFormat="1" applyFont="1" applyBorder="1" applyAlignment="1">
      <alignment wrapText="1"/>
    </xf>
    <xf numFmtId="4" fontId="16" fillId="0" borderId="41" xfId="0" applyNumberFormat="1" applyFont="1" applyFill="1" applyBorder="1" applyAlignment="1">
      <alignment horizontal="right" vertical="center" wrapText="1"/>
    </xf>
    <xf numFmtId="0" fontId="18" fillId="0" borderId="48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6" fillId="0" borderId="48" xfId="0" applyFont="1" applyBorder="1" applyAlignment="1">
      <alignment horizontal="right"/>
    </xf>
    <xf numFmtId="0" fontId="16" fillId="0" borderId="61" xfId="0" applyFont="1" applyBorder="1" applyAlignment="1">
      <alignment horizontal="right"/>
    </xf>
    <xf numFmtId="0" fontId="16" fillId="0" borderId="59" xfId="0" applyFont="1" applyBorder="1" applyAlignment="1">
      <alignment horizontal="right"/>
    </xf>
    <xf numFmtId="0" fontId="16" fillId="0" borderId="60" xfId="0" applyFont="1" applyBorder="1" applyAlignment="1">
      <alignment horizontal="right"/>
    </xf>
    <xf numFmtId="0" fontId="16" fillId="0" borderId="58" xfId="0" applyFont="1" applyBorder="1" applyAlignment="1">
      <alignment horizontal="right"/>
    </xf>
    <xf numFmtId="0" fontId="16" fillId="0" borderId="68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24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16" fillId="0" borderId="40" xfId="0" applyFont="1" applyBorder="1" applyAlignment="1">
      <alignment horizontal="right"/>
    </xf>
    <xf numFmtId="0" fontId="16" fillId="0" borderId="41" xfId="0" applyFont="1" applyBorder="1" applyAlignment="1">
      <alignment horizontal="right"/>
    </xf>
    <xf numFmtId="0" fontId="16" fillId="0" borderId="25" xfId="0" applyFont="1" applyBorder="1" applyAlignment="1">
      <alignment horizontal="right"/>
    </xf>
    <xf numFmtId="0" fontId="16" fillId="0" borderId="47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42" xfId="0" applyFont="1" applyBorder="1" applyAlignment="1">
      <alignment horizontal="right"/>
    </xf>
    <xf numFmtId="0" fontId="42" fillId="0" borderId="15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5" fillId="0" borderId="37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16" fillId="0" borderId="60" xfId="0" applyFont="1" applyFill="1" applyBorder="1" applyAlignment="1">
      <alignment horizontal="right" vertical="center" wrapText="1"/>
    </xf>
    <xf numFmtId="0" fontId="16" fillId="0" borderId="61" xfId="0" applyFont="1" applyFill="1" applyBorder="1" applyAlignment="1">
      <alignment horizontal="right" vertical="center" wrapText="1"/>
    </xf>
    <xf numFmtId="2" fontId="16" fillId="0" borderId="15" xfId="0" applyNumberFormat="1" applyFont="1" applyFill="1" applyBorder="1" applyAlignment="1">
      <alignment horizontal="right" vertical="center" wrapText="1"/>
    </xf>
    <xf numFmtId="2" fontId="16" fillId="0" borderId="6" xfId="0" applyNumberFormat="1" applyFont="1" applyFill="1" applyBorder="1" applyAlignment="1">
      <alignment horizontal="right" vertical="center" wrapText="1"/>
    </xf>
    <xf numFmtId="4" fontId="16" fillId="0" borderId="47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61" xfId="0" applyFont="1" applyBorder="1" applyAlignment="1">
      <alignment horizontal="right" wrapText="1"/>
    </xf>
    <xf numFmtId="2" fontId="7" fillId="0" borderId="6" xfId="0" applyNumberFormat="1" applyFont="1" applyBorder="1" applyAlignment="1">
      <alignment horizontal="right"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26" fillId="0" borderId="19" xfId="0" applyFont="1" applyBorder="1"/>
    <xf numFmtId="0" fontId="14" fillId="0" borderId="4" xfId="0" applyFont="1" applyBorder="1" applyAlignment="1"/>
    <xf numFmtId="0" fontId="16" fillId="0" borderId="63" xfId="0" applyFont="1" applyBorder="1" applyAlignment="1">
      <alignment horizontal="right"/>
    </xf>
    <xf numFmtId="0" fontId="16" fillId="0" borderId="44" xfId="0" applyFont="1" applyBorder="1" applyAlignment="1">
      <alignment horizontal="right"/>
    </xf>
    <xf numFmtId="0" fontId="26" fillId="0" borderId="26" xfId="0" applyFont="1" applyBorder="1"/>
    <xf numFmtId="0" fontId="14" fillId="0" borderId="27" xfId="0" applyFont="1" applyBorder="1" applyAlignment="1"/>
    <xf numFmtId="0" fontId="16" fillId="0" borderId="64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0" fontId="30" fillId="0" borderId="20" xfId="0" applyFont="1" applyBorder="1"/>
    <xf numFmtId="0" fontId="26" fillId="0" borderId="14" xfId="0" applyFont="1" applyBorder="1"/>
    <xf numFmtId="0" fontId="16" fillId="0" borderId="43" xfId="0" applyFont="1" applyBorder="1" applyAlignment="1">
      <alignment horizontal="right" wrapText="1"/>
    </xf>
    <xf numFmtId="0" fontId="16" fillId="0" borderId="66" xfId="0" applyFont="1" applyBorder="1" applyAlignment="1">
      <alignment horizontal="right" wrapText="1"/>
    </xf>
    <xf numFmtId="0" fontId="16" fillId="0" borderId="66" xfId="0" applyFont="1" applyFill="1" applyBorder="1" applyAlignment="1">
      <alignment horizontal="right" vertical="center" wrapText="1"/>
    </xf>
    <xf numFmtId="0" fontId="16" fillId="0" borderId="67" xfId="0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right" wrapText="1"/>
    </xf>
    <xf numFmtId="0" fontId="16" fillId="0" borderId="3" xfId="0" applyFont="1" applyFill="1" applyBorder="1" applyAlignment="1">
      <alignment horizontal="right" vertical="center" wrapText="1"/>
    </xf>
    <xf numFmtId="0" fontId="1" fillId="0" borderId="24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wrapText="1"/>
    </xf>
    <xf numFmtId="0" fontId="5" fillId="0" borderId="13" xfId="0" applyFont="1" applyBorder="1" applyAlignment="1">
      <alignment wrapText="1"/>
    </xf>
    <xf numFmtId="4" fontId="16" fillId="0" borderId="2" xfId="0" applyNumberFormat="1" applyFont="1" applyBorder="1" applyAlignment="1">
      <alignment wrapText="1"/>
    </xf>
    <xf numFmtId="4" fontId="16" fillId="0" borderId="2" xfId="0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 wrapText="1"/>
    </xf>
    <xf numFmtId="4" fontId="16" fillId="0" borderId="13" xfId="0" applyNumberFormat="1" applyFont="1" applyBorder="1" applyAlignment="1">
      <alignment wrapText="1"/>
    </xf>
    <xf numFmtId="0" fontId="16" fillId="0" borderId="12" xfId="0" applyFont="1" applyFill="1" applyBorder="1" applyAlignment="1">
      <alignment horizontal="right" vertical="center" wrapText="1"/>
    </xf>
    <xf numFmtId="4" fontId="16" fillId="0" borderId="13" xfId="0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2" fontId="16" fillId="0" borderId="13" xfId="0" applyNumberFormat="1" applyFont="1" applyBorder="1"/>
    <xf numFmtId="0" fontId="16" fillId="0" borderId="15" xfId="0" applyFont="1" applyBorder="1"/>
    <xf numFmtId="2" fontId="16" fillId="0" borderId="15" xfId="0" applyNumberFormat="1" applyFont="1" applyBorder="1"/>
    <xf numFmtId="2" fontId="16" fillId="0" borderId="16" xfId="0" applyNumberFormat="1" applyFont="1" applyBorder="1"/>
    <xf numFmtId="0" fontId="16" fillId="0" borderId="27" xfId="0" applyFont="1" applyBorder="1"/>
    <xf numFmtId="0" fontId="1" fillId="0" borderId="13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wrapText="1"/>
    </xf>
    <xf numFmtId="0" fontId="16" fillId="0" borderId="69" xfId="0" applyFont="1" applyBorder="1" applyAlignment="1">
      <alignment horizontal="right" wrapText="1"/>
    </xf>
    <xf numFmtId="0" fontId="16" fillId="0" borderId="18" xfId="0" applyFont="1" applyFill="1" applyBorder="1" applyAlignment="1">
      <alignment horizontal="right" vertical="center" wrapText="1"/>
    </xf>
    <xf numFmtId="0" fontId="11" fillId="0" borderId="66" xfId="0" applyFont="1" applyBorder="1" applyAlignment="1">
      <alignment horizontal="right" wrapText="1"/>
    </xf>
    <xf numFmtId="0" fontId="11" fillId="0" borderId="65" xfId="0" applyFont="1" applyBorder="1" applyAlignment="1">
      <alignment horizontal="right" wrapText="1"/>
    </xf>
    <xf numFmtId="0" fontId="16" fillId="0" borderId="67" xfId="0" applyFont="1" applyBorder="1" applyAlignment="1">
      <alignment horizontal="right" wrapText="1"/>
    </xf>
    <xf numFmtId="2" fontId="16" fillId="0" borderId="4" xfId="0" applyNumberFormat="1" applyFont="1" applyBorder="1" applyAlignment="1">
      <alignment horizontal="right" wrapText="1"/>
    </xf>
    <xf numFmtId="2" fontId="11" fillId="0" borderId="27" xfId="0" applyNumberFormat="1" applyFont="1" applyBorder="1" applyAlignment="1">
      <alignment horizontal="right" wrapText="1"/>
    </xf>
    <xf numFmtId="4" fontId="16" fillId="0" borderId="44" xfId="0" applyNumberFormat="1" applyFont="1" applyBorder="1" applyAlignment="1">
      <alignment wrapText="1"/>
    </xf>
    <xf numFmtId="4" fontId="16" fillId="0" borderId="37" xfId="0" applyNumberFormat="1" applyFont="1" applyFill="1" applyBorder="1" applyAlignment="1">
      <alignment horizontal="right" vertical="center" wrapText="1"/>
    </xf>
    <xf numFmtId="4" fontId="11" fillId="0" borderId="65" xfId="0" applyNumberFormat="1" applyFont="1" applyBorder="1" applyAlignment="1">
      <alignment wrapText="1"/>
    </xf>
    <xf numFmtId="0" fontId="16" fillId="0" borderId="63" xfId="0" applyFont="1" applyBorder="1" applyAlignment="1">
      <alignment horizontal="right" wrapText="1"/>
    </xf>
    <xf numFmtId="0" fontId="16" fillId="0" borderId="14" xfId="0" applyFont="1" applyFill="1" applyBorder="1" applyAlignment="1">
      <alignment horizontal="right" vertical="center" wrapText="1"/>
    </xf>
    <xf numFmtId="0" fontId="11" fillId="0" borderId="64" xfId="0" applyFont="1" applyBorder="1" applyAlignment="1">
      <alignment horizontal="right" wrapText="1"/>
    </xf>
    <xf numFmtId="4" fontId="16" fillId="0" borderId="16" xfId="0" applyNumberFormat="1" applyFont="1" applyFill="1" applyBorder="1" applyAlignment="1">
      <alignment horizontal="right" vertical="center" wrapText="1"/>
    </xf>
    <xf numFmtId="4" fontId="11" fillId="0" borderId="20" xfId="0" applyNumberFormat="1" applyFont="1" applyBorder="1" applyAlignment="1">
      <alignment wrapText="1"/>
    </xf>
  </cellXfs>
  <cellStyles count="13">
    <cellStyle name="Excel Built-in Normal" xfId="1"/>
    <cellStyle name="Excel Built-in Normal 1" xfId="8"/>
    <cellStyle name="Excel Built-in Normal 2" xfId="2"/>
    <cellStyle name="TableStyleLight1" xfId="6"/>
    <cellStyle name="Денежный 2" xfId="12"/>
    <cellStyle name="Обычный" xfId="0" builtinId="0"/>
    <cellStyle name="Обычный 2" xfId="7"/>
    <cellStyle name="Обычный 2 2" xfId="10"/>
    <cellStyle name="Обычный 3" xfId="5"/>
    <cellStyle name="Обычный 4" xfId="4"/>
    <cellStyle name="Обычный 4 2" xfId="9"/>
    <cellStyle name="Обычный 5" xfId="11"/>
    <cellStyle name="Процентный" xfId="3" builtinId="5"/>
  </cellStyles>
  <dxfs count="77"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CFF99"/>
      <color rgb="FFFFCCCC"/>
      <color rgb="FFFFFF66"/>
      <color rgb="FFFF0066"/>
      <color rgb="FFD28764"/>
      <color rgb="FF993300"/>
      <color rgb="FFD7AEA1"/>
      <color rgb="FFCC99FF"/>
      <color rgb="FFA0A0A0"/>
      <color rgb="FFEAA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История</a:t>
            </a:r>
            <a:r>
              <a:rPr lang="ru-RU" b="1" baseline="0"/>
              <a:t> 11 ЕГЭ 2021-2023</a:t>
            </a:r>
            <a:endParaRPr lang="ru-RU" b="1"/>
          </a:p>
        </c:rich>
      </c:tx>
      <c:layout>
        <c:manualLayout>
          <c:xMode val="edge"/>
          <c:yMode val="edge"/>
          <c:x val="2.269611798042117E-2"/>
          <c:y val="4.673911156630270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632107307023691E-2"/>
          <c:y val="6.9470724043952992E-2"/>
          <c:w val="0.98427759113446256"/>
          <c:h val="0.59469806497651478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'История-11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'История-11 диаграмма по районам'!$E$5:$E$119</c:f>
              <c:numCache>
                <c:formatCode>0,00</c:formatCode>
                <c:ptCount val="115"/>
                <c:pt idx="0">
                  <c:v>53.93</c:v>
                </c:pt>
                <c:pt idx="1">
                  <c:v>53.93</c:v>
                </c:pt>
                <c:pt idx="2">
                  <c:v>53.93</c:v>
                </c:pt>
                <c:pt idx="3">
                  <c:v>53.93</c:v>
                </c:pt>
                <c:pt idx="4">
                  <c:v>53.93</c:v>
                </c:pt>
                <c:pt idx="5">
                  <c:v>53.93</c:v>
                </c:pt>
                <c:pt idx="6">
                  <c:v>53.93</c:v>
                </c:pt>
                <c:pt idx="7">
                  <c:v>53.93</c:v>
                </c:pt>
                <c:pt idx="8">
                  <c:v>53.93</c:v>
                </c:pt>
                <c:pt idx="9">
                  <c:v>53.93</c:v>
                </c:pt>
                <c:pt idx="10">
                  <c:v>53.93</c:v>
                </c:pt>
                <c:pt idx="11">
                  <c:v>53.93</c:v>
                </c:pt>
                <c:pt idx="12">
                  <c:v>53.93</c:v>
                </c:pt>
                <c:pt idx="13">
                  <c:v>53.93</c:v>
                </c:pt>
                <c:pt idx="14">
                  <c:v>53.93</c:v>
                </c:pt>
                <c:pt idx="15">
                  <c:v>53.93</c:v>
                </c:pt>
                <c:pt idx="16">
                  <c:v>53.93</c:v>
                </c:pt>
                <c:pt idx="17">
                  <c:v>53.93</c:v>
                </c:pt>
                <c:pt idx="18">
                  <c:v>53.93</c:v>
                </c:pt>
                <c:pt idx="19">
                  <c:v>53.93</c:v>
                </c:pt>
                <c:pt idx="20">
                  <c:v>53.93</c:v>
                </c:pt>
                <c:pt idx="21">
                  <c:v>53.93</c:v>
                </c:pt>
                <c:pt idx="22">
                  <c:v>53.93</c:v>
                </c:pt>
                <c:pt idx="23">
                  <c:v>53.93</c:v>
                </c:pt>
                <c:pt idx="24">
                  <c:v>53.93</c:v>
                </c:pt>
                <c:pt idx="25">
                  <c:v>53.93</c:v>
                </c:pt>
                <c:pt idx="26">
                  <c:v>53.93</c:v>
                </c:pt>
                <c:pt idx="27">
                  <c:v>53.93</c:v>
                </c:pt>
                <c:pt idx="28">
                  <c:v>53.93</c:v>
                </c:pt>
                <c:pt idx="29">
                  <c:v>53.93</c:v>
                </c:pt>
                <c:pt idx="30">
                  <c:v>53.93</c:v>
                </c:pt>
                <c:pt idx="31">
                  <c:v>53.93</c:v>
                </c:pt>
                <c:pt idx="32">
                  <c:v>53.93</c:v>
                </c:pt>
                <c:pt idx="33">
                  <c:v>53.93</c:v>
                </c:pt>
                <c:pt idx="34">
                  <c:v>53.93</c:v>
                </c:pt>
                <c:pt idx="35">
                  <c:v>53.93</c:v>
                </c:pt>
                <c:pt idx="36">
                  <c:v>53.93</c:v>
                </c:pt>
                <c:pt idx="37">
                  <c:v>53.93</c:v>
                </c:pt>
                <c:pt idx="38">
                  <c:v>53.93</c:v>
                </c:pt>
                <c:pt idx="39">
                  <c:v>53.93</c:v>
                </c:pt>
                <c:pt idx="40">
                  <c:v>53.93</c:v>
                </c:pt>
                <c:pt idx="41">
                  <c:v>53.93</c:v>
                </c:pt>
                <c:pt idx="42">
                  <c:v>53.93</c:v>
                </c:pt>
                <c:pt idx="43">
                  <c:v>53.93</c:v>
                </c:pt>
                <c:pt idx="44">
                  <c:v>53.93</c:v>
                </c:pt>
                <c:pt idx="45">
                  <c:v>53.93</c:v>
                </c:pt>
                <c:pt idx="46">
                  <c:v>53.93</c:v>
                </c:pt>
                <c:pt idx="47">
                  <c:v>53.93</c:v>
                </c:pt>
                <c:pt idx="48">
                  <c:v>53.93</c:v>
                </c:pt>
                <c:pt idx="49">
                  <c:v>53.93</c:v>
                </c:pt>
                <c:pt idx="50">
                  <c:v>53.93</c:v>
                </c:pt>
                <c:pt idx="51">
                  <c:v>53.93</c:v>
                </c:pt>
                <c:pt idx="52">
                  <c:v>53.93</c:v>
                </c:pt>
                <c:pt idx="53">
                  <c:v>53.93</c:v>
                </c:pt>
                <c:pt idx="54">
                  <c:v>53.93</c:v>
                </c:pt>
                <c:pt idx="55">
                  <c:v>53.93</c:v>
                </c:pt>
                <c:pt idx="56">
                  <c:v>53.93</c:v>
                </c:pt>
                <c:pt idx="57">
                  <c:v>53.93</c:v>
                </c:pt>
                <c:pt idx="58">
                  <c:v>53.93</c:v>
                </c:pt>
                <c:pt idx="59">
                  <c:v>53.93</c:v>
                </c:pt>
                <c:pt idx="60">
                  <c:v>53.93</c:v>
                </c:pt>
                <c:pt idx="61">
                  <c:v>53.93</c:v>
                </c:pt>
                <c:pt idx="62">
                  <c:v>53.93</c:v>
                </c:pt>
                <c:pt idx="63">
                  <c:v>53.93</c:v>
                </c:pt>
                <c:pt idx="64">
                  <c:v>53.93</c:v>
                </c:pt>
                <c:pt idx="65">
                  <c:v>53.93</c:v>
                </c:pt>
                <c:pt idx="66">
                  <c:v>53.93</c:v>
                </c:pt>
                <c:pt idx="67">
                  <c:v>53.93</c:v>
                </c:pt>
                <c:pt idx="68">
                  <c:v>53.93</c:v>
                </c:pt>
                <c:pt idx="69">
                  <c:v>53.93</c:v>
                </c:pt>
                <c:pt idx="70">
                  <c:v>53.93</c:v>
                </c:pt>
                <c:pt idx="71">
                  <c:v>53.93</c:v>
                </c:pt>
                <c:pt idx="72">
                  <c:v>53.93</c:v>
                </c:pt>
                <c:pt idx="73">
                  <c:v>53.93</c:v>
                </c:pt>
                <c:pt idx="74">
                  <c:v>53.93</c:v>
                </c:pt>
                <c:pt idx="75">
                  <c:v>53.93</c:v>
                </c:pt>
                <c:pt idx="76">
                  <c:v>53.93</c:v>
                </c:pt>
                <c:pt idx="77">
                  <c:v>53.93</c:v>
                </c:pt>
                <c:pt idx="78">
                  <c:v>53.93</c:v>
                </c:pt>
                <c:pt idx="79">
                  <c:v>53.93</c:v>
                </c:pt>
                <c:pt idx="80">
                  <c:v>53.93</c:v>
                </c:pt>
                <c:pt idx="81">
                  <c:v>53.93</c:v>
                </c:pt>
                <c:pt idx="82">
                  <c:v>53.93</c:v>
                </c:pt>
                <c:pt idx="83">
                  <c:v>53.93</c:v>
                </c:pt>
                <c:pt idx="84">
                  <c:v>53.93</c:v>
                </c:pt>
                <c:pt idx="85">
                  <c:v>53.93</c:v>
                </c:pt>
                <c:pt idx="86">
                  <c:v>53.93</c:v>
                </c:pt>
                <c:pt idx="87">
                  <c:v>53.93</c:v>
                </c:pt>
                <c:pt idx="88">
                  <c:v>53.93</c:v>
                </c:pt>
                <c:pt idx="89">
                  <c:v>53.93</c:v>
                </c:pt>
                <c:pt idx="90">
                  <c:v>53.93</c:v>
                </c:pt>
                <c:pt idx="91">
                  <c:v>53.93</c:v>
                </c:pt>
                <c:pt idx="92">
                  <c:v>53.93</c:v>
                </c:pt>
                <c:pt idx="93">
                  <c:v>53.93</c:v>
                </c:pt>
                <c:pt idx="94">
                  <c:v>53.93</c:v>
                </c:pt>
                <c:pt idx="95">
                  <c:v>53.93</c:v>
                </c:pt>
                <c:pt idx="96">
                  <c:v>53.93</c:v>
                </c:pt>
                <c:pt idx="97">
                  <c:v>53.93</c:v>
                </c:pt>
                <c:pt idx="98">
                  <c:v>53.93</c:v>
                </c:pt>
                <c:pt idx="99">
                  <c:v>53.93</c:v>
                </c:pt>
                <c:pt idx="100">
                  <c:v>53.93</c:v>
                </c:pt>
                <c:pt idx="101">
                  <c:v>53.93</c:v>
                </c:pt>
                <c:pt idx="102">
                  <c:v>53.93</c:v>
                </c:pt>
                <c:pt idx="103">
                  <c:v>53.93</c:v>
                </c:pt>
                <c:pt idx="104">
                  <c:v>53.93</c:v>
                </c:pt>
                <c:pt idx="105">
                  <c:v>53.93</c:v>
                </c:pt>
                <c:pt idx="106">
                  <c:v>53.93</c:v>
                </c:pt>
                <c:pt idx="107">
                  <c:v>53.93</c:v>
                </c:pt>
                <c:pt idx="108">
                  <c:v>53.93</c:v>
                </c:pt>
                <c:pt idx="109">
                  <c:v>53.93</c:v>
                </c:pt>
                <c:pt idx="110">
                  <c:v>53.93</c:v>
                </c:pt>
                <c:pt idx="111">
                  <c:v>53.93</c:v>
                </c:pt>
                <c:pt idx="112">
                  <c:v>53.93</c:v>
                </c:pt>
                <c:pt idx="113">
                  <c:v>53.93</c:v>
                </c:pt>
                <c:pt idx="114">
                  <c:v>53.93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'История-11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'История-11 диаграмма по районам'!$D$5:$D$119</c:f>
              <c:numCache>
                <c:formatCode>0,00</c:formatCode>
                <c:ptCount val="115"/>
                <c:pt idx="0">
                  <c:v>59.857142857142854</c:v>
                </c:pt>
                <c:pt idx="1">
                  <c:v>58</c:v>
                </c:pt>
                <c:pt idx="2">
                  <c:v>61.4</c:v>
                </c:pt>
                <c:pt idx="3">
                  <c:v>63</c:v>
                </c:pt>
                <c:pt idx="4">
                  <c:v>80.5</c:v>
                </c:pt>
                <c:pt idx="5">
                  <c:v>55.1</c:v>
                </c:pt>
                <c:pt idx="6">
                  <c:v>39</c:v>
                </c:pt>
                <c:pt idx="7">
                  <c:v>62</c:v>
                </c:pt>
                <c:pt idx="9">
                  <c:v>49.177777777777777</c:v>
                </c:pt>
                <c:pt idx="10">
                  <c:v>52.1</c:v>
                </c:pt>
                <c:pt idx="11">
                  <c:v>57</c:v>
                </c:pt>
                <c:pt idx="12">
                  <c:v>53.1</c:v>
                </c:pt>
                <c:pt idx="13">
                  <c:v>57</c:v>
                </c:pt>
                <c:pt idx="14">
                  <c:v>43.4</c:v>
                </c:pt>
                <c:pt idx="15">
                  <c:v>43.5</c:v>
                </c:pt>
                <c:pt idx="18">
                  <c:v>49</c:v>
                </c:pt>
                <c:pt idx="20">
                  <c:v>36.5</c:v>
                </c:pt>
                <c:pt idx="21">
                  <c:v>51</c:v>
                </c:pt>
                <c:pt idx="22">
                  <c:v>53.08461538461539</c:v>
                </c:pt>
                <c:pt idx="23">
                  <c:v>56.7</c:v>
                </c:pt>
                <c:pt idx="24">
                  <c:v>70</c:v>
                </c:pt>
                <c:pt idx="25">
                  <c:v>40.799999999999997</c:v>
                </c:pt>
                <c:pt idx="26">
                  <c:v>72.7</c:v>
                </c:pt>
                <c:pt idx="27">
                  <c:v>46.5</c:v>
                </c:pt>
                <c:pt idx="28">
                  <c:v>34</c:v>
                </c:pt>
                <c:pt idx="31">
                  <c:v>39.5</c:v>
                </c:pt>
                <c:pt idx="33">
                  <c:v>37.6</c:v>
                </c:pt>
                <c:pt idx="34">
                  <c:v>91</c:v>
                </c:pt>
                <c:pt idx="36">
                  <c:v>40.4</c:v>
                </c:pt>
                <c:pt idx="37">
                  <c:v>43</c:v>
                </c:pt>
                <c:pt idx="38">
                  <c:v>47.4</c:v>
                </c:pt>
                <c:pt idx="39">
                  <c:v>70.5</c:v>
                </c:pt>
                <c:pt idx="40">
                  <c:v>55.143749999999997</c:v>
                </c:pt>
                <c:pt idx="41">
                  <c:v>66.3</c:v>
                </c:pt>
                <c:pt idx="42">
                  <c:v>66</c:v>
                </c:pt>
                <c:pt idx="43">
                  <c:v>62.6</c:v>
                </c:pt>
                <c:pt idx="44">
                  <c:v>68.2</c:v>
                </c:pt>
                <c:pt idx="45">
                  <c:v>73.400000000000006</c:v>
                </c:pt>
                <c:pt idx="46">
                  <c:v>73</c:v>
                </c:pt>
                <c:pt idx="47">
                  <c:v>60</c:v>
                </c:pt>
                <c:pt idx="48">
                  <c:v>47</c:v>
                </c:pt>
                <c:pt idx="49">
                  <c:v>40</c:v>
                </c:pt>
                <c:pt idx="50">
                  <c:v>54</c:v>
                </c:pt>
                <c:pt idx="52">
                  <c:v>52.3</c:v>
                </c:pt>
                <c:pt idx="54">
                  <c:v>42</c:v>
                </c:pt>
                <c:pt idx="55">
                  <c:v>32</c:v>
                </c:pt>
                <c:pt idx="56">
                  <c:v>42</c:v>
                </c:pt>
                <c:pt idx="57">
                  <c:v>67.900000000000006</c:v>
                </c:pt>
                <c:pt idx="58">
                  <c:v>35.6</c:v>
                </c:pt>
                <c:pt idx="59">
                  <c:v>55.892307692307682</c:v>
                </c:pt>
                <c:pt idx="60">
                  <c:v>50</c:v>
                </c:pt>
                <c:pt idx="61">
                  <c:v>58</c:v>
                </c:pt>
                <c:pt idx="62">
                  <c:v>55.8</c:v>
                </c:pt>
                <c:pt idx="63">
                  <c:v>42.6</c:v>
                </c:pt>
                <c:pt idx="64">
                  <c:v>76</c:v>
                </c:pt>
                <c:pt idx="65">
                  <c:v>51.5</c:v>
                </c:pt>
                <c:pt idx="66">
                  <c:v>63</c:v>
                </c:pt>
                <c:pt idx="67">
                  <c:v>47.5</c:v>
                </c:pt>
                <c:pt idx="68">
                  <c:v>28</c:v>
                </c:pt>
                <c:pt idx="69">
                  <c:v>57.3</c:v>
                </c:pt>
                <c:pt idx="71">
                  <c:v>64</c:v>
                </c:pt>
                <c:pt idx="72">
                  <c:v>73</c:v>
                </c:pt>
                <c:pt idx="73">
                  <c:v>59.9</c:v>
                </c:pt>
                <c:pt idx="74">
                  <c:v>49.452467272857071</c:v>
                </c:pt>
                <c:pt idx="75">
                  <c:v>55.8</c:v>
                </c:pt>
                <c:pt idx="76">
                  <c:v>24</c:v>
                </c:pt>
                <c:pt idx="77">
                  <c:v>48.5</c:v>
                </c:pt>
                <c:pt idx="78">
                  <c:v>59.7</c:v>
                </c:pt>
                <c:pt idx="79">
                  <c:v>51.333333333333336</c:v>
                </c:pt>
                <c:pt idx="80">
                  <c:v>57.75</c:v>
                </c:pt>
                <c:pt idx="81">
                  <c:v>78</c:v>
                </c:pt>
                <c:pt idx="82">
                  <c:v>42.666666666666664</c:v>
                </c:pt>
                <c:pt idx="83">
                  <c:v>25.5</c:v>
                </c:pt>
                <c:pt idx="84">
                  <c:v>41.5</c:v>
                </c:pt>
                <c:pt idx="85">
                  <c:v>50.5</c:v>
                </c:pt>
                <c:pt idx="86">
                  <c:v>64.8</c:v>
                </c:pt>
                <c:pt idx="87">
                  <c:v>49</c:v>
                </c:pt>
                <c:pt idx="88">
                  <c:v>43.666666666666664</c:v>
                </c:pt>
                <c:pt idx="89">
                  <c:v>4</c:v>
                </c:pt>
                <c:pt idx="90">
                  <c:v>54.5</c:v>
                </c:pt>
                <c:pt idx="91">
                  <c:v>29.5</c:v>
                </c:pt>
                <c:pt idx="93">
                  <c:v>54.111111111111114</c:v>
                </c:pt>
                <c:pt idx="94">
                  <c:v>47.61904761904762</c:v>
                </c:pt>
                <c:pt idx="95">
                  <c:v>45.888888888888886</c:v>
                </c:pt>
                <c:pt idx="96">
                  <c:v>48</c:v>
                </c:pt>
                <c:pt idx="97">
                  <c:v>45.333333333333336</c:v>
                </c:pt>
                <c:pt idx="98">
                  <c:v>75.090909090909093</c:v>
                </c:pt>
                <c:pt idx="99">
                  <c:v>46.478260869565219</c:v>
                </c:pt>
                <c:pt idx="100">
                  <c:v>49.6</c:v>
                </c:pt>
                <c:pt idx="101">
                  <c:v>80.333333333333329</c:v>
                </c:pt>
                <c:pt idx="102">
                  <c:v>61</c:v>
                </c:pt>
                <c:pt idx="103">
                  <c:v>50.5</c:v>
                </c:pt>
                <c:pt idx="104">
                  <c:v>49.45</c:v>
                </c:pt>
                <c:pt idx="105">
                  <c:v>54.428749999999994</c:v>
                </c:pt>
                <c:pt idx="106">
                  <c:v>60.6</c:v>
                </c:pt>
                <c:pt idx="107">
                  <c:v>53.4</c:v>
                </c:pt>
                <c:pt idx="108">
                  <c:v>78.5</c:v>
                </c:pt>
                <c:pt idx="109">
                  <c:v>70</c:v>
                </c:pt>
                <c:pt idx="110">
                  <c:v>59.4</c:v>
                </c:pt>
                <c:pt idx="111">
                  <c:v>25.33</c:v>
                </c:pt>
                <c:pt idx="113">
                  <c:v>55.4</c:v>
                </c:pt>
                <c:pt idx="114">
                  <c:v>32.799999999999997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'История-11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'История-11 диаграмма по районам'!$I$5:$I$119</c:f>
              <c:numCache>
                <c:formatCode>0,00</c:formatCode>
                <c:ptCount val="115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  <c:pt idx="18">
                  <c:v>58</c:v>
                </c:pt>
                <c:pt idx="19">
                  <c:v>58</c:v>
                </c:pt>
                <c:pt idx="20">
                  <c:v>58</c:v>
                </c:pt>
                <c:pt idx="21">
                  <c:v>58</c:v>
                </c:pt>
                <c:pt idx="22">
                  <c:v>58</c:v>
                </c:pt>
                <c:pt idx="23">
                  <c:v>58</c:v>
                </c:pt>
                <c:pt idx="24">
                  <c:v>58</c:v>
                </c:pt>
                <c:pt idx="25">
                  <c:v>58</c:v>
                </c:pt>
                <c:pt idx="26">
                  <c:v>58</c:v>
                </c:pt>
                <c:pt idx="27">
                  <c:v>58</c:v>
                </c:pt>
                <c:pt idx="28">
                  <c:v>58</c:v>
                </c:pt>
                <c:pt idx="29">
                  <c:v>58</c:v>
                </c:pt>
                <c:pt idx="30">
                  <c:v>58</c:v>
                </c:pt>
                <c:pt idx="31">
                  <c:v>58</c:v>
                </c:pt>
                <c:pt idx="32">
                  <c:v>58</c:v>
                </c:pt>
                <c:pt idx="33">
                  <c:v>58</c:v>
                </c:pt>
                <c:pt idx="34">
                  <c:v>58</c:v>
                </c:pt>
                <c:pt idx="35">
                  <c:v>58</c:v>
                </c:pt>
                <c:pt idx="36">
                  <c:v>58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58</c:v>
                </c:pt>
                <c:pt idx="41">
                  <c:v>58</c:v>
                </c:pt>
                <c:pt idx="42">
                  <c:v>58</c:v>
                </c:pt>
                <c:pt idx="43">
                  <c:v>58</c:v>
                </c:pt>
                <c:pt idx="44">
                  <c:v>58</c:v>
                </c:pt>
                <c:pt idx="45">
                  <c:v>58</c:v>
                </c:pt>
                <c:pt idx="46">
                  <c:v>58</c:v>
                </c:pt>
                <c:pt idx="47">
                  <c:v>58</c:v>
                </c:pt>
                <c:pt idx="48">
                  <c:v>58</c:v>
                </c:pt>
                <c:pt idx="49">
                  <c:v>58</c:v>
                </c:pt>
                <c:pt idx="50">
                  <c:v>58</c:v>
                </c:pt>
                <c:pt idx="51">
                  <c:v>58</c:v>
                </c:pt>
                <c:pt idx="52">
                  <c:v>58</c:v>
                </c:pt>
                <c:pt idx="53">
                  <c:v>58</c:v>
                </c:pt>
                <c:pt idx="54">
                  <c:v>58</c:v>
                </c:pt>
                <c:pt idx="55">
                  <c:v>58</c:v>
                </c:pt>
                <c:pt idx="56">
                  <c:v>58</c:v>
                </c:pt>
                <c:pt idx="57">
                  <c:v>58</c:v>
                </c:pt>
                <c:pt idx="58">
                  <c:v>58</c:v>
                </c:pt>
                <c:pt idx="59">
                  <c:v>58</c:v>
                </c:pt>
                <c:pt idx="60">
                  <c:v>58</c:v>
                </c:pt>
                <c:pt idx="61">
                  <c:v>58</c:v>
                </c:pt>
                <c:pt idx="62">
                  <c:v>58</c:v>
                </c:pt>
                <c:pt idx="63">
                  <c:v>58</c:v>
                </c:pt>
                <c:pt idx="64">
                  <c:v>58</c:v>
                </c:pt>
                <c:pt idx="65">
                  <c:v>58</c:v>
                </c:pt>
                <c:pt idx="66">
                  <c:v>58</c:v>
                </c:pt>
                <c:pt idx="67">
                  <c:v>58</c:v>
                </c:pt>
                <c:pt idx="68">
                  <c:v>58</c:v>
                </c:pt>
                <c:pt idx="69">
                  <c:v>58</c:v>
                </c:pt>
                <c:pt idx="70">
                  <c:v>58</c:v>
                </c:pt>
                <c:pt idx="71">
                  <c:v>58</c:v>
                </c:pt>
                <c:pt idx="72">
                  <c:v>58</c:v>
                </c:pt>
                <c:pt idx="73">
                  <c:v>58</c:v>
                </c:pt>
                <c:pt idx="74">
                  <c:v>58</c:v>
                </c:pt>
                <c:pt idx="75">
                  <c:v>58</c:v>
                </c:pt>
                <c:pt idx="76">
                  <c:v>58</c:v>
                </c:pt>
                <c:pt idx="77">
                  <c:v>58</c:v>
                </c:pt>
                <c:pt idx="78">
                  <c:v>58</c:v>
                </c:pt>
                <c:pt idx="79">
                  <c:v>58</c:v>
                </c:pt>
                <c:pt idx="80">
                  <c:v>58</c:v>
                </c:pt>
                <c:pt idx="81">
                  <c:v>58</c:v>
                </c:pt>
                <c:pt idx="82">
                  <c:v>58</c:v>
                </c:pt>
                <c:pt idx="83">
                  <c:v>58</c:v>
                </c:pt>
                <c:pt idx="84">
                  <c:v>58</c:v>
                </c:pt>
                <c:pt idx="85">
                  <c:v>58</c:v>
                </c:pt>
                <c:pt idx="86">
                  <c:v>58</c:v>
                </c:pt>
                <c:pt idx="87">
                  <c:v>58</c:v>
                </c:pt>
                <c:pt idx="88">
                  <c:v>58</c:v>
                </c:pt>
                <c:pt idx="89">
                  <c:v>58</c:v>
                </c:pt>
                <c:pt idx="90">
                  <c:v>58</c:v>
                </c:pt>
                <c:pt idx="91">
                  <c:v>58</c:v>
                </c:pt>
                <c:pt idx="92">
                  <c:v>58</c:v>
                </c:pt>
                <c:pt idx="93">
                  <c:v>58</c:v>
                </c:pt>
                <c:pt idx="94">
                  <c:v>58</c:v>
                </c:pt>
                <c:pt idx="95">
                  <c:v>58</c:v>
                </c:pt>
                <c:pt idx="96">
                  <c:v>58</c:v>
                </c:pt>
                <c:pt idx="97">
                  <c:v>58</c:v>
                </c:pt>
                <c:pt idx="98">
                  <c:v>58</c:v>
                </c:pt>
                <c:pt idx="99">
                  <c:v>58</c:v>
                </c:pt>
                <c:pt idx="100">
                  <c:v>58</c:v>
                </c:pt>
                <c:pt idx="101">
                  <c:v>58</c:v>
                </c:pt>
                <c:pt idx="102">
                  <c:v>58</c:v>
                </c:pt>
                <c:pt idx="103">
                  <c:v>58</c:v>
                </c:pt>
                <c:pt idx="104">
                  <c:v>58</c:v>
                </c:pt>
                <c:pt idx="105">
                  <c:v>58</c:v>
                </c:pt>
                <c:pt idx="106">
                  <c:v>58</c:v>
                </c:pt>
                <c:pt idx="107">
                  <c:v>58</c:v>
                </c:pt>
                <c:pt idx="108">
                  <c:v>58</c:v>
                </c:pt>
                <c:pt idx="109">
                  <c:v>58</c:v>
                </c:pt>
                <c:pt idx="110">
                  <c:v>58</c:v>
                </c:pt>
                <c:pt idx="111">
                  <c:v>58</c:v>
                </c:pt>
                <c:pt idx="112">
                  <c:v>58</c:v>
                </c:pt>
                <c:pt idx="113">
                  <c:v>58</c:v>
                </c:pt>
                <c:pt idx="114">
                  <c:v>58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'История-11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'История-11 диаграмма по районам'!$H$5:$H$119</c:f>
              <c:numCache>
                <c:formatCode>0,00</c:formatCode>
                <c:ptCount val="115"/>
                <c:pt idx="0">
                  <c:v>58.91033119658119</c:v>
                </c:pt>
                <c:pt idx="1">
                  <c:v>67.111111111111114</c:v>
                </c:pt>
                <c:pt idx="2">
                  <c:v>57.46153846153846</c:v>
                </c:pt>
                <c:pt idx="3">
                  <c:v>61.166666666666664</c:v>
                </c:pt>
                <c:pt idx="4">
                  <c:v>57.75</c:v>
                </c:pt>
                <c:pt idx="5">
                  <c:v>61.833333333333336</c:v>
                </c:pt>
                <c:pt idx="6">
                  <c:v>61.5</c:v>
                </c:pt>
                <c:pt idx="7">
                  <c:v>54.25</c:v>
                </c:pt>
                <c:pt idx="8">
                  <c:v>50.21</c:v>
                </c:pt>
                <c:pt idx="9">
                  <c:v>53.35</c:v>
                </c:pt>
                <c:pt idx="10">
                  <c:v>65.400000000000006</c:v>
                </c:pt>
                <c:pt idx="11">
                  <c:v>65.900000000000006</c:v>
                </c:pt>
                <c:pt idx="12">
                  <c:v>62.3</c:v>
                </c:pt>
                <c:pt idx="13">
                  <c:v>53</c:v>
                </c:pt>
                <c:pt idx="14">
                  <c:v>42</c:v>
                </c:pt>
                <c:pt idx="15">
                  <c:v>35</c:v>
                </c:pt>
                <c:pt idx="16">
                  <c:v>57.8</c:v>
                </c:pt>
                <c:pt idx="19">
                  <c:v>24.3</c:v>
                </c:pt>
                <c:pt idx="20">
                  <c:v>58.8</c:v>
                </c:pt>
                <c:pt idx="21">
                  <c:v>69</c:v>
                </c:pt>
                <c:pt idx="22">
                  <c:v>57.128571428571433</c:v>
                </c:pt>
                <c:pt idx="23">
                  <c:v>69.2</c:v>
                </c:pt>
                <c:pt idx="24">
                  <c:v>54.8</c:v>
                </c:pt>
                <c:pt idx="25">
                  <c:v>55.7</c:v>
                </c:pt>
                <c:pt idx="26">
                  <c:v>47.8</c:v>
                </c:pt>
                <c:pt idx="27">
                  <c:v>75.3</c:v>
                </c:pt>
                <c:pt idx="28">
                  <c:v>40.299999999999997</c:v>
                </c:pt>
                <c:pt idx="30">
                  <c:v>43</c:v>
                </c:pt>
                <c:pt idx="33">
                  <c:v>50.5</c:v>
                </c:pt>
                <c:pt idx="34">
                  <c:v>65</c:v>
                </c:pt>
                <c:pt idx="35">
                  <c:v>67.7</c:v>
                </c:pt>
                <c:pt idx="36">
                  <c:v>52</c:v>
                </c:pt>
                <c:pt idx="37">
                  <c:v>50.8</c:v>
                </c:pt>
                <c:pt idx="38">
                  <c:v>59.7</c:v>
                </c:pt>
                <c:pt idx="39">
                  <c:v>68</c:v>
                </c:pt>
                <c:pt idx="40">
                  <c:v>57.370588235294122</c:v>
                </c:pt>
                <c:pt idx="41">
                  <c:v>65.099999999999994</c:v>
                </c:pt>
                <c:pt idx="42">
                  <c:v>62</c:v>
                </c:pt>
                <c:pt idx="43">
                  <c:v>52.7</c:v>
                </c:pt>
                <c:pt idx="44">
                  <c:v>48</c:v>
                </c:pt>
                <c:pt idx="45">
                  <c:v>57.3</c:v>
                </c:pt>
                <c:pt idx="46">
                  <c:v>69.8</c:v>
                </c:pt>
                <c:pt idx="47">
                  <c:v>43</c:v>
                </c:pt>
                <c:pt idx="48">
                  <c:v>61.5</c:v>
                </c:pt>
                <c:pt idx="49">
                  <c:v>57</c:v>
                </c:pt>
                <c:pt idx="50">
                  <c:v>41.5</c:v>
                </c:pt>
                <c:pt idx="52">
                  <c:v>61.1</c:v>
                </c:pt>
                <c:pt idx="53">
                  <c:v>54</c:v>
                </c:pt>
                <c:pt idx="54">
                  <c:v>56</c:v>
                </c:pt>
                <c:pt idx="55">
                  <c:v>47</c:v>
                </c:pt>
                <c:pt idx="56">
                  <c:v>68</c:v>
                </c:pt>
                <c:pt idx="57">
                  <c:v>71.3</c:v>
                </c:pt>
                <c:pt idx="58">
                  <c:v>60</c:v>
                </c:pt>
                <c:pt idx="59">
                  <c:v>55.492857142857147</c:v>
                </c:pt>
                <c:pt idx="60">
                  <c:v>45</c:v>
                </c:pt>
                <c:pt idx="61">
                  <c:v>71</c:v>
                </c:pt>
                <c:pt idx="62">
                  <c:v>78.8</c:v>
                </c:pt>
                <c:pt idx="63">
                  <c:v>56.5</c:v>
                </c:pt>
                <c:pt idx="64">
                  <c:v>47</c:v>
                </c:pt>
                <c:pt idx="65">
                  <c:v>60.8</c:v>
                </c:pt>
                <c:pt idx="66">
                  <c:v>45</c:v>
                </c:pt>
                <c:pt idx="67">
                  <c:v>42.5</c:v>
                </c:pt>
                <c:pt idx="68">
                  <c:v>42.6</c:v>
                </c:pt>
                <c:pt idx="69">
                  <c:v>63.3</c:v>
                </c:pt>
                <c:pt idx="70">
                  <c:v>36</c:v>
                </c:pt>
                <c:pt idx="71">
                  <c:v>61</c:v>
                </c:pt>
                <c:pt idx="72">
                  <c:v>70.7</c:v>
                </c:pt>
                <c:pt idx="73">
                  <c:v>56.7</c:v>
                </c:pt>
                <c:pt idx="74">
                  <c:v>55.968965517241379</c:v>
                </c:pt>
                <c:pt idx="75">
                  <c:v>50</c:v>
                </c:pt>
                <c:pt idx="77">
                  <c:v>59</c:v>
                </c:pt>
                <c:pt idx="78">
                  <c:v>60.4</c:v>
                </c:pt>
                <c:pt idx="79">
                  <c:v>56</c:v>
                </c:pt>
                <c:pt idx="80">
                  <c:v>52</c:v>
                </c:pt>
                <c:pt idx="81">
                  <c:v>40.5</c:v>
                </c:pt>
                <c:pt idx="82">
                  <c:v>29</c:v>
                </c:pt>
                <c:pt idx="83">
                  <c:v>56</c:v>
                </c:pt>
                <c:pt idx="84">
                  <c:v>62.4</c:v>
                </c:pt>
                <c:pt idx="85">
                  <c:v>59.4</c:v>
                </c:pt>
                <c:pt idx="86">
                  <c:v>67.8</c:v>
                </c:pt>
                <c:pt idx="87">
                  <c:v>64.099999999999994</c:v>
                </c:pt>
                <c:pt idx="88">
                  <c:v>48.5</c:v>
                </c:pt>
                <c:pt idx="89">
                  <c:v>37.299999999999997</c:v>
                </c:pt>
                <c:pt idx="90">
                  <c:v>75</c:v>
                </c:pt>
                <c:pt idx="91">
                  <c:v>50.1</c:v>
                </c:pt>
                <c:pt idx="92">
                  <c:v>27</c:v>
                </c:pt>
                <c:pt idx="93">
                  <c:v>57.2</c:v>
                </c:pt>
                <c:pt idx="94">
                  <c:v>62.5</c:v>
                </c:pt>
                <c:pt idx="95">
                  <c:v>60.4</c:v>
                </c:pt>
                <c:pt idx="96">
                  <c:v>57</c:v>
                </c:pt>
                <c:pt idx="97">
                  <c:v>48</c:v>
                </c:pt>
                <c:pt idx="98">
                  <c:v>64</c:v>
                </c:pt>
                <c:pt idx="99">
                  <c:v>62</c:v>
                </c:pt>
                <c:pt idx="100">
                  <c:v>62</c:v>
                </c:pt>
                <c:pt idx="101">
                  <c:v>59.2</c:v>
                </c:pt>
                <c:pt idx="102">
                  <c:v>59</c:v>
                </c:pt>
                <c:pt idx="103">
                  <c:v>59.3</c:v>
                </c:pt>
                <c:pt idx="104">
                  <c:v>78</c:v>
                </c:pt>
                <c:pt idx="105">
                  <c:v>55.096869488536157</c:v>
                </c:pt>
                <c:pt idx="106">
                  <c:v>73.785714285714292</c:v>
                </c:pt>
                <c:pt idx="107">
                  <c:v>66.875</c:v>
                </c:pt>
                <c:pt idx="108">
                  <c:v>79</c:v>
                </c:pt>
                <c:pt idx="109">
                  <c:v>35.333333333333336</c:v>
                </c:pt>
                <c:pt idx="110">
                  <c:v>45.4</c:v>
                </c:pt>
                <c:pt idx="111">
                  <c:v>38.777777777777779</c:v>
                </c:pt>
                <c:pt idx="112">
                  <c:v>61</c:v>
                </c:pt>
                <c:pt idx="113">
                  <c:v>53.1</c:v>
                </c:pt>
                <c:pt idx="114">
                  <c:v>42.6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'История-11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'История-11 диаграмма по районам'!$M$5:$M$119</c:f>
              <c:numCache>
                <c:formatCode>0,00</c:formatCode>
                <c:ptCount val="115"/>
                <c:pt idx="0">
                  <c:v>54.04</c:v>
                </c:pt>
                <c:pt idx="1">
                  <c:v>54.04</c:v>
                </c:pt>
                <c:pt idx="2">
                  <c:v>54.04</c:v>
                </c:pt>
                <c:pt idx="3">
                  <c:v>54.04</c:v>
                </c:pt>
                <c:pt idx="4">
                  <c:v>54.04</c:v>
                </c:pt>
                <c:pt idx="5">
                  <c:v>54.04</c:v>
                </c:pt>
                <c:pt idx="6">
                  <c:v>54.04</c:v>
                </c:pt>
                <c:pt idx="7">
                  <c:v>54.04</c:v>
                </c:pt>
                <c:pt idx="8">
                  <c:v>54.04</c:v>
                </c:pt>
                <c:pt idx="9">
                  <c:v>54.04</c:v>
                </c:pt>
                <c:pt idx="10">
                  <c:v>54.04</c:v>
                </c:pt>
                <c:pt idx="11">
                  <c:v>54.04</c:v>
                </c:pt>
                <c:pt idx="12">
                  <c:v>54.04</c:v>
                </c:pt>
                <c:pt idx="13">
                  <c:v>54.04</c:v>
                </c:pt>
                <c:pt idx="14">
                  <c:v>54.04</c:v>
                </c:pt>
                <c:pt idx="15">
                  <c:v>54.04</c:v>
                </c:pt>
                <c:pt idx="16">
                  <c:v>54.04</c:v>
                </c:pt>
                <c:pt idx="17">
                  <c:v>54.04</c:v>
                </c:pt>
                <c:pt idx="18">
                  <c:v>54.04</c:v>
                </c:pt>
                <c:pt idx="19">
                  <c:v>54.04</c:v>
                </c:pt>
                <c:pt idx="20">
                  <c:v>54.04</c:v>
                </c:pt>
                <c:pt idx="21">
                  <c:v>54.04</c:v>
                </c:pt>
                <c:pt idx="22">
                  <c:v>54.04</c:v>
                </c:pt>
                <c:pt idx="23">
                  <c:v>54.04</c:v>
                </c:pt>
                <c:pt idx="24">
                  <c:v>54.04</c:v>
                </c:pt>
                <c:pt idx="25">
                  <c:v>54.04</c:v>
                </c:pt>
                <c:pt idx="26">
                  <c:v>54.04</c:v>
                </c:pt>
                <c:pt idx="27">
                  <c:v>54.04</c:v>
                </c:pt>
                <c:pt idx="28">
                  <c:v>54.04</c:v>
                </c:pt>
                <c:pt idx="29">
                  <c:v>54.04</c:v>
                </c:pt>
                <c:pt idx="30">
                  <c:v>54.04</c:v>
                </c:pt>
                <c:pt idx="31">
                  <c:v>54.04</c:v>
                </c:pt>
                <c:pt idx="32">
                  <c:v>54.04</c:v>
                </c:pt>
                <c:pt idx="33">
                  <c:v>54.04</c:v>
                </c:pt>
                <c:pt idx="34">
                  <c:v>54.04</c:v>
                </c:pt>
                <c:pt idx="35">
                  <c:v>54.04</c:v>
                </c:pt>
                <c:pt idx="36">
                  <c:v>54.04</c:v>
                </c:pt>
                <c:pt idx="37">
                  <c:v>54.04</c:v>
                </c:pt>
                <c:pt idx="38">
                  <c:v>54.04</c:v>
                </c:pt>
                <c:pt idx="39">
                  <c:v>54.04</c:v>
                </c:pt>
                <c:pt idx="40">
                  <c:v>54.04</c:v>
                </c:pt>
                <c:pt idx="41">
                  <c:v>54.04</c:v>
                </c:pt>
                <c:pt idx="42">
                  <c:v>54.04</c:v>
                </c:pt>
                <c:pt idx="43">
                  <c:v>54.04</c:v>
                </c:pt>
                <c:pt idx="44">
                  <c:v>54.04</c:v>
                </c:pt>
                <c:pt idx="45">
                  <c:v>54.04</c:v>
                </c:pt>
                <c:pt idx="46">
                  <c:v>54.04</c:v>
                </c:pt>
                <c:pt idx="47">
                  <c:v>54.04</c:v>
                </c:pt>
                <c:pt idx="48">
                  <c:v>54.04</c:v>
                </c:pt>
                <c:pt idx="49">
                  <c:v>54.04</c:v>
                </c:pt>
                <c:pt idx="50">
                  <c:v>54.04</c:v>
                </c:pt>
                <c:pt idx="51">
                  <c:v>54.04</c:v>
                </c:pt>
                <c:pt idx="52">
                  <c:v>54.04</c:v>
                </c:pt>
                <c:pt idx="53">
                  <c:v>54.04</c:v>
                </c:pt>
                <c:pt idx="54">
                  <c:v>54.04</c:v>
                </c:pt>
                <c:pt idx="55">
                  <c:v>54.04</c:v>
                </c:pt>
                <c:pt idx="56">
                  <c:v>54.04</c:v>
                </c:pt>
                <c:pt idx="57">
                  <c:v>54.04</c:v>
                </c:pt>
                <c:pt idx="58">
                  <c:v>54.04</c:v>
                </c:pt>
                <c:pt idx="59">
                  <c:v>54.04</c:v>
                </c:pt>
                <c:pt idx="60">
                  <c:v>54.04</c:v>
                </c:pt>
                <c:pt idx="61">
                  <c:v>54.04</c:v>
                </c:pt>
                <c:pt idx="62">
                  <c:v>54.04</c:v>
                </c:pt>
                <c:pt idx="63">
                  <c:v>54.04</c:v>
                </c:pt>
                <c:pt idx="64">
                  <c:v>54.04</c:v>
                </c:pt>
                <c:pt idx="65">
                  <c:v>54.04</c:v>
                </c:pt>
                <c:pt idx="66">
                  <c:v>54.04</c:v>
                </c:pt>
                <c:pt idx="67">
                  <c:v>54.04</c:v>
                </c:pt>
                <c:pt idx="68">
                  <c:v>54.04</c:v>
                </c:pt>
                <c:pt idx="69">
                  <c:v>54.04</c:v>
                </c:pt>
                <c:pt idx="70">
                  <c:v>54.04</c:v>
                </c:pt>
                <c:pt idx="71">
                  <c:v>54.04</c:v>
                </c:pt>
                <c:pt idx="72">
                  <c:v>54.04</c:v>
                </c:pt>
                <c:pt idx="73">
                  <c:v>54.04</c:v>
                </c:pt>
                <c:pt idx="74">
                  <c:v>54.04</c:v>
                </c:pt>
                <c:pt idx="75">
                  <c:v>54.04</c:v>
                </c:pt>
                <c:pt idx="76">
                  <c:v>54.04</c:v>
                </c:pt>
                <c:pt idx="77">
                  <c:v>54.04</c:v>
                </c:pt>
                <c:pt idx="78">
                  <c:v>54.04</c:v>
                </c:pt>
                <c:pt idx="79">
                  <c:v>54.04</c:v>
                </c:pt>
                <c:pt idx="80">
                  <c:v>54.04</c:v>
                </c:pt>
                <c:pt idx="81">
                  <c:v>54.04</c:v>
                </c:pt>
                <c:pt idx="82">
                  <c:v>54.04</c:v>
                </c:pt>
                <c:pt idx="83">
                  <c:v>54.04</c:v>
                </c:pt>
                <c:pt idx="84">
                  <c:v>54.04</c:v>
                </c:pt>
                <c:pt idx="85">
                  <c:v>54.04</c:v>
                </c:pt>
                <c:pt idx="86">
                  <c:v>54.04</c:v>
                </c:pt>
                <c:pt idx="87">
                  <c:v>54.04</c:v>
                </c:pt>
                <c:pt idx="88">
                  <c:v>54.04</c:v>
                </c:pt>
                <c:pt idx="89">
                  <c:v>54.04</c:v>
                </c:pt>
                <c:pt idx="90">
                  <c:v>54.04</c:v>
                </c:pt>
                <c:pt idx="91">
                  <c:v>54.04</c:v>
                </c:pt>
                <c:pt idx="92">
                  <c:v>54.04</c:v>
                </c:pt>
                <c:pt idx="93">
                  <c:v>54.04</c:v>
                </c:pt>
                <c:pt idx="94">
                  <c:v>54.04</c:v>
                </c:pt>
                <c:pt idx="95">
                  <c:v>54.04</c:v>
                </c:pt>
                <c:pt idx="96">
                  <c:v>54.04</c:v>
                </c:pt>
                <c:pt idx="97">
                  <c:v>54.04</c:v>
                </c:pt>
                <c:pt idx="98">
                  <c:v>54.04</c:v>
                </c:pt>
                <c:pt idx="99">
                  <c:v>54.04</c:v>
                </c:pt>
                <c:pt idx="100">
                  <c:v>54.04</c:v>
                </c:pt>
                <c:pt idx="101">
                  <c:v>54.04</c:v>
                </c:pt>
                <c:pt idx="102">
                  <c:v>54.04</c:v>
                </c:pt>
                <c:pt idx="103">
                  <c:v>54.04</c:v>
                </c:pt>
                <c:pt idx="104">
                  <c:v>54.04</c:v>
                </c:pt>
                <c:pt idx="105">
                  <c:v>54.04</c:v>
                </c:pt>
                <c:pt idx="106">
                  <c:v>54.04</c:v>
                </c:pt>
                <c:pt idx="107">
                  <c:v>54.04</c:v>
                </c:pt>
                <c:pt idx="108">
                  <c:v>54.04</c:v>
                </c:pt>
                <c:pt idx="109">
                  <c:v>54.04</c:v>
                </c:pt>
                <c:pt idx="110">
                  <c:v>54.04</c:v>
                </c:pt>
                <c:pt idx="111">
                  <c:v>54.04</c:v>
                </c:pt>
                <c:pt idx="112">
                  <c:v>54.04</c:v>
                </c:pt>
                <c:pt idx="113">
                  <c:v>54.04</c:v>
                </c:pt>
                <c:pt idx="114">
                  <c:v>54.04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'История-11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'История-11 диаграмма по районам'!$L$5:$L$119</c:f>
              <c:numCache>
                <c:formatCode>0,00</c:formatCode>
                <c:ptCount val="115"/>
                <c:pt idx="0">
                  <c:v>56.622506313131311</c:v>
                </c:pt>
                <c:pt idx="1">
                  <c:v>52.8</c:v>
                </c:pt>
                <c:pt idx="2">
                  <c:v>53.727272727272727</c:v>
                </c:pt>
                <c:pt idx="3">
                  <c:v>63.875</c:v>
                </c:pt>
                <c:pt idx="4">
                  <c:v>50</c:v>
                </c:pt>
                <c:pt idx="5">
                  <c:v>39.444444444444443</c:v>
                </c:pt>
                <c:pt idx="6">
                  <c:v>38.333333333333336</c:v>
                </c:pt>
                <c:pt idx="7">
                  <c:v>54.8</c:v>
                </c:pt>
                <c:pt idx="8">
                  <c:v>100</c:v>
                </c:pt>
                <c:pt idx="9">
                  <c:v>52.016666666666659</c:v>
                </c:pt>
                <c:pt idx="10">
                  <c:v>57.9</c:v>
                </c:pt>
                <c:pt idx="11">
                  <c:v>58.3</c:v>
                </c:pt>
                <c:pt idx="12">
                  <c:v>57.2</c:v>
                </c:pt>
                <c:pt idx="13">
                  <c:v>63.8</c:v>
                </c:pt>
                <c:pt idx="14">
                  <c:v>56.5</c:v>
                </c:pt>
                <c:pt idx="15">
                  <c:v>40.6</c:v>
                </c:pt>
                <c:pt idx="16">
                  <c:v>54.1</c:v>
                </c:pt>
                <c:pt idx="17">
                  <c:v>47</c:v>
                </c:pt>
                <c:pt idx="18">
                  <c:v>46.7</c:v>
                </c:pt>
                <c:pt idx="19">
                  <c:v>38.5</c:v>
                </c:pt>
                <c:pt idx="20">
                  <c:v>50.8</c:v>
                </c:pt>
                <c:pt idx="21">
                  <c:v>52.8</c:v>
                </c:pt>
                <c:pt idx="22">
                  <c:v>51.633333333333333</c:v>
                </c:pt>
                <c:pt idx="23">
                  <c:v>63.7</c:v>
                </c:pt>
                <c:pt idx="24">
                  <c:v>50.4</c:v>
                </c:pt>
                <c:pt idx="25">
                  <c:v>64.7</c:v>
                </c:pt>
                <c:pt idx="26">
                  <c:v>38</c:v>
                </c:pt>
                <c:pt idx="27">
                  <c:v>41.8</c:v>
                </c:pt>
                <c:pt idx="29">
                  <c:v>51</c:v>
                </c:pt>
                <c:pt idx="31">
                  <c:v>51.6</c:v>
                </c:pt>
                <c:pt idx="32">
                  <c:v>57.5</c:v>
                </c:pt>
                <c:pt idx="33">
                  <c:v>57.5</c:v>
                </c:pt>
                <c:pt idx="34">
                  <c:v>60.7</c:v>
                </c:pt>
                <c:pt idx="35">
                  <c:v>52</c:v>
                </c:pt>
                <c:pt idx="36">
                  <c:v>34.799999999999997</c:v>
                </c:pt>
                <c:pt idx="37">
                  <c:v>45.3</c:v>
                </c:pt>
                <c:pt idx="38">
                  <c:v>57.4</c:v>
                </c:pt>
                <c:pt idx="39">
                  <c:v>48.1</c:v>
                </c:pt>
                <c:pt idx="40">
                  <c:v>53.91538461538461</c:v>
                </c:pt>
                <c:pt idx="41">
                  <c:v>64</c:v>
                </c:pt>
                <c:pt idx="42">
                  <c:v>63</c:v>
                </c:pt>
                <c:pt idx="43">
                  <c:v>50.5</c:v>
                </c:pt>
                <c:pt idx="44">
                  <c:v>56.3</c:v>
                </c:pt>
                <c:pt idx="45">
                  <c:v>52</c:v>
                </c:pt>
                <c:pt idx="46">
                  <c:v>45</c:v>
                </c:pt>
                <c:pt idx="47">
                  <c:v>52.2</c:v>
                </c:pt>
                <c:pt idx="48">
                  <c:v>46</c:v>
                </c:pt>
                <c:pt idx="51">
                  <c:v>59</c:v>
                </c:pt>
                <c:pt idx="52">
                  <c:v>45.3</c:v>
                </c:pt>
                <c:pt idx="54">
                  <c:v>52</c:v>
                </c:pt>
                <c:pt idx="56">
                  <c:v>62.6</c:v>
                </c:pt>
                <c:pt idx="57">
                  <c:v>53</c:v>
                </c:pt>
                <c:pt idx="59">
                  <c:v>52.018181818181823</c:v>
                </c:pt>
                <c:pt idx="60">
                  <c:v>53.6</c:v>
                </c:pt>
                <c:pt idx="61">
                  <c:v>50</c:v>
                </c:pt>
                <c:pt idx="62">
                  <c:v>62.6</c:v>
                </c:pt>
                <c:pt idx="63">
                  <c:v>46.9</c:v>
                </c:pt>
                <c:pt idx="64">
                  <c:v>62.4</c:v>
                </c:pt>
                <c:pt idx="65">
                  <c:v>42</c:v>
                </c:pt>
                <c:pt idx="66">
                  <c:v>56</c:v>
                </c:pt>
                <c:pt idx="67">
                  <c:v>55.6</c:v>
                </c:pt>
                <c:pt idx="69">
                  <c:v>39.700000000000003</c:v>
                </c:pt>
                <c:pt idx="71">
                  <c:v>42</c:v>
                </c:pt>
                <c:pt idx="72">
                  <c:v>61.4</c:v>
                </c:pt>
                <c:pt idx="74">
                  <c:v>51.87370370370369</c:v>
                </c:pt>
                <c:pt idx="75">
                  <c:v>70</c:v>
                </c:pt>
                <c:pt idx="77">
                  <c:v>59</c:v>
                </c:pt>
                <c:pt idx="78">
                  <c:v>53.5</c:v>
                </c:pt>
                <c:pt idx="79">
                  <c:v>48</c:v>
                </c:pt>
                <c:pt idx="80">
                  <c:v>61</c:v>
                </c:pt>
                <c:pt idx="81">
                  <c:v>40</c:v>
                </c:pt>
                <c:pt idx="83">
                  <c:v>33.799999999999997</c:v>
                </c:pt>
                <c:pt idx="84">
                  <c:v>52.2</c:v>
                </c:pt>
                <c:pt idx="85">
                  <c:v>57.3</c:v>
                </c:pt>
                <c:pt idx="86">
                  <c:v>51.6</c:v>
                </c:pt>
                <c:pt idx="87">
                  <c:v>48.7</c:v>
                </c:pt>
                <c:pt idx="88">
                  <c:v>35.299999999999997</c:v>
                </c:pt>
                <c:pt idx="89">
                  <c:v>62</c:v>
                </c:pt>
                <c:pt idx="90">
                  <c:v>45.4</c:v>
                </c:pt>
                <c:pt idx="91">
                  <c:v>61</c:v>
                </c:pt>
                <c:pt idx="92">
                  <c:v>49.8</c:v>
                </c:pt>
                <c:pt idx="93">
                  <c:v>54.1</c:v>
                </c:pt>
                <c:pt idx="94">
                  <c:v>55.6</c:v>
                </c:pt>
                <c:pt idx="95">
                  <c:v>56.3</c:v>
                </c:pt>
                <c:pt idx="96">
                  <c:v>51.6</c:v>
                </c:pt>
                <c:pt idx="97">
                  <c:v>57</c:v>
                </c:pt>
                <c:pt idx="98">
                  <c:v>51</c:v>
                </c:pt>
                <c:pt idx="99">
                  <c:v>60</c:v>
                </c:pt>
                <c:pt idx="100">
                  <c:v>55</c:v>
                </c:pt>
                <c:pt idx="101">
                  <c:v>62</c:v>
                </c:pt>
                <c:pt idx="102">
                  <c:v>48.1</c:v>
                </c:pt>
                <c:pt idx="103">
                  <c:v>21.29</c:v>
                </c:pt>
                <c:pt idx="105">
                  <c:v>59.679793233082705</c:v>
                </c:pt>
                <c:pt idx="106">
                  <c:v>78.785714285714292</c:v>
                </c:pt>
                <c:pt idx="107">
                  <c:v>62.7</c:v>
                </c:pt>
                <c:pt idx="108">
                  <c:v>79.5</c:v>
                </c:pt>
                <c:pt idx="109">
                  <c:v>49.5</c:v>
                </c:pt>
                <c:pt idx="110">
                  <c:v>62.3</c:v>
                </c:pt>
                <c:pt idx="111">
                  <c:v>54</c:v>
                </c:pt>
                <c:pt idx="113">
                  <c:v>52.05263157894737</c:v>
                </c:pt>
                <c:pt idx="114">
                  <c:v>38.6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68128"/>
        <c:axId val="76374016"/>
      </c:lineChart>
      <c:catAx>
        <c:axId val="7636812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374016"/>
        <c:crosses val="autoZero"/>
        <c:auto val="1"/>
        <c:lblAlgn val="ctr"/>
        <c:lblOffset val="100"/>
        <c:noMultiLvlLbl val="0"/>
      </c:catAx>
      <c:valAx>
        <c:axId val="76374016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36812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9582859569609498"/>
          <c:y val="1.0110563987042305E-2"/>
          <c:w val="0.77168712796842043"/>
          <c:h val="4.2982532141533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История</a:t>
            </a:r>
            <a:r>
              <a:rPr lang="ru-RU" b="1" baseline="0"/>
              <a:t> 11 ЕГЭ 2021-2023</a:t>
            </a:r>
            <a:endParaRPr lang="ru-RU" b="1"/>
          </a:p>
        </c:rich>
      </c:tx>
      <c:layout>
        <c:manualLayout>
          <c:xMode val="edge"/>
          <c:yMode val="edge"/>
          <c:x val="2.6626513157107901E-2"/>
          <c:y val="9.988849683277768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5722408865537423E-2"/>
          <c:y val="6.6965595780974302E-2"/>
          <c:w val="0.98427759113446256"/>
          <c:h val="0.59469806497651478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'История-11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СШ № 135</c:v>
                </c:pt>
                <c:pt idx="15">
                  <c:v>МБОУ СШ № 63</c:v>
                </c:pt>
                <c:pt idx="16">
                  <c:v>МАОУ СШ № 8 "Созидание"</c:v>
                </c:pt>
                <c:pt idx="17">
                  <c:v>МАОУ Лицей № 11</c:v>
                </c:pt>
                <c:pt idx="18">
                  <c:v>МАОУ СШ № 90</c:v>
                </c:pt>
                <c:pt idx="19">
                  <c:v>МАОУ СШ № 46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МАОУ Лицей № 3</c:v>
                </c:pt>
                <c:pt idx="25">
                  <c:v>МАОУ СШ № 148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94</c:v>
                </c:pt>
                <c:pt idx="29">
                  <c:v>МАОУ Лицей № 12</c:v>
                </c:pt>
                <c:pt idx="30">
                  <c:v>МАОУ СШ № 89</c:v>
                </c:pt>
                <c:pt idx="31">
                  <c:v>МАОУ Гимназия № 15</c:v>
                </c:pt>
                <c:pt idx="32">
                  <c:v>МБОУ СШ № 79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МБОУ СШ № 13</c:v>
                </c:pt>
                <c:pt idx="36">
                  <c:v>МАОУ СШ № 16</c:v>
                </c:pt>
                <c:pt idx="37">
                  <c:v>МАОУ СШ № 50</c:v>
                </c:pt>
                <c:pt idx="38">
                  <c:v>МАОУ СШ № 65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Лицей № 8</c:v>
                </c:pt>
                <c:pt idx="42">
                  <c:v>МБОУ Лицей № 10</c:v>
                </c:pt>
                <c:pt idx="43">
                  <c:v>МАОУ Лицей № 1</c:v>
                </c:pt>
                <c:pt idx="44">
                  <c:v>МБОУ СШ № 99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36</c:v>
                </c:pt>
                <c:pt idx="50">
                  <c:v>МБОУ СШ № 72 </c:v>
                </c:pt>
                <c:pt idx="51">
                  <c:v>МБОУ СШ № 3</c:v>
                </c:pt>
                <c:pt idx="52">
                  <c:v>МАОУ СШ № 82</c:v>
                </c:pt>
                <c:pt idx="53">
                  <c:v>МБОУ СШ № 95</c:v>
                </c:pt>
                <c:pt idx="54">
                  <c:v>МБОУ СШ № 21</c:v>
                </c:pt>
                <c:pt idx="55">
                  <c:v>МБОУ СШ № 133</c:v>
                </c:pt>
                <c:pt idx="56">
                  <c:v>МБОУ СШ № 84</c:v>
                </c:pt>
                <c:pt idx="57">
                  <c:v>МБОУ СШ № 39</c:v>
                </c:pt>
                <c:pt idx="58">
                  <c:v>МБОУ СШ № 73 </c:v>
                </c:pt>
                <c:pt idx="59">
                  <c:v>СВЕРДЛОВСКИЙ РАЙОН</c:v>
                </c:pt>
                <c:pt idx="60">
                  <c:v>МАОУ СШ № 23</c:v>
                </c:pt>
                <c:pt idx="61">
                  <c:v>МАОУ СШ № 137</c:v>
                </c:pt>
                <c:pt idx="62">
                  <c:v>МАОУ СШ № 93</c:v>
                </c:pt>
                <c:pt idx="63">
                  <c:v>МАОУ СШ № 42</c:v>
                </c:pt>
                <c:pt idx="64">
                  <c:v>МАОУ СШ № 158 "Грани"</c:v>
                </c:pt>
                <c:pt idx="65">
                  <c:v>МАОУ Лицей № 9 "Лидер"</c:v>
                </c:pt>
                <c:pt idx="66">
                  <c:v>МАОУ СШ № 76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Гимназия № 14</c:v>
                </c:pt>
                <c:pt idx="70">
                  <c:v>МАОУ СШ № 45</c:v>
                </c:pt>
                <c:pt idx="71">
                  <c:v>МАОУ СШ № 17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152</c:v>
                </c:pt>
                <c:pt idx="76">
                  <c:v>МБОУ СШ № 56</c:v>
                </c:pt>
                <c:pt idx="77">
                  <c:v>МАОУ СШ № 149</c:v>
                </c:pt>
                <c:pt idx="78">
                  <c:v>МБОУ СШ № 98</c:v>
                </c:pt>
                <c:pt idx="79">
                  <c:v>МАОУ СШ № 154</c:v>
                </c:pt>
                <c:pt idx="80">
                  <c:v>МАОУ СШ № 7</c:v>
                </c:pt>
                <c:pt idx="81">
                  <c:v>МАОУ СШ № 24</c:v>
                </c:pt>
                <c:pt idx="82">
                  <c:v>МАОУ СШ № 1</c:v>
                </c:pt>
                <c:pt idx="83">
                  <c:v>МБОУ СШ № 129</c:v>
                </c:pt>
                <c:pt idx="84">
                  <c:v>МАОУ СШ № 141</c:v>
                </c:pt>
                <c:pt idx="85">
                  <c:v>МАОУ СШ № 18</c:v>
                </c:pt>
                <c:pt idx="86">
                  <c:v>МБОУ СШ № 91</c:v>
                </c:pt>
                <c:pt idx="87">
                  <c:v>МАОУ СШ № 156</c:v>
                </c:pt>
                <c:pt idx="88">
                  <c:v>МАОУ СШ № 151</c:v>
                </c:pt>
                <c:pt idx="89">
                  <c:v>МАОУ СШ № 157</c:v>
                </c:pt>
                <c:pt idx="90">
                  <c:v>МАОУ СШ № 108</c:v>
                </c:pt>
                <c:pt idx="91">
                  <c:v>МАОУ СШ № 5</c:v>
                </c:pt>
                <c:pt idx="92">
                  <c:v>МАОУ СШ № 145</c:v>
                </c:pt>
                <c:pt idx="93">
                  <c:v>МАОУ СШ № 143</c:v>
                </c:pt>
                <c:pt idx="94">
                  <c:v>МАОУ СШ № 150</c:v>
                </c:pt>
                <c:pt idx="95">
                  <c:v>МАОУ СШ № 144</c:v>
                </c:pt>
                <c:pt idx="96">
                  <c:v>МБОУ СШ № 147</c:v>
                </c:pt>
                <c:pt idx="97">
                  <c:v>МАОУ СШ № 115</c:v>
                </c:pt>
                <c:pt idx="98">
                  <c:v>МАОУ СШ № 66</c:v>
                </c:pt>
                <c:pt idx="99">
                  <c:v>МАОУ СШ № 85</c:v>
                </c:pt>
                <c:pt idx="100">
                  <c:v>МАОУ СШ № 134</c:v>
                </c:pt>
                <c:pt idx="101">
                  <c:v>МАОУ СШ № 69</c:v>
                </c:pt>
                <c:pt idx="102">
                  <c:v>МБОУ СШ № 2</c:v>
                </c:pt>
                <c:pt idx="103">
                  <c:v>МАОУ СШ № 121</c:v>
                </c:pt>
                <c:pt idx="104">
                  <c:v>МАОУ СШ № 139</c:v>
                </c:pt>
                <c:pt idx="105">
                  <c:v>ЦЕНТРАЛЬНЫЙ РАЙОН</c:v>
                </c:pt>
                <c:pt idx="106">
                  <c:v>МБОУ Лицей № 2</c:v>
                </c:pt>
                <c:pt idx="107">
                  <c:v>МБОУ СШ № 4</c:v>
                </c:pt>
                <c:pt idx="108">
                  <c:v>МАОУ Гимназия № 2</c:v>
                </c:pt>
                <c:pt idx="109">
                  <c:v>МБОУ СШ № 10 </c:v>
                </c:pt>
                <c:pt idx="110">
                  <c:v>МАОУ СШ "Комплекс Покровский"</c:v>
                </c:pt>
                <c:pt idx="111">
                  <c:v>МБОУ Гимназия № 16</c:v>
                </c:pt>
                <c:pt idx="112">
                  <c:v>МАОУ СШ № 155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'История-11 диаграмма'!$E$5:$E$119</c:f>
              <c:numCache>
                <c:formatCode>0,00</c:formatCode>
                <c:ptCount val="115"/>
                <c:pt idx="0">
                  <c:v>53.93</c:v>
                </c:pt>
                <c:pt idx="1">
                  <c:v>53.93</c:v>
                </c:pt>
                <c:pt idx="2">
                  <c:v>53.93</c:v>
                </c:pt>
                <c:pt idx="3">
                  <c:v>53.93</c:v>
                </c:pt>
                <c:pt idx="4">
                  <c:v>53.93</c:v>
                </c:pt>
                <c:pt idx="5">
                  <c:v>53.93</c:v>
                </c:pt>
                <c:pt idx="6">
                  <c:v>53.93</c:v>
                </c:pt>
                <c:pt idx="7">
                  <c:v>53.93</c:v>
                </c:pt>
                <c:pt idx="8">
                  <c:v>53.93</c:v>
                </c:pt>
                <c:pt idx="9">
                  <c:v>53.93</c:v>
                </c:pt>
                <c:pt idx="10">
                  <c:v>53.93</c:v>
                </c:pt>
                <c:pt idx="11">
                  <c:v>53.93</c:v>
                </c:pt>
                <c:pt idx="12">
                  <c:v>53.93</c:v>
                </c:pt>
                <c:pt idx="13">
                  <c:v>53.93</c:v>
                </c:pt>
                <c:pt idx="14">
                  <c:v>53.93</c:v>
                </c:pt>
                <c:pt idx="15">
                  <c:v>53.93</c:v>
                </c:pt>
                <c:pt idx="16">
                  <c:v>53.93</c:v>
                </c:pt>
                <c:pt idx="17">
                  <c:v>53.93</c:v>
                </c:pt>
                <c:pt idx="18">
                  <c:v>53.93</c:v>
                </c:pt>
                <c:pt idx="19">
                  <c:v>53.93</c:v>
                </c:pt>
                <c:pt idx="20">
                  <c:v>53.93</c:v>
                </c:pt>
                <c:pt idx="21">
                  <c:v>53.93</c:v>
                </c:pt>
                <c:pt idx="22">
                  <c:v>53.93</c:v>
                </c:pt>
                <c:pt idx="23">
                  <c:v>53.93</c:v>
                </c:pt>
                <c:pt idx="24">
                  <c:v>53.93</c:v>
                </c:pt>
                <c:pt idx="25">
                  <c:v>53.93</c:v>
                </c:pt>
                <c:pt idx="26">
                  <c:v>53.93</c:v>
                </c:pt>
                <c:pt idx="27">
                  <c:v>53.93</c:v>
                </c:pt>
                <c:pt idx="28">
                  <c:v>53.93</c:v>
                </c:pt>
                <c:pt idx="29">
                  <c:v>53.93</c:v>
                </c:pt>
                <c:pt idx="30">
                  <c:v>53.93</c:v>
                </c:pt>
                <c:pt idx="31">
                  <c:v>53.93</c:v>
                </c:pt>
                <c:pt idx="32">
                  <c:v>53.93</c:v>
                </c:pt>
                <c:pt idx="33">
                  <c:v>53.93</c:v>
                </c:pt>
                <c:pt idx="34">
                  <c:v>53.93</c:v>
                </c:pt>
                <c:pt idx="35">
                  <c:v>53.93</c:v>
                </c:pt>
                <c:pt idx="36">
                  <c:v>53.93</c:v>
                </c:pt>
                <c:pt idx="37">
                  <c:v>53.93</c:v>
                </c:pt>
                <c:pt idx="38">
                  <c:v>53.93</c:v>
                </c:pt>
                <c:pt idx="39">
                  <c:v>53.93</c:v>
                </c:pt>
                <c:pt idx="40">
                  <c:v>53.93</c:v>
                </c:pt>
                <c:pt idx="41">
                  <c:v>53.93</c:v>
                </c:pt>
                <c:pt idx="42">
                  <c:v>53.93</c:v>
                </c:pt>
                <c:pt idx="43">
                  <c:v>53.93</c:v>
                </c:pt>
                <c:pt idx="44">
                  <c:v>53.93</c:v>
                </c:pt>
                <c:pt idx="45">
                  <c:v>53.93</c:v>
                </c:pt>
                <c:pt idx="46">
                  <c:v>53.93</c:v>
                </c:pt>
                <c:pt idx="47">
                  <c:v>53.93</c:v>
                </c:pt>
                <c:pt idx="48">
                  <c:v>53.93</c:v>
                </c:pt>
                <c:pt idx="49">
                  <c:v>53.93</c:v>
                </c:pt>
                <c:pt idx="50">
                  <c:v>53.93</c:v>
                </c:pt>
                <c:pt idx="51">
                  <c:v>53.93</c:v>
                </c:pt>
                <c:pt idx="52">
                  <c:v>53.93</c:v>
                </c:pt>
                <c:pt idx="53">
                  <c:v>53.93</c:v>
                </c:pt>
                <c:pt idx="54">
                  <c:v>53.93</c:v>
                </c:pt>
                <c:pt idx="55">
                  <c:v>53.93</c:v>
                </c:pt>
                <c:pt idx="56">
                  <c:v>53.93</c:v>
                </c:pt>
                <c:pt idx="57">
                  <c:v>53.93</c:v>
                </c:pt>
                <c:pt idx="58">
                  <c:v>53.93</c:v>
                </c:pt>
                <c:pt idx="59">
                  <c:v>53.93</c:v>
                </c:pt>
                <c:pt idx="60">
                  <c:v>53.93</c:v>
                </c:pt>
                <c:pt idx="61">
                  <c:v>53.93</c:v>
                </c:pt>
                <c:pt idx="62">
                  <c:v>53.93</c:v>
                </c:pt>
                <c:pt idx="63">
                  <c:v>53.93</c:v>
                </c:pt>
                <c:pt idx="64">
                  <c:v>53.93</c:v>
                </c:pt>
                <c:pt idx="65">
                  <c:v>53.93</c:v>
                </c:pt>
                <c:pt idx="66">
                  <c:v>53.93</c:v>
                </c:pt>
                <c:pt idx="67">
                  <c:v>53.93</c:v>
                </c:pt>
                <c:pt idx="68">
                  <c:v>53.93</c:v>
                </c:pt>
                <c:pt idx="69">
                  <c:v>53.93</c:v>
                </c:pt>
                <c:pt idx="70">
                  <c:v>53.93</c:v>
                </c:pt>
                <c:pt idx="71">
                  <c:v>53.93</c:v>
                </c:pt>
                <c:pt idx="72">
                  <c:v>53.93</c:v>
                </c:pt>
                <c:pt idx="73">
                  <c:v>53.93</c:v>
                </c:pt>
                <c:pt idx="74">
                  <c:v>53.93</c:v>
                </c:pt>
                <c:pt idx="75">
                  <c:v>53.93</c:v>
                </c:pt>
                <c:pt idx="76">
                  <c:v>53.93</c:v>
                </c:pt>
                <c:pt idx="77">
                  <c:v>53.93</c:v>
                </c:pt>
                <c:pt idx="78">
                  <c:v>53.93</c:v>
                </c:pt>
                <c:pt idx="79">
                  <c:v>53.93</c:v>
                </c:pt>
                <c:pt idx="80">
                  <c:v>53.93</c:v>
                </c:pt>
                <c:pt idx="81">
                  <c:v>53.93</c:v>
                </c:pt>
                <c:pt idx="82">
                  <c:v>53.93</c:v>
                </c:pt>
                <c:pt idx="83">
                  <c:v>53.93</c:v>
                </c:pt>
                <c:pt idx="84">
                  <c:v>53.93</c:v>
                </c:pt>
                <c:pt idx="85">
                  <c:v>53.93</c:v>
                </c:pt>
                <c:pt idx="86">
                  <c:v>53.93</c:v>
                </c:pt>
                <c:pt idx="87">
                  <c:v>53.93</c:v>
                </c:pt>
                <c:pt idx="88">
                  <c:v>53.93</c:v>
                </c:pt>
                <c:pt idx="89">
                  <c:v>53.93</c:v>
                </c:pt>
                <c:pt idx="90">
                  <c:v>53.93</c:v>
                </c:pt>
                <c:pt idx="91">
                  <c:v>53.93</c:v>
                </c:pt>
                <c:pt idx="92">
                  <c:v>53.93</c:v>
                </c:pt>
                <c:pt idx="93">
                  <c:v>53.93</c:v>
                </c:pt>
                <c:pt idx="94">
                  <c:v>53.93</c:v>
                </c:pt>
                <c:pt idx="95">
                  <c:v>53.93</c:v>
                </c:pt>
                <c:pt idx="96">
                  <c:v>53.93</c:v>
                </c:pt>
                <c:pt idx="97">
                  <c:v>53.93</c:v>
                </c:pt>
                <c:pt idx="98">
                  <c:v>53.93</c:v>
                </c:pt>
                <c:pt idx="99">
                  <c:v>53.93</c:v>
                </c:pt>
                <c:pt idx="100">
                  <c:v>53.93</c:v>
                </c:pt>
                <c:pt idx="101">
                  <c:v>53.93</c:v>
                </c:pt>
                <c:pt idx="102">
                  <c:v>53.93</c:v>
                </c:pt>
                <c:pt idx="103">
                  <c:v>53.93</c:v>
                </c:pt>
                <c:pt idx="104">
                  <c:v>53.93</c:v>
                </c:pt>
                <c:pt idx="105">
                  <c:v>53.93</c:v>
                </c:pt>
                <c:pt idx="106">
                  <c:v>53.93</c:v>
                </c:pt>
                <c:pt idx="107">
                  <c:v>53.93</c:v>
                </c:pt>
                <c:pt idx="108">
                  <c:v>53.93</c:v>
                </c:pt>
                <c:pt idx="109">
                  <c:v>53.93</c:v>
                </c:pt>
                <c:pt idx="110">
                  <c:v>53.93</c:v>
                </c:pt>
                <c:pt idx="111">
                  <c:v>53.93</c:v>
                </c:pt>
                <c:pt idx="112">
                  <c:v>53.93</c:v>
                </c:pt>
                <c:pt idx="113">
                  <c:v>53.93</c:v>
                </c:pt>
                <c:pt idx="114">
                  <c:v>53.93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'История-11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СШ № 135</c:v>
                </c:pt>
                <c:pt idx="15">
                  <c:v>МБОУ СШ № 63</c:v>
                </c:pt>
                <c:pt idx="16">
                  <c:v>МАОУ СШ № 8 "Созидание"</c:v>
                </c:pt>
                <c:pt idx="17">
                  <c:v>МАОУ Лицей № 11</c:v>
                </c:pt>
                <c:pt idx="18">
                  <c:v>МАОУ СШ № 90</c:v>
                </c:pt>
                <c:pt idx="19">
                  <c:v>МАОУ СШ № 46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МАОУ Лицей № 3</c:v>
                </c:pt>
                <c:pt idx="25">
                  <c:v>МАОУ СШ № 148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94</c:v>
                </c:pt>
                <c:pt idx="29">
                  <c:v>МАОУ Лицей № 12</c:v>
                </c:pt>
                <c:pt idx="30">
                  <c:v>МАОУ СШ № 89</c:v>
                </c:pt>
                <c:pt idx="31">
                  <c:v>МАОУ Гимназия № 15</c:v>
                </c:pt>
                <c:pt idx="32">
                  <c:v>МБОУ СШ № 79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МБОУ СШ № 13</c:v>
                </c:pt>
                <c:pt idx="36">
                  <c:v>МАОУ СШ № 16</c:v>
                </c:pt>
                <c:pt idx="37">
                  <c:v>МАОУ СШ № 50</c:v>
                </c:pt>
                <c:pt idx="38">
                  <c:v>МАОУ СШ № 65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Лицей № 8</c:v>
                </c:pt>
                <c:pt idx="42">
                  <c:v>МБОУ Лицей № 10</c:v>
                </c:pt>
                <c:pt idx="43">
                  <c:v>МАОУ Лицей № 1</c:v>
                </c:pt>
                <c:pt idx="44">
                  <c:v>МБОУ СШ № 99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36</c:v>
                </c:pt>
                <c:pt idx="50">
                  <c:v>МБОУ СШ № 72 </c:v>
                </c:pt>
                <c:pt idx="51">
                  <c:v>МБОУ СШ № 3</c:v>
                </c:pt>
                <c:pt idx="52">
                  <c:v>МАОУ СШ № 82</c:v>
                </c:pt>
                <c:pt idx="53">
                  <c:v>МБОУ СШ № 95</c:v>
                </c:pt>
                <c:pt idx="54">
                  <c:v>МБОУ СШ № 21</c:v>
                </c:pt>
                <c:pt idx="55">
                  <c:v>МБОУ СШ № 133</c:v>
                </c:pt>
                <c:pt idx="56">
                  <c:v>МБОУ СШ № 84</c:v>
                </c:pt>
                <c:pt idx="57">
                  <c:v>МБОУ СШ № 39</c:v>
                </c:pt>
                <c:pt idx="58">
                  <c:v>МБОУ СШ № 73 </c:v>
                </c:pt>
                <c:pt idx="59">
                  <c:v>СВЕРДЛОВСКИЙ РАЙОН</c:v>
                </c:pt>
                <c:pt idx="60">
                  <c:v>МАОУ СШ № 23</c:v>
                </c:pt>
                <c:pt idx="61">
                  <c:v>МАОУ СШ № 137</c:v>
                </c:pt>
                <c:pt idx="62">
                  <c:v>МАОУ СШ № 93</c:v>
                </c:pt>
                <c:pt idx="63">
                  <c:v>МАОУ СШ № 42</c:v>
                </c:pt>
                <c:pt idx="64">
                  <c:v>МАОУ СШ № 158 "Грани"</c:v>
                </c:pt>
                <c:pt idx="65">
                  <c:v>МАОУ Лицей № 9 "Лидер"</c:v>
                </c:pt>
                <c:pt idx="66">
                  <c:v>МАОУ СШ № 76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Гимназия № 14</c:v>
                </c:pt>
                <c:pt idx="70">
                  <c:v>МАОУ СШ № 45</c:v>
                </c:pt>
                <c:pt idx="71">
                  <c:v>МАОУ СШ № 17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152</c:v>
                </c:pt>
                <c:pt idx="76">
                  <c:v>МБОУ СШ № 56</c:v>
                </c:pt>
                <c:pt idx="77">
                  <c:v>МАОУ СШ № 149</c:v>
                </c:pt>
                <c:pt idx="78">
                  <c:v>МБОУ СШ № 98</c:v>
                </c:pt>
                <c:pt idx="79">
                  <c:v>МАОУ СШ № 154</c:v>
                </c:pt>
                <c:pt idx="80">
                  <c:v>МАОУ СШ № 7</c:v>
                </c:pt>
                <c:pt idx="81">
                  <c:v>МАОУ СШ № 24</c:v>
                </c:pt>
                <c:pt idx="82">
                  <c:v>МАОУ СШ № 1</c:v>
                </c:pt>
                <c:pt idx="83">
                  <c:v>МБОУ СШ № 129</c:v>
                </c:pt>
                <c:pt idx="84">
                  <c:v>МАОУ СШ № 141</c:v>
                </c:pt>
                <c:pt idx="85">
                  <c:v>МАОУ СШ № 18</c:v>
                </c:pt>
                <c:pt idx="86">
                  <c:v>МБОУ СШ № 91</c:v>
                </c:pt>
                <c:pt idx="87">
                  <c:v>МАОУ СШ № 156</c:v>
                </c:pt>
                <c:pt idx="88">
                  <c:v>МАОУ СШ № 151</c:v>
                </c:pt>
                <c:pt idx="89">
                  <c:v>МАОУ СШ № 157</c:v>
                </c:pt>
                <c:pt idx="90">
                  <c:v>МАОУ СШ № 108</c:v>
                </c:pt>
                <c:pt idx="91">
                  <c:v>МАОУ СШ № 5</c:v>
                </c:pt>
                <c:pt idx="92">
                  <c:v>МАОУ СШ № 145</c:v>
                </c:pt>
                <c:pt idx="93">
                  <c:v>МАОУ СШ № 143</c:v>
                </c:pt>
                <c:pt idx="94">
                  <c:v>МАОУ СШ № 150</c:v>
                </c:pt>
                <c:pt idx="95">
                  <c:v>МАОУ СШ № 144</c:v>
                </c:pt>
                <c:pt idx="96">
                  <c:v>МБОУ СШ № 147</c:v>
                </c:pt>
                <c:pt idx="97">
                  <c:v>МАОУ СШ № 115</c:v>
                </c:pt>
                <c:pt idx="98">
                  <c:v>МАОУ СШ № 66</c:v>
                </c:pt>
                <c:pt idx="99">
                  <c:v>МАОУ СШ № 85</c:v>
                </c:pt>
                <c:pt idx="100">
                  <c:v>МАОУ СШ № 134</c:v>
                </c:pt>
                <c:pt idx="101">
                  <c:v>МАОУ СШ № 69</c:v>
                </c:pt>
                <c:pt idx="102">
                  <c:v>МБОУ СШ № 2</c:v>
                </c:pt>
                <c:pt idx="103">
                  <c:v>МАОУ СШ № 121</c:v>
                </c:pt>
                <c:pt idx="104">
                  <c:v>МАОУ СШ № 139</c:v>
                </c:pt>
                <c:pt idx="105">
                  <c:v>ЦЕНТРАЛЬНЫЙ РАЙОН</c:v>
                </c:pt>
                <c:pt idx="106">
                  <c:v>МБОУ Лицей № 2</c:v>
                </c:pt>
                <c:pt idx="107">
                  <c:v>МБОУ СШ № 4</c:v>
                </c:pt>
                <c:pt idx="108">
                  <c:v>МАОУ Гимназия № 2</c:v>
                </c:pt>
                <c:pt idx="109">
                  <c:v>МБОУ СШ № 10 </c:v>
                </c:pt>
                <c:pt idx="110">
                  <c:v>МАОУ СШ "Комплекс Покровский"</c:v>
                </c:pt>
                <c:pt idx="111">
                  <c:v>МБОУ Гимназия № 16</c:v>
                </c:pt>
                <c:pt idx="112">
                  <c:v>МАОУ СШ № 155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'История-11 диаграмма'!$D$5:$D$119</c:f>
              <c:numCache>
                <c:formatCode>0,00</c:formatCode>
                <c:ptCount val="115"/>
                <c:pt idx="0">
                  <c:v>59.857142857142854</c:v>
                </c:pt>
                <c:pt idx="1">
                  <c:v>80.5</c:v>
                </c:pt>
                <c:pt idx="2">
                  <c:v>63</c:v>
                </c:pt>
                <c:pt idx="3">
                  <c:v>62</c:v>
                </c:pt>
                <c:pt idx="4">
                  <c:v>61.4</c:v>
                </c:pt>
                <c:pt idx="5">
                  <c:v>58</c:v>
                </c:pt>
                <c:pt idx="6">
                  <c:v>55.1</c:v>
                </c:pt>
                <c:pt idx="7">
                  <c:v>39</c:v>
                </c:pt>
                <c:pt idx="9">
                  <c:v>49.177777777777777</c:v>
                </c:pt>
                <c:pt idx="10">
                  <c:v>57</c:v>
                </c:pt>
                <c:pt idx="11">
                  <c:v>57</c:v>
                </c:pt>
                <c:pt idx="12">
                  <c:v>53.1</c:v>
                </c:pt>
                <c:pt idx="13">
                  <c:v>52.1</c:v>
                </c:pt>
                <c:pt idx="14">
                  <c:v>51</c:v>
                </c:pt>
                <c:pt idx="15">
                  <c:v>49</c:v>
                </c:pt>
                <c:pt idx="16">
                  <c:v>43.5</c:v>
                </c:pt>
                <c:pt idx="17">
                  <c:v>43.4</c:v>
                </c:pt>
                <c:pt idx="18">
                  <c:v>36.5</c:v>
                </c:pt>
                <c:pt idx="22">
                  <c:v>53.084615384615375</c:v>
                </c:pt>
                <c:pt idx="23">
                  <c:v>91</c:v>
                </c:pt>
                <c:pt idx="24">
                  <c:v>72.7</c:v>
                </c:pt>
                <c:pt idx="25">
                  <c:v>70.5</c:v>
                </c:pt>
                <c:pt idx="26">
                  <c:v>70</c:v>
                </c:pt>
                <c:pt idx="27">
                  <c:v>56.7</c:v>
                </c:pt>
                <c:pt idx="28">
                  <c:v>47.4</c:v>
                </c:pt>
                <c:pt idx="29">
                  <c:v>46.5</c:v>
                </c:pt>
                <c:pt idx="30">
                  <c:v>43</c:v>
                </c:pt>
                <c:pt idx="31">
                  <c:v>40.799999999999997</c:v>
                </c:pt>
                <c:pt idx="32">
                  <c:v>40.4</c:v>
                </c:pt>
                <c:pt idx="33">
                  <c:v>39.5</c:v>
                </c:pt>
                <c:pt idx="34">
                  <c:v>37.6</c:v>
                </c:pt>
                <c:pt idx="35">
                  <c:v>34</c:v>
                </c:pt>
                <c:pt idx="40">
                  <c:v>55.143750000000004</c:v>
                </c:pt>
                <c:pt idx="41">
                  <c:v>73.400000000000006</c:v>
                </c:pt>
                <c:pt idx="42">
                  <c:v>73</c:v>
                </c:pt>
                <c:pt idx="43">
                  <c:v>68.2</c:v>
                </c:pt>
                <c:pt idx="44">
                  <c:v>67.900000000000006</c:v>
                </c:pt>
                <c:pt idx="45">
                  <c:v>66.3</c:v>
                </c:pt>
                <c:pt idx="46">
                  <c:v>66</c:v>
                </c:pt>
                <c:pt idx="47">
                  <c:v>62.6</c:v>
                </c:pt>
                <c:pt idx="48">
                  <c:v>60</c:v>
                </c:pt>
                <c:pt idx="49">
                  <c:v>54</c:v>
                </c:pt>
                <c:pt idx="50">
                  <c:v>52.3</c:v>
                </c:pt>
                <c:pt idx="51">
                  <c:v>47</c:v>
                </c:pt>
                <c:pt idx="52">
                  <c:v>42</c:v>
                </c:pt>
                <c:pt idx="53">
                  <c:v>42</c:v>
                </c:pt>
                <c:pt idx="54">
                  <c:v>40</c:v>
                </c:pt>
                <c:pt idx="55">
                  <c:v>35.6</c:v>
                </c:pt>
                <c:pt idx="56">
                  <c:v>32</c:v>
                </c:pt>
                <c:pt idx="59">
                  <c:v>55.892307692307696</c:v>
                </c:pt>
                <c:pt idx="60">
                  <c:v>76</c:v>
                </c:pt>
                <c:pt idx="61">
                  <c:v>73</c:v>
                </c:pt>
                <c:pt idx="62">
                  <c:v>64</c:v>
                </c:pt>
                <c:pt idx="63">
                  <c:v>63</c:v>
                </c:pt>
                <c:pt idx="64">
                  <c:v>59.9</c:v>
                </c:pt>
                <c:pt idx="65">
                  <c:v>58</c:v>
                </c:pt>
                <c:pt idx="66">
                  <c:v>57.3</c:v>
                </c:pt>
                <c:pt idx="67">
                  <c:v>55.8</c:v>
                </c:pt>
                <c:pt idx="68">
                  <c:v>51.5</c:v>
                </c:pt>
                <c:pt idx="69">
                  <c:v>50</c:v>
                </c:pt>
                <c:pt idx="70">
                  <c:v>47.5</c:v>
                </c:pt>
                <c:pt idx="71">
                  <c:v>42.6</c:v>
                </c:pt>
                <c:pt idx="72">
                  <c:v>28</c:v>
                </c:pt>
                <c:pt idx="74">
                  <c:v>49.452467272857078</c:v>
                </c:pt>
                <c:pt idx="75">
                  <c:v>80.333333333333329</c:v>
                </c:pt>
                <c:pt idx="76">
                  <c:v>78</c:v>
                </c:pt>
                <c:pt idx="77">
                  <c:v>75.090909090909093</c:v>
                </c:pt>
                <c:pt idx="78">
                  <c:v>64.8</c:v>
                </c:pt>
                <c:pt idx="79">
                  <c:v>61</c:v>
                </c:pt>
                <c:pt idx="80">
                  <c:v>59.7</c:v>
                </c:pt>
                <c:pt idx="81">
                  <c:v>57.75</c:v>
                </c:pt>
                <c:pt idx="82">
                  <c:v>55.8</c:v>
                </c:pt>
                <c:pt idx="83">
                  <c:v>54.5</c:v>
                </c:pt>
                <c:pt idx="84">
                  <c:v>54.111111111111114</c:v>
                </c:pt>
                <c:pt idx="85">
                  <c:v>51.333333333333336</c:v>
                </c:pt>
                <c:pt idx="86">
                  <c:v>50.5</c:v>
                </c:pt>
                <c:pt idx="87">
                  <c:v>50.5</c:v>
                </c:pt>
                <c:pt idx="88">
                  <c:v>49.6</c:v>
                </c:pt>
                <c:pt idx="89">
                  <c:v>49.45</c:v>
                </c:pt>
                <c:pt idx="90">
                  <c:v>49</c:v>
                </c:pt>
                <c:pt idx="91">
                  <c:v>48.5</c:v>
                </c:pt>
                <c:pt idx="92">
                  <c:v>48</c:v>
                </c:pt>
                <c:pt idx="93">
                  <c:v>47.61904761904762</c:v>
                </c:pt>
                <c:pt idx="94">
                  <c:v>46.478260869565219</c:v>
                </c:pt>
                <c:pt idx="95">
                  <c:v>45.888888888888886</c:v>
                </c:pt>
                <c:pt idx="96">
                  <c:v>45.333333333333336</c:v>
                </c:pt>
                <c:pt idx="97">
                  <c:v>43.666666666666664</c:v>
                </c:pt>
                <c:pt idx="98">
                  <c:v>42.666666666666664</c:v>
                </c:pt>
                <c:pt idx="99">
                  <c:v>41.5</c:v>
                </c:pt>
                <c:pt idx="100">
                  <c:v>29.5</c:v>
                </c:pt>
                <c:pt idx="101">
                  <c:v>25.5</c:v>
                </c:pt>
                <c:pt idx="102">
                  <c:v>24</c:v>
                </c:pt>
                <c:pt idx="103">
                  <c:v>4</c:v>
                </c:pt>
                <c:pt idx="105">
                  <c:v>54.428749999999994</c:v>
                </c:pt>
                <c:pt idx="106">
                  <c:v>78.5</c:v>
                </c:pt>
                <c:pt idx="107">
                  <c:v>70</c:v>
                </c:pt>
                <c:pt idx="108">
                  <c:v>60.6</c:v>
                </c:pt>
                <c:pt idx="109">
                  <c:v>59.4</c:v>
                </c:pt>
                <c:pt idx="110">
                  <c:v>55.4</c:v>
                </c:pt>
                <c:pt idx="111">
                  <c:v>53.4</c:v>
                </c:pt>
                <c:pt idx="112">
                  <c:v>32.799999999999997</c:v>
                </c:pt>
                <c:pt idx="113">
                  <c:v>25.33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'История-11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СШ № 135</c:v>
                </c:pt>
                <c:pt idx="15">
                  <c:v>МБОУ СШ № 63</c:v>
                </c:pt>
                <c:pt idx="16">
                  <c:v>МАОУ СШ № 8 "Созидание"</c:v>
                </c:pt>
                <c:pt idx="17">
                  <c:v>МАОУ Лицей № 11</c:v>
                </c:pt>
                <c:pt idx="18">
                  <c:v>МАОУ СШ № 90</c:v>
                </c:pt>
                <c:pt idx="19">
                  <c:v>МАОУ СШ № 46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МАОУ Лицей № 3</c:v>
                </c:pt>
                <c:pt idx="25">
                  <c:v>МАОУ СШ № 148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94</c:v>
                </c:pt>
                <c:pt idx="29">
                  <c:v>МАОУ Лицей № 12</c:v>
                </c:pt>
                <c:pt idx="30">
                  <c:v>МАОУ СШ № 89</c:v>
                </c:pt>
                <c:pt idx="31">
                  <c:v>МАОУ Гимназия № 15</c:v>
                </c:pt>
                <c:pt idx="32">
                  <c:v>МБОУ СШ № 79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МБОУ СШ № 13</c:v>
                </c:pt>
                <c:pt idx="36">
                  <c:v>МАОУ СШ № 16</c:v>
                </c:pt>
                <c:pt idx="37">
                  <c:v>МАОУ СШ № 50</c:v>
                </c:pt>
                <c:pt idx="38">
                  <c:v>МАОУ СШ № 65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Лицей № 8</c:v>
                </c:pt>
                <c:pt idx="42">
                  <c:v>МБОУ Лицей № 10</c:v>
                </c:pt>
                <c:pt idx="43">
                  <c:v>МАОУ Лицей № 1</c:v>
                </c:pt>
                <c:pt idx="44">
                  <c:v>МБОУ СШ № 99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36</c:v>
                </c:pt>
                <c:pt idx="50">
                  <c:v>МБОУ СШ № 72 </c:v>
                </c:pt>
                <c:pt idx="51">
                  <c:v>МБОУ СШ № 3</c:v>
                </c:pt>
                <c:pt idx="52">
                  <c:v>МАОУ СШ № 82</c:v>
                </c:pt>
                <c:pt idx="53">
                  <c:v>МБОУ СШ № 95</c:v>
                </c:pt>
                <c:pt idx="54">
                  <c:v>МБОУ СШ № 21</c:v>
                </c:pt>
                <c:pt idx="55">
                  <c:v>МБОУ СШ № 133</c:v>
                </c:pt>
                <c:pt idx="56">
                  <c:v>МБОУ СШ № 84</c:v>
                </c:pt>
                <c:pt idx="57">
                  <c:v>МБОУ СШ № 39</c:v>
                </c:pt>
                <c:pt idx="58">
                  <c:v>МБОУ СШ № 73 </c:v>
                </c:pt>
                <c:pt idx="59">
                  <c:v>СВЕРДЛОВСКИЙ РАЙОН</c:v>
                </c:pt>
                <c:pt idx="60">
                  <c:v>МАОУ СШ № 23</c:v>
                </c:pt>
                <c:pt idx="61">
                  <c:v>МАОУ СШ № 137</c:v>
                </c:pt>
                <c:pt idx="62">
                  <c:v>МАОУ СШ № 93</c:v>
                </c:pt>
                <c:pt idx="63">
                  <c:v>МАОУ СШ № 42</c:v>
                </c:pt>
                <c:pt idx="64">
                  <c:v>МАОУ СШ № 158 "Грани"</c:v>
                </c:pt>
                <c:pt idx="65">
                  <c:v>МАОУ Лицей № 9 "Лидер"</c:v>
                </c:pt>
                <c:pt idx="66">
                  <c:v>МАОУ СШ № 76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Гимназия № 14</c:v>
                </c:pt>
                <c:pt idx="70">
                  <c:v>МАОУ СШ № 45</c:v>
                </c:pt>
                <c:pt idx="71">
                  <c:v>МАОУ СШ № 17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152</c:v>
                </c:pt>
                <c:pt idx="76">
                  <c:v>МБОУ СШ № 56</c:v>
                </c:pt>
                <c:pt idx="77">
                  <c:v>МАОУ СШ № 149</c:v>
                </c:pt>
                <c:pt idx="78">
                  <c:v>МБОУ СШ № 98</c:v>
                </c:pt>
                <c:pt idx="79">
                  <c:v>МАОУ СШ № 154</c:v>
                </c:pt>
                <c:pt idx="80">
                  <c:v>МАОУ СШ № 7</c:v>
                </c:pt>
                <c:pt idx="81">
                  <c:v>МАОУ СШ № 24</c:v>
                </c:pt>
                <c:pt idx="82">
                  <c:v>МАОУ СШ № 1</c:v>
                </c:pt>
                <c:pt idx="83">
                  <c:v>МБОУ СШ № 129</c:v>
                </c:pt>
                <c:pt idx="84">
                  <c:v>МАОУ СШ № 141</c:v>
                </c:pt>
                <c:pt idx="85">
                  <c:v>МАОУ СШ № 18</c:v>
                </c:pt>
                <c:pt idx="86">
                  <c:v>МБОУ СШ № 91</c:v>
                </c:pt>
                <c:pt idx="87">
                  <c:v>МАОУ СШ № 156</c:v>
                </c:pt>
                <c:pt idx="88">
                  <c:v>МАОУ СШ № 151</c:v>
                </c:pt>
                <c:pt idx="89">
                  <c:v>МАОУ СШ № 157</c:v>
                </c:pt>
                <c:pt idx="90">
                  <c:v>МАОУ СШ № 108</c:v>
                </c:pt>
                <c:pt idx="91">
                  <c:v>МАОУ СШ № 5</c:v>
                </c:pt>
                <c:pt idx="92">
                  <c:v>МАОУ СШ № 145</c:v>
                </c:pt>
                <c:pt idx="93">
                  <c:v>МАОУ СШ № 143</c:v>
                </c:pt>
                <c:pt idx="94">
                  <c:v>МАОУ СШ № 150</c:v>
                </c:pt>
                <c:pt idx="95">
                  <c:v>МАОУ СШ № 144</c:v>
                </c:pt>
                <c:pt idx="96">
                  <c:v>МБОУ СШ № 147</c:v>
                </c:pt>
                <c:pt idx="97">
                  <c:v>МАОУ СШ № 115</c:v>
                </c:pt>
                <c:pt idx="98">
                  <c:v>МАОУ СШ № 66</c:v>
                </c:pt>
                <c:pt idx="99">
                  <c:v>МАОУ СШ № 85</c:v>
                </c:pt>
                <c:pt idx="100">
                  <c:v>МАОУ СШ № 134</c:v>
                </c:pt>
                <c:pt idx="101">
                  <c:v>МАОУ СШ № 69</c:v>
                </c:pt>
                <c:pt idx="102">
                  <c:v>МБОУ СШ № 2</c:v>
                </c:pt>
                <c:pt idx="103">
                  <c:v>МАОУ СШ № 121</c:v>
                </c:pt>
                <c:pt idx="104">
                  <c:v>МАОУ СШ № 139</c:v>
                </c:pt>
                <c:pt idx="105">
                  <c:v>ЦЕНТРАЛЬНЫЙ РАЙОН</c:v>
                </c:pt>
                <c:pt idx="106">
                  <c:v>МБОУ Лицей № 2</c:v>
                </c:pt>
                <c:pt idx="107">
                  <c:v>МБОУ СШ № 4</c:v>
                </c:pt>
                <c:pt idx="108">
                  <c:v>МАОУ Гимназия № 2</c:v>
                </c:pt>
                <c:pt idx="109">
                  <c:v>МБОУ СШ № 10 </c:v>
                </c:pt>
                <c:pt idx="110">
                  <c:v>МАОУ СШ "Комплекс Покровский"</c:v>
                </c:pt>
                <c:pt idx="111">
                  <c:v>МБОУ Гимназия № 16</c:v>
                </c:pt>
                <c:pt idx="112">
                  <c:v>МАОУ СШ № 155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'История-11 диаграмма'!$I$5:$I$119</c:f>
              <c:numCache>
                <c:formatCode>0,00</c:formatCode>
                <c:ptCount val="115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  <c:pt idx="18">
                  <c:v>58</c:v>
                </c:pt>
                <c:pt idx="19">
                  <c:v>58</c:v>
                </c:pt>
                <c:pt idx="20">
                  <c:v>58</c:v>
                </c:pt>
                <c:pt idx="21">
                  <c:v>58</c:v>
                </c:pt>
                <c:pt idx="22">
                  <c:v>58</c:v>
                </c:pt>
                <c:pt idx="23">
                  <c:v>58</c:v>
                </c:pt>
                <c:pt idx="24">
                  <c:v>58</c:v>
                </c:pt>
                <c:pt idx="25">
                  <c:v>58</c:v>
                </c:pt>
                <c:pt idx="26">
                  <c:v>58</c:v>
                </c:pt>
                <c:pt idx="27">
                  <c:v>58</c:v>
                </c:pt>
                <c:pt idx="28">
                  <c:v>58</c:v>
                </c:pt>
                <c:pt idx="29">
                  <c:v>58</c:v>
                </c:pt>
                <c:pt idx="30">
                  <c:v>58</c:v>
                </c:pt>
                <c:pt idx="31">
                  <c:v>58</c:v>
                </c:pt>
                <c:pt idx="32">
                  <c:v>58</c:v>
                </c:pt>
                <c:pt idx="33">
                  <c:v>58</c:v>
                </c:pt>
                <c:pt idx="34">
                  <c:v>58</c:v>
                </c:pt>
                <c:pt idx="35">
                  <c:v>58</c:v>
                </c:pt>
                <c:pt idx="36">
                  <c:v>58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58</c:v>
                </c:pt>
                <c:pt idx="41">
                  <c:v>58</c:v>
                </c:pt>
                <c:pt idx="42">
                  <c:v>58</c:v>
                </c:pt>
                <c:pt idx="43">
                  <c:v>58</c:v>
                </c:pt>
                <c:pt idx="44">
                  <c:v>58</c:v>
                </c:pt>
                <c:pt idx="45">
                  <c:v>58</c:v>
                </c:pt>
                <c:pt idx="46">
                  <c:v>58</c:v>
                </c:pt>
                <c:pt idx="47">
                  <c:v>58</c:v>
                </c:pt>
                <c:pt idx="48">
                  <c:v>58</c:v>
                </c:pt>
                <c:pt idx="49">
                  <c:v>58</c:v>
                </c:pt>
                <c:pt idx="50">
                  <c:v>58</c:v>
                </c:pt>
                <c:pt idx="51">
                  <c:v>58</c:v>
                </c:pt>
                <c:pt idx="52">
                  <c:v>58</c:v>
                </c:pt>
                <c:pt idx="53">
                  <c:v>58</c:v>
                </c:pt>
                <c:pt idx="54">
                  <c:v>58</c:v>
                </c:pt>
                <c:pt idx="55">
                  <c:v>58</c:v>
                </c:pt>
                <c:pt idx="56">
                  <c:v>58</c:v>
                </c:pt>
                <c:pt idx="57">
                  <c:v>58</c:v>
                </c:pt>
                <c:pt idx="58">
                  <c:v>58</c:v>
                </c:pt>
                <c:pt idx="59">
                  <c:v>58</c:v>
                </c:pt>
                <c:pt idx="60">
                  <c:v>58</c:v>
                </c:pt>
                <c:pt idx="61">
                  <c:v>58</c:v>
                </c:pt>
                <c:pt idx="62">
                  <c:v>58</c:v>
                </c:pt>
                <c:pt idx="63">
                  <c:v>58</c:v>
                </c:pt>
                <c:pt idx="64">
                  <c:v>58</c:v>
                </c:pt>
                <c:pt idx="65">
                  <c:v>58</c:v>
                </c:pt>
                <c:pt idx="66">
                  <c:v>58</c:v>
                </c:pt>
                <c:pt idx="67">
                  <c:v>58</c:v>
                </c:pt>
                <c:pt idx="68">
                  <c:v>58</c:v>
                </c:pt>
                <c:pt idx="69">
                  <c:v>58</c:v>
                </c:pt>
                <c:pt idx="70">
                  <c:v>58</c:v>
                </c:pt>
                <c:pt idx="71">
                  <c:v>58</c:v>
                </c:pt>
                <c:pt idx="72">
                  <c:v>58</c:v>
                </c:pt>
                <c:pt idx="73">
                  <c:v>58</c:v>
                </c:pt>
                <c:pt idx="74">
                  <c:v>58</c:v>
                </c:pt>
                <c:pt idx="75">
                  <c:v>58</c:v>
                </c:pt>
                <c:pt idx="76">
                  <c:v>58</c:v>
                </c:pt>
                <c:pt idx="77">
                  <c:v>58</c:v>
                </c:pt>
                <c:pt idx="78">
                  <c:v>58</c:v>
                </c:pt>
                <c:pt idx="79">
                  <c:v>58</c:v>
                </c:pt>
                <c:pt idx="80">
                  <c:v>58</c:v>
                </c:pt>
                <c:pt idx="81">
                  <c:v>58</c:v>
                </c:pt>
                <c:pt idx="82">
                  <c:v>58</c:v>
                </c:pt>
                <c:pt idx="83">
                  <c:v>58</c:v>
                </c:pt>
                <c:pt idx="84">
                  <c:v>58</c:v>
                </c:pt>
                <c:pt idx="85">
                  <c:v>58</c:v>
                </c:pt>
                <c:pt idx="86">
                  <c:v>58</c:v>
                </c:pt>
                <c:pt idx="87">
                  <c:v>58</c:v>
                </c:pt>
                <c:pt idx="88">
                  <c:v>58</c:v>
                </c:pt>
                <c:pt idx="89">
                  <c:v>58</c:v>
                </c:pt>
                <c:pt idx="90">
                  <c:v>58</c:v>
                </c:pt>
                <c:pt idx="91">
                  <c:v>58</c:v>
                </c:pt>
                <c:pt idx="92">
                  <c:v>58</c:v>
                </c:pt>
                <c:pt idx="93">
                  <c:v>58</c:v>
                </c:pt>
                <c:pt idx="94">
                  <c:v>58</c:v>
                </c:pt>
                <c:pt idx="95">
                  <c:v>58</c:v>
                </c:pt>
                <c:pt idx="96">
                  <c:v>58</c:v>
                </c:pt>
                <c:pt idx="97">
                  <c:v>58</c:v>
                </c:pt>
                <c:pt idx="98">
                  <c:v>58</c:v>
                </c:pt>
                <c:pt idx="99">
                  <c:v>58</c:v>
                </c:pt>
                <c:pt idx="100">
                  <c:v>58</c:v>
                </c:pt>
                <c:pt idx="101">
                  <c:v>58</c:v>
                </c:pt>
                <c:pt idx="102">
                  <c:v>58</c:v>
                </c:pt>
                <c:pt idx="103">
                  <c:v>58</c:v>
                </c:pt>
                <c:pt idx="104">
                  <c:v>58</c:v>
                </c:pt>
                <c:pt idx="105">
                  <c:v>58</c:v>
                </c:pt>
                <c:pt idx="106">
                  <c:v>58</c:v>
                </c:pt>
                <c:pt idx="107">
                  <c:v>58</c:v>
                </c:pt>
                <c:pt idx="108">
                  <c:v>58</c:v>
                </c:pt>
                <c:pt idx="109">
                  <c:v>58</c:v>
                </c:pt>
                <c:pt idx="110">
                  <c:v>58</c:v>
                </c:pt>
                <c:pt idx="111">
                  <c:v>58</c:v>
                </c:pt>
                <c:pt idx="112">
                  <c:v>58</c:v>
                </c:pt>
                <c:pt idx="113">
                  <c:v>58</c:v>
                </c:pt>
                <c:pt idx="114">
                  <c:v>58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'История-11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СШ № 135</c:v>
                </c:pt>
                <c:pt idx="15">
                  <c:v>МБОУ СШ № 63</c:v>
                </c:pt>
                <c:pt idx="16">
                  <c:v>МАОУ СШ № 8 "Созидание"</c:v>
                </c:pt>
                <c:pt idx="17">
                  <c:v>МАОУ Лицей № 11</c:v>
                </c:pt>
                <c:pt idx="18">
                  <c:v>МАОУ СШ № 90</c:v>
                </c:pt>
                <c:pt idx="19">
                  <c:v>МАОУ СШ № 46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МАОУ Лицей № 3</c:v>
                </c:pt>
                <c:pt idx="25">
                  <c:v>МАОУ СШ № 148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94</c:v>
                </c:pt>
                <c:pt idx="29">
                  <c:v>МАОУ Лицей № 12</c:v>
                </c:pt>
                <c:pt idx="30">
                  <c:v>МАОУ СШ № 89</c:v>
                </c:pt>
                <c:pt idx="31">
                  <c:v>МАОУ Гимназия № 15</c:v>
                </c:pt>
                <c:pt idx="32">
                  <c:v>МБОУ СШ № 79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МБОУ СШ № 13</c:v>
                </c:pt>
                <c:pt idx="36">
                  <c:v>МАОУ СШ № 16</c:v>
                </c:pt>
                <c:pt idx="37">
                  <c:v>МАОУ СШ № 50</c:v>
                </c:pt>
                <c:pt idx="38">
                  <c:v>МАОУ СШ № 65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Лицей № 8</c:v>
                </c:pt>
                <c:pt idx="42">
                  <c:v>МБОУ Лицей № 10</c:v>
                </c:pt>
                <c:pt idx="43">
                  <c:v>МАОУ Лицей № 1</c:v>
                </c:pt>
                <c:pt idx="44">
                  <c:v>МБОУ СШ № 99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36</c:v>
                </c:pt>
                <c:pt idx="50">
                  <c:v>МБОУ СШ № 72 </c:v>
                </c:pt>
                <c:pt idx="51">
                  <c:v>МБОУ СШ № 3</c:v>
                </c:pt>
                <c:pt idx="52">
                  <c:v>МАОУ СШ № 82</c:v>
                </c:pt>
                <c:pt idx="53">
                  <c:v>МБОУ СШ № 95</c:v>
                </c:pt>
                <c:pt idx="54">
                  <c:v>МБОУ СШ № 21</c:v>
                </c:pt>
                <c:pt idx="55">
                  <c:v>МБОУ СШ № 133</c:v>
                </c:pt>
                <c:pt idx="56">
                  <c:v>МБОУ СШ № 84</c:v>
                </c:pt>
                <c:pt idx="57">
                  <c:v>МБОУ СШ № 39</c:v>
                </c:pt>
                <c:pt idx="58">
                  <c:v>МБОУ СШ № 73 </c:v>
                </c:pt>
                <c:pt idx="59">
                  <c:v>СВЕРДЛОВСКИЙ РАЙОН</c:v>
                </c:pt>
                <c:pt idx="60">
                  <c:v>МАОУ СШ № 23</c:v>
                </c:pt>
                <c:pt idx="61">
                  <c:v>МАОУ СШ № 137</c:v>
                </c:pt>
                <c:pt idx="62">
                  <c:v>МАОУ СШ № 93</c:v>
                </c:pt>
                <c:pt idx="63">
                  <c:v>МАОУ СШ № 42</c:v>
                </c:pt>
                <c:pt idx="64">
                  <c:v>МАОУ СШ № 158 "Грани"</c:v>
                </c:pt>
                <c:pt idx="65">
                  <c:v>МАОУ Лицей № 9 "Лидер"</c:v>
                </c:pt>
                <c:pt idx="66">
                  <c:v>МАОУ СШ № 76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Гимназия № 14</c:v>
                </c:pt>
                <c:pt idx="70">
                  <c:v>МАОУ СШ № 45</c:v>
                </c:pt>
                <c:pt idx="71">
                  <c:v>МАОУ СШ № 17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152</c:v>
                </c:pt>
                <c:pt idx="76">
                  <c:v>МБОУ СШ № 56</c:v>
                </c:pt>
                <c:pt idx="77">
                  <c:v>МАОУ СШ № 149</c:v>
                </c:pt>
                <c:pt idx="78">
                  <c:v>МБОУ СШ № 98</c:v>
                </c:pt>
                <c:pt idx="79">
                  <c:v>МАОУ СШ № 154</c:v>
                </c:pt>
                <c:pt idx="80">
                  <c:v>МАОУ СШ № 7</c:v>
                </c:pt>
                <c:pt idx="81">
                  <c:v>МАОУ СШ № 24</c:v>
                </c:pt>
                <c:pt idx="82">
                  <c:v>МАОУ СШ № 1</c:v>
                </c:pt>
                <c:pt idx="83">
                  <c:v>МБОУ СШ № 129</c:v>
                </c:pt>
                <c:pt idx="84">
                  <c:v>МАОУ СШ № 141</c:v>
                </c:pt>
                <c:pt idx="85">
                  <c:v>МАОУ СШ № 18</c:v>
                </c:pt>
                <c:pt idx="86">
                  <c:v>МБОУ СШ № 91</c:v>
                </c:pt>
                <c:pt idx="87">
                  <c:v>МАОУ СШ № 156</c:v>
                </c:pt>
                <c:pt idx="88">
                  <c:v>МАОУ СШ № 151</c:v>
                </c:pt>
                <c:pt idx="89">
                  <c:v>МАОУ СШ № 157</c:v>
                </c:pt>
                <c:pt idx="90">
                  <c:v>МАОУ СШ № 108</c:v>
                </c:pt>
                <c:pt idx="91">
                  <c:v>МАОУ СШ № 5</c:v>
                </c:pt>
                <c:pt idx="92">
                  <c:v>МАОУ СШ № 145</c:v>
                </c:pt>
                <c:pt idx="93">
                  <c:v>МАОУ СШ № 143</c:v>
                </c:pt>
                <c:pt idx="94">
                  <c:v>МАОУ СШ № 150</c:v>
                </c:pt>
                <c:pt idx="95">
                  <c:v>МАОУ СШ № 144</c:v>
                </c:pt>
                <c:pt idx="96">
                  <c:v>МБОУ СШ № 147</c:v>
                </c:pt>
                <c:pt idx="97">
                  <c:v>МАОУ СШ № 115</c:v>
                </c:pt>
                <c:pt idx="98">
                  <c:v>МАОУ СШ № 66</c:v>
                </c:pt>
                <c:pt idx="99">
                  <c:v>МАОУ СШ № 85</c:v>
                </c:pt>
                <c:pt idx="100">
                  <c:v>МАОУ СШ № 134</c:v>
                </c:pt>
                <c:pt idx="101">
                  <c:v>МАОУ СШ № 69</c:v>
                </c:pt>
                <c:pt idx="102">
                  <c:v>МБОУ СШ № 2</c:v>
                </c:pt>
                <c:pt idx="103">
                  <c:v>МАОУ СШ № 121</c:v>
                </c:pt>
                <c:pt idx="104">
                  <c:v>МАОУ СШ № 139</c:v>
                </c:pt>
                <c:pt idx="105">
                  <c:v>ЦЕНТРАЛЬНЫЙ РАЙОН</c:v>
                </c:pt>
                <c:pt idx="106">
                  <c:v>МБОУ Лицей № 2</c:v>
                </c:pt>
                <c:pt idx="107">
                  <c:v>МБОУ СШ № 4</c:v>
                </c:pt>
                <c:pt idx="108">
                  <c:v>МАОУ Гимназия № 2</c:v>
                </c:pt>
                <c:pt idx="109">
                  <c:v>МБОУ СШ № 10 </c:v>
                </c:pt>
                <c:pt idx="110">
                  <c:v>МАОУ СШ "Комплекс Покровский"</c:v>
                </c:pt>
                <c:pt idx="111">
                  <c:v>МБОУ Гимназия № 16</c:v>
                </c:pt>
                <c:pt idx="112">
                  <c:v>МАОУ СШ № 155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'История-11 диаграмма'!$H$5:$H$119</c:f>
              <c:numCache>
                <c:formatCode>0,00</c:formatCode>
                <c:ptCount val="115"/>
                <c:pt idx="0">
                  <c:v>58.91033119658119</c:v>
                </c:pt>
                <c:pt idx="1">
                  <c:v>57.75</c:v>
                </c:pt>
                <c:pt idx="2">
                  <c:v>61.166666666666664</c:v>
                </c:pt>
                <c:pt idx="3">
                  <c:v>54.25</c:v>
                </c:pt>
                <c:pt idx="4">
                  <c:v>57.46153846153846</c:v>
                </c:pt>
                <c:pt idx="5">
                  <c:v>67.111111111111114</c:v>
                </c:pt>
                <c:pt idx="6">
                  <c:v>61.833333333333336</c:v>
                </c:pt>
                <c:pt idx="7">
                  <c:v>61.5</c:v>
                </c:pt>
                <c:pt idx="8">
                  <c:v>50.21</c:v>
                </c:pt>
                <c:pt idx="9">
                  <c:v>53.35</c:v>
                </c:pt>
                <c:pt idx="10">
                  <c:v>65.900000000000006</c:v>
                </c:pt>
                <c:pt idx="11">
                  <c:v>53</c:v>
                </c:pt>
                <c:pt idx="12">
                  <c:v>62.3</c:v>
                </c:pt>
                <c:pt idx="13">
                  <c:v>65.400000000000006</c:v>
                </c:pt>
                <c:pt idx="14">
                  <c:v>69</c:v>
                </c:pt>
                <c:pt idx="16">
                  <c:v>35</c:v>
                </c:pt>
                <c:pt idx="17">
                  <c:v>42</c:v>
                </c:pt>
                <c:pt idx="18">
                  <c:v>58.8</c:v>
                </c:pt>
                <c:pt idx="19">
                  <c:v>57.8</c:v>
                </c:pt>
                <c:pt idx="21">
                  <c:v>24.3</c:v>
                </c:pt>
                <c:pt idx="22">
                  <c:v>57.128571428571433</c:v>
                </c:pt>
                <c:pt idx="23">
                  <c:v>65</c:v>
                </c:pt>
                <c:pt idx="24">
                  <c:v>47.8</c:v>
                </c:pt>
                <c:pt idx="25">
                  <c:v>68</c:v>
                </c:pt>
                <c:pt idx="26">
                  <c:v>54.8</c:v>
                </c:pt>
                <c:pt idx="27">
                  <c:v>69.2</c:v>
                </c:pt>
                <c:pt idx="28">
                  <c:v>59.7</c:v>
                </c:pt>
                <c:pt idx="29">
                  <c:v>75.3</c:v>
                </c:pt>
                <c:pt idx="30">
                  <c:v>50.8</c:v>
                </c:pt>
                <c:pt idx="31">
                  <c:v>55.7</c:v>
                </c:pt>
                <c:pt idx="32">
                  <c:v>52</c:v>
                </c:pt>
                <c:pt idx="34">
                  <c:v>50.5</c:v>
                </c:pt>
                <c:pt idx="35">
                  <c:v>40.299999999999997</c:v>
                </c:pt>
                <c:pt idx="38">
                  <c:v>67.7</c:v>
                </c:pt>
                <c:pt idx="39">
                  <c:v>43</c:v>
                </c:pt>
                <c:pt idx="40">
                  <c:v>57.370588235294115</c:v>
                </c:pt>
                <c:pt idx="41">
                  <c:v>57.3</c:v>
                </c:pt>
                <c:pt idx="42">
                  <c:v>69.8</c:v>
                </c:pt>
                <c:pt idx="43">
                  <c:v>48</c:v>
                </c:pt>
                <c:pt idx="44">
                  <c:v>71.3</c:v>
                </c:pt>
                <c:pt idx="45">
                  <c:v>65.099999999999994</c:v>
                </c:pt>
                <c:pt idx="46">
                  <c:v>62</c:v>
                </c:pt>
                <c:pt idx="47">
                  <c:v>52.7</c:v>
                </c:pt>
                <c:pt idx="48">
                  <c:v>43</c:v>
                </c:pt>
                <c:pt idx="49">
                  <c:v>41.5</c:v>
                </c:pt>
                <c:pt idx="50">
                  <c:v>61.1</c:v>
                </c:pt>
                <c:pt idx="51">
                  <c:v>61.5</c:v>
                </c:pt>
                <c:pt idx="52">
                  <c:v>56</c:v>
                </c:pt>
                <c:pt idx="53">
                  <c:v>68</c:v>
                </c:pt>
                <c:pt idx="54">
                  <c:v>57</c:v>
                </c:pt>
                <c:pt idx="55">
                  <c:v>60</c:v>
                </c:pt>
                <c:pt idx="56">
                  <c:v>47</c:v>
                </c:pt>
                <c:pt idx="58">
                  <c:v>54</c:v>
                </c:pt>
                <c:pt idx="59">
                  <c:v>55.49285714285714</c:v>
                </c:pt>
                <c:pt idx="60">
                  <c:v>47</c:v>
                </c:pt>
                <c:pt idx="61">
                  <c:v>70.7</c:v>
                </c:pt>
                <c:pt idx="62">
                  <c:v>61</c:v>
                </c:pt>
                <c:pt idx="63">
                  <c:v>45</c:v>
                </c:pt>
                <c:pt idx="64">
                  <c:v>56.7</c:v>
                </c:pt>
                <c:pt idx="65">
                  <c:v>71</c:v>
                </c:pt>
                <c:pt idx="66">
                  <c:v>63.3</c:v>
                </c:pt>
                <c:pt idx="67">
                  <c:v>78.8</c:v>
                </c:pt>
                <c:pt idx="68">
                  <c:v>60.8</c:v>
                </c:pt>
                <c:pt idx="69">
                  <c:v>45</c:v>
                </c:pt>
                <c:pt idx="70">
                  <c:v>42.5</c:v>
                </c:pt>
                <c:pt idx="71">
                  <c:v>56.5</c:v>
                </c:pt>
                <c:pt idx="72">
                  <c:v>42.6</c:v>
                </c:pt>
                <c:pt idx="73">
                  <c:v>36</c:v>
                </c:pt>
                <c:pt idx="74">
                  <c:v>55.968965517241386</c:v>
                </c:pt>
                <c:pt idx="75">
                  <c:v>59.2</c:v>
                </c:pt>
                <c:pt idx="76">
                  <c:v>40.5</c:v>
                </c:pt>
                <c:pt idx="77">
                  <c:v>64</c:v>
                </c:pt>
                <c:pt idx="78">
                  <c:v>67.8</c:v>
                </c:pt>
                <c:pt idx="79">
                  <c:v>59</c:v>
                </c:pt>
                <c:pt idx="80">
                  <c:v>60.4</c:v>
                </c:pt>
                <c:pt idx="81">
                  <c:v>52</c:v>
                </c:pt>
                <c:pt idx="82">
                  <c:v>50</c:v>
                </c:pt>
                <c:pt idx="83">
                  <c:v>75</c:v>
                </c:pt>
                <c:pt idx="84">
                  <c:v>57.2</c:v>
                </c:pt>
                <c:pt idx="85">
                  <c:v>56</c:v>
                </c:pt>
                <c:pt idx="86">
                  <c:v>59.4</c:v>
                </c:pt>
                <c:pt idx="87">
                  <c:v>59.3</c:v>
                </c:pt>
                <c:pt idx="88">
                  <c:v>62</c:v>
                </c:pt>
                <c:pt idx="89">
                  <c:v>78</c:v>
                </c:pt>
                <c:pt idx="90">
                  <c:v>64.099999999999994</c:v>
                </c:pt>
                <c:pt idx="91">
                  <c:v>59</c:v>
                </c:pt>
                <c:pt idx="92">
                  <c:v>57</c:v>
                </c:pt>
                <c:pt idx="93">
                  <c:v>62.5</c:v>
                </c:pt>
                <c:pt idx="94">
                  <c:v>62</c:v>
                </c:pt>
                <c:pt idx="95">
                  <c:v>60.4</c:v>
                </c:pt>
                <c:pt idx="96">
                  <c:v>48</c:v>
                </c:pt>
                <c:pt idx="97">
                  <c:v>48.5</c:v>
                </c:pt>
                <c:pt idx="98">
                  <c:v>29</c:v>
                </c:pt>
                <c:pt idx="99">
                  <c:v>62.4</c:v>
                </c:pt>
                <c:pt idx="100">
                  <c:v>50.1</c:v>
                </c:pt>
                <c:pt idx="101">
                  <c:v>56</c:v>
                </c:pt>
                <c:pt idx="103">
                  <c:v>37.299999999999997</c:v>
                </c:pt>
                <c:pt idx="104">
                  <c:v>27</c:v>
                </c:pt>
                <c:pt idx="105">
                  <c:v>55.096869488536157</c:v>
                </c:pt>
                <c:pt idx="106">
                  <c:v>79</c:v>
                </c:pt>
                <c:pt idx="107">
                  <c:v>35.333333333333336</c:v>
                </c:pt>
                <c:pt idx="108">
                  <c:v>73.785714285714292</c:v>
                </c:pt>
                <c:pt idx="109">
                  <c:v>45.4</c:v>
                </c:pt>
                <c:pt idx="110">
                  <c:v>53.1</c:v>
                </c:pt>
                <c:pt idx="111">
                  <c:v>66.875</c:v>
                </c:pt>
                <c:pt idx="112">
                  <c:v>42.6</c:v>
                </c:pt>
                <c:pt idx="113">
                  <c:v>38.777777777777779</c:v>
                </c:pt>
                <c:pt idx="114">
                  <c:v>61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'История-11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СШ № 135</c:v>
                </c:pt>
                <c:pt idx="15">
                  <c:v>МБОУ СШ № 63</c:v>
                </c:pt>
                <c:pt idx="16">
                  <c:v>МАОУ СШ № 8 "Созидание"</c:v>
                </c:pt>
                <c:pt idx="17">
                  <c:v>МАОУ Лицей № 11</c:v>
                </c:pt>
                <c:pt idx="18">
                  <c:v>МАОУ СШ № 90</c:v>
                </c:pt>
                <c:pt idx="19">
                  <c:v>МАОУ СШ № 46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МАОУ Лицей № 3</c:v>
                </c:pt>
                <c:pt idx="25">
                  <c:v>МАОУ СШ № 148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94</c:v>
                </c:pt>
                <c:pt idx="29">
                  <c:v>МАОУ Лицей № 12</c:v>
                </c:pt>
                <c:pt idx="30">
                  <c:v>МАОУ СШ № 89</c:v>
                </c:pt>
                <c:pt idx="31">
                  <c:v>МАОУ Гимназия № 15</c:v>
                </c:pt>
                <c:pt idx="32">
                  <c:v>МБОУ СШ № 79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МБОУ СШ № 13</c:v>
                </c:pt>
                <c:pt idx="36">
                  <c:v>МАОУ СШ № 16</c:v>
                </c:pt>
                <c:pt idx="37">
                  <c:v>МАОУ СШ № 50</c:v>
                </c:pt>
                <c:pt idx="38">
                  <c:v>МАОУ СШ № 65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Лицей № 8</c:v>
                </c:pt>
                <c:pt idx="42">
                  <c:v>МБОУ Лицей № 10</c:v>
                </c:pt>
                <c:pt idx="43">
                  <c:v>МАОУ Лицей № 1</c:v>
                </c:pt>
                <c:pt idx="44">
                  <c:v>МБОУ СШ № 99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36</c:v>
                </c:pt>
                <c:pt idx="50">
                  <c:v>МБОУ СШ № 72 </c:v>
                </c:pt>
                <c:pt idx="51">
                  <c:v>МБОУ СШ № 3</c:v>
                </c:pt>
                <c:pt idx="52">
                  <c:v>МАОУ СШ № 82</c:v>
                </c:pt>
                <c:pt idx="53">
                  <c:v>МБОУ СШ № 95</c:v>
                </c:pt>
                <c:pt idx="54">
                  <c:v>МБОУ СШ № 21</c:v>
                </c:pt>
                <c:pt idx="55">
                  <c:v>МБОУ СШ № 133</c:v>
                </c:pt>
                <c:pt idx="56">
                  <c:v>МБОУ СШ № 84</c:v>
                </c:pt>
                <c:pt idx="57">
                  <c:v>МБОУ СШ № 39</c:v>
                </c:pt>
                <c:pt idx="58">
                  <c:v>МБОУ СШ № 73 </c:v>
                </c:pt>
                <c:pt idx="59">
                  <c:v>СВЕРДЛОВСКИЙ РАЙОН</c:v>
                </c:pt>
                <c:pt idx="60">
                  <c:v>МАОУ СШ № 23</c:v>
                </c:pt>
                <c:pt idx="61">
                  <c:v>МАОУ СШ № 137</c:v>
                </c:pt>
                <c:pt idx="62">
                  <c:v>МАОУ СШ № 93</c:v>
                </c:pt>
                <c:pt idx="63">
                  <c:v>МАОУ СШ № 42</c:v>
                </c:pt>
                <c:pt idx="64">
                  <c:v>МАОУ СШ № 158 "Грани"</c:v>
                </c:pt>
                <c:pt idx="65">
                  <c:v>МАОУ Лицей № 9 "Лидер"</c:v>
                </c:pt>
                <c:pt idx="66">
                  <c:v>МАОУ СШ № 76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Гимназия № 14</c:v>
                </c:pt>
                <c:pt idx="70">
                  <c:v>МАОУ СШ № 45</c:v>
                </c:pt>
                <c:pt idx="71">
                  <c:v>МАОУ СШ № 17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152</c:v>
                </c:pt>
                <c:pt idx="76">
                  <c:v>МБОУ СШ № 56</c:v>
                </c:pt>
                <c:pt idx="77">
                  <c:v>МАОУ СШ № 149</c:v>
                </c:pt>
                <c:pt idx="78">
                  <c:v>МБОУ СШ № 98</c:v>
                </c:pt>
                <c:pt idx="79">
                  <c:v>МАОУ СШ № 154</c:v>
                </c:pt>
                <c:pt idx="80">
                  <c:v>МАОУ СШ № 7</c:v>
                </c:pt>
                <c:pt idx="81">
                  <c:v>МАОУ СШ № 24</c:v>
                </c:pt>
                <c:pt idx="82">
                  <c:v>МАОУ СШ № 1</c:v>
                </c:pt>
                <c:pt idx="83">
                  <c:v>МБОУ СШ № 129</c:v>
                </c:pt>
                <c:pt idx="84">
                  <c:v>МАОУ СШ № 141</c:v>
                </c:pt>
                <c:pt idx="85">
                  <c:v>МАОУ СШ № 18</c:v>
                </c:pt>
                <c:pt idx="86">
                  <c:v>МБОУ СШ № 91</c:v>
                </c:pt>
                <c:pt idx="87">
                  <c:v>МАОУ СШ № 156</c:v>
                </c:pt>
                <c:pt idx="88">
                  <c:v>МАОУ СШ № 151</c:v>
                </c:pt>
                <c:pt idx="89">
                  <c:v>МАОУ СШ № 157</c:v>
                </c:pt>
                <c:pt idx="90">
                  <c:v>МАОУ СШ № 108</c:v>
                </c:pt>
                <c:pt idx="91">
                  <c:v>МАОУ СШ № 5</c:v>
                </c:pt>
                <c:pt idx="92">
                  <c:v>МАОУ СШ № 145</c:v>
                </c:pt>
                <c:pt idx="93">
                  <c:v>МАОУ СШ № 143</c:v>
                </c:pt>
                <c:pt idx="94">
                  <c:v>МАОУ СШ № 150</c:v>
                </c:pt>
                <c:pt idx="95">
                  <c:v>МАОУ СШ № 144</c:v>
                </c:pt>
                <c:pt idx="96">
                  <c:v>МБОУ СШ № 147</c:v>
                </c:pt>
                <c:pt idx="97">
                  <c:v>МАОУ СШ № 115</c:v>
                </c:pt>
                <c:pt idx="98">
                  <c:v>МАОУ СШ № 66</c:v>
                </c:pt>
                <c:pt idx="99">
                  <c:v>МАОУ СШ № 85</c:v>
                </c:pt>
                <c:pt idx="100">
                  <c:v>МАОУ СШ № 134</c:v>
                </c:pt>
                <c:pt idx="101">
                  <c:v>МАОУ СШ № 69</c:v>
                </c:pt>
                <c:pt idx="102">
                  <c:v>МБОУ СШ № 2</c:v>
                </c:pt>
                <c:pt idx="103">
                  <c:v>МАОУ СШ № 121</c:v>
                </c:pt>
                <c:pt idx="104">
                  <c:v>МАОУ СШ № 139</c:v>
                </c:pt>
                <c:pt idx="105">
                  <c:v>ЦЕНТРАЛЬНЫЙ РАЙОН</c:v>
                </c:pt>
                <c:pt idx="106">
                  <c:v>МБОУ Лицей № 2</c:v>
                </c:pt>
                <c:pt idx="107">
                  <c:v>МБОУ СШ № 4</c:v>
                </c:pt>
                <c:pt idx="108">
                  <c:v>МАОУ Гимназия № 2</c:v>
                </c:pt>
                <c:pt idx="109">
                  <c:v>МБОУ СШ № 10 </c:v>
                </c:pt>
                <c:pt idx="110">
                  <c:v>МАОУ СШ "Комплекс Покровский"</c:v>
                </c:pt>
                <c:pt idx="111">
                  <c:v>МБОУ Гимназия № 16</c:v>
                </c:pt>
                <c:pt idx="112">
                  <c:v>МАОУ СШ № 155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'История-11 диаграмма'!$M$5:$M$119</c:f>
              <c:numCache>
                <c:formatCode>0,00</c:formatCode>
                <c:ptCount val="115"/>
                <c:pt idx="0">
                  <c:v>54.04</c:v>
                </c:pt>
                <c:pt idx="1">
                  <c:v>54.04</c:v>
                </c:pt>
                <c:pt idx="2">
                  <c:v>54.04</c:v>
                </c:pt>
                <c:pt idx="3">
                  <c:v>54.04</c:v>
                </c:pt>
                <c:pt idx="4">
                  <c:v>54.04</c:v>
                </c:pt>
                <c:pt idx="5">
                  <c:v>54.04</c:v>
                </c:pt>
                <c:pt idx="6">
                  <c:v>54.04</c:v>
                </c:pt>
                <c:pt idx="7">
                  <c:v>54.04</c:v>
                </c:pt>
                <c:pt idx="8">
                  <c:v>54.04</c:v>
                </c:pt>
                <c:pt idx="9">
                  <c:v>54.04</c:v>
                </c:pt>
                <c:pt idx="10">
                  <c:v>54.04</c:v>
                </c:pt>
                <c:pt idx="11">
                  <c:v>54.04</c:v>
                </c:pt>
                <c:pt idx="12">
                  <c:v>54.04</c:v>
                </c:pt>
                <c:pt idx="13">
                  <c:v>54.04</c:v>
                </c:pt>
                <c:pt idx="14">
                  <c:v>54.04</c:v>
                </c:pt>
                <c:pt idx="15">
                  <c:v>54.04</c:v>
                </c:pt>
                <c:pt idx="16">
                  <c:v>54.04</c:v>
                </c:pt>
                <c:pt idx="17">
                  <c:v>54.04</c:v>
                </c:pt>
                <c:pt idx="18">
                  <c:v>54.04</c:v>
                </c:pt>
                <c:pt idx="19">
                  <c:v>54.04</c:v>
                </c:pt>
                <c:pt idx="20">
                  <c:v>54.04</c:v>
                </c:pt>
                <c:pt idx="21">
                  <c:v>54.04</c:v>
                </c:pt>
                <c:pt idx="22">
                  <c:v>54.04</c:v>
                </c:pt>
                <c:pt idx="23">
                  <c:v>54.04</c:v>
                </c:pt>
                <c:pt idx="24">
                  <c:v>54.04</c:v>
                </c:pt>
                <c:pt idx="25">
                  <c:v>54.04</c:v>
                </c:pt>
                <c:pt idx="26">
                  <c:v>54.04</c:v>
                </c:pt>
                <c:pt idx="27">
                  <c:v>54.04</c:v>
                </c:pt>
                <c:pt idx="28">
                  <c:v>54.04</c:v>
                </c:pt>
                <c:pt idx="29">
                  <c:v>54.04</c:v>
                </c:pt>
                <c:pt idx="30">
                  <c:v>54.04</c:v>
                </c:pt>
                <c:pt idx="31">
                  <c:v>54.04</c:v>
                </c:pt>
                <c:pt idx="32">
                  <c:v>54.04</c:v>
                </c:pt>
                <c:pt idx="33">
                  <c:v>54.04</c:v>
                </c:pt>
                <c:pt idx="34">
                  <c:v>54.04</c:v>
                </c:pt>
                <c:pt idx="35">
                  <c:v>54.04</c:v>
                </c:pt>
                <c:pt idx="36">
                  <c:v>54.04</c:v>
                </c:pt>
                <c:pt idx="37">
                  <c:v>54.04</c:v>
                </c:pt>
                <c:pt idx="38">
                  <c:v>54.04</c:v>
                </c:pt>
                <c:pt idx="39">
                  <c:v>54.04</c:v>
                </c:pt>
                <c:pt idx="40">
                  <c:v>54.04</c:v>
                </c:pt>
                <c:pt idx="41">
                  <c:v>54.04</c:v>
                </c:pt>
                <c:pt idx="42">
                  <c:v>54.04</c:v>
                </c:pt>
                <c:pt idx="43">
                  <c:v>54.04</c:v>
                </c:pt>
                <c:pt idx="44">
                  <c:v>54.04</c:v>
                </c:pt>
                <c:pt idx="45">
                  <c:v>54.04</c:v>
                </c:pt>
                <c:pt idx="46">
                  <c:v>54.04</c:v>
                </c:pt>
                <c:pt idx="47">
                  <c:v>54.04</c:v>
                </c:pt>
                <c:pt idx="48">
                  <c:v>54.04</c:v>
                </c:pt>
                <c:pt idx="49">
                  <c:v>54.04</c:v>
                </c:pt>
                <c:pt idx="50">
                  <c:v>54.04</c:v>
                </c:pt>
                <c:pt idx="51">
                  <c:v>54.04</c:v>
                </c:pt>
                <c:pt idx="52">
                  <c:v>54.04</c:v>
                </c:pt>
                <c:pt idx="53">
                  <c:v>54.04</c:v>
                </c:pt>
                <c:pt idx="54">
                  <c:v>54.04</c:v>
                </c:pt>
                <c:pt idx="55">
                  <c:v>54.04</c:v>
                </c:pt>
                <c:pt idx="56">
                  <c:v>54.04</c:v>
                </c:pt>
                <c:pt idx="57">
                  <c:v>54.04</c:v>
                </c:pt>
                <c:pt idx="58">
                  <c:v>54.04</c:v>
                </c:pt>
                <c:pt idx="59">
                  <c:v>54.04</c:v>
                </c:pt>
                <c:pt idx="60">
                  <c:v>54.04</c:v>
                </c:pt>
                <c:pt idx="61">
                  <c:v>54.04</c:v>
                </c:pt>
                <c:pt idx="62">
                  <c:v>54.04</c:v>
                </c:pt>
                <c:pt idx="63">
                  <c:v>54.04</c:v>
                </c:pt>
                <c:pt idx="64">
                  <c:v>54.04</c:v>
                </c:pt>
                <c:pt idx="65">
                  <c:v>54.04</c:v>
                </c:pt>
                <c:pt idx="66">
                  <c:v>54.04</c:v>
                </c:pt>
                <c:pt idx="67">
                  <c:v>54.04</c:v>
                </c:pt>
                <c:pt idx="68">
                  <c:v>54.04</c:v>
                </c:pt>
                <c:pt idx="69">
                  <c:v>54.04</c:v>
                </c:pt>
                <c:pt idx="70">
                  <c:v>54.04</c:v>
                </c:pt>
                <c:pt idx="71">
                  <c:v>54.04</c:v>
                </c:pt>
                <c:pt idx="72">
                  <c:v>54.04</c:v>
                </c:pt>
                <c:pt idx="73">
                  <c:v>54.04</c:v>
                </c:pt>
                <c:pt idx="74">
                  <c:v>54.04</c:v>
                </c:pt>
                <c:pt idx="75">
                  <c:v>54.04</c:v>
                </c:pt>
                <c:pt idx="76">
                  <c:v>54.04</c:v>
                </c:pt>
                <c:pt idx="77">
                  <c:v>54.04</c:v>
                </c:pt>
                <c:pt idx="78">
                  <c:v>54.04</c:v>
                </c:pt>
                <c:pt idx="79">
                  <c:v>54.04</c:v>
                </c:pt>
                <c:pt idx="80">
                  <c:v>54.04</c:v>
                </c:pt>
                <c:pt idx="81">
                  <c:v>54.04</c:v>
                </c:pt>
                <c:pt idx="82">
                  <c:v>54.04</c:v>
                </c:pt>
                <c:pt idx="83">
                  <c:v>54.04</c:v>
                </c:pt>
                <c:pt idx="84">
                  <c:v>54.04</c:v>
                </c:pt>
                <c:pt idx="85">
                  <c:v>54.04</c:v>
                </c:pt>
                <c:pt idx="86">
                  <c:v>54.04</c:v>
                </c:pt>
                <c:pt idx="87">
                  <c:v>54.04</c:v>
                </c:pt>
                <c:pt idx="88">
                  <c:v>54.04</c:v>
                </c:pt>
                <c:pt idx="89">
                  <c:v>54.04</c:v>
                </c:pt>
                <c:pt idx="90">
                  <c:v>54.04</c:v>
                </c:pt>
                <c:pt idx="91">
                  <c:v>54.04</c:v>
                </c:pt>
                <c:pt idx="92">
                  <c:v>54.04</c:v>
                </c:pt>
                <c:pt idx="93">
                  <c:v>54.04</c:v>
                </c:pt>
                <c:pt idx="94">
                  <c:v>54.04</c:v>
                </c:pt>
                <c:pt idx="95">
                  <c:v>54.04</c:v>
                </c:pt>
                <c:pt idx="96">
                  <c:v>54.04</c:v>
                </c:pt>
                <c:pt idx="97">
                  <c:v>54.04</c:v>
                </c:pt>
                <c:pt idx="98">
                  <c:v>54.04</c:v>
                </c:pt>
                <c:pt idx="99">
                  <c:v>54.04</c:v>
                </c:pt>
                <c:pt idx="100">
                  <c:v>54.04</c:v>
                </c:pt>
                <c:pt idx="101">
                  <c:v>54.04</c:v>
                </c:pt>
                <c:pt idx="102">
                  <c:v>54.04</c:v>
                </c:pt>
                <c:pt idx="103">
                  <c:v>54.04</c:v>
                </c:pt>
                <c:pt idx="104">
                  <c:v>54.04</c:v>
                </c:pt>
                <c:pt idx="105">
                  <c:v>54.04</c:v>
                </c:pt>
                <c:pt idx="106">
                  <c:v>54.04</c:v>
                </c:pt>
                <c:pt idx="107">
                  <c:v>54.04</c:v>
                </c:pt>
                <c:pt idx="108">
                  <c:v>54.04</c:v>
                </c:pt>
                <c:pt idx="109">
                  <c:v>54.04</c:v>
                </c:pt>
                <c:pt idx="110">
                  <c:v>54.04</c:v>
                </c:pt>
                <c:pt idx="111">
                  <c:v>54.04</c:v>
                </c:pt>
                <c:pt idx="112">
                  <c:v>54.04</c:v>
                </c:pt>
                <c:pt idx="113">
                  <c:v>54.04</c:v>
                </c:pt>
                <c:pt idx="114">
                  <c:v>54.04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'История-11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Лицей № 7 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6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СШ № 135</c:v>
                </c:pt>
                <c:pt idx="15">
                  <c:v>МБОУ СШ № 63</c:v>
                </c:pt>
                <c:pt idx="16">
                  <c:v>МАОУ СШ № 8 "Созидание"</c:v>
                </c:pt>
                <c:pt idx="17">
                  <c:v>МАОУ Лицей № 11</c:v>
                </c:pt>
                <c:pt idx="18">
                  <c:v>МАОУ СШ № 90</c:v>
                </c:pt>
                <c:pt idx="19">
                  <c:v>МАОУ СШ № 46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МАОУ Лицей № 3</c:v>
                </c:pt>
                <c:pt idx="25">
                  <c:v>МАОУ СШ № 148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94</c:v>
                </c:pt>
                <c:pt idx="29">
                  <c:v>МАОУ Лицей № 12</c:v>
                </c:pt>
                <c:pt idx="30">
                  <c:v>МАОУ СШ № 89</c:v>
                </c:pt>
                <c:pt idx="31">
                  <c:v>МАОУ Гимназия № 15</c:v>
                </c:pt>
                <c:pt idx="32">
                  <c:v>МБОУ СШ № 79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МБОУ СШ № 13</c:v>
                </c:pt>
                <c:pt idx="36">
                  <c:v>МАОУ СШ № 16</c:v>
                </c:pt>
                <c:pt idx="37">
                  <c:v>МАОУ СШ № 50</c:v>
                </c:pt>
                <c:pt idx="38">
                  <c:v>МАОУ СШ № 65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Лицей № 8</c:v>
                </c:pt>
                <c:pt idx="42">
                  <c:v>МБОУ Лицей № 10</c:v>
                </c:pt>
                <c:pt idx="43">
                  <c:v>МАОУ Лицей № 1</c:v>
                </c:pt>
                <c:pt idx="44">
                  <c:v>МБОУ СШ № 99</c:v>
                </c:pt>
                <c:pt idx="45">
                  <c:v>МАОУ "КУГ № 1 - Универс"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Школа-интернат № 1 </c:v>
                </c:pt>
                <c:pt idx="49">
                  <c:v>МБОУ СШ № 36</c:v>
                </c:pt>
                <c:pt idx="50">
                  <c:v>МБОУ СШ № 72 </c:v>
                </c:pt>
                <c:pt idx="51">
                  <c:v>МБОУ СШ № 3</c:v>
                </c:pt>
                <c:pt idx="52">
                  <c:v>МАОУ СШ № 82</c:v>
                </c:pt>
                <c:pt idx="53">
                  <c:v>МБОУ СШ № 95</c:v>
                </c:pt>
                <c:pt idx="54">
                  <c:v>МБОУ СШ № 21</c:v>
                </c:pt>
                <c:pt idx="55">
                  <c:v>МБОУ СШ № 133</c:v>
                </c:pt>
                <c:pt idx="56">
                  <c:v>МБОУ СШ № 84</c:v>
                </c:pt>
                <c:pt idx="57">
                  <c:v>МБОУ СШ № 39</c:v>
                </c:pt>
                <c:pt idx="58">
                  <c:v>МБОУ СШ № 73 </c:v>
                </c:pt>
                <c:pt idx="59">
                  <c:v>СВЕРДЛОВСКИЙ РАЙОН</c:v>
                </c:pt>
                <c:pt idx="60">
                  <c:v>МАОУ СШ № 23</c:v>
                </c:pt>
                <c:pt idx="61">
                  <c:v>МАОУ СШ № 137</c:v>
                </c:pt>
                <c:pt idx="62">
                  <c:v>МАОУ СШ № 93</c:v>
                </c:pt>
                <c:pt idx="63">
                  <c:v>МАОУ СШ № 42</c:v>
                </c:pt>
                <c:pt idx="64">
                  <c:v>МАОУ СШ № 158 "Грани"</c:v>
                </c:pt>
                <c:pt idx="65">
                  <c:v>МАОУ Лицей № 9 "Лидер"</c:v>
                </c:pt>
                <c:pt idx="66">
                  <c:v>МАОУ СШ № 76</c:v>
                </c:pt>
                <c:pt idx="67">
                  <c:v>МАОУ СШ № 6</c:v>
                </c:pt>
                <c:pt idx="68">
                  <c:v>МАОУ СШ № 34</c:v>
                </c:pt>
                <c:pt idx="69">
                  <c:v>МАОУ Гимназия № 14</c:v>
                </c:pt>
                <c:pt idx="70">
                  <c:v>МАОУ СШ № 45</c:v>
                </c:pt>
                <c:pt idx="71">
                  <c:v>МАОУ СШ № 17</c:v>
                </c:pt>
                <c:pt idx="72">
                  <c:v>МБОУ СШ № 62</c:v>
                </c:pt>
                <c:pt idx="73">
                  <c:v>МАОУ СШ № 78</c:v>
                </c:pt>
                <c:pt idx="74">
                  <c:v>СОВЕТСКИЙ РАЙОН</c:v>
                </c:pt>
                <c:pt idx="75">
                  <c:v>МАОУ СШ № 152</c:v>
                </c:pt>
                <c:pt idx="76">
                  <c:v>МБОУ СШ № 56</c:v>
                </c:pt>
                <c:pt idx="77">
                  <c:v>МАОУ СШ № 149</c:v>
                </c:pt>
                <c:pt idx="78">
                  <c:v>МБОУ СШ № 98</c:v>
                </c:pt>
                <c:pt idx="79">
                  <c:v>МАОУ СШ № 154</c:v>
                </c:pt>
                <c:pt idx="80">
                  <c:v>МАОУ СШ № 7</c:v>
                </c:pt>
                <c:pt idx="81">
                  <c:v>МАОУ СШ № 24</c:v>
                </c:pt>
                <c:pt idx="82">
                  <c:v>МАОУ СШ № 1</c:v>
                </c:pt>
                <c:pt idx="83">
                  <c:v>МБОУ СШ № 129</c:v>
                </c:pt>
                <c:pt idx="84">
                  <c:v>МАОУ СШ № 141</c:v>
                </c:pt>
                <c:pt idx="85">
                  <c:v>МАОУ СШ № 18</c:v>
                </c:pt>
                <c:pt idx="86">
                  <c:v>МБОУ СШ № 91</c:v>
                </c:pt>
                <c:pt idx="87">
                  <c:v>МАОУ СШ № 156</c:v>
                </c:pt>
                <c:pt idx="88">
                  <c:v>МАОУ СШ № 151</c:v>
                </c:pt>
                <c:pt idx="89">
                  <c:v>МАОУ СШ № 157</c:v>
                </c:pt>
                <c:pt idx="90">
                  <c:v>МАОУ СШ № 108</c:v>
                </c:pt>
                <c:pt idx="91">
                  <c:v>МАОУ СШ № 5</c:v>
                </c:pt>
                <c:pt idx="92">
                  <c:v>МАОУ СШ № 145</c:v>
                </c:pt>
                <c:pt idx="93">
                  <c:v>МАОУ СШ № 143</c:v>
                </c:pt>
                <c:pt idx="94">
                  <c:v>МАОУ СШ № 150</c:v>
                </c:pt>
                <c:pt idx="95">
                  <c:v>МАОУ СШ № 144</c:v>
                </c:pt>
                <c:pt idx="96">
                  <c:v>МБОУ СШ № 147</c:v>
                </c:pt>
                <c:pt idx="97">
                  <c:v>МАОУ СШ № 115</c:v>
                </c:pt>
                <c:pt idx="98">
                  <c:v>МАОУ СШ № 66</c:v>
                </c:pt>
                <c:pt idx="99">
                  <c:v>МАОУ СШ № 85</c:v>
                </c:pt>
                <c:pt idx="100">
                  <c:v>МАОУ СШ № 134</c:v>
                </c:pt>
                <c:pt idx="101">
                  <c:v>МАОУ СШ № 69</c:v>
                </c:pt>
                <c:pt idx="102">
                  <c:v>МБОУ СШ № 2</c:v>
                </c:pt>
                <c:pt idx="103">
                  <c:v>МАОУ СШ № 121</c:v>
                </c:pt>
                <c:pt idx="104">
                  <c:v>МАОУ СШ № 139</c:v>
                </c:pt>
                <c:pt idx="105">
                  <c:v>ЦЕНТРАЛЬНЫЙ РАЙОН</c:v>
                </c:pt>
                <c:pt idx="106">
                  <c:v>МБОУ Лицей № 2</c:v>
                </c:pt>
                <c:pt idx="107">
                  <c:v>МБОУ СШ № 4</c:v>
                </c:pt>
                <c:pt idx="108">
                  <c:v>МАОУ Гимназия № 2</c:v>
                </c:pt>
                <c:pt idx="109">
                  <c:v>МБОУ СШ № 10 </c:v>
                </c:pt>
                <c:pt idx="110">
                  <c:v>МАОУ СШ "Комплекс Покровский"</c:v>
                </c:pt>
                <c:pt idx="111">
                  <c:v>МБОУ Гимназия № 16</c:v>
                </c:pt>
                <c:pt idx="112">
                  <c:v>МАОУ СШ № 155</c:v>
                </c:pt>
                <c:pt idx="113">
                  <c:v>МБОУ СШ № 27</c:v>
                </c:pt>
                <c:pt idx="114">
                  <c:v>МБОУ СШ № 51</c:v>
                </c:pt>
              </c:strCache>
            </c:strRef>
          </c:cat>
          <c:val>
            <c:numRef>
              <c:f>'История-11 диаграмма'!$L$5:$L$119</c:f>
              <c:numCache>
                <c:formatCode>0,00</c:formatCode>
                <c:ptCount val="115"/>
                <c:pt idx="0">
                  <c:v>56.622506313131311</c:v>
                </c:pt>
                <c:pt idx="1">
                  <c:v>50</c:v>
                </c:pt>
                <c:pt idx="2">
                  <c:v>63.875</c:v>
                </c:pt>
                <c:pt idx="3">
                  <c:v>54.8</c:v>
                </c:pt>
                <c:pt idx="4">
                  <c:v>53.727272727272727</c:v>
                </c:pt>
                <c:pt idx="5">
                  <c:v>52.8</c:v>
                </c:pt>
                <c:pt idx="6">
                  <c:v>39.444444444444443</c:v>
                </c:pt>
                <c:pt idx="7">
                  <c:v>38.333333333333336</c:v>
                </c:pt>
                <c:pt idx="8">
                  <c:v>100</c:v>
                </c:pt>
                <c:pt idx="9">
                  <c:v>52.016666666666673</c:v>
                </c:pt>
                <c:pt idx="10">
                  <c:v>58.3</c:v>
                </c:pt>
                <c:pt idx="11">
                  <c:v>63.8</c:v>
                </c:pt>
                <c:pt idx="12">
                  <c:v>57.2</c:v>
                </c:pt>
                <c:pt idx="13">
                  <c:v>57.9</c:v>
                </c:pt>
                <c:pt idx="14">
                  <c:v>52.8</c:v>
                </c:pt>
                <c:pt idx="15">
                  <c:v>46.7</c:v>
                </c:pt>
                <c:pt idx="16">
                  <c:v>40.6</c:v>
                </c:pt>
                <c:pt idx="17">
                  <c:v>56.5</c:v>
                </c:pt>
                <c:pt idx="18">
                  <c:v>50.8</c:v>
                </c:pt>
                <c:pt idx="19">
                  <c:v>54.1</c:v>
                </c:pt>
                <c:pt idx="20">
                  <c:v>47</c:v>
                </c:pt>
                <c:pt idx="21">
                  <c:v>38.5</c:v>
                </c:pt>
                <c:pt idx="22">
                  <c:v>51.633333333333333</c:v>
                </c:pt>
                <c:pt idx="23">
                  <c:v>60.7</c:v>
                </c:pt>
                <c:pt idx="24">
                  <c:v>38</c:v>
                </c:pt>
                <c:pt idx="25">
                  <c:v>48.1</c:v>
                </c:pt>
                <c:pt idx="26">
                  <c:v>50.4</c:v>
                </c:pt>
                <c:pt idx="27">
                  <c:v>63.7</c:v>
                </c:pt>
                <c:pt idx="28">
                  <c:v>57.4</c:v>
                </c:pt>
                <c:pt idx="29">
                  <c:v>41.8</c:v>
                </c:pt>
                <c:pt idx="30">
                  <c:v>45.3</c:v>
                </c:pt>
                <c:pt idx="31">
                  <c:v>64.7</c:v>
                </c:pt>
                <c:pt idx="32">
                  <c:v>34.799999999999997</c:v>
                </c:pt>
                <c:pt idx="33">
                  <c:v>51.6</c:v>
                </c:pt>
                <c:pt idx="34">
                  <c:v>57.5</c:v>
                </c:pt>
                <c:pt idx="36">
                  <c:v>51</c:v>
                </c:pt>
                <c:pt idx="37">
                  <c:v>57.5</c:v>
                </c:pt>
                <c:pt idx="38">
                  <c:v>52</c:v>
                </c:pt>
                <c:pt idx="40">
                  <c:v>53.91538461538461</c:v>
                </c:pt>
                <c:pt idx="41">
                  <c:v>52</c:v>
                </c:pt>
                <c:pt idx="42">
                  <c:v>45</c:v>
                </c:pt>
                <c:pt idx="43">
                  <c:v>56.3</c:v>
                </c:pt>
                <c:pt idx="44">
                  <c:v>53</c:v>
                </c:pt>
                <c:pt idx="45">
                  <c:v>64</c:v>
                </c:pt>
                <c:pt idx="46">
                  <c:v>63</c:v>
                </c:pt>
                <c:pt idx="47">
                  <c:v>50.5</c:v>
                </c:pt>
                <c:pt idx="48">
                  <c:v>52.2</c:v>
                </c:pt>
                <c:pt idx="50">
                  <c:v>45.3</c:v>
                </c:pt>
                <c:pt idx="51">
                  <c:v>46</c:v>
                </c:pt>
                <c:pt idx="52">
                  <c:v>52</c:v>
                </c:pt>
                <c:pt idx="53">
                  <c:v>62.6</c:v>
                </c:pt>
                <c:pt idx="57">
                  <c:v>59</c:v>
                </c:pt>
                <c:pt idx="59">
                  <c:v>52.018181818181823</c:v>
                </c:pt>
                <c:pt idx="60">
                  <c:v>62.4</c:v>
                </c:pt>
                <c:pt idx="61">
                  <c:v>61.4</c:v>
                </c:pt>
                <c:pt idx="62">
                  <c:v>42</c:v>
                </c:pt>
                <c:pt idx="63">
                  <c:v>56</c:v>
                </c:pt>
                <c:pt idx="65">
                  <c:v>50</c:v>
                </c:pt>
                <c:pt idx="66">
                  <c:v>39.700000000000003</c:v>
                </c:pt>
                <c:pt idx="67">
                  <c:v>62.6</c:v>
                </c:pt>
                <c:pt idx="68">
                  <c:v>42</c:v>
                </c:pt>
                <c:pt idx="69">
                  <c:v>53.6</c:v>
                </c:pt>
                <c:pt idx="70">
                  <c:v>55.6</c:v>
                </c:pt>
                <c:pt idx="71">
                  <c:v>46.9</c:v>
                </c:pt>
                <c:pt idx="74">
                  <c:v>51.873703703703704</c:v>
                </c:pt>
                <c:pt idx="75">
                  <c:v>62</c:v>
                </c:pt>
                <c:pt idx="76">
                  <c:v>40</c:v>
                </c:pt>
                <c:pt idx="77">
                  <c:v>51</c:v>
                </c:pt>
                <c:pt idx="78">
                  <c:v>51.6</c:v>
                </c:pt>
                <c:pt idx="79">
                  <c:v>48.1</c:v>
                </c:pt>
                <c:pt idx="80">
                  <c:v>53.5</c:v>
                </c:pt>
                <c:pt idx="81">
                  <c:v>61</c:v>
                </c:pt>
                <c:pt idx="82">
                  <c:v>70</c:v>
                </c:pt>
                <c:pt idx="83">
                  <c:v>45.4</c:v>
                </c:pt>
                <c:pt idx="84">
                  <c:v>54.1</c:v>
                </c:pt>
                <c:pt idx="85">
                  <c:v>48</c:v>
                </c:pt>
                <c:pt idx="86">
                  <c:v>57.3</c:v>
                </c:pt>
                <c:pt idx="87">
                  <c:v>21.29</c:v>
                </c:pt>
                <c:pt idx="88">
                  <c:v>55</c:v>
                </c:pt>
                <c:pt idx="90">
                  <c:v>48.7</c:v>
                </c:pt>
                <c:pt idx="91">
                  <c:v>59</c:v>
                </c:pt>
                <c:pt idx="92">
                  <c:v>51.6</c:v>
                </c:pt>
                <c:pt idx="93">
                  <c:v>55.6</c:v>
                </c:pt>
                <c:pt idx="94">
                  <c:v>60</c:v>
                </c:pt>
                <c:pt idx="95">
                  <c:v>56.3</c:v>
                </c:pt>
                <c:pt idx="96">
                  <c:v>57</c:v>
                </c:pt>
                <c:pt idx="97">
                  <c:v>35.299999999999997</c:v>
                </c:pt>
                <c:pt idx="99">
                  <c:v>52.2</c:v>
                </c:pt>
                <c:pt idx="100">
                  <c:v>61</c:v>
                </c:pt>
                <c:pt idx="101">
                  <c:v>33.799999999999997</c:v>
                </c:pt>
                <c:pt idx="103">
                  <c:v>62</c:v>
                </c:pt>
                <c:pt idx="104">
                  <c:v>49.8</c:v>
                </c:pt>
                <c:pt idx="105">
                  <c:v>59.679793233082712</c:v>
                </c:pt>
                <c:pt idx="106">
                  <c:v>79.5</c:v>
                </c:pt>
                <c:pt idx="107">
                  <c:v>49.5</c:v>
                </c:pt>
                <c:pt idx="108">
                  <c:v>78.785714285714292</c:v>
                </c:pt>
                <c:pt idx="109">
                  <c:v>62.3</c:v>
                </c:pt>
                <c:pt idx="110">
                  <c:v>52.05263157894737</c:v>
                </c:pt>
                <c:pt idx="111">
                  <c:v>62.7</c:v>
                </c:pt>
                <c:pt idx="112">
                  <c:v>38.6</c:v>
                </c:pt>
                <c:pt idx="113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52192"/>
        <c:axId val="84953728"/>
      </c:lineChart>
      <c:catAx>
        <c:axId val="8495219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953728"/>
        <c:crosses val="autoZero"/>
        <c:auto val="1"/>
        <c:lblAlgn val="ctr"/>
        <c:lblOffset val="100"/>
        <c:noMultiLvlLbl val="0"/>
      </c:catAx>
      <c:valAx>
        <c:axId val="84953728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95219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5362755778541701"/>
          <c:y val="1.7751739943431405E-2"/>
          <c:w val="0.71124203639370376"/>
          <c:h val="4.1958337681274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74084</xdr:rowOff>
    </xdr:from>
    <xdr:to>
      <xdr:col>30</xdr:col>
      <xdr:colOff>23812</xdr:colOff>
      <xdr:row>0</xdr:row>
      <xdr:rowOff>5131594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250031</xdr:colOff>
      <xdr:row>0</xdr:row>
      <xdr:rowOff>422538</xdr:rowOff>
    </xdr:from>
    <xdr:to>
      <xdr:col>19</xdr:col>
      <xdr:colOff>256645</xdr:colOff>
      <xdr:row>0</xdr:row>
      <xdr:rowOff>3501760</xdr:rowOff>
    </xdr:to>
    <xdr:cxnSp macro="">
      <xdr:nvCxnSpPr>
        <xdr:cNvPr id="3" name="Прямая соединительная линия 2"/>
        <xdr:cNvCxnSpPr/>
      </xdr:nvCxnSpPr>
      <xdr:spPr>
        <a:xfrm flipH="1">
          <a:off x="11881114" y="422538"/>
          <a:ext cx="6614" cy="30792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0.10431</cdr:x>
      <cdr:y>0.07041</cdr:y>
    </cdr:from>
    <cdr:to>
      <cdr:x>0.10495</cdr:x>
      <cdr:y>0.68536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1880739" y="356099"/>
          <a:ext cx="11539" cy="31101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0.21592</cdr:x>
      <cdr:y>0.06284</cdr:y>
    </cdr:from>
    <cdr:to>
      <cdr:x>0.21629</cdr:x>
      <cdr:y>0.68471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3893010" y="317827"/>
          <a:ext cx="6671" cy="31451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0.36809</cdr:x>
      <cdr:y>0.06892</cdr:y>
    </cdr:from>
    <cdr:to>
      <cdr:x>0.36825</cdr:x>
      <cdr:y>0.68658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6636758" y="348552"/>
          <a:ext cx="2884" cy="31238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0.52875</cdr:x>
      <cdr:y>0.06796</cdr:y>
    </cdr:from>
    <cdr:to>
      <cdr:x>0.52938</cdr:x>
      <cdr:y>0.68308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 flipH="1">
          <a:off x="9533462" y="343724"/>
          <a:ext cx="11359" cy="3110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0.91949</cdr:x>
      <cdr:y>0.07107</cdr:y>
    </cdr:from>
    <cdr:to>
      <cdr:x>0.91985</cdr:x>
      <cdr:y>0.68265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6578358" y="359451"/>
          <a:ext cx="6491" cy="30930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0.02728</cdr:x>
      <cdr:y>0.06397</cdr:y>
    </cdr:from>
    <cdr:to>
      <cdr:x>0.02781</cdr:x>
      <cdr:y>0.67849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491920" y="323529"/>
          <a:ext cx="9555" cy="31079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59532</xdr:rowOff>
    </xdr:from>
    <xdr:to>
      <xdr:col>30</xdr:col>
      <xdr:colOff>23812</xdr:colOff>
      <xdr:row>0</xdr:row>
      <xdr:rowOff>5107782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224896</xdr:colOff>
      <xdr:row>0</xdr:row>
      <xdr:rowOff>411954</xdr:rowOff>
    </xdr:from>
    <xdr:to>
      <xdr:col>19</xdr:col>
      <xdr:colOff>238123</xdr:colOff>
      <xdr:row>0</xdr:row>
      <xdr:rowOff>3562613</xdr:rowOff>
    </xdr:to>
    <xdr:cxnSp macro="">
      <xdr:nvCxnSpPr>
        <xdr:cNvPr id="4" name="Прямая соединительная линия 3"/>
        <xdr:cNvCxnSpPr/>
      </xdr:nvCxnSpPr>
      <xdr:spPr>
        <a:xfrm flipH="1">
          <a:off x="11877146" y="411954"/>
          <a:ext cx="13227" cy="31506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0.1039</cdr:x>
      <cdr:y>0.06336</cdr:y>
    </cdr:from>
    <cdr:to>
      <cdr:x>0.10454</cdr:x>
      <cdr:y>0.67831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1864314" y="319857"/>
          <a:ext cx="11483" cy="31044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0.21537</cdr:x>
      <cdr:y>0.06522</cdr:y>
    </cdr:from>
    <cdr:to>
      <cdr:x>0.21573</cdr:x>
      <cdr:y>0.68709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3864234" y="329247"/>
          <a:ext cx="6638" cy="31393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0.36742</cdr:x>
      <cdr:y>0.06711</cdr:y>
    </cdr:from>
    <cdr:to>
      <cdr:x>0.36758</cdr:x>
      <cdr:y>0.68477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6616384" y="338788"/>
          <a:ext cx="2881" cy="31181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0.52912</cdr:x>
      <cdr:y>0.07065</cdr:y>
    </cdr:from>
    <cdr:to>
      <cdr:x>0.52967</cdr:x>
      <cdr:y>0.68481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9528132" y="356659"/>
          <a:ext cx="9904" cy="31004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0.91954</cdr:x>
      <cdr:y>0.0702</cdr:y>
    </cdr:from>
    <cdr:to>
      <cdr:x>0.9199</cdr:x>
      <cdr:y>0.68179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6558686" y="354405"/>
          <a:ext cx="6482" cy="30874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0.02869</cdr:x>
      <cdr:y>0.06606</cdr:y>
    </cdr:from>
    <cdr:to>
      <cdr:x>0.02922</cdr:x>
      <cdr:y>0.68058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514798" y="333471"/>
          <a:ext cx="9509" cy="3102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178" customWidth="1"/>
    <col min="2" max="2" width="32.7109375" style="178" customWidth="1"/>
    <col min="3" max="14" width="7.7109375" style="189" customWidth="1"/>
    <col min="15" max="15" width="8.7109375" style="178" customWidth="1"/>
    <col min="16" max="16" width="7.7109375" style="178" customWidth="1"/>
    <col min="17" max="29" width="8.7109375" style="178" customWidth="1"/>
    <col min="30" max="16384" width="9.140625" style="178"/>
  </cols>
  <sheetData>
    <row r="1" spans="1:18" ht="409.5" customHeight="1" thickBot="1" x14ac:dyDescent="0.3"/>
    <row r="2" spans="1:18" x14ac:dyDescent="0.25">
      <c r="A2" s="338" t="s">
        <v>62</v>
      </c>
      <c r="B2" s="340" t="s">
        <v>0</v>
      </c>
      <c r="C2" s="342">
        <v>2023</v>
      </c>
      <c r="D2" s="343"/>
      <c r="E2" s="343"/>
      <c r="F2" s="344"/>
      <c r="G2" s="342">
        <v>2022</v>
      </c>
      <c r="H2" s="343"/>
      <c r="I2" s="343"/>
      <c r="J2" s="344"/>
      <c r="K2" s="342">
        <v>2021</v>
      </c>
      <c r="L2" s="343"/>
      <c r="M2" s="343"/>
      <c r="N2" s="344"/>
      <c r="O2" s="336" t="s">
        <v>74</v>
      </c>
    </row>
    <row r="3" spans="1:18" ht="49.5" customHeight="1" thickBot="1" x14ac:dyDescent="0.3">
      <c r="A3" s="339"/>
      <c r="B3" s="341"/>
      <c r="C3" s="203" t="s">
        <v>68</v>
      </c>
      <c r="D3" s="212" t="s">
        <v>76</v>
      </c>
      <c r="E3" s="235" t="s">
        <v>69</v>
      </c>
      <c r="F3" s="64" t="s">
        <v>72</v>
      </c>
      <c r="G3" s="203" t="s">
        <v>68</v>
      </c>
      <c r="H3" s="212" t="s">
        <v>76</v>
      </c>
      <c r="I3" s="235" t="s">
        <v>69</v>
      </c>
      <c r="J3" s="64" t="s">
        <v>72</v>
      </c>
      <c r="K3" s="203" t="s">
        <v>68</v>
      </c>
      <c r="L3" s="212" t="s">
        <v>76</v>
      </c>
      <c r="M3" s="235" t="s">
        <v>69</v>
      </c>
      <c r="N3" s="64" t="s">
        <v>72</v>
      </c>
      <c r="O3" s="337"/>
    </row>
    <row r="4" spans="1:18" ht="15" customHeight="1" thickBot="1" x14ac:dyDescent="0.3">
      <c r="A4" s="126"/>
      <c r="B4" s="204" t="s">
        <v>91</v>
      </c>
      <c r="C4" s="205">
        <f>C5+C14+C27+C45+C64+C79+C110</f>
        <v>735</v>
      </c>
      <c r="D4" s="207">
        <f>AVERAGE(D6:D13,D15:D26,D28:D44,D46:D63,D65:D78,D80:D109,D111:D119)</f>
        <v>52.948963693819522</v>
      </c>
      <c r="E4" s="304">
        <v>53.93</v>
      </c>
      <c r="F4" s="206"/>
      <c r="G4" s="205">
        <f>G5+G14+G27+G45+G64+G79+G110</f>
        <v>732</v>
      </c>
      <c r="H4" s="207">
        <f>AVERAGE(H6:H13,H15:H26,H28:H44,H46:H63,H65:H78,H80:H109,H111:H119)</f>
        <v>56.195588861083912</v>
      </c>
      <c r="I4" s="304">
        <v>58</v>
      </c>
      <c r="J4" s="206"/>
      <c r="K4" s="205">
        <f>K5+K14+K27+K45+K64+K79+K110</f>
        <v>762</v>
      </c>
      <c r="L4" s="207">
        <f>AVERAGE(L6:L13,L15:L26,L28:L44,L46:L63,L65:L78,L80:L109,L111:L119)</f>
        <v>53.221365918826741</v>
      </c>
      <c r="M4" s="304">
        <v>54.04</v>
      </c>
      <c r="N4" s="206"/>
      <c r="O4" s="208"/>
      <c r="Q4" s="72"/>
      <c r="R4" s="47" t="s">
        <v>80</v>
      </c>
    </row>
    <row r="5" spans="1:18" ht="15" customHeight="1" thickBot="1" x14ac:dyDescent="0.3">
      <c r="A5" s="126"/>
      <c r="B5" s="158" t="s">
        <v>92</v>
      </c>
      <c r="C5" s="159">
        <f>SUM(C6:C13)</f>
        <v>46</v>
      </c>
      <c r="D5" s="168">
        <f>AVERAGE(D6:D13)</f>
        <v>59.857142857142854</v>
      </c>
      <c r="E5" s="305">
        <v>53.93</v>
      </c>
      <c r="F5" s="160"/>
      <c r="G5" s="159">
        <f>SUM(G6:G13)</f>
        <v>56</v>
      </c>
      <c r="H5" s="168">
        <f>AVERAGE(H6:H13)</f>
        <v>58.91033119658119</v>
      </c>
      <c r="I5" s="305">
        <v>58</v>
      </c>
      <c r="J5" s="160"/>
      <c r="K5" s="159">
        <f>SUM(K6:K13)</f>
        <v>57</v>
      </c>
      <c r="L5" s="168">
        <f>AVERAGE(L6:L13)</f>
        <v>56.622506313131311</v>
      </c>
      <c r="M5" s="305">
        <v>54.04</v>
      </c>
      <c r="N5" s="160"/>
      <c r="O5" s="161"/>
      <c r="Q5" s="71"/>
      <c r="R5" s="47" t="s">
        <v>81</v>
      </c>
    </row>
    <row r="6" spans="1:18" ht="15" customHeight="1" x14ac:dyDescent="0.25">
      <c r="A6" s="181">
        <v>1</v>
      </c>
      <c r="B6" s="14" t="s">
        <v>115</v>
      </c>
      <c r="C6" s="226">
        <v>8</v>
      </c>
      <c r="D6" s="229">
        <v>58</v>
      </c>
      <c r="E6" s="307">
        <v>53.93</v>
      </c>
      <c r="F6" s="195">
        <v>32</v>
      </c>
      <c r="G6" s="226">
        <v>9</v>
      </c>
      <c r="H6" s="229">
        <v>67.111111111111114</v>
      </c>
      <c r="I6" s="307">
        <v>58</v>
      </c>
      <c r="J6" s="195">
        <v>17</v>
      </c>
      <c r="K6" s="226">
        <v>14</v>
      </c>
      <c r="L6" s="229">
        <v>52.8</v>
      </c>
      <c r="M6" s="307">
        <v>54.04</v>
      </c>
      <c r="N6" s="195">
        <v>49</v>
      </c>
      <c r="O6" s="21">
        <f>N6+J6+F6</f>
        <v>98</v>
      </c>
      <c r="Q6" s="272"/>
      <c r="R6" s="47" t="s">
        <v>82</v>
      </c>
    </row>
    <row r="7" spans="1:18" ht="15" customHeight="1" x14ac:dyDescent="0.25">
      <c r="A7" s="156">
        <v>2</v>
      </c>
      <c r="B7" s="144" t="s">
        <v>44</v>
      </c>
      <c r="C7" s="242">
        <v>7</v>
      </c>
      <c r="D7" s="265">
        <v>61.4</v>
      </c>
      <c r="E7" s="316">
        <v>53.93</v>
      </c>
      <c r="F7" s="198">
        <v>25</v>
      </c>
      <c r="G7" s="242">
        <v>13</v>
      </c>
      <c r="H7" s="265">
        <v>57.46153846153846</v>
      </c>
      <c r="I7" s="316">
        <v>58</v>
      </c>
      <c r="J7" s="198">
        <v>52</v>
      </c>
      <c r="K7" s="242">
        <v>11</v>
      </c>
      <c r="L7" s="265">
        <v>53.727272727272727</v>
      </c>
      <c r="M7" s="316">
        <v>54.04</v>
      </c>
      <c r="N7" s="198">
        <v>44</v>
      </c>
      <c r="O7" s="179">
        <f t="shared" ref="O7:O76" si="0">N7+J7+F7</f>
        <v>121</v>
      </c>
      <c r="P7" s="7"/>
      <c r="Q7" s="70"/>
      <c r="R7" s="47" t="s">
        <v>83</v>
      </c>
    </row>
    <row r="8" spans="1:18" ht="15" customHeight="1" x14ac:dyDescent="0.25">
      <c r="A8" s="18">
        <v>3</v>
      </c>
      <c r="B8" s="14" t="s">
        <v>43</v>
      </c>
      <c r="C8" s="226">
        <v>7</v>
      </c>
      <c r="D8" s="229">
        <v>63</v>
      </c>
      <c r="E8" s="307">
        <v>53.93</v>
      </c>
      <c r="F8" s="195">
        <v>21</v>
      </c>
      <c r="G8" s="226">
        <v>6</v>
      </c>
      <c r="H8" s="229">
        <v>61.166666666666664</v>
      </c>
      <c r="I8" s="307">
        <v>58</v>
      </c>
      <c r="J8" s="195">
        <v>35</v>
      </c>
      <c r="K8" s="226">
        <v>8</v>
      </c>
      <c r="L8" s="229">
        <v>63.875</v>
      </c>
      <c r="M8" s="307">
        <v>54.04</v>
      </c>
      <c r="N8" s="195">
        <v>7</v>
      </c>
      <c r="O8" s="21">
        <f t="shared" si="0"/>
        <v>63</v>
      </c>
      <c r="P8" s="7"/>
    </row>
    <row r="9" spans="1:18" ht="15" customHeight="1" x14ac:dyDescent="0.25">
      <c r="A9" s="18">
        <v>4</v>
      </c>
      <c r="B9" s="14" t="s">
        <v>42</v>
      </c>
      <c r="C9" s="226">
        <v>6</v>
      </c>
      <c r="D9" s="229">
        <v>80.5</v>
      </c>
      <c r="E9" s="307">
        <v>53.93</v>
      </c>
      <c r="F9" s="195">
        <v>2</v>
      </c>
      <c r="G9" s="226">
        <v>8</v>
      </c>
      <c r="H9" s="229">
        <v>57.75</v>
      </c>
      <c r="I9" s="307">
        <v>58</v>
      </c>
      <c r="J9" s="195">
        <v>51</v>
      </c>
      <c r="K9" s="226">
        <v>3</v>
      </c>
      <c r="L9" s="229">
        <v>50</v>
      </c>
      <c r="M9" s="307">
        <v>54.04</v>
      </c>
      <c r="N9" s="195">
        <v>64</v>
      </c>
      <c r="O9" s="21">
        <f t="shared" si="0"/>
        <v>117</v>
      </c>
      <c r="P9" s="7"/>
    </row>
    <row r="10" spans="1:18" ht="15" customHeight="1" x14ac:dyDescent="0.25">
      <c r="A10" s="18">
        <v>5</v>
      </c>
      <c r="B10" s="14" t="s">
        <v>113</v>
      </c>
      <c r="C10" s="226">
        <v>7</v>
      </c>
      <c r="D10" s="229">
        <v>55.1</v>
      </c>
      <c r="E10" s="307">
        <v>53.93</v>
      </c>
      <c r="F10" s="195">
        <v>42</v>
      </c>
      <c r="G10" s="226">
        <v>6</v>
      </c>
      <c r="H10" s="229">
        <v>61.833333333333336</v>
      </c>
      <c r="I10" s="307">
        <v>58</v>
      </c>
      <c r="J10" s="195">
        <v>32</v>
      </c>
      <c r="K10" s="226">
        <v>9</v>
      </c>
      <c r="L10" s="229">
        <v>39.444444444444443</v>
      </c>
      <c r="M10" s="307">
        <v>54.04</v>
      </c>
      <c r="N10" s="195">
        <v>86</v>
      </c>
      <c r="O10" s="21">
        <f t="shared" si="0"/>
        <v>160</v>
      </c>
      <c r="P10" s="7"/>
    </row>
    <row r="11" spans="1:18" ht="15" customHeight="1" x14ac:dyDescent="0.25">
      <c r="A11" s="18">
        <v>6</v>
      </c>
      <c r="B11" s="14" t="s">
        <v>116</v>
      </c>
      <c r="C11" s="226">
        <v>7</v>
      </c>
      <c r="D11" s="229">
        <v>39</v>
      </c>
      <c r="E11" s="307">
        <v>53.93</v>
      </c>
      <c r="F11" s="195">
        <v>83</v>
      </c>
      <c r="G11" s="226">
        <v>6</v>
      </c>
      <c r="H11" s="229">
        <v>61.5</v>
      </c>
      <c r="I11" s="307">
        <v>58</v>
      </c>
      <c r="J11" s="195">
        <v>33</v>
      </c>
      <c r="K11" s="226">
        <v>6</v>
      </c>
      <c r="L11" s="229">
        <v>38.333333333333336</v>
      </c>
      <c r="M11" s="307">
        <v>54.04</v>
      </c>
      <c r="N11" s="195">
        <v>89</v>
      </c>
      <c r="O11" s="21">
        <f t="shared" si="0"/>
        <v>205</v>
      </c>
      <c r="P11" s="7"/>
    </row>
    <row r="12" spans="1:18" ht="15" customHeight="1" x14ac:dyDescent="0.25">
      <c r="A12" s="162">
        <v>7</v>
      </c>
      <c r="B12" s="14" t="s">
        <v>45</v>
      </c>
      <c r="C12" s="226">
        <v>4</v>
      </c>
      <c r="D12" s="229">
        <v>62</v>
      </c>
      <c r="E12" s="307">
        <v>53.93</v>
      </c>
      <c r="F12" s="195">
        <v>24</v>
      </c>
      <c r="G12" s="226">
        <v>4</v>
      </c>
      <c r="H12" s="229">
        <v>54.25</v>
      </c>
      <c r="I12" s="307">
        <v>58</v>
      </c>
      <c r="J12" s="195">
        <v>64</v>
      </c>
      <c r="K12" s="226">
        <v>5</v>
      </c>
      <c r="L12" s="229">
        <v>54.8</v>
      </c>
      <c r="M12" s="307">
        <v>54.04</v>
      </c>
      <c r="N12" s="195">
        <v>40</v>
      </c>
      <c r="O12" s="21">
        <f t="shared" si="0"/>
        <v>128</v>
      </c>
      <c r="P12" s="7"/>
    </row>
    <row r="13" spans="1:18" ht="15" customHeight="1" thickBot="1" x14ac:dyDescent="0.3">
      <c r="A13" s="162">
        <v>8</v>
      </c>
      <c r="B13" s="149" t="s">
        <v>99</v>
      </c>
      <c r="C13" s="240"/>
      <c r="D13" s="275"/>
      <c r="E13" s="314">
        <v>53.93</v>
      </c>
      <c r="F13" s="241">
        <v>96</v>
      </c>
      <c r="G13" s="240">
        <v>4</v>
      </c>
      <c r="H13" s="275">
        <v>50.21</v>
      </c>
      <c r="I13" s="314">
        <v>58</v>
      </c>
      <c r="J13" s="241">
        <v>73</v>
      </c>
      <c r="K13" s="240">
        <v>1</v>
      </c>
      <c r="L13" s="275">
        <v>100</v>
      </c>
      <c r="M13" s="314">
        <v>54.04</v>
      </c>
      <c r="N13" s="241">
        <v>1</v>
      </c>
      <c r="O13" s="180">
        <f t="shared" si="0"/>
        <v>170</v>
      </c>
      <c r="P13" s="7"/>
    </row>
    <row r="14" spans="1:18" ht="15" customHeight="1" thickBot="1" x14ac:dyDescent="0.3">
      <c r="A14" s="163"/>
      <c r="B14" s="164" t="s">
        <v>93</v>
      </c>
      <c r="C14" s="165">
        <f>SUM(C15:C26)</f>
        <v>68</v>
      </c>
      <c r="D14" s="171">
        <f>AVERAGE(D15:D26)</f>
        <v>49.177777777777777</v>
      </c>
      <c r="E14" s="308">
        <v>53.93</v>
      </c>
      <c r="F14" s="166"/>
      <c r="G14" s="165">
        <f>SUM(G15:G26)</f>
        <v>62</v>
      </c>
      <c r="H14" s="171">
        <f>AVERAGE(H15:H26)</f>
        <v>53.35</v>
      </c>
      <c r="I14" s="308">
        <v>58</v>
      </c>
      <c r="J14" s="166"/>
      <c r="K14" s="165">
        <f>SUM(K15:K26)</f>
        <v>93</v>
      </c>
      <c r="L14" s="171">
        <f>AVERAGE(L15:L26)</f>
        <v>52.016666666666659</v>
      </c>
      <c r="M14" s="308">
        <v>54.04</v>
      </c>
      <c r="N14" s="166"/>
      <c r="O14" s="167"/>
      <c r="P14" s="7"/>
    </row>
    <row r="15" spans="1:18" ht="15" customHeight="1" x14ac:dyDescent="0.25">
      <c r="A15" s="18">
        <v>1</v>
      </c>
      <c r="B15" s="14" t="s">
        <v>3</v>
      </c>
      <c r="C15" s="226">
        <v>18</v>
      </c>
      <c r="D15" s="229">
        <v>52.1</v>
      </c>
      <c r="E15" s="307">
        <v>53.93</v>
      </c>
      <c r="F15" s="195">
        <v>49</v>
      </c>
      <c r="G15" s="226">
        <v>12</v>
      </c>
      <c r="H15" s="229">
        <v>65.400000000000006</v>
      </c>
      <c r="I15" s="307">
        <v>58</v>
      </c>
      <c r="J15" s="195">
        <v>20</v>
      </c>
      <c r="K15" s="226">
        <v>22</v>
      </c>
      <c r="L15" s="229">
        <v>57.9</v>
      </c>
      <c r="M15" s="307">
        <v>54.04</v>
      </c>
      <c r="N15" s="195">
        <v>26</v>
      </c>
      <c r="O15" s="21">
        <f t="shared" si="0"/>
        <v>95</v>
      </c>
      <c r="P15" s="7"/>
    </row>
    <row r="16" spans="1:18" ht="15" customHeight="1" x14ac:dyDescent="0.25">
      <c r="A16" s="18">
        <v>2</v>
      </c>
      <c r="B16" s="14" t="s">
        <v>5</v>
      </c>
      <c r="C16" s="226">
        <v>4</v>
      </c>
      <c r="D16" s="229">
        <v>57</v>
      </c>
      <c r="E16" s="307">
        <v>53.93</v>
      </c>
      <c r="F16" s="195">
        <v>36</v>
      </c>
      <c r="G16" s="226">
        <v>10</v>
      </c>
      <c r="H16" s="229">
        <v>65.900000000000006</v>
      </c>
      <c r="I16" s="307">
        <v>58</v>
      </c>
      <c r="J16" s="195">
        <v>19</v>
      </c>
      <c r="K16" s="226">
        <v>9</v>
      </c>
      <c r="L16" s="229">
        <v>58.3</v>
      </c>
      <c r="M16" s="307">
        <v>54.04</v>
      </c>
      <c r="N16" s="195">
        <v>25</v>
      </c>
      <c r="O16" s="68">
        <f t="shared" si="0"/>
        <v>80</v>
      </c>
      <c r="P16" s="7"/>
    </row>
    <row r="17" spans="1:16" ht="15" customHeight="1" x14ac:dyDescent="0.25">
      <c r="A17" s="18">
        <v>3</v>
      </c>
      <c r="B17" s="14" t="s">
        <v>8</v>
      </c>
      <c r="C17" s="226">
        <v>7</v>
      </c>
      <c r="D17" s="229">
        <v>53.1</v>
      </c>
      <c r="E17" s="307">
        <v>53.93</v>
      </c>
      <c r="F17" s="195">
        <v>47</v>
      </c>
      <c r="G17" s="226">
        <v>16</v>
      </c>
      <c r="H17" s="229">
        <v>62.3</v>
      </c>
      <c r="I17" s="307">
        <v>58</v>
      </c>
      <c r="J17" s="195">
        <v>28</v>
      </c>
      <c r="K17" s="226">
        <v>10</v>
      </c>
      <c r="L17" s="229">
        <v>57.2</v>
      </c>
      <c r="M17" s="307">
        <v>54.04</v>
      </c>
      <c r="N17" s="195">
        <v>31</v>
      </c>
      <c r="O17" s="179">
        <f t="shared" si="0"/>
        <v>106</v>
      </c>
      <c r="P17" s="7"/>
    </row>
    <row r="18" spans="1:16" ht="15" customHeight="1" x14ac:dyDescent="0.25">
      <c r="A18" s="18">
        <v>4</v>
      </c>
      <c r="B18" s="14" t="s">
        <v>4</v>
      </c>
      <c r="C18" s="226">
        <v>12</v>
      </c>
      <c r="D18" s="229">
        <v>57</v>
      </c>
      <c r="E18" s="307">
        <v>53.93</v>
      </c>
      <c r="F18" s="195">
        <v>37</v>
      </c>
      <c r="G18" s="226">
        <v>4</v>
      </c>
      <c r="H18" s="229">
        <v>53</v>
      </c>
      <c r="I18" s="307">
        <v>58</v>
      </c>
      <c r="J18" s="195">
        <v>67</v>
      </c>
      <c r="K18" s="226">
        <v>9</v>
      </c>
      <c r="L18" s="229">
        <v>63.8</v>
      </c>
      <c r="M18" s="307">
        <v>54.04</v>
      </c>
      <c r="N18" s="195">
        <v>8</v>
      </c>
      <c r="O18" s="21">
        <f t="shared" si="0"/>
        <v>112</v>
      </c>
      <c r="P18" s="7"/>
    </row>
    <row r="19" spans="1:16" ht="15" customHeight="1" x14ac:dyDescent="0.25">
      <c r="A19" s="18">
        <v>5</v>
      </c>
      <c r="B19" s="14" t="s">
        <v>6</v>
      </c>
      <c r="C19" s="226">
        <v>9</v>
      </c>
      <c r="D19" s="229">
        <v>43.4</v>
      </c>
      <c r="E19" s="307">
        <v>53.93</v>
      </c>
      <c r="F19" s="195">
        <v>72</v>
      </c>
      <c r="G19" s="226">
        <v>4</v>
      </c>
      <c r="H19" s="229">
        <v>42</v>
      </c>
      <c r="I19" s="307">
        <v>58</v>
      </c>
      <c r="J19" s="195">
        <v>90</v>
      </c>
      <c r="K19" s="226">
        <v>2</v>
      </c>
      <c r="L19" s="229">
        <v>56.5</v>
      </c>
      <c r="M19" s="307">
        <v>54.04</v>
      </c>
      <c r="N19" s="195">
        <v>33</v>
      </c>
      <c r="O19" s="68">
        <f t="shared" si="0"/>
        <v>195</v>
      </c>
      <c r="P19" s="7"/>
    </row>
    <row r="20" spans="1:16" s="189" customFormat="1" ht="15" customHeight="1" x14ac:dyDescent="0.25">
      <c r="A20" s="18">
        <v>6</v>
      </c>
      <c r="B20" s="14" t="s">
        <v>118</v>
      </c>
      <c r="C20" s="226">
        <v>4</v>
      </c>
      <c r="D20" s="229">
        <v>43.5</v>
      </c>
      <c r="E20" s="307">
        <v>53.93</v>
      </c>
      <c r="F20" s="195">
        <v>71</v>
      </c>
      <c r="G20" s="226">
        <v>2</v>
      </c>
      <c r="H20" s="229">
        <v>35</v>
      </c>
      <c r="I20" s="307">
        <v>58</v>
      </c>
      <c r="J20" s="195">
        <v>98</v>
      </c>
      <c r="K20" s="226">
        <v>14</v>
      </c>
      <c r="L20" s="229">
        <v>40.6</v>
      </c>
      <c r="M20" s="307">
        <v>54.04</v>
      </c>
      <c r="N20" s="195">
        <v>83</v>
      </c>
      <c r="O20" s="68">
        <f t="shared" si="0"/>
        <v>252</v>
      </c>
      <c r="P20" s="7"/>
    </row>
    <row r="21" spans="1:16" ht="15" customHeight="1" x14ac:dyDescent="0.25">
      <c r="A21" s="18">
        <v>7</v>
      </c>
      <c r="B21" s="14" t="s">
        <v>169</v>
      </c>
      <c r="C21" s="226"/>
      <c r="D21" s="229"/>
      <c r="E21" s="307">
        <v>53.93</v>
      </c>
      <c r="F21" s="195">
        <v>96</v>
      </c>
      <c r="G21" s="226">
        <v>4</v>
      </c>
      <c r="H21" s="229">
        <v>57.8</v>
      </c>
      <c r="I21" s="307">
        <v>58</v>
      </c>
      <c r="J21" s="195">
        <v>50</v>
      </c>
      <c r="K21" s="226">
        <v>9</v>
      </c>
      <c r="L21" s="229">
        <v>54.1</v>
      </c>
      <c r="M21" s="307">
        <v>54.04</v>
      </c>
      <c r="N21" s="195">
        <v>42</v>
      </c>
      <c r="O21" s="21">
        <f t="shared" si="0"/>
        <v>188</v>
      </c>
      <c r="P21" s="7"/>
    </row>
    <row r="22" spans="1:16" ht="15" customHeight="1" x14ac:dyDescent="0.25">
      <c r="A22" s="18">
        <v>8</v>
      </c>
      <c r="B22" s="24" t="s">
        <v>164</v>
      </c>
      <c r="C22" s="227"/>
      <c r="D22" s="230"/>
      <c r="E22" s="309">
        <v>53.93</v>
      </c>
      <c r="F22" s="200">
        <v>96</v>
      </c>
      <c r="G22" s="227"/>
      <c r="H22" s="230"/>
      <c r="I22" s="309">
        <v>58</v>
      </c>
      <c r="J22" s="200">
        <v>102</v>
      </c>
      <c r="K22" s="227">
        <v>1</v>
      </c>
      <c r="L22" s="230">
        <v>47</v>
      </c>
      <c r="M22" s="309">
        <v>54.04</v>
      </c>
      <c r="N22" s="200">
        <v>72</v>
      </c>
      <c r="O22" s="21">
        <f t="shared" si="0"/>
        <v>270</v>
      </c>
      <c r="P22" s="7"/>
    </row>
    <row r="23" spans="1:16" s="189" customFormat="1" ht="15" customHeight="1" x14ac:dyDescent="0.25">
      <c r="A23" s="18">
        <v>9</v>
      </c>
      <c r="B23" s="24" t="s">
        <v>151</v>
      </c>
      <c r="C23" s="227">
        <v>1</v>
      </c>
      <c r="D23" s="230">
        <v>49</v>
      </c>
      <c r="E23" s="309">
        <v>53.93</v>
      </c>
      <c r="F23" s="200">
        <v>58</v>
      </c>
      <c r="G23" s="227"/>
      <c r="H23" s="230"/>
      <c r="I23" s="309">
        <v>58</v>
      </c>
      <c r="J23" s="200">
        <v>102</v>
      </c>
      <c r="K23" s="227">
        <v>3</v>
      </c>
      <c r="L23" s="230">
        <v>46.7</v>
      </c>
      <c r="M23" s="309">
        <v>54.04</v>
      </c>
      <c r="N23" s="200">
        <v>74</v>
      </c>
      <c r="O23" s="21">
        <f t="shared" si="0"/>
        <v>234</v>
      </c>
      <c r="P23" s="7"/>
    </row>
    <row r="24" spans="1:16" s="189" customFormat="1" ht="15" customHeight="1" x14ac:dyDescent="0.25">
      <c r="A24" s="18">
        <v>10</v>
      </c>
      <c r="B24" s="24" t="s">
        <v>170</v>
      </c>
      <c r="C24" s="227"/>
      <c r="D24" s="230"/>
      <c r="E24" s="309">
        <v>53.93</v>
      </c>
      <c r="F24" s="200">
        <v>96</v>
      </c>
      <c r="G24" s="227">
        <v>3</v>
      </c>
      <c r="H24" s="230">
        <v>24.3</v>
      </c>
      <c r="I24" s="309">
        <v>58</v>
      </c>
      <c r="J24" s="200">
        <v>101</v>
      </c>
      <c r="K24" s="227">
        <v>2</v>
      </c>
      <c r="L24" s="230">
        <v>38.5</v>
      </c>
      <c r="M24" s="309">
        <v>54.04</v>
      </c>
      <c r="N24" s="200">
        <v>88</v>
      </c>
      <c r="O24" s="21">
        <f t="shared" si="0"/>
        <v>285</v>
      </c>
      <c r="P24" s="7"/>
    </row>
    <row r="25" spans="1:16" ht="15" customHeight="1" x14ac:dyDescent="0.25">
      <c r="A25" s="18">
        <v>11</v>
      </c>
      <c r="B25" s="14" t="s">
        <v>119</v>
      </c>
      <c r="C25" s="226">
        <v>11</v>
      </c>
      <c r="D25" s="229">
        <v>36.5</v>
      </c>
      <c r="E25" s="307">
        <v>53.93</v>
      </c>
      <c r="F25" s="195">
        <v>85</v>
      </c>
      <c r="G25" s="226">
        <v>5</v>
      </c>
      <c r="H25" s="229">
        <v>58.8</v>
      </c>
      <c r="I25" s="307">
        <v>58</v>
      </c>
      <c r="J25" s="195">
        <v>49</v>
      </c>
      <c r="K25" s="226">
        <v>6</v>
      </c>
      <c r="L25" s="229">
        <v>50.8</v>
      </c>
      <c r="M25" s="307">
        <v>54.04</v>
      </c>
      <c r="N25" s="195">
        <v>61</v>
      </c>
      <c r="O25" s="21">
        <f t="shared" si="0"/>
        <v>195</v>
      </c>
      <c r="P25" s="7"/>
    </row>
    <row r="26" spans="1:16" ht="15" customHeight="1" thickBot="1" x14ac:dyDescent="0.3">
      <c r="A26" s="18">
        <v>12</v>
      </c>
      <c r="B26" s="14" t="s">
        <v>152</v>
      </c>
      <c r="C26" s="226">
        <v>2</v>
      </c>
      <c r="D26" s="229">
        <v>51</v>
      </c>
      <c r="E26" s="307">
        <v>53.93</v>
      </c>
      <c r="F26" s="195">
        <v>52</v>
      </c>
      <c r="G26" s="226">
        <v>2</v>
      </c>
      <c r="H26" s="229">
        <v>69</v>
      </c>
      <c r="I26" s="307">
        <v>58</v>
      </c>
      <c r="J26" s="195">
        <v>12</v>
      </c>
      <c r="K26" s="226">
        <v>6</v>
      </c>
      <c r="L26" s="229">
        <v>52.8</v>
      </c>
      <c r="M26" s="307">
        <v>54.04</v>
      </c>
      <c r="N26" s="195">
        <v>48</v>
      </c>
      <c r="O26" s="21">
        <f t="shared" si="0"/>
        <v>112</v>
      </c>
      <c r="P26" s="7"/>
    </row>
    <row r="27" spans="1:16" ht="15" customHeight="1" thickBot="1" x14ac:dyDescent="0.3">
      <c r="A27" s="163"/>
      <c r="B27" s="164" t="s">
        <v>94</v>
      </c>
      <c r="C27" s="165">
        <f>SUM(C28:C44)</f>
        <v>78</v>
      </c>
      <c r="D27" s="171">
        <f>AVERAGE(D28:D44)</f>
        <v>53.08461538461539</v>
      </c>
      <c r="E27" s="308">
        <v>53.93</v>
      </c>
      <c r="F27" s="166"/>
      <c r="G27" s="165">
        <f>SUM(G28:G44)</f>
        <v>83</v>
      </c>
      <c r="H27" s="171">
        <f>AVERAGE(H28:H44)</f>
        <v>57.128571428571433</v>
      </c>
      <c r="I27" s="308">
        <v>58</v>
      </c>
      <c r="J27" s="166"/>
      <c r="K27" s="165">
        <f>SUM(K28:K44)</f>
        <v>96</v>
      </c>
      <c r="L27" s="171">
        <f>AVERAGE(L28:L44)</f>
        <v>51.633333333333333</v>
      </c>
      <c r="M27" s="308">
        <v>54.04</v>
      </c>
      <c r="N27" s="166"/>
      <c r="O27" s="170"/>
      <c r="P27" s="7"/>
    </row>
    <row r="28" spans="1:16" ht="15" customHeight="1" x14ac:dyDescent="0.25">
      <c r="A28" s="182">
        <v>1</v>
      </c>
      <c r="B28" s="183" t="s">
        <v>46</v>
      </c>
      <c r="C28" s="243">
        <v>12</v>
      </c>
      <c r="D28" s="276">
        <v>56.7</v>
      </c>
      <c r="E28" s="317">
        <v>53.93</v>
      </c>
      <c r="F28" s="244">
        <v>38</v>
      </c>
      <c r="G28" s="243">
        <v>13</v>
      </c>
      <c r="H28" s="276">
        <v>69.2</v>
      </c>
      <c r="I28" s="317">
        <v>58</v>
      </c>
      <c r="J28" s="244">
        <v>11</v>
      </c>
      <c r="K28" s="243">
        <v>14</v>
      </c>
      <c r="L28" s="276">
        <v>63.7</v>
      </c>
      <c r="M28" s="317">
        <v>54.04</v>
      </c>
      <c r="N28" s="244">
        <v>9</v>
      </c>
      <c r="O28" s="69">
        <f t="shared" si="0"/>
        <v>58</v>
      </c>
      <c r="P28" s="7"/>
    </row>
    <row r="29" spans="1:16" ht="15" customHeight="1" x14ac:dyDescent="0.25">
      <c r="A29" s="20">
        <v>2</v>
      </c>
      <c r="B29" s="139" t="s">
        <v>101</v>
      </c>
      <c r="C29" s="236">
        <v>5</v>
      </c>
      <c r="D29" s="266">
        <v>70</v>
      </c>
      <c r="E29" s="306">
        <v>53.93</v>
      </c>
      <c r="F29" s="196">
        <v>13</v>
      </c>
      <c r="G29" s="236">
        <v>4</v>
      </c>
      <c r="H29" s="266">
        <v>54.8</v>
      </c>
      <c r="I29" s="306">
        <v>58</v>
      </c>
      <c r="J29" s="196">
        <v>63</v>
      </c>
      <c r="K29" s="236">
        <v>7</v>
      </c>
      <c r="L29" s="266">
        <v>50.4</v>
      </c>
      <c r="M29" s="306">
        <v>54.04</v>
      </c>
      <c r="N29" s="196">
        <v>63</v>
      </c>
      <c r="O29" s="179">
        <f t="shared" si="0"/>
        <v>139</v>
      </c>
      <c r="P29" s="7"/>
    </row>
    <row r="30" spans="1:16" ht="15" customHeight="1" x14ac:dyDescent="0.25">
      <c r="A30" s="20">
        <v>3</v>
      </c>
      <c r="B30" s="14" t="s">
        <v>47</v>
      </c>
      <c r="C30" s="226">
        <v>6</v>
      </c>
      <c r="D30" s="229">
        <v>40.799999999999997</v>
      </c>
      <c r="E30" s="307">
        <v>53.93</v>
      </c>
      <c r="F30" s="195">
        <v>79</v>
      </c>
      <c r="G30" s="226">
        <v>11</v>
      </c>
      <c r="H30" s="229">
        <v>55.7</v>
      </c>
      <c r="I30" s="307">
        <v>58</v>
      </c>
      <c r="J30" s="195">
        <v>62</v>
      </c>
      <c r="K30" s="226">
        <v>6</v>
      </c>
      <c r="L30" s="229">
        <v>64.7</v>
      </c>
      <c r="M30" s="307">
        <v>54.04</v>
      </c>
      <c r="N30" s="195">
        <v>5</v>
      </c>
      <c r="O30" s="21">
        <f t="shared" si="0"/>
        <v>146</v>
      </c>
      <c r="P30" s="7"/>
    </row>
    <row r="31" spans="1:16" ht="15" customHeight="1" x14ac:dyDescent="0.25">
      <c r="A31" s="20">
        <v>4</v>
      </c>
      <c r="B31" s="14" t="s">
        <v>120</v>
      </c>
      <c r="C31" s="226">
        <v>3</v>
      </c>
      <c r="D31" s="229">
        <v>72.7</v>
      </c>
      <c r="E31" s="307">
        <v>53.93</v>
      </c>
      <c r="F31" s="195">
        <v>11</v>
      </c>
      <c r="G31" s="226">
        <v>5</v>
      </c>
      <c r="H31" s="229">
        <v>47.8</v>
      </c>
      <c r="I31" s="307">
        <v>58</v>
      </c>
      <c r="J31" s="195">
        <v>79</v>
      </c>
      <c r="K31" s="226">
        <v>5</v>
      </c>
      <c r="L31" s="229">
        <v>38</v>
      </c>
      <c r="M31" s="307">
        <v>54.04</v>
      </c>
      <c r="N31" s="195">
        <v>90</v>
      </c>
      <c r="O31" s="68">
        <f t="shared" si="0"/>
        <v>180</v>
      </c>
      <c r="P31" s="7"/>
    </row>
    <row r="32" spans="1:16" ht="15" customHeight="1" x14ac:dyDescent="0.25">
      <c r="A32" s="20">
        <v>5</v>
      </c>
      <c r="B32" s="14" t="s">
        <v>49</v>
      </c>
      <c r="C32" s="226">
        <v>11</v>
      </c>
      <c r="D32" s="229">
        <v>46.5</v>
      </c>
      <c r="E32" s="307">
        <v>53.93</v>
      </c>
      <c r="F32" s="195">
        <v>66</v>
      </c>
      <c r="G32" s="226">
        <v>3</v>
      </c>
      <c r="H32" s="229">
        <v>75.3</v>
      </c>
      <c r="I32" s="307">
        <v>58</v>
      </c>
      <c r="J32" s="195">
        <v>4</v>
      </c>
      <c r="K32" s="226">
        <v>4</v>
      </c>
      <c r="L32" s="229">
        <v>41.8</v>
      </c>
      <c r="M32" s="307">
        <v>54.04</v>
      </c>
      <c r="N32" s="195">
        <v>82</v>
      </c>
      <c r="O32" s="21">
        <f t="shared" si="0"/>
        <v>152</v>
      </c>
      <c r="P32" s="7"/>
    </row>
    <row r="33" spans="1:16" ht="15" customHeight="1" x14ac:dyDescent="0.25">
      <c r="A33" s="20">
        <v>6</v>
      </c>
      <c r="B33" s="14" t="s">
        <v>10</v>
      </c>
      <c r="C33" s="226">
        <v>3</v>
      </c>
      <c r="D33" s="229">
        <v>34</v>
      </c>
      <c r="E33" s="307">
        <v>53.93</v>
      </c>
      <c r="F33" s="195">
        <v>87</v>
      </c>
      <c r="G33" s="226">
        <v>3</v>
      </c>
      <c r="H33" s="229">
        <v>40.299999999999997</v>
      </c>
      <c r="I33" s="307">
        <v>58</v>
      </c>
      <c r="J33" s="195">
        <v>93</v>
      </c>
      <c r="K33" s="226"/>
      <c r="L33" s="229"/>
      <c r="M33" s="307">
        <v>54.04</v>
      </c>
      <c r="N33" s="195">
        <v>95</v>
      </c>
      <c r="O33" s="21">
        <f t="shared" si="0"/>
        <v>275</v>
      </c>
      <c r="P33" s="7"/>
    </row>
    <row r="34" spans="1:16" ht="15" customHeight="1" x14ac:dyDescent="0.25">
      <c r="A34" s="20">
        <v>7</v>
      </c>
      <c r="B34" s="14" t="s">
        <v>171</v>
      </c>
      <c r="C34" s="226"/>
      <c r="D34" s="229"/>
      <c r="E34" s="307">
        <v>53.93</v>
      </c>
      <c r="F34" s="195">
        <v>96</v>
      </c>
      <c r="G34" s="226"/>
      <c r="H34" s="229"/>
      <c r="I34" s="307">
        <v>58</v>
      </c>
      <c r="J34" s="195">
        <v>102</v>
      </c>
      <c r="K34" s="226">
        <v>1</v>
      </c>
      <c r="L34" s="229">
        <v>51</v>
      </c>
      <c r="M34" s="307">
        <v>54.04</v>
      </c>
      <c r="N34" s="195">
        <v>59</v>
      </c>
      <c r="O34" s="21">
        <f t="shared" si="0"/>
        <v>257</v>
      </c>
      <c r="P34" s="7"/>
    </row>
    <row r="35" spans="1:16" ht="15" customHeight="1" x14ac:dyDescent="0.25">
      <c r="A35" s="20">
        <v>8</v>
      </c>
      <c r="B35" s="139" t="s">
        <v>176</v>
      </c>
      <c r="C35" s="236"/>
      <c r="D35" s="266"/>
      <c r="E35" s="306">
        <v>53.93</v>
      </c>
      <c r="F35" s="196">
        <v>96</v>
      </c>
      <c r="G35" s="236">
        <v>5</v>
      </c>
      <c r="H35" s="266">
        <v>43</v>
      </c>
      <c r="I35" s="306">
        <v>58</v>
      </c>
      <c r="J35" s="196">
        <v>85</v>
      </c>
      <c r="K35" s="236"/>
      <c r="L35" s="266"/>
      <c r="M35" s="306">
        <v>54.04</v>
      </c>
      <c r="N35" s="196">
        <v>95</v>
      </c>
      <c r="O35" s="21">
        <f t="shared" si="0"/>
        <v>276</v>
      </c>
      <c r="P35" s="7"/>
    </row>
    <row r="36" spans="1:16" ht="15" customHeight="1" x14ac:dyDescent="0.25">
      <c r="A36" s="20">
        <v>9</v>
      </c>
      <c r="B36" s="14" t="s">
        <v>153</v>
      </c>
      <c r="C36" s="226">
        <v>2</v>
      </c>
      <c r="D36" s="229">
        <v>39.5</v>
      </c>
      <c r="E36" s="307">
        <v>53.93</v>
      </c>
      <c r="F36" s="195">
        <v>82</v>
      </c>
      <c r="G36" s="226"/>
      <c r="H36" s="229"/>
      <c r="I36" s="307">
        <v>58</v>
      </c>
      <c r="J36" s="195">
        <v>102</v>
      </c>
      <c r="K36" s="226">
        <v>5</v>
      </c>
      <c r="L36" s="229">
        <v>51.6</v>
      </c>
      <c r="M36" s="307">
        <v>54.04</v>
      </c>
      <c r="N36" s="195">
        <v>56</v>
      </c>
      <c r="O36" s="68">
        <f t="shared" si="0"/>
        <v>240</v>
      </c>
      <c r="P36" s="7"/>
    </row>
    <row r="37" spans="1:16" ht="15" customHeight="1" x14ac:dyDescent="0.25">
      <c r="A37" s="20">
        <v>10</v>
      </c>
      <c r="B37" s="14" t="s">
        <v>172</v>
      </c>
      <c r="C37" s="226"/>
      <c r="D37" s="229"/>
      <c r="E37" s="307">
        <v>53.93</v>
      </c>
      <c r="F37" s="195">
        <v>96</v>
      </c>
      <c r="G37" s="226"/>
      <c r="H37" s="229"/>
      <c r="I37" s="307">
        <v>58</v>
      </c>
      <c r="J37" s="195">
        <v>102</v>
      </c>
      <c r="K37" s="226">
        <v>2</v>
      </c>
      <c r="L37" s="229">
        <v>57.5</v>
      </c>
      <c r="M37" s="307">
        <v>54.04</v>
      </c>
      <c r="N37" s="195">
        <v>27</v>
      </c>
      <c r="O37" s="21">
        <f t="shared" si="0"/>
        <v>225</v>
      </c>
      <c r="P37" s="7"/>
    </row>
    <row r="38" spans="1:16" ht="15" customHeight="1" x14ac:dyDescent="0.25">
      <c r="A38" s="20">
        <v>11</v>
      </c>
      <c r="B38" s="25" t="s">
        <v>121</v>
      </c>
      <c r="C38" s="237">
        <v>7</v>
      </c>
      <c r="D38" s="231">
        <v>37.6</v>
      </c>
      <c r="E38" s="310">
        <v>53.93</v>
      </c>
      <c r="F38" s="201">
        <v>84</v>
      </c>
      <c r="G38" s="237">
        <v>4</v>
      </c>
      <c r="H38" s="231">
        <v>50.5</v>
      </c>
      <c r="I38" s="310">
        <v>58</v>
      </c>
      <c r="J38" s="201">
        <v>72</v>
      </c>
      <c r="K38" s="237">
        <v>6</v>
      </c>
      <c r="L38" s="231">
        <v>57.5</v>
      </c>
      <c r="M38" s="310">
        <v>54.04</v>
      </c>
      <c r="N38" s="201">
        <v>28</v>
      </c>
      <c r="O38" s="21">
        <f t="shared" si="0"/>
        <v>184</v>
      </c>
      <c r="P38" s="7"/>
    </row>
    <row r="39" spans="1:16" ht="15" customHeight="1" x14ac:dyDescent="0.25">
      <c r="A39" s="20">
        <v>12</v>
      </c>
      <c r="B39" s="14" t="s">
        <v>11</v>
      </c>
      <c r="C39" s="226">
        <v>2</v>
      </c>
      <c r="D39" s="229">
        <v>91</v>
      </c>
      <c r="E39" s="307">
        <v>53.93</v>
      </c>
      <c r="F39" s="195">
        <v>1</v>
      </c>
      <c r="G39" s="226">
        <v>10</v>
      </c>
      <c r="H39" s="229">
        <v>65</v>
      </c>
      <c r="I39" s="307">
        <v>58</v>
      </c>
      <c r="J39" s="195">
        <v>22</v>
      </c>
      <c r="K39" s="226">
        <v>6</v>
      </c>
      <c r="L39" s="229">
        <v>60.7</v>
      </c>
      <c r="M39" s="307">
        <v>54.04</v>
      </c>
      <c r="N39" s="195">
        <v>21</v>
      </c>
      <c r="O39" s="21">
        <f t="shared" si="0"/>
        <v>44</v>
      </c>
      <c r="P39" s="7"/>
    </row>
    <row r="40" spans="1:16" ht="15" customHeight="1" x14ac:dyDescent="0.25">
      <c r="A40" s="20">
        <v>13</v>
      </c>
      <c r="B40" s="14" t="s">
        <v>173</v>
      </c>
      <c r="C40" s="226"/>
      <c r="D40" s="229"/>
      <c r="E40" s="307">
        <v>53.93</v>
      </c>
      <c r="F40" s="195">
        <v>96</v>
      </c>
      <c r="G40" s="226">
        <v>3</v>
      </c>
      <c r="H40" s="229">
        <v>67.7</v>
      </c>
      <c r="I40" s="307">
        <v>58</v>
      </c>
      <c r="J40" s="195">
        <v>16</v>
      </c>
      <c r="K40" s="226">
        <v>3</v>
      </c>
      <c r="L40" s="229">
        <v>52</v>
      </c>
      <c r="M40" s="307">
        <v>54.04</v>
      </c>
      <c r="N40" s="195">
        <v>54</v>
      </c>
      <c r="O40" s="21">
        <f t="shared" si="0"/>
        <v>166</v>
      </c>
      <c r="P40" s="7"/>
    </row>
    <row r="41" spans="1:16" s="189" customFormat="1" ht="15" customHeight="1" x14ac:dyDescent="0.25">
      <c r="A41" s="20">
        <v>14</v>
      </c>
      <c r="B41" s="14" t="s">
        <v>48</v>
      </c>
      <c r="C41" s="226">
        <v>6</v>
      </c>
      <c r="D41" s="229">
        <v>40.4</v>
      </c>
      <c r="E41" s="307">
        <v>53.93</v>
      </c>
      <c r="F41" s="195">
        <v>80</v>
      </c>
      <c r="G41" s="226">
        <v>1</v>
      </c>
      <c r="H41" s="229">
        <v>52</v>
      </c>
      <c r="I41" s="307">
        <v>58</v>
      </c>
      <c r="J41" s="195">
        <v>69</v>
      </c>
      <c r="K41" s="226">
        <v>11</v>
      </c>
      <c r="L41" s="229">
        <v>34.799999999999997</v>
      </c>
      <c r="M41" s="307">
        <v>54.04</v>
      </c>
      <c r="N41" s="195">
        <v>92</v>
      </c>
      <c r="O41" s="21">
        <f t="shared" si="0"/>
        <v>241</v>
      </c>
      <c r="P41" s="7"/>
    </row>
    <row r="42" spans="1:16" s="189" customFormat="1" ht="15" customHeight="1" x14ac:dyDescent="0.25">
      <c r="A42" s="20">
        <v>15</v>
      </c>
      <c r="B42" s="14" t="s">
        <v>122</v>
      </c>
      <c r="C42" s="226">
        <v>3</v>
      </c>
      <c r="D42" s="229">
        <v>43</v>
      </c>
      <c r="E42" s="307">
        <v>53.93</v>
      </c>
      <c r="F42" s="195">
        <v>73</v>
      </c>
      <c r="G42" s="226">
        <v>6</v>
      </c>
      <c r="H42" s="229">
        <v>50.8</v>
      </c>
      <c r="I42" s="307">
        <v>58</v>
      </c>
      <c r="J42" s="195">
        <v>71</v>
      </c>
      <c r="K42" s="226">
        <v>10</v>
      </c>
      <c r="L42" s="229">
        <v>45.3</v>
      </c>
      <c r="M42" s="307">
        <v>54.04</v>
      </c>
      <c r="N42" s="195">
        <v>78</v>
      </c>
      <c r="O42" s="21">
        <f t="shared" si="0"/>
        <v>222</v>
      </c>
      <c r="P42" s="7"/>
    </row>
    <row r="43" spans="1:16" s="189" customFormat="1" ht="15" customHeight="1" x14ac:dyDescent="0.25">
      <c r="A43" s="20">
        <v>16</v>
      </c>
      <c r="B43" s="14" t="s">
        <v>12</v>
      </c>
      <c r="C43" s="226">
        <v>14</v>
      </c>
      <c r="D43" s="229">
        <v>47.4</v>
      </c>
      <c r="E43" s="307">
        <v>53.93</v>
      </c>
      <c r="F43" s="195">
        <v>64</v>
      </c>
      <c r="G43" s="226">
        <v>13</v>
      </c>
      <c r="H43" s="229">
        <v>59.7</v>
      </c>
      <c r="I43" s="307">
        <v>58</v>
      </c>
      <c r="J43" s="195">
        <v>43</v>
      </c>
      <c r="K43" s="226">
        <v>8</v>
      </c>
      <c r="L43" s="229">
        <v>57.4</v>
      </c>
      <c r="M43" s="307">
        <v>54.04</v>
      </c>
      <c r="N43" s="195">
        <v>29</v>
      </c>
      <c r="O43" s="21">
        <f t="shared" si="0"/>
        <v>136</v>
      </c>
      <c r="P43" s="7"/>
    </row>
    <row r="44" spans="1:16" ht="15" customHeight="1" thickBot="1" x14ac:dyDescent="0.3">
      <c r="A44" s="20">
        <v>17</v>
      </c>
      <c r="B44" s="25" t="s">
        <v>13</v>
      </c>
      <c r="C44" s="237">
        <v>4</v>
      </c>
      <c r="D44" s="231">
        <v>70.5</v>
      </c>
      <c r="E44" s="310">
        <v>53.93</v>
      </c>
      <c r="F44" s="201">
        <v>12</v>
      </c>
      <c r="G44" s="237">
        <v>2</v>
      </c>
      <c r="H44" s="231">
        <v>68</v>
      </c>
      <c r="I44" s="310">
        <v>58</v>
      </c>
      <c r="J44" s="201">
        <v>13</v>
      </c>
      <c r="K44" s="237">
        <v>8</v>
      </c>
      <c r="L44" s="231">
        <v>48.1</v>
      </c>
      <c r="M44" s="310">
        <v>54.04</v>
      </c>
      <c r="N44" s="201">
        <v>69</v>
      </c>
      <c r="O44" s="21">
        <f t="shared" si="0"/>
        <v>94</v>
      </c>
      <c r="P44" s="7"/>
    </row>
    <row r="45" spans="1:16" ht="15" customHeight="1" thickBot="1" x14ac:dyDescent="0.3">
      <c r="A45" s="172"/>
      <c r="B45" s="169" t="s">
        <v>95</v>
      </c>
      <c r="C45" s="173">
        <f>SUM(C46:C63)</f>
        <v>113</v>
      </c>
      <c r="D45" s="174">
        <f>AVERAGE(D46:D63)</f>
        <v>55.143749999999997</v>
      </c>
      <c r="E45" s="311">
        <v>53.93</v>
      </c>
      <c r="F45" s="170"/>
      <c r="G45" s="173">
        <f>SUM(G46:G63)</f>
        <v>110</v>
      </c>
      <c r="H45" s="174">
        <f>AVERAGE(H46:H63)</f>
        <v>57.370588235294122</v>
      </c>
      <c r="I45" s="311">
        <v>58</v>
      </c>
      <c r="J45" s="170"/>
      <c r="K45" s="173">
        <f>SUM(K46:K63)</f>
        <v>109</v>
      </c>
      <c r="L45" s="174">
        <f>AVERAGE(L46:L63)</f>
        <v>53.91538461538461</v>
      </c>
      <c r="M45" s="311">
        <v>54.04</v>
      </c>
      <c r="N45" s="170"/>
      <c r="O45" s="170"/>
      <c r="P45" s="7"/>
    </row>
    <row r="46" spans="1:16" ht="15" customHeight="1" x14ac:dyDescent="0.25">
      <c r="A46" s="30">
        <v>1</v>
      </c>
      <c r="B46" s="14" t="s">
        <v>50</v>
      </c>
      <c r="C46" s="226">
        <v>22</v>
      </c>
      <c r="D46" s="229">
        <v>66.3</v>
      </c>
      <c r="E46" s="307">
        <v>53.93</v>
      </c>
      <c r="F46" s="195">
        <v>17</v>
      </c>
      <c r="G46" s="226">
        <v>17</v>
      </c>
      <c r="H46" s="229">
        <v>65.099999999999994</v>
      </c>
      <c r="I46" s="307">
        <v>58</v>
      </c>
      <c r="J46" s="195">
        <v>21</v>
      </c>
      <c r="K46" s="226">
        <v>28</v>
      </c>
      <c r="L46" s="229">
        <v>64</v>
      </c>
      <c r="M46" s="307">
        <v>54.04</v>
      </c>
      <c r="N46" s="195">
        <v>6</v>
      </c>
      <c r="O46" s="66">
        <f t="shared" si="0"/>
        <v>44</v>
      </c>
      <c r="P46" s="7"/>
    </row>
    <row r="47" spans="1:16" ht="15" customHeight="1" x14ac:dyDescent="0.25">
      <c r="A47" s="65">
        <v>2</v>
      </c>
      <c r="B47" s="139" t="s">
        <v>114</v>
      </c>
      <c r="C47" s="236">
        <v>13</v>
      </c>
      <c r="D47" s="266">
        <v>66</v>
      </c>
      <c r="E47" s="306">
        <v>53.93</v>
      </c>
      <c r="F47" s="196">
        <v>18</v>
      </c>
      <c r="G47" s="236">
        <v>6</v>
      </c>
      <c r="H47" s="266">
        <v>62</v>
      </c>
      <c r="I47" s="306">
        <v>58</v>
      </c>
      <c r="J47" s="196">
        <v>29</v>
      </c>
      <c r="K47" s="236">
        <v>9</v>
      </c>
      <c r="L47" s="266">
        <v>63</v>
      </c>
      <c r="M47" s="306">
        <v>54.04</v>
      </c>
      <c r="N47" s="196">
        <v>10</v>
      </c>
      <c r="O47" s="68">
        <f t="shared" si="0"/>
        <v>57</v>
      </c>
      <c r="P47" s="7"/>
    </row>
    <row r="48" spans="1:16" ht="15" customHeight="1" x14ac:dyDescent="0.25">
      <c r="A48" s="65">
        <v>3</v>
      </c>
      <c r="B48" s="14" t="s">
        <v>52</v>
      </c>
      <c r="C48" s="226">
        <v>16</v>
      </c>
      <c r="D48" s="229">
        <v>62.6</v>
      </c>
      <c r="E48" s="307">
        <v>53.93</v>
      </c>
      <c r="F48" s="195">
        <v>23</v>
      </c>
      <c r="G48" s="226">
        <v>14</v>
      </c>
      <c r="H48" s="229">
        <v>52.7</v>
      </c>
      <c r="I48" s="307">
        <v>58</v>
      </c>
      <c r="J48" s="195">
        <v>68</v>
      </c>
      <c r="K48" s="226">
        <v>12</v>
      </c>
      <c r="L48" s="229">
        <v>50.5</v>
      </c>
      <c r="M48" s="307">
        <v>54.04</v>
      </c>
      <c r="N48" s="195">
        <v>62</v>
      </c>
      <c r="O48" s="68">
        <f t="shared" si="0"/>
        <v>153</v>
      </c>
      <c r="P48" s="7"/>
    </row>
    <row r="49" spans="1:16" ht="15" customHeight="1" x14ac:dyDescent="0.25">
      <c r="A49" s="65">
        <v>4</v>
      </c>
      <c r="B49" s="14" t="s">
        <v>123</v>
      </c>
      <c r="C49" s="226">
        <v>13</v>
      </c>
      <c r="D49" s="229">
        <v>68.2</v>
      </c>
      <c r="E49" s="307">
        <v>53.93</v>
      </c>
      <c r="F49" s="195">
        <v>15</v>
      </c>
      <c r="G49" s="226">
        <v>11</v>
      </c>
      <c r="H49" s="229">
        <v>48</v>
      </c>
      <c r="I49" s="307">
        <v>58</v>
      </c>
      <c r="J49" s="195">
        <v>77</v>
      </c>
      <c r="K49" s="226">
        <v>14</v>
      </c>
      <c r="L49" s="229">
        <v>56.3</v>
      </c>
      <c r="M49" s="307">
        <v>54.04</v>
      </c>
      <c r="N49" s="195">
        <v>35</v>
      </c>
      <c r="O49" s="21">
        <f t="shared" si="0"/>
        <v>127</v>
      </c>
      <c r="P49" s="7"/>
    </row>
    <row r="50" spans="1:16" ht="15" customHeight="1" x14ac:dyDescent="0.25">
      <c r="A50" s="65">
        <v>5</v>
      </c>
      <c r="B50" s="14" t="s">
        <v>15</v>
      </c>
      <c r="C50" s="226">
        <v>7</v>
      </c>
      <c r="D50" s="229">
        <v>73.400000000000006</v>
      </c>
      <c r="E50" s="307">
        <v>53.93</v>
      </c>
      <c r="F50" s="195">
        <v>8</v>
      </c>
      <c r="G50" s="226">
        <v>9</v>
      </c>
      <c r="H50" s="229">
        <v>57.3</v>
      </c>
      <c r="I50" s="307">
        <v>58</v>
      </c>
      <c r="J50" s="195">
        <v>53</v>
      </c>
      <c r="K50" s="226">
        <v>1</v>
      </c>
      <c r="L50" s="229">
        <v>52</v>
      </c>
      <c r="M50" s="307">
        <v>54.04</v>
      </c>
      <c r="N50" s="195">
        <v>53</v>
      </c>
      <c r="O50" s="21">
        <f t="shared" si="0"/>
        <v>114</v>
      </c>
      <c r="P50" s="7"/>
    </row>
    <row r="51" spans="1:16" ht="15" customHeight="1" x14ac:dyDescent="0.25">
      <c r="A51" s="65">
        <v>6</v>
      </c>
      <c r="B51" s="14" t="s">
        <v>16</v>
      </c>
      <c r="C51" s="226">
        <v>2</v>
      </c>
      <c r="D51" s="229">
        <v>73</v>
      </c>
      <c r="E51" s="307">
        <v>53.93</v>
      </c>
      <c r="F51" s="195">
        <v>9</v>
      </c>
      <c r="G51" s="226">
        <v>5</v>
      </c>
      <c r="H51" s="229">
        <v>69.8</v>
      </c>
      <c r="I51" s="307">
        <v>58</v>
      </c>
      <c r="J51" s="195">
        <v>10</v>
      </c>
      <c r="K51" s="226">
        <v>2</v>
      </c>
      <c r="L51" s="229">
        <v>45</v>
      </c>
      <c r="M51" s="307">
        <v>54.04</v>
      </c>
      <c r="N51" s="195">
        <v>79</v>
      </c>
      <c r="O51" s="184">
        <f t="shared" si="0"/>
        <v>98</v>
      </c>
      <c r="P51" s="7"/>
    </row>
    <row r="52" spans="1:16" ht="15" customHeight="1" x14ac:dyDescent="0.25">
      <c r="A52" s="65">
        <v>7</v>
      </c>
      <c r="B52" s="149" t="s">
        <v>124</v>
      </c>
      <c r="C52" s="240">
        <v>4</v>
      </c>
      <c r="D52" s="275">
        <v>60</v>
      </c>
      <c r="E52" s="314">
        <v>53.93</v>
      </c>
      <c r="F52" s="241">
        <v>28</v>
      </c>
      <c r="G52" s="240">
        <v>1</v>
      </c>
      <c r="H52" s="275">
        <v>43</v>
      </c>
      <c r="I52" s="314">
        <v>58</v>
      </c>
      <c r="J52" s="241">
        <v>86</v>
      </c>
      <c r="K52" s="240">
        <v>6</v>
      </c>
      <c r="L52" s="275">
        <v>52.2</v>
      </c>
      <c r="M52" s="314">
        <v>54.04</v>
      </c>
      <c r="N52" s="241">
        <v>50</v>
      </c>
      <c r="O52" s="151">
        <f t="shared" si="0"/>
        <v>164</v>
      </c>
      <c r="P52" s="7"/>
    </row>
    <row r="53" spans="1:16" ht="15" customHeight="1" x14ac:dyDescent="0.25">
      <c r="A53" s="65">
        <v>8</v>
      </c>
      <c r="B53" s="14" t="s">
        <v>14</v>
      </c>
      <c r="C53" s="226">
        <v>2</v>
      </c>
      <c r="D53" s="229">
        <v>47</v>
      </c>
      <c r="E53" s="307">
        <v>53.93</v>
      </c>
      <c r="F53" s="195">
        <v>65</v>
      </c>
      <c r="G53" s="226">
        <v>2</v>
      </c>
      <c r="H53" s="229">
        <v>61.5</v>
      </c>
      <c r="I53" s="307">
        <v>58</v>
      </c>
      <c r="J53" s="195">
        <v>34</v>
      </c>
      <c r="K53" s="226">
        <v>3</v>
      </c>
      <c r="L53" s="229">
        <v>46</v>
      </c>
      <c r="M53" s="307">
        <v>54.04</v>
      </c>
      <c r="N53" s="195">
        <v>75</v>
      </c>
      <c r="O53" s="21">
        <f t="shared" si="0"/>
        <v>174</v>
      </c>
      <c r="P53" s="7"/>
    </row>
    <row r="54" spans="1:16" ht="15" customHeight="1" x14ac:dyDescent="0.25">
      <c r="A54" s="65">
        <v>9</v>
      </c>
      <c r="B54" s="14" t="s">
        <v>51</v>
      </c>
      <c r="C54" s="226">
        <v>2</v>
      </c>
      <c r="D54" s="229">
        <v>40</v>
      </c>
      <c r="E54" s="307">
        <v>53.93</v>
      </c>
      <c r="F54" s="195">
        <v>81</v>
      </c>
      <c r="G54" s="226">
        <v>4</v>
      </c>
      <c r="H54" s="229">
        <v>57</v>
      </c>
      <c r="I54" s="307">
        <v>58</v>
      </c>
      <c r="J54" s="195">
        <v>55</v>
      </c>
      <c r="K54" s="226"/>
      <c r="L54" s="229"/>
      <c r="M54" s="307">
        <v>54.04</v>
      </c>
      <c r="N54" s="195">
        <v>95</v>
      </c>
      <c r="O54" s="68">
        <f t="shared" si="0"/>
        <v>231</v>
      </c>
      <c r="P54" s="7"/>
    </row>
    <row r="55" spans="1:16" ht="15" customHeight="1" x14ac:dyDescent="0.25">
      <c r="A55" s="65">
        <v>10</v>
      </c>
      <c r="B55" s="14" t="s">
        <v>17</v>
      </c>
      <c r="C55" s="226">
        <v>2</v>
      </c>
      <c r="D55" s="229">
        <v>54</v>
      </c>
      <c r="E55" s="307">
        <v>53.93</v>
      </c>
      <c r="F55" s="195">
        <v>45</v>
      </c>
      <c r="G55" s="226">
        <v>2</v>
      </c>
      <c r="H55" s="229">
        <v>41.5</v>
      </c>
      <c r="I55" s="307">
        <v>58</v>
      </c>
      <c r="J55" s="195">
        <v>91</v>
      </c>
      <c r="K55" s="226"/>
      <c r="L55" s="229"/>
      <c r="M55" s="307">
        <v>54.04</v>
      </c>
      <c r="N55" s="195">
        <v>95</v>
      </c>
      <c r="O55" s="21">
        <f t="shared" si="0"/>
        <v>231</v>
      </c>
      <c r="P55" s="7"/>
    </row>
    <row r="56" spans="1:16" ht="15" customHeight="1" x14ac:dyDescent="0.25">
      <c r="A56" s="65">
        <v>11</v>
      </c>
      <c r="B56" s="14" t="s">
        <v>168</v>
      </c>
      <c r="C56" s="226"/>
      <c r="D56" s="229"/>
      <c r="E56" s="307">
        <v>53.93</v>
      </c>
      <c r="F56" s="195">
        <v>96</v>
      </c>
      <c r="G56" s="226"/>
      <c r="H56" s="229"/>
      <c r="I56" s="307">
        <v>58</v>
      </c>
      <c r="J56" s="195">
        <v>102</v>
      </c>
      <c r="K56" s="226">
        <v>4</v>
      </c>
      <c r="L56" s="229">
        <v>59</v>
      </c>
      <c r="M56" s="307">
        <v>54.04</v>
      </c>
      <c r="N56" s="195">
        <v>23</v>
      </c>
      <c r="O56" s="21">
        <f t="shared" si="0"/>
        <v>221</v>
      </c>
      <c r="P56" s="7"/>
    </row>
    <row r="57" spans="1:16" ht="15" customHeight="1" x14ac:dyDescent="0.25">
      <c r="A57" s="65">
        <v>12</v>
      </c>
      <c r="B57" s="139" t="s">
        <v>89</v>
      </c>
      <c r="C57" s="236">
        <v>8</v>
      </c>
      <c r="D57" s="266">
        <v>52.3</v>
      </c>
      <c r="E57" s="306">
        <v>53.93</v>
      </c>
      <c r="F57" s="196">
        <v>48</v>
      </c>
      <c r="G57" s="236">
        <v>16</v>
      </c>
      <c r="H57" s="266">
        <v>61.1</v>
      </c>
      <c r="I57" s="306">
        <v>58</v>
      </c>
      <c r="J57" s="196">
        <v>36</v>
      </c>
      <c r="K57" s="236">
        <v>9</v>
      </c>
      <c r="L57" s="266">
        <v>45.3</v>
      </c>
      <c r="M57" s="306">
        <v>54.04</v>
      </c>
      <c r="N57" s="196">
        <v>77</v>
      </c>
      <c r="O57" s="21">
        <f t="shared" si="0"/>
        <v>161</v>
      </c>
      <c r="P57" s="7"/>
    </row>
    <row r="58" spans="1:16" ht="15" customHeight="1" x14ac:dyDescent="0.25">
      <c r="A58" s="65">
        <v>13</v>
      </c>
      <c r="B58" s="139" t="s">
        <v>143</v>
      </c>
      <c r="C58" s="236"/>
      <c r="D58" s="266"/>
      <c r="E58" s="306">
        <v>53.93</v>
      </c>
      <c r="F58" s="196">
        <v>96</v>
      </c>
      <c r="G58" s="236">
        <v>1</v>
      </c>
      <c r="H58" s="266">
        <v>54</v>
      </c>
      <c r="I58" s="306">
        <v>58</v>
      </c>
      <c r="J58" s="196">
        <v>65</v>
      </c>
      <c r="K58" s="236"/>
      <c r="L58" s="266"/>
      <c r="M58" s="306">
        <v>54.04</v>
      </c>
      <c r="N58" s="196">
        <v>95</v>
      </c>
      <c r="O58" s="21">
        <f t="shared" si="0"/>
        <v>256</v>
      </c>
      <c r="P58" s="7"/>
    </row>
    <row r="59" spans="1:16" ht="15" customHeight="1" x14ac:dyDescent="0.25">
      <c r="A59" s="65">
        <v>14</v>
      </c>
      <c r="B59" s="14" t="s">
        <v>125</v>
      </c>
      <c r="C59" s="226">
        <v>6</v>
      </c>
      <c r="D59" s="229">
        <v>42</v>
      </c>
      <c r="E59" s="307">
        <v>53.93</v>
      </c>
      <c r="F59" s="195">
        <v>76</v>
      </c>
      <c r="G59" s="226">
        <v>5</v>
      </c>
      <c r="H59" s="229">
        <v>56</v>
      </c>
      <c r="I59" s="307">
        <v>58</v>
      </c>
      <c r="J59" s="195">
        <v>59</v>
      </c>
      <c r="K59" s="226">
        <v>7</v>
      </c>
      <c r="L59" s="229">
        <v>52</v>
      </c>
      <c r="M59" s="307">
        <v>54.04</v>
      </c>
      <c r="N59" s="195">
        <v>55</v>
      </c>
      <c r="O59" s="68">
        <f t="shared" si="0"/>
        <v>190</v>
      </c>
      <c r="P59" s="7"/>
    </row>
    <row r="60" spans="1:16" ht="15" customHeight="1" x14ac:dyDescent="0.25">
      <c r="A60" s="65">
        <v>15</v>
      </c>
      <c r="B60" s="14" t="s">
        <v>167</v>
      </c>
      <c r="C60" s="226">
        <v>1</v>
      </c>
      <c r="D60" s="229">
        <v>32</v>
      </c>
      <c r="E60" s="307">
        <v>53.93</v>
      </c>
      <c r="F60" s="195">
        <v>89</v>
      </c>
      <c r="G60" s="226">
        <v>1</v>
      </c>
      <c r="H60" s="229">
        <v>47</v>
      </c>
      <c r="I60" s="307">
        <v>58</v>
      </c>
      <c r="J60" s="195">
        <v>80</v>
      </c>
      <c r="K60" s="226"/>
      <c r="L60" s="229"/>
      <c r="M60" s="307">
        <v>54.04</v>
      </c>
      <c r="N60" s="195">
        <v>95</v>
      </c>
      <c r="O60" s="68">
        <f t="shared" si="0"/>
        <v>264</v>
      </c>
      <c r="P60" s="7"/>
    </row>
    <row r="61" spans="1:16" ht="15" customHeight="1" x14ac:dyDescent="0.25">
      <c r="A61" s="65">
        <v>16</v>
      </c>
      <c r="B61" s="14" t="s">
        <v>53</v>
      </c>
      <c r="C61" s="226">
        <v>1</v>
      </c>
      <c r="D61" s="229">
        <v>42</v>
      </c>
      <c r="E61" s="307">
        <v>53.93</v>
      </c>
      <c r="F61" s="195">
        <v>77</v>
      </c>
      <c r="G61" s="226">
        <v>5</v>
      </c>
      <c r="H61" s="229">
        <v>68</v>
      </c>
      <c r="I61" s="307">
        <v>58</v>
      </c>
      <c r="J61" s="195">
        <v>14</v>
      </c>
      <c r="K61" s="226">
        <v>11</v>
      </c>
      <c r="L61" s="229">
        <v>62.6</v>
      </c>
      <c r="M61" s="307">
        <v>54.04</v>
      </c>
      <c r="N61" s="195">
        <v>13</v>
      </c>
      <c r="O61" s="21">
        <f t="shared" si="0"/>
        <v>104</v>
      </c>
      <c r="P61" s="7"/>
    </row>
    <row r="62" spans="1:16" s="189" customFormat="1" ht="15" customHeight="1" x14ac:dyDescent="0.25">
      <c r="A62" s="65">
        <v>17</v>
      </c>
      <c r="B62" s="14" t="s">
        <v>18</v>
      </c>
      <c r="C62" s="226">
        <v>7</v>
      </c>
      <c r="D62" s="229">
        <v>67.900000000000006</v>
      </c>
      <c r="E62" s="307">
        <v>53.93</v>
      </c>
      <c r="F62" s="195">
        <v>16</v>
      </c>
      <c r="G62" s="226">
        <v>7</v>
      </c>
      <c r="H62" s="229">
        <v>71.3</v>
      </c>
      <c r="I62" s="307">
        <v>58</v>
      </c>
      <c r="J62" s="195">
        <v>7</v>
      </c>
      <c r="K62" s="226">
        <v>3</v>
      </c>
      <c r="L62" s="229">
        <v>53</v>
      </c>
      <c r="M62" s="307">
        <v>54.04</v>
      </c>
      <c r="N62" s="195">
        <v>47</v>
      </c>
      <c r="O62" s="21">
        <f t="shared" si="0"/>
        <v>70</v>
      </c>
      <c r="P62" s="7"/>
    </row>
    <row r="63" spans="1:16" ht="15" customHeight="1" thickBot="1" x14ac:dyDescent="0.3">
      <c r="A63" s="65">
        <v>18</v>
      </c>
      <c r="B63" s="14" t="s">
        <v>145</v>
      </c>
      <c r="C63" s="226">
        <v>7</v>
      </c>
      <c r="D63" s="229">
        <v>35.6</v>
      </c>
      <c r="E63" s="307">
        <v>53.93</v>
      </c>
      <c r="F63" s="195">
        <v>86</v>
      </c>
      <c r="G63" s="226">
        <v>4</v>
      </c>
      <c r="H63" s="229">
        <v>60</v>
      </c>
      <c r="I63" s="307">
        <v>58</v>
      </c>
      <c r="J63" s="195">
        <v>42</v>
      </c>
      <c r="K63" s="226"/>
      <c r="L63" s="229"/>
      <c r="M63" s="307">
        <v>54.04</v>
      </c>
      <c r="N63" s="195">
        <v>95</v>
      </c>
      <c r="O63" s="21">
        <f t="shared" si="0"/>
        <v>223</v>
      </c>
      <c r="P63" s="7"/>
    </row>
    <row r="64" spans="1:16" ht="15" customHeight="1" thickBot="1" x14ac:dyDescent="0.3">
      <c r="A64" s="116"/>
      <c r="B64" s="175" t="s">
        <v>96</v>
      </c>
      <c r="C64" s="176">
        <f>SUM(C65:C78)</f>
        <v>89</v>
      </c>
      <c r="D64" s="177">
        <f>AVERAGE(D65:D78)</f>
        <v>55.892307692307682</v>
      </c>
      <c r="E64" s="312">
        <v>53.93</v>
      </c>
      <c r="F64" s="161"/>
      <c r="G64" s="176">
        <f>SUM(G65:G78)</f>
        <v>100</v>
      </c>
      <c r="H64" s="177">
        <f>AVERAGE(H65:H78)</f>
        <v>55.492857142857147</v>
      </c>
      <c r="I64" s="312">
        <v>58</v>
      </c>
      <c r="J64" s="161"/>
      <c r="K64" s="176">
        <f>SUM(K65:K78)</f>
        <v>90</v>
      </c>
      <c r="L64" s="177">
        <f>AVERAGE(L65:L78)</f>
        <v>52.018181818181823</v>
      </c>
      <c r="M64" s="312">
        <v>54.04</v>
      </c>
      <c r="N64" s="161"/>
      <c r="O64" s="170"/>
      <c r="P64" s="7"/>
    </row>
    <row r="65" spans="1:16" ht="15" customHeight="1" x14ac:dyDescent="0.25">
      <c r="A65" s="30">
        <v>1</v>
      </c>
      <c r="B65" s="14" t="s">
        <v>55</v>
      </c>
      <c r="C65" s="226">
        <v>12</v>
      </c>
      <c r="D65" s="229">
        <v>50</v>
      </c>
      <c r="E65" s="307">
        <v>53.93</v>
      </c>
      <c r="F65" s="195">
        <v>55</v>
      </c>
      <c r="G65" s="226">
        <v>18</v>
      </c>
      <c r="H65" s="229">
        <v>45</v>
      </c>
      <c r="I65" s="307">
        <v>58</v>
      </c>
      <c r="J65" s="195">
        <v>83</v>
      </c>
      <c r="K65" s="226">
        <v>14</v>
      </c>
      <c r="L65" s="229">
        <v>53.6</v>
      </c>
      <c r="M65" s="307">
        <v>54.04</v>
      </c>
      <c r="N65" s="195">
        <v>45</v>
      </c>
      <c r="O65" s="69">
        <f t="shared" si="0"/>
        <v>183</v>
      </c>
      <c r="P65" s="7"/>
    </row>
    <row r="66" spans="1:16" ht="15" customHeight="1" x14ac:dyDescent="0.25">
      <c r="A66" s="65">
        <v>2</v>
      </c>
      <c r="B66" s="14" t="s">
        <v>54</v>
      </c>
      <c r="C66" s="226">
        <v>11</v>
      </c>
      <c r="D66" s="229">
        <v>58</v>
      </c>
      <c r="E66" s="307">
        <v>53.93</v>
      </c>
      <c r="F66" s="195">
        <v>33</v>
      </c>
      <c r="G66" s="226">
        <v>6</v>
      </c>
      <c r="H66" s="229">
        <v>71</v>
      </c>
      <c r="I66" s="307">
        <v>58</v>
      </c>
      <c r="J66" s="195">
        <v>8</v>
      </c>
      <c r="K66" s="226">
        <v>6</v>
      </c>
      <c r="L66" s="229">
        <v>50</v>
      </c>
      <c r="M66" s="307">
        <v>54.04</v>
      </c>
      <c r="N66" s="195">
        <v>65</v>
      </c>
      <c r="O66" s="21">
        <f t="shared" si="0"/>
        <v>106</v>
      </c>
      <c r="P66" s="7"/>
    </row>
    <row r="67" spans="1:16" ht="15" customHeight="1" x14ac:dyDescent="0.25">
      <c r="A67" s="65">
        <v>3</v>
      </c>
      <c r="B67" s="14" t="s">
        <v>154</v>
      </c>
      <c r="C67" s="226">
        <v>8</v>
      </c>
      <c r="D67" s="229">
        <v>55.8</v>
      </c>
      <c r="E67" s="307">
        <v>53.93</v>
      </c>
      <c r="F67" s="195">
        <v>39</v>
      </c>
      <c r="G67" s="226">
        <v>6</v>
      </c>
      <c r="H67" s="229">
        <v>78.8</v>
      </c>
      <c r="I67" s="307">
        <v>58</v>
      </c>
      <c r="J67" s="195">
        <v>2</v>
      </c>
      <c r="K67" s="226">
        <v>8</v>
      </c>
      <c r="L67" s="229">
        <v>62.6</v>
      </c>
      <c r="M67" s="307">
        <v>54.04</v>
      </c>
      <c r="N67" s="195">
        <v>12</v>
      </c>
      <c r="O67" s="21">
        <f t="shared" si="0"/>
        <v>53</v>
      </c>
      <c r="P67" s="7"/>
    </row>
    <row r="68" spans="1:16" ht="15" customHeight="1" x14ac:dyDescent="0.25">
      <c r="A68" s="65">
        <v>4</v>
      </c>
      <c r="B68" s="14" t="s">
        <v>128</v>
      </c>
      <c r="C68" s="226">
        <v>6</v>
      </c>
      <c r="D68" s="229">
        <v>42.6</v>
      </c>
      <c r="E68" s="307">
        <v>53.93</v>
      </c>
      <c r="F68" s="195">
        <v>75</v>
      </c>
      <c r="G68" s="226">
        <v>4</v>
      </c>
      <c r="H68" s="229">
        <v>56.5</v>
      </c>
      <c r="I68" s="307">
        <v>58</v>
      </c>
      <c r="J68" s="195">
        <v>58</v>
      </c>
      <c r="K68" s="226">
        <v>7</v>
      </c>
      <c r="L68" s="229">
        <v>46.9</v>
      </c>
      <c r="M68" s="307">
        <v>54.04</v>
      </c>
      <c r="N68" s="195">
        <v>73</v>
      </c>
      <c r="O68" s="21">
        <f t="shared" si="0"/>
        <v>206</v>
      </c>
      <c r="P68" s="7"/>
    </row>
    <row r="69" spans="1:16" ht="15" customHeight="1" x14ac:dyDescent="0.25">
      <c r="A69" s="65">
        <v>5</v>
      </c>
      <c r="B69" s="14" t="s">
        <v>63</v>
      </c>
      <c r="C69" s="226">
        <v>6</v>
      </c>
      <c r="D69" s="229">
        <v>76</v>
      </c>
      <c r="E69" s="307">
        <v>53.93</v>
      </c>
      <c r="F69" s="195">
        <v>6</v>
      </c>
      <c r="G69" s="226">
        <v>3</v>
      </c>
      <c r="H69" s="229">
        <v>47</v>
      </c>
      <c r="I69" s="307">
        <v>58</v>
      </c>
      <c r="J69" s="195">
        <v>81</v>
      </c>
      <c r="K69" s="226">
        <v>9</v>
      </c>
      <c r="L69" s="229">
        <v>62.4</v>
      </c>
      <c r="M69" s="307">
        <v>54.04</v>
      </c>
      <c r="N69" s="195">
        <v>14</v>
      </c>
      <c r="O69" s="21">
        <f t="shared" si="0"/>
        <v>101</v>
      </c>
      <c r="P69" s="7"/>
    </row>
    <row r="70" spans="1:16" ht="15" customHeight="1" x14ac:dyDescent="0.25">
      <c r="A70" s="65">
        <v>6</v>
      </c>
      <c r="B70" s="14" t="s">
        <v>155</v>
      </c>
      <c r="C70" s="226">
        <v>4</v>
      </c>
      <c r="D70" s="229">
        <v>51.5</v>
      </c>
      <c r="E70" s="307">
        <v>53.93</v>
      </c>
      <c r="F70" s="195">
        <v>50</v>
      </c>
      <c r="G70" s="226">
        <v>5</v>
      </c>
      <c r="H70" s="229">
        <v>60.8</v>
      </c>
      <c r="I70" s="307">
        <v>58</v>
      </c>
      <c r="J70" s="195">
        <v>39</v>
      </c>
      <c r="K70" s="226">
        <v>6</v>
      </c>
      <c r="L70" s="229">
        <v>42</v>
      </c>
      <c r="M70" s="307">
        <v>54.04</v>
      </c>
      <c r="N70" s="195">
        <v>81</v>
      </c>
      <c r="O70" s="21">
        <f t="shared" si="0"/>
        <v>170</v>
      </c>
      <c r="P70" s="7"/>
    </row>
    <row r="71" spans="1:16" ht="15" customHeight="1" x14ac:dyDescent="0.25">
      <c r="A71" s="65">
        <v>7</v>
      </c>
      <c r="B71" s="14" t="s">
        <v>129</v>
      </c>
      <c r="C71" s="226">
        <v>3</v>
      </c>
      <c r="D71" s="229">
        <v>63</v>
      </c>
      <c r="E71" s="307">
        <v>53.93</v>
      </c>
      <c r="F71" s="195">
        <v>22</v>
      </c>
      <c r="G71" s="226">
        <v>7</v>
      </c>
      <c r="H71" s="229">
        <v>45</v>
      </c>
      <c r="I71" s="307">
        <v>58</v>
      </c>
      <c r="J71" s="195">
        <v>84</v>
      </c>
      <c r="K71" s="226">
        <v>8</v>
      </c>
      <c r="L71" s="229">
        <v>56</v>
      </c>
      <c r="M71" s="307">
        <v>54.04</v>
      </c>
      <c r="N71" s="195">
        <v>36</v>
      </c>
      <c r="O71" s="21">
        <f t="shared" si="0"/>
        <v>142</v>
      </c>
      <c r="P71" s="7"/>
    </row>
    <row r="72" spans="1:16" ht="15" customHeight="1" x14ac:dyDescent="0.25">
      <c r="A72" s="65">
        <v>8</v>
      </c>
      <c r="B72" s="14" t="s">
        <v>156</v>
      </c>
      <c r="C72" s="226">
        <v>6</v>
      </c>
      <c r="D72" s="229">
        <v>47.5</v>
      </c>
      <c r="E72" s="307">
        <v>53.93</v>
      </c>
      <c r="F72" s="195">
        <v>63</v>
      </c>
      <c r="G72" s="226">
        <v>8</v>
      </c>
      <c r="H72" s="229">
        <v>42.5</v>
      </c>
      <c r="I72" s="307">
        <v>58</v>
      </c>
      <c r="J72" s="195">
        <v>89</v>
      </c>
      <c r="K72" s="226">
        <v>5</v>
      </c>
      <c r="L72" s="229">
        <v>55.6</v>
      </c>
      <c r="M72" s="307">
        <v>54.04</v>
      </c>
      <c r="N72" s="195">
        <v>37</v>
      </c>
      <c r="O72" s="185">
        <f t="shared" si="0"/>
        <v>189</v>
      </c>
      <c r="P72" s="7"/>
    </row>
    <row r="73" spans="1:16" ht="15" customHeight="1" x14ac:dyDescent="0.25">
      <c r="A73" s="65">
        <v>9</v>
      </c>
      <c r="B73" s="14" t="s">
        <v>20</v>
      </c>
      <c r="C73" s="226">
        <v>1</v>
      </c>
      <c r="D73" s="229">
        <v>28</v>
      </c>
      <c r="E73" s="307">
        <v>53.93</v>
      </c>
      <c r="F73" s="195">
        <v>91</v>
      </c>
      <c r="G73" s="226">
        <v>8</v>
      </c>
      <c r="H73" s="229">
        <v>42.6</v>
      </c>
      <c r="I73" s="307">
        <v>58</v>
      </c>
      <c r="J73" s="195">
        <v>87</v>
      </c>
      <c r="K73" s="226"/>
      <c r="L73" s="229"/>
      <c r="M73" s="307">
        <v>54.04</v>
      </c>
      <c r="N73" s="195">
        <v>95</v>
      </c>
      <c r="O73" s="21">
        <f t="shared" si="0"/>
        <v>273</v>
      </c>
      <c r="P73" s="7"/>
    </row>
    <row r="74" spans="1:16" ht="15" customHeight="1" x14ac:dyDescent="0.25">
      <c r="A74" s="65">
        <v>10</v>
      </c>
      <c r="B74" s="14" t="s">
        <v>126</v>
      </c>
      <c r="C74" s="226">
        <v>12</v>
      </c>
      <c r="D74" s="229">
        <v>57.3</v>
      </c>
      <c r="E74" s="307">
        <v>53.93</v>
      </c>
      <c r="F74" s="195">
        <v>35</v>
      </c>
      <c r="G74" s="226">
        <v>11</v>
      </c>
      <c r="H74" s="229">
        <v>63.3</v>
      </c>
      <c r="I74" s="307">
        <v>58</v>
      </c>
      <c r="J74" s="195">
        <v>25</v>
      </c>
      <c r="K74" s="226">
        <v>11</v>
      </c>
      <c r="L74" s="229">
        <v>39.700000000000003</v>
      </c>
      <c r="M74" s="307">
        <v>54.04</v>
      </c>
      <c r="N74" s="195">
        <v>85</v>
      </c>
      <c r="O74" s="21">
        <f t="shared" si="0"/>
        <v>145</v>
      </c>
      <c r="P74" s="7"/>
    </row>
    <row r="75" spans="1:16" ht="15" customHeight="1" x14ac:dyDescent="0.25">
      <c r="A75" s="65">
        <v>11</v>
      </c>
      <c r="B75" s="14" t="s">
        <v>174</v>
      </c>
      <c r="C75" s="226"/>
      <c r="D75" s="229"/>
      <c r="E75" s="307">
        <v>53.93</v>
      </c>
      <c r="F75" s="195">
        <v>96</v>
      </c>
      <c r="G75" s="226">
        <v>1</v>
      </c>
      <c r="H75" s="229">
        <v>36</v>
      </c>
      <c r="I75" s="307">
        <v>58</v>
      </c>
      <c r="J75" s="195">
        <v>96</v>
      </c>
      <c r="K75" s="226"/>
      <c r="L75" s="229"/>
      <c r="M75" s="307">
        <v>54.04</v>
      </c>
      <c r="N75" s="195">
        <v>95</v>
      </c>
      <c r="O75" s="186">
        <f t="shared" si="0"/>
        <v>287</v>
      </c>
      <c r="P75" s="7"/>
    </row>
    <row r="76" spans="1:16" ht="15" customHeight="1" x14ac:dyDescent="0.25">
      <c r="A76" s="65">
        <v>12</v>
      </c>
      <c r="B76" s="14" t="s">
        <v>127</v>
      </c>
      <c r="C76" s="226">
        <v>5</v>
      </c>
      <c r="D76" s="229">
        <v>64</v>
      </c>
      <c r="E76" s="307">
        <v>53.93</v>
      </c>
      <c r="F76" s="195">
        <v>20</v>
      </c>
      <c r="G76" s="226">
        <v>5</v>
      </c>
      <c r="H76" s="229">
        <v>61</v>
      </c>
      <c r="I76" s="307">
        <v>58</v>
      </c>
      <c r="J76" s="195">
        <v>37</v>
      </c>
      <c r="K76" s="226">
        <v>3</v>
      </c>
      <c r="L76" s="229">
        <v>42</v>
      </c>
      <c r="M76" s="307">
        <v>54.04</v>
      </c>
      <c r="N76" s="195">
        <v>80</v>
      </c>
      <c r="O76" s="21">
        <f t="shared" si="0"/>
        <v>137</v>
      </c>
      <c r="P76" s="7"/>
    </row>
    <row r="77" spans="1:16" ht="15" customHeight="1" x14ac:dyDescent="0.25">
      <c r="A77" s="65">
        <v>13</v>
      </c>
      <c r="B77" s="14" t="s">
        <v>64</v>
      </c>
      <c r="C77" s="226">
        <v>4</v>
      </c>
      <c r="D77" s="229">
        <v>73</v>
      </c>
      <c r="E77" s="307">
        <v>53.93</v>
      </c>
      <c r="F77" s="195">
        <v>10</v>
      </c>
      <c r="G77" s="226">
        <v>3</v>
      </c>
      <c r="H77" s="229">
        <v>70.7</v>
      </c>
      <c r="I77" s="307">
        <v>58</v>
      </c>
      <c r="J77" s="195">
        <v>9</v>
      </c>
      <c r="K77" s="226">
        <v>13</v>
      </c>
      <c r="L77" s="229">
        <v>61.4</v>
      </c>
      <c r="M77" s="307">
        <v>54.04</v>
      </c>
      <c r="N77" s="195">
        <v>18</v>
      </c>
      <c r="O77" s="21">
        <f t="shared" ref="O77:O119" si="1">N77+J77+F77</f>
        <v>37</v>
      </c>
      <c r="P77" s="7"/>
    </row>
    <row r="78" spans="1:16" s="189" customFormat="1" ht="15" customHeight="1" thickBot="1" x14ac:dyDescent="0.3">
      <c r="A78" s="31">
        <v>14</v>
      </c>
      <c r="B78" s="14" t="s">
        <v>148</v>
      </c>
      <c r="C78" s="226">
        <v>11</v>
      </c>
      <c r="D78" s="229">
        <v>59.9</v>
      </c>
      <c r="E78" s="307">
        <v>53.93</v>
      </c>
      <c r="F78" s="195">
        <v>29</v>
      </c>
      <c r="G78" s="226">
        <v>15</v>
      </c>
      <c r="H78" s="229">
        <v>56.7</v>
      </c>
      <c r="I78" s="307">
        <v>58</v>
      </c>
      <c r="J78" s="195">
        <v>57</v>
      </c>
      <c r="K78" s="226"/>
      <c r="L78" s="229"/>
      <c r="M78" s="307">
        <v>54.04</v>
      </c>
      <c r="N78" s="195">
        <v>95</v>
      </c>
      <c r="O78" s="179">
        <f t="shared" si="1"/>
        <v>181</v>
      </c>
      <c r="P78" s="7"/>
    </row>
    <row r="79" spans="1:16" ht="15" customHeight="1" thickBot="1" x14ac:dyDescent="0.3">
      <c r="A79" s="116"/>
      <c r="B79" s="175" t="s">
        <v>97</v>
      </c>
      <c r="C79" s="176">
        <f>SUM(C80:C109)</f>
        <v>274</v>
      </c>
      <c r="D79" s="177">
        <f>AVERAGE(D80:D109)</f>
        <v>49.452467272857071</v>
      </c>
      <c r="E79" s="312">
        <v>53.93</v>
      </c>
      <c r="F79" s="161"/>
      <c r="G79" s="176">
        <f>SUM(G80:G109)</f>
        <v>247</v>
      </c>
      <c r="H79" s="177">
        <f>AVERAGE(H80:H109)</f>
        <v>55.968965517241379</v>
      </c>
      <c r="I79" s="312">
        <v>58</v>
      </c>
      <c r="J79" s="161"/>
      <c r="K79" s="176">
        <f>SUM(K80:K109)</f>
        <v>252</v>
      </c>
      <c r="L79" s="177">
        <f>AVERAGE(L80:L109)</f>
        <v>51.87370370370369</v>
      </c>
      <c r="M79" s="312">
        <v>54.04</v>
      </c>
      <c r="N79" s="161"/>
      <c r="O79" s="170"/>
      <c r="P79" s="7"/>
    </row>
    <row r="80" spans="1:16" ht="15" customHeight="1" x14ac:dyDescent="0.25">
      <c r="A80" s="182">
        <v>1</v>
      </c>
      <c r="B80" s="183" t="s">
        <v>130</v>
      </c>
      <c r="C80" s="243">
        <v>6</v>
      </c>
      <c r="D80" s="276">
        <v>55.8</v>
      </c>
      <c r="E80" s="317">
        <v>53.93</v>
      </c>
      <c r="F80" s="244">
        <v>40</v>
      </c>
      <c r="G80" s="243">
        <v>4</v>
      </c>
      <c r="H80" s="276">
        <v>50</v>
      </c>
      <c r="I80" s="317">
        <v>58</v>
      </c>
      <c r="J80" s="244">
        <v>75</v>
      </c>
      <c r="K80" s="243">
        <v>3</v>
      </c>
      <c r="L80" s="276">
        <v>70</v>
      </c>
      <c r="M80" s="317">
        <v>54.04</v>
      </c>
      <c r="N80" s="244">
        <v>4</v>
      </c>
      <c r="O80" s="69">
        <f t="shared" si="1"/>
        <v>119</v>
      </c>
      <c r="P80" s="7"/>
    </row>
    <row r="81" spans="1:16" ht="15" customHeight="1" x14ac:dyDescent="0.25">
      <c r="A81" s="20">
        <v>2</v>
      </c>
      <c r="B81" s="183" t="s">
        <v>161</v>
      </c>
      <c r="C81" s="243">
        <v>1</v>
      </c>
      <c r="D81" s="276">
        <v>24</v>
      </c>
      <c r="E81" s="317">
        <v>53.93</v>
      </c>
      <c r="F81" s="244">
        <v>94</v>
      </c>
      <c r="G81" s="243"/>
      <c r="H81" s="276"/>
      <c r="I81" s="317">
        <v>58</v>
      </c>
      <c r="J81" s="244">
        <v>102</v>
      </c>
      <c r="K81" s="243"/>
      <c r="L81" s="276"/>
      <c r="M81" s="317">
        <v>54.04</v>
      </c>
      <c r="N81" s="244">
        <v>95</v>
      </c>
      <c r="O81" s="21">
        <f t="shared" si="1"/>
        <v>291</v>
      </c>
      <c r="P81" s="7"/>
    </row>
    <row r="82" spans="1:16" ht="15" customHeight="1" x14ac:dyDescent="0.25">
      <c r="A82" s="20">
        <v>3</v>
      </c>
      <c r="B82" s="183" t="s">
        <v>157</v>
      </c>
      <c r="C82" s="243">
        <v>12</v>
      </c>
      <c r="D82" s="276">
        <v>48.5</v>
      </c>
      <c r="E82" s="317">
        <v>53.93</v>
      </c>
      <c r="F82" s="244">
        <v>60</v>
      </c>
      <c r="G82" s="243">
        <v>10</v>
      </c>
      <c r="H82" s="276">
        <v>59</v>
      </c>
      <c r="I82" s="317">
        <v>58</v>
      </c>
      <c r="J82" s="244">
        <v>47</v>
      </c>
      <c r="K82" s="243">
        <v>7</v>
      </c>
      <c r="L82" s="276">
        <v>59</v>
      </c>
      <c r="M82" s="317">
        <v>54.04</v>
      </c>
      <c r="N82" s="244">
        <v>24</v>
      </c>
      <c r="O82" s="21">
        <f t="shared" si="1"/>
        <v>131</v>
      </c>
      <c r="P82" s="7"/>
    </row>
    <row r="83" spans="1:16" ht="15" customHeight="1" x14ac:dyDescent="0.25">
      <c r="A83" s="20">
        <v>4</v>
      </c>
      <c r="B83" s="183" t="s">
        <v>131</v>
      </c>
      <c r="C83" s="243">
        <v>10</v>
      </c>
      <c r="D83" s="276">
        <v>59.7</v>
      </c>
      <c r="E83" s="317">
        <v>53.93</v>
      </c>
      <c r="F83" s="244">
        <v>30</v>
      </c>
      <c r="G83" s="243">
        <v>7</v>
      </c>
      <c r="H83" s="276">
        <v>60.4</v>
      </c>
      <c r="I83" s="317">
        <v>58</v>
      </c>
      <c r="J83" s="244">
        <v>40</v>
      </c>
      <c r="K83" s="243">
        <v>17</v>
      </c>
      <c r="L83" s="276">
        <v>53.5</v>
      </c>
      <c r="M83" s="317">
        <v>54.04</v>
      </c>
      <c r="N83" s="244">
        <v>46</v>
      </c>
      <c r="O83" s="21">
        <f t="shared" si="1"/>
        <v>116</v>
      </c>
      <c r="P83" s="7"/>
    </row>
    <row r="84" spans="1:16" ht="15" customHeight="1" x14ac:dyDescent="0.25">
      <c r="A84" s="20">
        <v>5</v>
      </c>
      <c r="B84" s="183" t="s">
        <v>158</v>
      </c>
      <c r="C84" s="243">
        <v>6</v>
      </c>
      <c r="D84" s="276">
        <v>51.333333333333336</v>
      </c>
      <c r="E84" s="317">
        <v>53.93</v>
      </c>
      <c r="F84" s="244">
        <v>51</v>
      </c>
      <c r="G84" s="243">
        <v>6</v>
      </c>
      <c r="H84" s="276">
        <v>56</v>
      </c>
      <c r="I84" s="317">
        <v>58</v>
      </c>
      <c r="J84" s="244">
        <v>60</v>
      </c>
      <c r="K84" s="243">
        <v>18</v>
      </c>
      <c r="L84" s="276">
        <v>48</v>
      </c>
      <c r="M84" s="317">
        <v>54.04</v>
      </c>
      <c r="N84" s="244">
        <v>71</v>
      </c>
      <c r="O84" s="21">
        <f t="shared" si="1"/>
        <v>182</v>
      </c>
      <c r="P84" s="7"/>
    </row>
    <row r="85" spans="1:16" ht="15" customHeight="1" x14ac:dyDescent="0.25">
      <c r="A85" s="20">
        <v>6</v>
      </c>
      <c r="B85" s="183" t="s">
        <v>132</v>
      </c>
      <c r="C85" s="243">
        <v>16</v>
      </c>
      <c r="D85" s="276">
        <v>57.75</v>
      </c>
      <c r="E85" s="317">
        <v>53.93</v>
      </c>
      <c r="F85" s="244">
        <v>34</v>
      </c>
      <c r="G85" s="243">
        <v>16</v>
      </c>
      <c r="H85" s="276">
        <v>52</v>
      </c>
      <c r="I85" s="317">
        <v>58</v>
      </c>
      <c r="J85" s="244">
        <v>70</v>
      </c>
      <c r="K85" s="243">
        <v>12</v>
      </c>
      <c r="L85" s="276">
        <v>61</v>
      </c>
      <c r="M85" s="317">
        <v>54.04</v>
      </c>
      <c r="N85" s="244">
        <v>20</v>
      </c>
      <c r="O85" s="21">
        <f t="shared" si="1"/>
        <v>124</v>
      </c>
      <c r="P85" s="7"/>
    </row>
    <row r="86" spans="1:16" ht="15" customHeight="1" x14ac:dyDescent="0.25">
      <c r="A86" s="20">
        <v>7</v>
      </c>
      <c r="B86" s="183" t="s">
        <v>24</v>
      </c>
      <c r="C86" s="243">
        <v>1</v>
      </c>
      <c r="D86" s="276">
        <v>78</v>
      </c>
      <c r="E86" s="317">
        <v>53.93</v>
      </c>
      <c r="F86" s="244">
        <v>5</v>
      </c>
      <c r="G86" s="243">
        <v>2</v>
      </c>
      <c r="H86" s="276">
        <v>40.5</v>
      </c>
      <c r="I86" s="317">
        <v>58</v>
      </c>
      <c r="J86" s="244">
        <v>92</v>
      </c>
      <c r="K86" s="243">
        <v>2</v>
      </c>
      <c r="L86" s="276">
        <v>40</v>
      </c>
      <c r="M86" s="317">
        <v>54.04</v>
      </c>
      <c r="N86" s="244">
        <v>84</v>
      </c>
      <c r="O86" s="21">
        <f t="shared" si="1"/>
        <v>181</v>
      </c>
      <c r="P86" s="7"/>
    </row>
    <row r="87" spans="1:16" ht="15" customHeight="1" x14ac:dyDescent="0.25">
      <c r="A87" s="20">
        <v>8</v>
      </c>
      <c r="B87" s="183" t="s">
        <v>159</v>
      </c>
      <c r="C87" s="243">
        <v>3</v>
      </c>
      <c r="D87" s="276">
        <v>42.666666666666664</v>
      </c>
      <c r="E87" s="317">
        <v>53.93</v>
      </c>
      <c r="F87" s="244">
        <v>74</v>
      </c>
      <c r="G87" s="243">
        <v>3</v>
      </c>
      <c r="H87" s="276">
        <v>29</v>
      </c>
      <c r="I87" s="317">
        <v>58</v>
      </c>
      <c r="J87" s="244">
        <v>99</v>
      </c>
      <c r="K87" s="243"/>
      <c r="L87" s="276"/>
      <c r="M87" s="317">
        <v>54.04</v>
      </c>
      <c r="N87" s="244">
        <v>95</v>
      </c>
      <c r="O87" s="21">
        <f t="shared" si="1"/>
        <v>268</v>
      </c>
      <c r="P87" s="7"/>
    </row>
    <row r="88" spans="1:16" ht="15" customHeight="1" x14ac:dyDescent="0.25">
      <c r="A88" s="20">
        <v>9</v>
      </c>
      <c r="B88" s="183" t="s">
        <v>160</v>
      </c>
      <c r="C88" s="243">
        <v>4</v>
      </c>
      <c r="D88" s="276">
        <v>25.5</v>
      </c>
      <c r="E88" s="317">
        <v>53.93</v>
      </c>
      <c r="F88" s="244">
        <v>92</v>
      </c>
      <c r="G88" s="243">
        <v>4</v>
      </c>
      <c r="H88" s="276">
        <v>56</v>
      </c>
      <c r="I88" s="317">
        <v>58</v>
      </c>
      <c r="J88" s="244">
        <v>61</v>
      </c>
      <c r="K88" s="243">
        <v>6</v>
      </c>
      <c r="L88" s="276">
        <v>33.799999999999997</v>
      </c>
      <c r="M88" s="317">
        <v>54.04</v>
      </c>
      <c r="N88" s="244">
        <v>93</v>
      </c>
      <c r="O88" s="21">
        <f t="shared" si="1"/>
        <v>246</v>
      </c>
      <c r="P88" s="7"/>
    </row>
    <row r="89" spans="1:16" ht="15" customHeight="1" x14ac:dyDescent="0.25">
      <c r="A89" s="20">
        <v>10</v>
      </c>
      <c r="B89" s="183" t="s">
        <v>133</v>
      </c>
      <c r="C89" s="243">
        <v>4</v>
      </c>
      <c r="D89" s="276">
        <v>41.5</v>
      </c>
      <c r="E89" s="317">
        <v>53.93</v>
      </c>
      <c r="F89" s="244">
        <v>78</v>
      </c>
      <c r="G89" s="243">
        <v>7</v>
      </c>
      <c r="H89" s="276">
        <v>62.4</v>
      </c>
      <c r="I89" s="317">
        <v>58</v>
      </c>
      <c r="J89" s="244">
        <v>27</v>
      </c>
      <c r="K89" s="243">
        <v>6</v>
      </c>
      <c r="L89" s="276">
        <v>52.2</v>
      </c>
      <c r="M89" s="317">
        <v>54.04</v>
      </c>
      <c r="N89" s="244">
        <v>51</v>
      </c>
      <c r="O89" s="21">
        <f t="shared" si="1"/>
        <v>156</v>
      </c>
      <c r="P89" s="7"/>
    </row>
    <row r="90" spans="1:16" ht="15" customHeight="1" x14ac:dyDescent="0.25">
      <c r="A90" s="20">
        <v>11</v>
      </c>
      <c r="B90" s="183" t="s">
        <v>26</v>
      </c>
      <c r="C90" s="243">
        <v>4</v>
      </c>
      <c r="D90" s="276">
        <v>50.5</v>
      </c>
      <c r="E90" s="317">
        <v>53.93</v>
      </c>
      <c r="F90" s="244">
        <v>53</v>
      </c>
      <c r="G90" s="243">
        <v>5</v>
      </c>
      <c r="H90" s="276">
        <v>59.4</v>
      </c>
      <c r="I90" s="317">
        <v>58</v>
      </c>
      <c r="J90" s="244">
        <v>44</v>
      </c>
      <c r="K90" s="243">
        <v>4</v>
      </c>
      <c r="L90" s="276">
        <v>57.3</v>
      </c>
      <c r="M90" s="317">
        <v>54.04</v>
      </c>
      <c r="N90" s="244">
        <v>30</v>
      </c>
      <c r="O90" s="21">
        <f t="shared" si="1"/>
        <v>127</v>
      </c>
      <c r="P90" s="7"/>
    </row>
    <row r="91" spans="1:16" ht="15" customHeight="1" x14ac:dyDescent="0.25">
      <c r="A91" s="20">
        <v>12</v>
      </c>
      <c r="B91" s="183" t="s">
        <v>27</v>
      </c>
      <c r="C91" s="243">
        <v>5</v>
      </c>
      <c r="D91" s="276">
        <v>64.8</v>
      </c>
      <c r="E91" s="317">
        <v>53.93</v>
      </c>
      <c r="F91" s="244">
        <v>19</v>
      </c>
      <c r="G91" s="243">
        <v>6</v>
      </c>
      <c r="H91" s="276">
        <v>67.8</v>
      </c>
      <c r="I91" s="317">
        <v>58</v>
      </c>
      <c r="J91" s="244">
        <v>15</v>
      </c>
      <c r="K91" s="243">
        <v>5</v>
      </c>
      <c r="L91" s="276">
        <v>51.6</v>
      </c>
      <c r="M91" s="317">
        <v>54.04</v>
      </c>
      <c r="N91" s="244">
        <v>58</v>
      </c>
      <c r="O91" s="21">
        <f t="shared" si="1"/>
        <v>92</v>
      </c>
      <c r="P91" s="7"/>
    </row>
    <row r="92" spans="1:16" ht="15" customHeight="1" x14ac:dyDescent="0.25">
      <c r="A92" s="20">
        <v>13</v>
      </c>
      <c r="B92" s="183" t="s">
        <v>134</v>
      </c>
      <c r="C92" s="243">
        <v>8</v>
      </c>
      <c r="D92" s="276">
        <v>49</v>
      </c>
      <c r="E92" s="317">
        <v>53.93</v>
      </c>
      <c r="F92" s="244">
        <v>59</v>
      </c>
      <c r="G92" s="243">
        <v>10</v>
      </c>
      <c r="H92" s="276">
        <v>64.099999999999994</v>
      </c>
      <c r="I92" s="317">
        <v>58</v>
      </c>
      <c r="J92" s="244">
        <v>23</v>
      </c>
      <c r="K92" s="243">
        <v>13</v>
      </c>
      <c r="L92" s="276">
        <v>48.7</v>
      </c>
      <c r="M92" s="317">
        <v>54.04</v>
      </c>
      <c r="N92" s="244">
        <v>68</v>
      </c>
      <c r="O92" s="21">
        <f t="shared" si="1"/>
        <v>150</v>
      </c>
      <c r="P92" s="7"/>
    </row>
    <row r="93" spans="1:16" ht="15" customHeight="1" x14ac:dyDescent="0.25">
      <c r="A93" s="20">
        <v>14</v>
      </c>
      <c r="B93" s="183" t="s">
        <v>135</v>
      </c>
      <c r="C93" s="243">
        <v>9</v>
      </c>
      <c r="D93" s="276">
        <v>43.666666666666664</v>
      </c>
      <c r="E93" s="317">
        <v>53.93</v>
      </c>
      <c r="F93" s="244">
        <v>70</v>
      </c>
      <c r="G93" s="243">
        <v>7</v>
      </c>
      <c r="H93" s="276">
        <v>48.5</v>
      </c>
      <c r="I93" s="317">
        <v>58</v>
      </c>
      <c r="J93" s="244">
        <v>76</v>
      </c>
      <c r="K93" s="243">
        <v>3</v>
      </c>
      <c r="L93" s="276">
        <v>35.299999999999997</v>
      </c>
      <c r="M93" s="317">
        <v>54.04</v>
      </c>
      <c r="N93" s="244">
        <v>91</v>
      </c>
      <c r="O93" s="151">
        <f t="shared" si="1"/>
        <v>237</v>
      </c>
      <c r="P93" s="7"/>
    </row>
    <row r="94" spans="1:16" ht="15" customHeight="1" x14ac:dyDescent="0.25">
      <c r="A94" s="187">
        <v>15</v>
      </c>
      <c r="B94" s="183" t="s">
        <v>136</v>
      </c>
      <c r="C94" s="243">
        <v>1</v>
      </c>
      <c r="D94" s="276">
        <v>4</v>
      </c>
      <c r="E94" s="317">
        <v>53.93</v>
      </c>
      <c r="F94" s="244">
        <v>95</v>
      </c>
      <c r="G94" s="243">
        <v>4</v>
      </c>
      <c r="H94" s="276">
        <v>37.299999999999997</v>
      </c>
      <c r="I94" s="317">
        <v>58</v>
      </c>
      <c r="J94" s="244">
        <v>95</v>
      </c>
      <c r="K94" s="243">
        <v>1</v>
      </c>
      <c r="L94" s="276">
        <v>62</v>
      </c>
      <c r="M94" s="317">
        <v>54.04</v>
      </c>
      <c r="N94" s="244">
        <v>16</v>
      </c>
      <c r="O94" s="21">
        <f t="shared" si="1"/>
        <v>206</v>
      </c>
      <c r="P94" s="7"/>
    </row>
    <row r="95" spans="1:16" ht="15" customHeight="1" x14ac:dyDescent="0.25">
      <c r="A95" s="20">
        <v>16</v>
      </c>
      <c r="B95" s="183" t="s">
        <v>28</v>
      </c>
      <c r="C95" s="243">
        <v>4</v>
      </c>
      <c r="D95" s="276">
        <v>54.5</v>
      </c>
      <c r="E95" s="317">
        <v>53.93</v>
      </c>
      <c r="F95" s="244">
        <v>43</v>
      </c>
      <c r="G95" s="243">
        <v>1</v>
      </c>
      <c r="H95" s="276">
        <v>75</v>
      </c>
      <c r="I95" s="317">
        <v>58</v>
      </c>
      <c r="J95" s="244">
        <v>5</v>
      </c>
      <c r="K95" s="243">
        <v>8</v>
      </c>
      <c r="L95" s="276">
        <v>45.4</v>
      </c>
      <c r="M95" s="317">
        <v>54.04</v>
      </c>
      <c r="N95" s="244">
        <v>76</v>
      </c>
      <c r="O95" s="21">
        <f t="shared" si="1"/>
        <v>124</v>
      </c>
      <c r="P95" s="7"/>
    </row>
    <row r="96" spans="1:16" ht="15" customHeight="1" x14ac:dyDescent="0.25">
      <c r="A96" s="20">
        <v>17</v>
      </c>
      <c r="B96" s="183" t="s">
        <v>137</v>
      </c>
      <c r="C96" s="243">
        <v>2</v>
      </c>
      <c r="D96" s="276">
        <v>29.5</v>
      </c>
      <c r="E96" s="317">
        <v>53.93</v>
      </c>
      <c r="F96" s="244">
        <v>90</v>
      </c>
      <c r="G96" s="243">
        <v>9</v>
      </c>
      <c r="H96" s="276">
        <v>50.1</v>
      </c>
      <c r="I96" s="317">
        <v>58</v>
      </c>
      <c r="J96" s="244">
        <v>74</v>
      </c>
      <c r="K96" s="243">
        <v>4</v>
      </c>
      <c r="L96" s="276">
        <v>61</v>
      </c>
      <c r="M96" s="317">
        <v>54.04</v>
      </c>
      <c r="N96" s="244">
        <v>19</v>
      </c>
      <c r="O96" s="21">
        <f t="shared" si="1"/>
        <v>183</v>
      </c>
      <c r="P96" s="7"/>
    </row>
    <row r="97" spans="1:16" ht="15" customHeight="1" x14ac:dyDescent="0.25">
      <c r="A97" s="20">
        <v>18</v>
      </c>
      <c r="B97" s="183" t="s">
        <v>138</v>
      </c>
      <c r="C97" s="243"/>
      <c r="D97" s="276"/>
      <c r="E97" s="317">
        <v>53.93</v>
      </c>
      <c r="F97" s="244">
        <v>96</v>
      </c>
      <c r="G97" s="243">
        <v>2</v>
      </c>
      <c r="H97" s="276">
        <v>27</v>
      </c>
      <c r="I97" s="317">
        <v>58</v>
      </c>
      <c r="J97" s="244">
        <v>100</v>
      </c>
      <c r="K97" s="243">
        <v>7</v>
      </c>
      <c r="L97" s="276">
        <v>49.8</v>
      </c>
      <c r="M97" s="317">
        <v>54.04</v>
      </c>
      <c r="N97" s="244">
        <v>66</v>
      </c>
      <c r="O97" s="21">
        <f t="shared" si="1"/>
        <v>262</v>
      </c>
      <c r="P97" s="7"/>
    </row>
    <row r="98" spans="1:16" ht="15" customHeight="1" x14ac:dyDescent="0.25">
      <c r="A98" s="20">
        <v>19</v>
      </c>
      <c r="B98" s="183" t="s">
        <v>139</v>
      </c>
      <c r="C98" s="243">
        <v>9</v>
      </c>
      <c r="D98" s="276">
        <v>54.111111111111114</v>
      </c>
      <c r="E98" s="317">
        <v>53.93</v>
      </c>
      <c r="F98" s="244">
        <v>44</v>
      </c>
      <c r="G98" s="243">
        <v>14</v>
      </c>
      <c r="H98" s="276">
        <v>57.2</v>
      </c>
      <c r="I98" s="317">
        <v>58</v>
      </c>
      <c r="J98" s="244">
        <v>54</v>
      </c>
      <c r="K98" s="243">
        <v>8</v>
      </c>
      <c r="L98" s="276">
        <v>54.1</v>
      </c>
      <c r="M98" s="317">
        <v>54.04</v>
      </c>
      <c r="N98" s="244">
        <v>41</v>
      </c>
      <c r="O98" s="21">
        <f t="shared" si="1"/>
        <v>139</v>
      </c>
      <c r="P98" s="7"/>
    </row>
    <row r="99" spans="1:16" ht="15" customHeight="1" x14ac:dyDescent="0.25">
      <c r="A99" s="20">
        <v>20</v>
      </c>
      <c r="B99" s="183" t="s">
        <v>102</v>
      </c>
      <c r="C99" s="243">
        <v>21</v>
      </c>
      <c r="D99" s="276">
        <v>47.61904761904762</v>
      </c>
      <c r="E99" s="317">
        <v>53.93</v>
      </c>
      <c r="F99" s="244">
        <v>62</v>
      </c>
      <c r="G99" s="243">
        <v>6</v>
      </c>
      <c r="H99" s="276">
        <v>62.5</v>
      </c>
      <c r="I99" s="317">
        <v>58</v>
      </c>
      <c r="J99" s="244">
        <v>26</v>
      </c>
      <c r="K99" s="243">
        <v>20</v>
      </c>
      <c r="L99" s="276">
        <v>55.6</v>
      </c>
      <c r="M99" s="317">
        <v>54.04</v>
      </c>
      <c r="N99" s="244">
        <v>38</v>
      </c>
      <c r="O99" s="21">
        <f t="shared" si="1"/>
        <v>126</v>
      </c>
      <c r="P99" s="7"/>
    </row>
    <row r="100" spans="1:16" ht="15" customHeight="1" x14ac:dyDescent="0.25">
      <c r="A100" s="20">
        <v>21</v>
      </c>
      <c r="B100" s="183" t="s">
        <v>140</v>
      </c>
      <c r="C100" s="243">
        <v>9</v>
      </c>
      <c r="D100" s="276">
        <v>45.888888888888886</v>
      </c>
      <c r="E100" s="317">
        <v>53.93</v>
      </c>
      <c r="F100" s="244">
        <v>68</v>
      </c>
      <c r="G100" s="243">
        <v>12</v>
      </c>
      <c r="H100" s="276">
        <v>60.4</v>
      </c>
      <c r="I100" s="317">
        <v>58</v>
      </c>
      <c r="J100" s="244">
        <v>41</v>
      </c>
      <c r="K100" s="243">
        <v>7</v>
      </c>
      <c r="L100" s="276">
        <v>56.3</v>
      </c>
      <c r="M100" s="317">
        <v>54.04</v>
      </c>
      <c r="N100" s="244">
        <v>34</v>
      </c>
      <c r="O100" s="68">
        <f t="shared" si="1"/>
        <v>143</v>
      </c>
      <c r="P100" s="7"/>
    </row>
    <row r="101" spans="1:16" ht="15" customHeight="1" x14ac:dyDescent="0.25">
      <c r="A101" s="20">
        <v>22</v>
      </c>
      <c r="B101" s="210" t="s">
        <v>103</v>
      </c>
      <c r="C101" s="245">
        <v>19</v>
      </c>
      <c r="D101" s="277">
        <v>48</v>
      </c>
      <c r="E101" s="318">
        <v>53.93</v>
      </c>
      <c r="F101" s="246">
        <v>61</v>
      </c>
      <c r="G101" s="245">
        <v>11</v>
      </c>
      <c r="H101" s="277">
        <v>57</v>
      </c>
      <c r="I101" s="318">
        <v>58</v>
      </c>
      <c r="J101" s="246">
        <v>56</v>
      </c>
      <c r="K101" s="245">
        <v>14</v>
      </c>
      <c r="L101" s="277">
        <v>51.6</v>
      </c>
      <c r="M101" s="318">
        <v>54.04</v>
      </c>
      <c r="N101" s="246">
        <v>57</v>
      </c>
      <c r="O101" s="179">
        <f t="shared" si="1"/>
        <v>174</v>
      </c>
      <c r="P101" s="7"/>
    </row>
    <row r="102" spans="1:16" ht="15" customHeight="1" x14ac:dyDescent="0.25">
      <c r="A102" s="20">
        <v>23</v>
      </c>
      <c r="B102" s="183" t="s">
        <v>29</v>
      </c>
      <c r="C102" s="243">
        <v>6</v>
      </c>
      <c r="D102" s="276">
        <v>45.333333333333336</v>
      </c>
      <c r="E102" s="317">
        <v>53.93</v>
      </c>
      <c r="F102" s="244">
        <v>69</v>
      </c>
      <c r="G102" s="243">
        <v>5</v>
      </c>
      <c r="H102" s="276">
        <v>48</v>
      </c>
      <c r="I102" s="317">
        <v>58</v>
      </c>
      <c r="J102" s="244">
        <v>78</v>
      </c>
      <c r="K102" s="243">
        <v>6</v>
      </c>
      <c r="L102" s="276">
        <v>57</v>
      </c>
      <c r="M102" s="317">
        <v>54.04</v>
      </c>
      <c r="N102" s="244">
        <v>32</v>
      </c>
      <c r="O102" s="68">
        <f t="shared" si="1"/>
        <v>179</v>
      </c>
      <c r="P102" s="7"/>
    </row>
    <row r="103" spans="1:16" ht="15" customHeight="1" x14ac:dyDescent="0.25">
      <c r="A103" s="20">
        <v>24</v>
      </c>
      <c r="B103" s="210" t="s">
        <v>104</v>
      </c>
      <c r="C103" s="245">
        <v>11</v>
      </c>
      <c r="D103" s="277">
        <v>75.090909090909093</v>
      </c>
      <c r="E103" s="318">
        <v>53.93</v>
      </c>
      <c r="F103" s="246">
        <v>7</v>
      </c>
      <c r="G103" s="245">
        <v>20</v>
      </c>
      <c r="H103" s="277">
        <v>64</v>
      </c>
      <c r="I103" s="318">
        <v>58</v>
      </c>
      <c r="J103" s="246">
        <v>24</v>
      </c>
      <c r="K103" s="245">
        <v>17</v>
      </c>
      <c r="L103" s="277">
        <v>51</v>
      </c>
      <c r="M103" s="318">
        <v>54.04</v>
      </c>
      <c r="N103" s="246">
        <v>60</v>
      </c>
      <c r="O103" s="68">
        <f t="shared" si="1"/>
        <v>91</v>
      </c>
      <c r="P103" s="7"/>
    </row>
    <row r="104" spans="1:16" ht="15" customHeight="1" x14ac:dyDescent="0.25">
      <c r="A104" s="20">
        <v>25</v>
      </c>
      <c r="B104" s="183" t="s">
        <v>105</v>
      </c>
      <c r="C104" s="243">
        <v>24</v>
      </c>
      <c r="D104" s="276">
        <v>46.478260869565219</v>
      </c>
      <c r="E104" s="317">
        <v>53.93</v>
      </c>
      <c r="F104" s="244">
        <v>67</v>
      </c>
      <c r="G104" s="243">
        <v>27</v>
      </c>
      <c r="H104" s="276">
        <v>62</v>
      </c>
      <c r="I104" s="317">
        <v>58</v>
      </c>
      <c r="J104" s="244">
        <v>30</v>
      </c>
      <c r="K104" s="243">
        <v>21</v>
      </c>
      <c r="L104" s="276">
        <v>60</v>
      </c>
      <c r="M104" s="317">
        <v>54.04</v>
      </c>
      <c r="N104" s="244">
        <v>22</v>
      </c>
      <c r="O104" s="21">
        <f t="shared" si="1"/>
        <v>119</v>
      </c>
      <c r="P104" s="7"/>
    </row>
    <row r="105" spans="1:16" ht="15" customHeight="1" x14ac:dyDescent="0.25">
      <c r="A105" s="20">
        <v>26</v>
      </c>
      <c r="B105" s="210" t="s">
        <v>30</v>
      </c>
      <c r="C105" s="245">
        <v>20</v>
      </c>
      <c r="D105" s="277">
        <v>49.6</v>
      </c>
      <c r="E105" s="318">
        <v>53.93</v>
      </c>
      <c r="F105" s="246">
        <v>56</v>
      </c>
      <c r="G105" s="245">
        <v>24</v>
      </c>
      <c r="H105" s="277">
        <v>62</v>
      </c>
      <c r="I105" s="318">
        <v>58</v>
      </c>
      <c r="J105" s="246">
        <v>31</v>
      </c>
      <c r="K105" s="245">
        <v>13</v>
      </c>
      <c r="L105" s="277">
        <v>55</v>
      </c>
      <c r="M105" s="318">
        <v>54.04</v>
      </c>
      <c r="N105" s="246">
        <v>39</v>
      </c>
      <c r="O105" s="21">
        <f t="shared" si="1"/>
        <v>126</v>
      </c>
      <c r="P105" s="7"/>
    </row>
    <row r="106" spans="1:16" ht="15" customHeight="1" x14ac:dyDescent="0.25">
      <c r="A106" s="20">
        <v>27</v>
      </c>
      <c r="B106" s="210" t="s">
        <v>65</v>
      </c>
      <c r="C106" s="245">
        <v>6</v>
      </c>
      <c r="D106" s="277">
        <v>80.333333333333329</v>
      </c>
      <c r="E106" s="318">
        <v>53.93</v>
      </c>
      <c r="F106" s="246">
        <v>3</v>
      </c>
      <c r="G106" s="245">
        <v>6</v>
      </c>
      <c r="H106" s="277">
        <v>59.2</v>
      </c>
      <c r="I106" s="318">
        <v>58</v>
      </c>
      <c r="J106" s="246">
        <v>46</v>
      </c>
      <c r="K106" s="245">
        <v>10</v>
      </c>
      <c r="L106" s="277">
        <v>62</v>
      </c>
      <c r="M106" s="318">
        <v>54.04</v>
      </c>
      <c r="N106" s="246">
        <v>17</v>
      </c>
      <c r="O106" s="21">
        <f t="shared" si="1"/>
        <v>66</v>
      </c>
      <c r="P106" s="7"/>
    </row>
    <row r="107" spans="1:16" ht="15" customHeight="1" x14ac:dyDescent="0.25">
      <c r="A107" s="20">
        <v>28</v>
      </c>
      <c r="B107" s="183" t="s">
        <v>111</v>
      </c>
      <c r="C107" s="243">
        <v>17</v>
      </c>
      <c r="D107" s="276">
        <v>61</v>
      </c>
      <c r="E107" s="317">
        <v>53.93</v>
      </c>
      <c r="F107" s="244">
        <v>26</v>
      </c>
      <c r="G107" s="243">
        <v>11</v>
      </c>
      <c r="H107" s="276">
        <v>59</v>
      </c>
      <c r="I107" s="317">
        <v>58</v>
      </c>
      <c r="J107" s="244">
        <v>48</v>
      </c>
      <c r="K107" s="243">
        <v>13</v>
      </c>
      <c r="L107" s="276">
        <v>48.1</v>
      </c>
      <c r="M107" s="317">
        <v>54.04</v>
      </c>
      <c r="N107" s="244">
        <v>70</v>
      </c>
      <c r="O107" s="21">
        <f t="shared" si="1"/>
        <v>144</v>
      </c>
      <c r="P107" s="7"/>
    </row>
    <row r="108" spans="1:16" s="189" customFormat="1" ht="15" customHeight="1" x14ac:dyDescent="0.25">
      <c r="A108" s="20">
        <v>29</v>
      </c>
      <c r="B108" s="183" t="s">
        <v>162</v>
      </c>
      <c r="C108" s="243">
        <v>12</v>
      </c>
      <c r="D108" s="276">
        <v>50.5</v>
      </c>
      <c r="E108" s="317">
        <v>53.93</v>
      </c>
      <c r="F108" s="244">
        <v>54</v>
      </c>
      <c r="G108" s="243">
        <v>6</v>
      </c>
      <c r="H108" s="276">
        <v>59.3</v>
      </c>
      <c r="I108" s="317">
        <v>58</v>
      </c>
      <c r="J108" s="244">
        <v>45</v>
      </c>
      <c r="K108" s="243">
        <v>7</v>
      </c>
      <c r="L108" s="276">
        <v>21.29</v>
      </c>
      <c r="M108" s="317">
        <v>54.04</v>
      </c>
      <c r="N108" s="244">
        <v>94</v>
      </c>
      <c r="O108" s="21">
        <f t="shared" si="1"/>
        <v>193</v>
      </c>
      <c r="P108" s="7"/>
    </row>
    <row r="109" spans="1:16" s="189" customFormat="1" ht="15" customHeight="1" thickBot="1" x14ac:dyDescent="0.3">
      <c r="A109" s="20">
        <v>30</v>
      </c>
      <c r="B109" s="183" t="s">
        <v>163</v>
      </c>
      <c r="C109" s="243">
        <v>24</v>
      </c>
      <c r="D109" s="276">
        <v>49.45</v>
      </c>
      <c r="E109" s="317">
        <v>53.93</v>
      </c>
      <c r="F109" s="244">
        <v>57</v>
      </c>
      <c r="G109" s="243">
        <v>2</v>
      </c>
      <c r="H109" s="276">
        <v>78</v>
      </c>
      <c r="I109" s="317">
        <v>58</v>
      </c>
      <c r="J109" s="244">
        <v>3</v>
      </c>
      <c r="K109" s="243"/>
      <c r="L109" s="276"/>
      <c r="M109" s="317">
        <v>54.04</v>
      </c>
      <c r="N109" s="244">
        <v>95</v>
      </c>
      <c r="O109" s="21">
        <f t="shared" si="1"/>
        <v>155</v>
      </c>
      <c r="P109" s="7"/>
    </row>
    <row r="110" spans="1:16" ht="15" customHeight="1" thickBot="1" x14ac:dyDescent="0.3">
      <c r="A110" s="172"/>
      <c r="B110" s="175" t="s">
        <v>98</v>
      </c>
      <c r="C110" s="176">
        <f>SUM(C111:C119)</f>
        <v>67</v>
      </c>
      <c r="D110" s="177">
        <f>AVERAGE(D111:D119)</f>
        <v>54.428749999999994</v>
      </c>
      <c r="E110" s="312">
        <v>53.93</v>
      </c>
      <c r="F110" s="161"/>
      <c r="G110" s="176">
        <f>SUM(G111:G119)</f>
        <v>74</v>
      </c>
      <c r="H110" s="177">
        <f>AVERAGE(H111:H119)</f>
        <v>55.096869488536157</v>
      </c>
      <c r="I110" s="312">
        <v>58</v>
      </c>
      <c r="J110" s="161"/>
      <c r="K110" s="176">
        <f>SUM(K111:K119)</f>
        <v>65</v>
      </c>
      <c r="L110" s="177">
        <f>AVERAGE(L111:L119)</f>
        <v>59.679793233082705</v>
      </c>
      <c r="M110" s="312">
        <v>54.04</v>
      </c>
      <c r="N110" s="161"/>
      <c r="O110" s="170"/>
      <c r="P110" s="7"/>
    </row>
    <row r="111" spans="1:16" ht="15" customHeight="1" x14ac:dyDescent="0.25">
      <c r="A111" s="19">
        <v>1</v>
      </c>
      <c r="B111" s="15" t="s">
        <v>58</v>
      </c>
      <c r="C111" s="247">
        <v>8</v>
      </c>
      <c r="D111" s="269">
        <v>60.6</v>
      </c>
      <c r="E111" s="319">
        <v>53.93</v>
      </c>
      <c r="F111" s="199">
        <v>27</v>
      </c>
      <c r="G111" s="247">
        <v>14</v>
      </c>
      <c r="H111" s="269">
        <v>73.785714285714292</v>
      </c>
      <c r="I111" s="319">
        <v>58</v>
      </c>
      <c r="J111" s="199">
        <v>6</v>
      </c>
      <c r="K111" s="247">
        <v>14</v>
      </c>
      <c r="L111" s="269">
        <v>78.785714285714292</v>
      </c>
      <c r="M111" s="319">
        <v>54.04</v>
      </c>
      <c r="N111" s="199">
        <v>3</v>
      </c>
      <c r="O111" s="66">
        <f t="shared" si="1"/>
        <v>36</v>
      </c>
      <c r="P111" s="7"/>
    </row>
    <row r="112" spans="1:16" ht="15" customHeight="1" x14ac:dyDescent="0.25">
      <c r="A112" s="187">
        <v>2</v>
      </c>
      <c r="B112" s="139" t="s">
        <v>112</v>
      </c>
      <c r="C112" s="236">
        <v>10</v>
      </c>
      <c r="D112" s="266">
        <v>53.4</v>
      </c>
      <c r="E112" s="306">
        <v>53.93</v>
      </c>
      <c r="F112" s="196">
        <v>46</v>
      </c>
      <c r="G112" s="236">
        <v>16</v>
      </c>
      <c r="H112" s="266">
        <v>66.875</v>
      </c>
      <c r="I112" s="306">
        <v>58</v>
      </c>
      <c r="J112" s="196">
        <v>18</v>
      </c>
      <c r="K112" s="236">
        <v>10</v>
      </c>
      <c r="L112" s="266">
        <v>62.7</v>
      </c>
      <c r="M112" s="306">
        <v>54.04</v>
      </c>
      <c r="N112" s="196">
        <v>11</v>
      </c>
      <c r="O112" s="21">
        <f t="shared" si="1"/>
        <v>75</v>
      </c>
      <c r="P112" s="7"/>
    </row>
    <row r="113" spans="1:16" ht="15" customHeight="1" x14ac:dyDescent="0.25">
      <c r="A113" s="20">
        <v>3</v>
      </c>
      <c r="B113" s="14" t="s">
        <v>59</v>
      </c>
      <c r="C113" s="226">
        <v>4</v>
      </c>
      <c r="D113" s="229">
        <v>78.5</v>
      </c>
      <c r="E113" s="307">
        <v>53.93</v>
      </c>
      <c r="F113" s="195">
        <v>4</v>
      </c>
      <c r="G113" s="226">
        <v>5</v>
      </c>
      <c r="H113" s="229">
        <v>79</v>
      </c>
      <c r="I113" s="307">
        <v>58</v>
      </c>
      <c r="J113" s="195">
        <v>1</v>
      </c>
      <c r="K113" s="226">
        <v>4</v>
      </c>
      <c r="L113" s="229">
        <v>79.5</v>
      </c>
      <c r="M113" s="307">
        <v>54.04</v>
      </c>
      <c r="N113" s="195">
        <v>2</v>
      </c>
      <c r="O113" s="21">
        <f t="shared" si="1"/>
        <v>7</v>
      </c>
      <c r="P113" s="7"/>
    </row>
    <row r="114" spans="1:16" ht="15" customHeight="1" x14ac:dyDescent="0.25">
      <c r="A114" s="20">
        <v>4</v>
      </c>
      <c r="B114" s="14" t="s">
        <v>31</v>
      </c>
      <c r="C114" s="226">
        <v>1</v>
      </c>
      <c r="D114" s="229">
        <v>70</v>
      </c>
      <c r="E114" s="307">
        <v>53.93</v>
      </c>
      <c r="F114" s="195">
        <v>14</v>
      </c>
      <c r="G114" s="226">
        <v>3</v>
      </c>
      <c r="H114" s="229">
        <v>35.333333333333336</v>
      </c>
      <c r="I114" s="307">
        <v>58</v>
      </c>
      <c r="J114" s="195">
        <v>97</v>
      </c>
      <c r="K114" s="226">
        <v>2</v>
      </c>
      <c r="L114" s="229">
        <v>49.5</v>
      </c>
      <c r="M114" s="307">
        <v>54.04</v>
      </c>
      <c r="N114" s="195">
        <v>67</v>
      </c>
      <c r="O114" s="21">
        <f t="shared" si="1"/>
        <v>178</v>
      </c>
      <c r="P114" s="7"/>
    </row>
    <row r="115" spans="1:16" ht="15" customHeight="1" x14ac:dyDescent="0.25">
      <c r="A115" s="20">
        <v>5</v>
      </c>
      <c r="B115" s="14" t="s">
        <v>100</v>
      </c>
      <c r="C115" s="226">
        <v>10</v>
      </c>
      <c r="D115" s="229">
        <v>59.4</v>
      </c>
      <c r="E115" s="307">
        <v>53.93</v>
      </c>
      <c r="F115" s="195">
        <v>31</v>
      </c>
      <c r="G115" s="226">
        <v>9</v>
      </c>
      <c r="H115" s="229">
        <v>45.4</v>
      </c>
      <c r="I115" s="307">
        <v>58</v>
      </c>
      <c r="J115" s="195">
        <v>82</v>
      </c>
      <c r="K115" s="226">
        <v>10</v>
      </c>
      <c r="L115" s="229">
        <v>62.3</v>
      </c>
      <c r="M115" s="307">
        <v>54.04</v>
      </c>
      <c r="N115" s="195">
        <v>15</v>
      </c>
      <c r="O115" s="151">
        <f t="shared" si="1"/>
        <v>128</v>
      </c>
      <c r="P115" s="7"/>
    </row>
    <row r="116" spans="1:16" ht="15" customHeight="1" x14ac:dyDescent="0.25">
      <c r="A116" s="20">
        <v>6</v>
      </c>
      <c r="B116" s="139" t="s">
        <v>60</v>
      </c>
      <c r="C116" s="236">
        <v>3</v>
      </c>
      <c r="D116" s="266">
        <v>25.33</v>
      </c>
      <c r="E116" s="306">
        <v>53.93</v>
      </c>
      <c r="F116" s="196">
        <v>93</v>
      </c>
      <c r="G116" s="236">
        <v>9</v>
      </c>
      <c r="H116" s="266">
        <v>38.777777777777779</v>
      </c>
      <c r="I116" s="306">
        <v>58</v>
      </c>
      <c r="J116" s="196">
        <v>94</v>
      </c>
      <c r="K116" s="236">
        <v>1</v>
      </c>
      <c r="L116" s="266">
        <v>54</v>
      </c>
      <c r="M116" s="306">
        <v>54.04</v>
      </c>
      <c r="N116" s="196">
        <v>43</v>
      </c>
      <c r="O116" s="68">
        <f t="shared" si="1"/>
        <v>230</v>
      </c>
      <c r="P116" s="7"/>
    </row>
    <row r="117" spans="1:16" ht="15" customHeight="1" x14ac:dyDescent="0.25">
      <c r="A117" s="20">
        <v>7</v>
      </c>
      <c r="B117" s="139" t="s">
        <v>32</v>
      </c>
      <c r="C117" s="236"/>
      <c r="D117" s="266"/>
      <c r="E117" s="306">
        <v>53.93</v>
      </c>
      <c r="F117" s="196">
        <v>96</v>
      </c>
      <c r="G117" s="236">
        <v>3</v>
      </c>
      <c r="H117" s="266">
        <v>61</v>
      </c>
      <c r="I117" s="306">
        <v>58</v>
      </c>
      <c r="J117" s="196">
        <v>38</v>
      </c>
      <c r="K117" s="236"/>
      <c r="L117" s="266"/>
      <c r="M117" s="306">
        <v>54.04</v>
      </c>
      <c r="N117" s="196">
        <v>95</v>
      </c>
      <c r="O117" s="21">
        <f t="shared" si="1"/>
        <v>229</v>
      </c>
      <c r="P117" s="7"/>
    </row>
    <row r="118" spans="1:16" ht="15" customHeight="1" x14ac:dyDescent="0.25">
      <c r="A118" s="20">
        <v>8</v>
      </c>
      <c r="B118" s="14" t="s">
        <v>110</v>
      </c>
      <c r="C118" s="226">
        <v>20</v>
      </c>
      <c r="D118" s="229">
        <v>55.4</v>
      </c>
      <c r="E118" s="307">
        <v>53.93</v>
      </c>
      <c r="F118" s="195">
        <v>41</v>
      </c>
      <c r="G118" s="226">
        <v>10</v>
      </c>
      <c r="H118" s="229">
        <v>53.1</v>
      </c>
      <c r="I118" s="307">
        <v>58</v>
      </c>
      <c r="J118" s="195">
        <v>66</v>
      </c>
      <c r="K118" s="226">
        <v>19</v>
      </c>
      <c r="L118" s="229">
        <v>52.05263157894737</v>
      </c>
      <c r="M118" s="307">
        <v>54.04</v>
      </c>
      <c r="N118" s="195">
        <v>52</v>
      </c>
      <c r="O118" s="21">
        <f t="shared" si="1"/>
        <v>159</v>
      </c>
      <c r="P118" s="7"/>
    </row>
    <row r="119" spans="1:16" ht="15" customHeight="1" thickBot="1" x14ac:dyDescent="0.3">
      <c r="A119" s="232">
        <v>9</v>
      </c>
      <c r="B119" s="16" t="s">
        <v>175</v>
      </c>
      <c r="C119" s="248">
        <v>11</v>
      </c>
      <c r="D119" s="267">
        <v>32.799999999999997</v>
      </c>
      <c r="E119" s="320">
        <v>53.93</v>
      </c>
      <c r="F119" s="197">
        <v>88</v>
      </c>
      <c r="G119" s="248">
        <v>5</v>
      </c>
      <c r="H119" s="267">
        <v>42.6</v>
      </c>
      <c r="I119" s="320">
        <v>58</v>
      </c>
      <c r="J119" s="197">
        <v>88</v>
      </c>
      <c r="K119" s="248">
        <v>5</v>
      </c>
      <c r="L119" s="267">
        <v>38.6</v>
      </c>
      <c r="M119" s="320">
        <v>54.04</v>
      </c>
      <c r="N119" s="197">
        <v>87</v>
      </c>
      <c r="O119" s="67">
        <f t="shared" si="1"/>
        <v>263</v>
      </c>
      <c r="P119" s="7"/>
    </row>
    <row r="120" spans="1:16" ht="15" customHeight="1" x14ac:dyDescent="0.25">
      <c r="A120" s="154" t="s">
        <v>107</v>
      </c>
      <c r="B120" s="152"/>
      <c r="C120" s="152"/>
      <c r="D120" s="209">
        <f>$D$4</f>
        <v>52.948963693819522</v>
      </c>
      <c r="E120" s="152"/>
      <c r="F120" s="152"/>
      <c r="G120" s="152"/>
      <c r="H120" s="209">
        <f>$H$4</f>
        <v>56.195588861083912</v>
      </c>
      <c r="I120" s="152"/>
      <c r="J120" s="152"/>
      <c r="K120" s="152"/>
      <c r="L120" s="209">
        <f>$L$4</f>
        <v>53.221365918826741</v>
      </c>
      <c r="M120" s="152"/>
      <c r="N120" s="152"/>
      <c r="O120" s="22"/>
    </row>
    <row r="121" spans="1:16" x14ac:dyDescent="0.25">
      <c r="A121" s="155" t="s">
        <v>108</v>
      </c>
      <c r="B121" s="153"/>
      <c r="C121" s="153"/>
      <c r="D121" s="303">
        <v>53.93</v>
      </c>
      <c r="E121" s="153"/>
      <c r="F121" s="153"/>
      <c r="G121" s="153"/>
      <c r="H121" s="303">
        <v>58</v>
      </c>
      <c r="I121" s="153"/>
      <c r="J121" s="153"/>
      <c r="K121" s="153"/>
      <c r="L121" s="303">
        <v>54.04</v>
      </c>
      <c r="M121" s="153"/>
      <c r="N121" s="153"/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21">
    <cfRule type="cellIs" dxfId="17" priority="699" operator="equal">
      <formula>$L$120</formula>
    </cfRule>
    <cfRule type="containsBlanks" dxfId="16" priority="700">
      <formula>LEN(TRIM(L4))=0</formula>
    </cfRule>
    <cfRule type="cellIs" dxfId="15" priority="701" operator="lessThan">
      <formula>50</formula>
    </cfRule>
    <cfRule type="cellIs" dxfId="14" priority="702" operator="between">
      <formula>$L$120</formula>
      <formula>50</formula>
    </cfRule>
    <cfRule type="cellIs" dxfId="13" priority="703" operator="between">
      <formula>74.99</formula>
      <formula>$L$120</formula>
    </cfRule>
    <cfRule type="cellIs" dxfId="12" priority="704" operator="greaterThanOrEqual">
      <formula>75</formula>
    </cfRule>
  </conditionalFormatting>
  <conditionalFormatting sqref="D4:D121">
    <cfRule type="cellIs" dxfId="0" priority="7" operator="equal">
      <formula>$D$120</formula>
    </cfRule>
    <cfRule type="containsBlanks" dxfId="11" priority="8">
      <formula>LEN(TRIM(D4))=0</formula>
    </cfRule>
    <cfRule type="cellIs" dxfId="10" priority="9" operator="lessThan">
      <formula>50</formula>
    </cfRule>
    <cfRule type="cellIs" dxfId="1" priority="10" operator="between">
      <formula>$D$120</formula>
      <formula>50</formula>
    </cfRule>
    <cfRule type="cellIs" dxfId="2" priority="11" operator="between">
      <formula>74.99</formula>
      <formula>$D$120</formula>
    </cfRule>
    <cfRule type="cellIs" dxfId="9" priority="12" operator="greaterThanOrEqual">
      <formula>75</formula>
    </cfRule>
  </conditionalFormatting>
  <conditionalFormatting sqref="H4:H121">
    <cfRule type="cellIs" dxfId="8" priority="1" operator="equal">
      <formula>$H$120</formula>
    </cfRule>
    <cfRule type="containsBlanks" dxfId="7" priority="2">
      <formula>LEN(TRIM(H4))=0</formula>
    </cfRule>
    <cfRule type="cellIs" dxfId="6" priority="3" operator="lessThan">
      <formula>50</formula>
    </cfRule>
    <cfRule type="cellIs" dxfId="5" priority="4" operator="between">
      <formula>$H$120</formula>
      <formula>50</formula>
    </cfRule>
    <cfRule type="cellIs" dxfId="4" priority="5" operator="between">
      <formula>74.99</formula>
      <formula>$H$120</formula>
    </cfRule>
    <cfRule type="cellIs" dxfId="3" priority="6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zoomScale="90" zoomScaleNormal="90" workbookViewId="0">
      <selection activeCell="L4" sqref="L4"/>
    </sheetView>
  </sheetViews>
  <sheetFormatPr defaultRowHeight="15" x14ac:dyDescent="0.25"/>
  <cols>
    <col min="1" max="1" width="5.7109375" customWidth="1"/>
    <col min="2" max="2" width="33" customWidth="1"/>
    <col min="3" max="14" width="7.7109375" style="189" customWidth="1"/>
    <col min="15" max="15" width="8.7109375" customWidth="1"/>
    <col min="16" max="16" width="7.7109375" customWidth="1"/>
    <col min="17" max="31" width="8.7109375" customWidth="1"/>
  </cols>
  <sheetData>
    <row r="1" spans="1:18" ht="409.5" customHeight="1" thickBot="1" x14ac:dyDescent="0.3"/>
    <row r="2" spans="1:18" ht="16.5" customHeight="1" x14ac:dyDescent="0.25">
      <c r="A2" s="338" t="s">
        <v>62</v>
      </c>
      <c r="B2" s="340" t="s">
        <v>0</v>
      </c>
      <c r="C2" s="342">
        <v>2023</v>
      </c>
      <c r="D2" s="343"/>
      <c r="E2" s="343"/>
      <c r="F2" s="344"/>
      <c r="G2" s="342">
        <v>2022</v>
      </c>
      <c r="H2" s="343"/>
      <c r="I2" s="343"/>
      <c r="J2" s="344"/>
      <c r="K2" s="342">
        <v>2021</v>
      </c>
      <c r="L2" s="343"/>
      <c r="M2" s="343"/>
      <c r="N2" s="344"/>
      <c r="O2" s="336" t="s">
        <v>74</v>
      </c>
    </row>
    <row r="3" spans="1:18" ht="48" customHeight="1" thickBot="1" x14ac:dyDescent="0.3">
      <c r="A3" s="339"/>
      <c r="B3" s="341"/>
      <c r="C3" s="203" t="s">
        <v>68</v>
      </c>
      <c r="D3" s="212" t="s">
        <v>76</v>
      </c>
      <c r="E3" s="235" t="s">
        <v>69</v>
      </c>
      <c r="F3" s="64" t="s">
        <v>72</v>
      </c>
      <c r="G3" s="203" t="s">
        <v>68</v>
      </c>
      <c r="H3" s="212" t="s">
        <v>76</v>
      </c>
      <c r="I3" s="235" t="s">
        <v>69</v>
      </c>
      <c r="J3" s="64" t="s">
        <v>72</v>
      </c>
      <c r="K3" s="203" t="s">
        <v>68</v>
      </c>
      <c r="L3" s="212" t="s">
        <v>76</v>
      </c>
      <c r="M3" s="235" t="s">
        <v>69</v>
      </c>
      <c r="N3" s="64" t="s">
        <v>72</v>
      </c>
      <c r="O3" s="337"/>
    </row>
    <row r="4" spans="1:18" ht="15" customHeight="1" thickBot="1" x14ac:dyDescent="0.3">
      <c r="A4" s="126"/>
      <c r="B4" s="204" t="s">
        <v>91</v>
      </c>
      <c r="C4" s="205">
        <f>C5+C14+C27+C45+C64+C79+C110</f>
        <v>735</v>
      </c>
      <c r="D4" s="207">
        <f>AVERAGE(D6:D13,D15:D26,D28:D44,D46:D63,D65:D78,D80:D109,D111:D119)</f>
        <v>52.948963693819536</v>
      </c>
      <c r="E4" s="304">
        <v>53.93</v>
      </c>
      <c r="F4" s="206"/>
      <c r="G4" s="205">
        <f>G5+G14+G27+G45+G64+G79+G110</f>
        <v>732</v>
      </c>
      <c r="H4" s="207">
        <f>AVERAGE(H6:H13,H15:H26,H28:H44,H46:H63,H65:H78,H80:H109,H111:H119)</f>
        <v>56.195588861083905</v>
      </c>
      <c r="I4" s="304">
        <v>58</v>
      </c>
      <c r="J4" s="206"/>
      <c r="K4" s="205">
        <f>K5+K14+K27+K45+K64+K79+K110</f>
        <v>762</v>
      </c>
      <c r="L4" s="207">
        <f>AVERAGE(L6:L13,L15:L26,L28:L44,L46:L63,L65:L78,L80:L109,L111:L119)</f>
        <v>53.221365918826727</v>
      </c>
      <c r="M4" s="304">
        <v>54.04</v>
      </c>
      <c r="N4" s="206"/>
      <c r="O4" s="208"/>
      <c r="Q4" s="72"/>
      <c r="R4" s="47" t="s">
        <v>80</v>
      </c>
    </row>
    <row r="5" spans="1:18" ht="15" customHeight="1" thickBot="1" x14ac:dyDescent="0.3">
      <c r="A5" s="126"/>
      <c r="B5" s="158" t="s">
        <v>92</v>
      </c>
      <c r="C5" s="159">
        <f>SUM(C6:C13)</f>
        <v>46</v>
      </c>
      <c r="D5" s="168">
        <f>AVERAGE(D6:D13)</f>
        <v>59.857142857142854</v>
      </c>
      <c r="E5" s="305">
        <v>53.93</v>
      </c>
      <c r="F5" s="160"/>
      <c r="G5" s="159">
        <f>SUM(G6:G13)</f>
        <v>56</v>
      </c>
      <c r="H5" s="168">
        <f>AVERAGE(H6:H13)</f>
        <v>58.91033119658119</v>
      </c>
      <c r="I5" s="305">
        <v>58</v>
      </c>
      <c r="J5" s="160"/>
      <c r="K5" s="159">
        <f>SUM(K6:K13)</f>
        <v>57</v>
      </c>
      <c r="L5" s="168">
        <f>AVERAGE(L6:L13)</f>
        <v>56.622506313131311</v>
      </c>
      <c r="M5" s="305">
        <v>54.04</v>
      </c>
      <c r="N5" s="160"/>
      <c r="O5" s="161"/>
      <c r="Q5" s="71"/>
      <c r="R5" s="47" t="s">
        <v>81</v>
      </c>
    </row>
    <row r="6" spans="1:18" ht="15" customHeight="1" x14ac:dyDescent="0.25">
      <c r="A6" s="156">
        <v>1</v>
      </c>
      <c r="B6" s="139" t="s">
        <v>42</v>
      </c>
      <c r="C6" s="236">
        <v>6</v>
      </c>
      <c r="D6" s="266">
        <v>80.5</v>
      </c>
      <c r="E6" s="306">
        <v>53.93</v>
      </c>
      <c r="F6" s="196">
        <v>2</v>
      </c>
      <c r="G6" s="236">
        <v>8</v>
      </c>
      <c r="H6" s="266">
        <v>57.75</v>
      </c>
      <c r="I6" s="306">
        <v>58</v>
      </c>
      <c r="J6" s="196">
        <v>51</v>
      </c>
      <c r="K6" s="236">
        <v>3</v>
      </c>
      <c r="L6" s="266">
        <v>50</v>
      </c>
      <c r="M6" s="306">
        <v>54.04</v>
      </c>
      <c r="N6" s="196">
        <v>64</v>
      </c>
      <c r="O6" s="157">
        <f>N6+J6+F6</f>
        <v>117</v>
      </c>
      <c r="P6" s="7"/>
      <c r="Q6" s="272"/>
      <c r="R6" s="47" t="s">
        <v>82</v>
      </c>
    </row>
    <row r="7" spans="1:18" ht="15" customHeight="1" x14ac:dyDescent="0.25">
      <c r="A7" s="18">
        <v>2</v>
      </c>
      <c r="B7" s="14" t="s">
        <v>43</v>
      </c>
      <c r="C7" s="226">
        <v>7</v>
      </c>
      <c r="D7" s="229">
        <v>63</v>
      </c>
      <c r="E7" s="307">
        <v>53.93</v>
      </c>
      <c r="F7" s="195">
        <v>21</v>
      </c>
      <c r="G7" s="226">
        <v>6</v>
      </c>
      <c r="H7" s="229">
        <v>61.166666666666664</v>
      </c>
      <c r="I7" s="307">
        <v>58</v>
      </c>
      <c r="J7" s="195">
        <v>35</v>
      </c>
      <c r="K7" s="226">
        <v>8</v>
      </c>
      <c r="L7" s="229">
        <v>63.875</v>
      </c>
      <c r="M7" s="307">
        <v>54.04</v>
      </c>
      <c r="N7" s="195">
        <v>7</v>
      </c>
      <c r="O7" s="21">
        <f t="shared" ref="O7:O76" si="0">N7+J7+F7</f>
        <v>63</v>
      </c>
      <c r="P7" s="7"/>
      <c r="Q7" s="70"/>
      <c r="R7" s="47" t="s">
        <v>83</v>
      </c>
    </row>
    <row r="8" spans="1:18" ht="15" customHeight="1" x14ac:dyDescent="0.25">
      <c r="A8" s="18">
        <v>3</v>
      </c>
      <c r="B8" s="14" t="s">
        <v>45</v>
      </c>
      <c r="C8" s="226">
        <v>4</v>
      </c>
      <c r="D8" s="229">
        <v>62</v>
      </c>
      <c r="E8" s="307">
        <v>53.93</v>
      </c>
      <c r="F8" s="195">
        <v>24</v>
      </c>
      <c r="G8" s="226">
        <v>4</v>
      </c>
      <c r="H8" s="229">
        <v>54.25</v>
      </c>
      <c r="I8" s="307">
        <v>58</v>
      </c>
      <c r="J8" s="195">
        <v>64</v>
      </c>
      <c r="K8" s="226">
        <v>5</v>
      </c>
      <c r="L8" s="229">
        <v>54.8</v>
      </c>
      <c r="M8" s="307">
        <v>54.04</v>
      </c>
      <c r="N8" s="195">
        <v>40</v>
      </c>
      <c r="O8" s="21">
        <f t="shared" si="0"/>
        <v>128</v>
      </c>
      <c r="P8" s="7"/>
    </row>
    <row r="9" spans="1:18" ht="15" customHeight="1" x14ac:dyDescent="0.25">
      <c r="A9" s="18">
        <v>4</v>
      </c>
      <c r="B9" s="14" t="s">
        <v>44</v>
      </c>
      <c r="C9" s="226">
        <v>7</v>
      </c>
      <c r="D9" s="229">
        <v>61.4</v>
      </c>
      <c r="E9" s="307">
        <v>53.93</v>
      </c>
      <c r="F9" s="195">
        <v>25</v>
      </c>
      <c r="G9" s="226">
        <v>13</v>
      </c>
      <c r="H9" s="229">
        <v>57.46153846153846</v>
      </c>
      <c r="I9" s="307">
        <v>58</v>
      </c>
      <c r="J9" s="195">
        <v>52</v>
      </c>
      <c r="K9" s="226">
        <v>11</v>
      </c>
      <c r="L9" s="229">
        <v>53.727272727272727</v>
      </c>
      <c r="M9" s="307">
        <v>54.04</v>
      </c>
      <c r="N9" s="195">
        <v>44</v>
      </c>
      <c r="O9" s="21">
        <f t="shared" si="0"/>
        <v>121</v>
      </c>
      <c r="P9" s="7"/>
    </row>
    <row r="10" spans="1:18" ht="15" customHeight="1" x14ac:dyDescent="0.25">
      <c r="A10" s="18">
        <v>5</v>
      </c>
      <c r="B10" s="14" t="s">
        <v>115</v>
      </c>
      <c r="C10" s="226">
        <v>8</v>
      </c>
      <c r="D10" s="229">
        <v>58</v>
      </c>
      <c r="E10" s="307">
        <v>53.93</v>
      </c>
      <c r="F10" s="195">
        <v>32</v>
      </c>
      <c r="G10" s="226">
        <v>9</v>
      </c>
      <c r="H10" s="229">
        <v>67.111111111111114</v>
      </c>
      <c r="I10" s="307">
        <v>58</v>
      </c>
      <c r="J10" s="195">
        <v>17</v>
      </c>
      <c r="K10" s="226">
        <v>14</v>
      </c>
      <c r="L10" s="229">
        <v>52.8</v>
      </c>
      <c r="M10" s="307">
        <v>54.04</v>
      </c>
      <c r="N10" s="195">
        <v>49</v>
      </c>
      <c r="O10" s="21">
        <f t="shared" si="0"/>
        <v>98</v>
      </c>
      <c r="P10" s="7"/>
    </row>
    <row r="11" spans="1:18" ht="15" customHeight="1" x14ac:dyDescent="0.25">
      <c r="A11" s="18">
        <v>6</v>
      </c>
      <c r="B11" s="14" t="s">
        <v>113</v>
      </c>
      <c r="C11" s="226">
        <v>7</v>
      </c>
      <c r="D11" s="229">
        <v>55.1</v>
      </c>
      <c r="E11" s="307">
        <v>53.93</v>
      </c>
      <c r="F11" s="195">
        <v>42</v>
      </c>
      <c r="G11" s="226">
        <v>6</v>
      </c>
      <c r="H11" s="229">
        <v>61.833333333333336</v>
      </c>
      <c r="I11" s="307">
        <v>58</v>
      </c>
      <c r="J11" s="195">
        <v>32</v>
      </c>
      <c r="K11" s="226">
        <v>9</v>
      </c>
      <c r="L11" s="229">
        <v>39.444444444444443</v>
      </c>
      <c r="M11" s="307">
        <v>54.04</v>
      </c>
      <c r="N11" s="195">
        <v>86</v>
      </c>
      <c r="O11" s="21">
        <f t="shared" si="0"/>
        <v>160</v>
      </c>
      <c r="P11" s="7"/>
    </row>
    <row r="12" spans="1:18" ht="15" customHeight="1" x14ac:dyDescent="0.25">
      <c r="A12" s="18">
        <v>7</v>
      </c>
      <c r="B12" s="14" t="s">
        <v>116</v>
      </c>
      <c r="C12" s="226">
        <v>7</v>
      </c>
      <c r="D12" s="229">
        <v>39</v>
      </c>
      <c r="E12" s="307">
        <v>53.93</v>
      </c>
      <c r="F12" s="195">
        <v>83</v>
      </c>
      <c r="G12" s="226">
        <v>6</v>
      </c>
      <c r="H12" s="229">
        <v>61.5</v>
      </c>
      <c r="I12" s="307">
        <v>58</v>
      </c>
      <c r="J12" s="195">
        <v>33</v>
      </c>
      <c r="K12" s="226">
        <v>6</v>
      </c>
      <c r="L12" s="229">
        <v>38.333333333333336</v>
      </c>
      <c r="M12" s="307">
        <v>54.04</v>
      </c>
      <c r="N12" s="195">
        <v>89</v>
      </c>
      <c r="O12" s="21">
        <f t="shared" si="0"/>
        <v>205</v>
      </c>
      <c r="P12" s="7"/>
    </row>
    <row r="13" spans="1:18" ht="15" customHeight="1" thickBot="1" x14ac:dyDescent="0.3">
      <c r="A13" s="162">
        <v>8</v>
      </c>
      <c r="B13" s="14" t="s">
        <v>99</v>
      </c>
      <c r="C13" s="226"/>
      <c r="D13" s="229"/>
      <c r="E13" s="307">
        <v>53.93</v>
      </c>
      <c r="F13" s="195">
        <v>96</v>
      </c>
      <c r="G13" s="226">
        <v>4</v>
      </c>
      <c r="H13" s="229">
        <v>50.21</v>
      </c>
      <c r="I13" s="307">
        <v>58</v>
      </c>
      <c r="J13" s="195">
        <v>73</v>
      </c>
      <c r="K13" s="226">
        <v>1</v>
      </c>
      <c r="L13" s="229">
        <v>100</v>
      </c>
      <c r="M13" s="307">
        <v>54.04</v>
      </c>
      <c r="N13" s="195">
        <v>1</v>
      </c>
      <c r="O13" s="151">
        <f t="shared" si="0"/>
        <v>170</v>
      </c>
      <c r="P13" s="7"/>
    </row>
    <row r="14" spans="1:18" ht="15" customHeight="1" thickBot="1" x14ac:dyDescent="0.3">
      <c r="A14" s="163"/>
      <c r="B14" s="164" t="s">
        <v>93</v>
      </c>
      <c r="C14" s="165">
        <f>SUM(C15:C26)</f>
        <v>68</v>
      </c>
      <c r="D14" s="171">
        <f>AVERAGE(D15:D26)</f>
        <v>49.177777777777777</v>
      </c>
      <c r="E14" s="308">
        <v>53.93</v>
      </c>
      <c r="F14" s="166"/>
      <c r="G14" s="165">
        <f>SUM(G15:G26)</f>
        <v>62</v>
      </c>
      <c r="H14" s="171">
        <f>AVERAGE(H15:H26)</f>
        <v>53.35</v>
      </c>
      <c r="I14" s="308">
        <v>58</v>
      </c>
      <c r="J14" s="166"/>
      <c r="K14" s="165">
        <f>SUM(K15:K26)</f>
        <v>93</v>
      </c>
      <c r="L14" s="171">
        <f>AVERAGE(L15:L26)</f>
        <v>52.016666666666673</v>
      </c>
      <c r="M14" s="308">
        <v>54.04</v>
      </c>
      <c r="N14" s="166"/>
      <c r="O14" s="167"/>
      <c r="P14" s="7"/>
    </row>
    <row r="15" spans="1:18" ht="15" customHeight="1" x14ac:dyDescent="0.25">
      <c r="A15" s="17">
        <v>1</v>
      </c>
      <c r="B15" s="228" t="s">
        <v>5</v>
      </c>
      <c r="C15" s="226">
        <v>4</v>
      </c>
      <c r="D15" s="229">
        <v>57</v>
      </c>
      <c r="E15" s="307">
        <v>53.93</v>
      </c>
      <c r="F15" s="195">
        <v>36</v>
      </c>
      <c r="G15" s="226">
        <v>10</v>
      </c>
      <c r="H15" s="229">
        <v>65.900000000000006</v>
      </c>
      <c r="I15" s="307">
        <v>58</v>
      </c>
      <c r="J15" s="195">
        <v>19</v>
      </c>
      <c r="K15" s="226">
        <v>9</v>
      </c>
      <c r="L15" s="229">
        <v>58.3</v>
      </c>
      <c r="M15" s="307">
        <v>54.04</v>
      </c>
      <c r="N15" s="195">
        <v>25</v>
      </c>
      <c r="O15" s="66">
        <f t="shared" si="0"/>
        <v>80</v>
      </c>
      <c r="P15" s="7"/>
    </row>
    <row r="16" spans="1:18" ht="15" customHeight="1" x14ac:dyDescent="0.25">
      <c r="A16" s="18">
        <v>2</v>
      </c>
      <c r="B16" s="228" t="s">
        <v>4</v>
      </c>
      <c r="C16" s="226">
        <v>12</v>
      </c>
      <c r="D16" s="229">
        <v>57</v>
      </c>
      <c r="E16" s="307">
        <v>53.93</v>
      </c>
      <c r="F16" s="195">
        <v>37</v>
      </c>
      <c r="G16" s="226">
        <v>4</v>
      </c>
      <c r="H16" s="229">
        <v>53</v>
      </c>
      <c r="I16" s="307">
        <v>58</v>
      </c>
      <c r="J16" s="195">
        <v>67</v>
      </c>
      <c r="K16" s="226">
        <v>9</v>
      </c>
      <c r="L16" s="229">
        <v>63.8</v>
      </c>
      <c r="M16" s="307">
        <v>54.04</v>
      </c>
      <c r="N16" s="195">
        <v>8</v>
      </c>
      <c r="O16" s="68">
        <f t="shared" si="0"/>
        <v>112</v>
      </c>
      <c r="P16" s="7"/>
    </row>
    <row r="17" spans="1:16" ht="15" customHeight="1" x14ac:dyDescent="0.25">
      <c r="A17" s="18">
        <v>3</v>
      </c>
      <c r="B17" s="228" t="s">
        <v>8</v>
      </c>
      <c r="C17" s="226">
        <v>7</v>
      </c>
      <c r="D17" s="229">
        <v>53.1</v>
      </c>
      <c r="E17" s="307">
        <v>53.93</v>
      </c>
      <c r="F17" s="195">
        <v>47</v>
      </c>
      <c r="G17" s="226">
        <v>16</v>
      </c>
      <c r="H17" s="229">
        <v>62.3</v>
      </c>
      <c r="I17" s="307">
        <v>58</v>
      </c>
      <c r="J17" s="195">
        <v>28</v>
      </c>
      <c r="K17" s="226">
        <v>10</v>
      </c>
      <c r="L17" s="229">
        <v>57.2</v>
      </c>
      <c r="M17" s="307">
        <v>54.04</v>
      </c>
      <c r="N17" s="195">
        <v>31</v>
      </c>
      <c r="O17" s="21">
        <f t="shared" si="0"/>
        <v>106</v>
      </c>
      <c r="P17" s="7"/>
    </row>
    <row r="18" spans="1:16" ht="15" customHeight="1" x14ac:dyDescent="0.25">
      <c r="A18" s="18">
        <v>4</v>
      </c>
      <c r="B18" s="24" t="s">
        <v>3</v>
      </c>
      <c r="C18" s="227">
        <v>18</v>
      </c>
      <c r="D18" s="230">
        <v>52.1</v>
      </c>
      <c r="E18" s="309">
        <v>53.93</v>
      </c>
      <c r="F18" s="200">
        <v>49</v>
      </c>
      <c r="G18" s="227">
        <v>12</v>
      </c>
      <c r="H18" s="230">
        <v>65.400000000000006</v>
      </c>
      <c r="I18" s="309">
        <v>58</v>
      </c>
      <c r="J18" s="200">
        <v>20</v>
      </c>
      <c r="K18" s="227">
        <v>22</v>
      </c>
      <c r="L18" s="230">
        <v>57.9</v>
      </c>
      <c r="M18" s="309">
        <v>54.04</v>
      </c>
      <c r="N18" s="200">
        <v>26</v>
      </c>
      <c r="O18" s="21">
        <f t="shared" si="0"/>
        <v>95</v>
      </c>
      <c r="P18" s="7"/>
    </row>
    <row r="19" spans="1:16" ht="15" customHeight="1" x14ac:dyDescent="0.25">
      <c r="A19" s="18">
        <v>5</v>
      </c>
      <c r="B19" s="228" t="s">
        <v>152</v>
      </c>
      <c r="C19" s="226">
        <v>2</v>
      </c>
      <c r="D19" s="229">
        <v>51</v>
      </c>
      <c r="E19" s="307">
        <v>53.93</v>
      </c>
      <c r="F19" s="195">
        <v>52</v>
      </c>
      <c r="G19" s="226">
        <v>2</v>
      </c>
      <c r="H19" s="229">
        <v>69</v>
      </c>
      <c r="I19" s="307">
        <v>58</v>
      </c>
      <c r="J19" s="195">
        <v>12</v>
      </c>
      <c r="K19" s="226">
        <v>6</v>
      </c>
      <c r="L19" s="229">
        <v>52.8</v>
      </c>
      <c r="M19" s="307">
        <v>54.04</v>
      </c>
      <c r="N19" s="195">
        <v>48</v>
      </c>
      <c r="O19" s="21">
        <f t="shared" si="0"/>
        <v>112</v>
      </c>
      <c r="P19" s="7"/>
    </row>
    <row r="20" spans="1:16" ht="15" customHeight="1" x14ac:dyDescent="0.25">
      <c r="A20" s="18">
        <v>6</v>
      </c>
      <c r="B20" s="228" t="s">
        <v>151</v>
      </c>
      <c r="C20" s="226">
        <v>1</v>
      </c>
      <c r="D20" s="229">
        <v>49</v>
      </c>
      <c r="E20" s="307">
        <v>53.93</v>
      </c>
      <c r="F20" s="195">
        <v>58</v>
      </c>
      <c r="G20" s="226"/>
      <c r="H20" s="229"/>
      <c r="I20" s="307">
        <v>58</v>
      </c>
      <c r="J20" s="195">
        <v>102</v>
      </c>
      <c r="K20" s="226">
        <v>3</v>
      </c>
      <c r="L20" s="229">
        <v>46.7</v>
      </c>
      <c r="M20" s="307">
        <v>54.04</v>
      </c>
      <c r="N20" s="195">
        <v>74</v>
      </c>
      <c r="O20" s="21">
        <f t="shared" si="0"/>
        <v>234</v>
      </c>
      <c r="P20" s="7"/>
    </row>
    <row r="21" spans="1:16" ht="15" customHeight="1" x14ac:dyDescent="0.25">
      <c r="A21" s="18">
        <v>7</v>
      </c>
      <c r="B21" s="24" t="s">
        <v>118</v>
      </c>
      <c r="C21" s="227">
        <v>4</v>
      </c>
      <c r="D21" s="230">
        <v>43.5</v>
      </c>
      <c r="E21" s="309">
        <v>53.93</v>
      </c>
      <c r="F21" s="200">
        <v>71</v>
      </c>
      <c r="G21" s="227">
        <v>2</v>
      </c>
      <c r="H21" s="230">
        <v>35</v>
      </c>
      <c r="I21" s="309">
        <v>58</v>
      </c>
      <c r="J21" s="200">
        <v>98</v>
      </c>
      <c r="K21" s="227">
        <v>14</v>
      </c>
      <c r="L21" s="230">
        <v>40.6</v>
      </c>
      <c r="M21" s="309">
        <v>54.04</v>
      </c>
      <c r="N21" s="200">
        <v>83</v>
      </c>
      <c r="O21" s="21">
        <f t="shared" si="0"/>
        <v>252</v>
      </c>
      <c r="P21" s="7"/>
    </row>
    <row r="22" spans="1:16" ht="15" customHeight="1" x14ac:dyDescent="0.25">
      <c r="A22" s="18">
        <v>8</v>
      </c>
      <c r="B22" s="228" t="s">
        <v>6</v>
      </c>
      <c r="C22" s="226">
        <v>9</v>
      </c>
      <c r="D22" s="229">
        <v>43.4</v>
      </c>
      <c r="E22" s="307">
        <v>53.93</v>
      </c>
      <c r="F22" s="195">
        <v>72</v>
      </c>
      <c r="G22" s="226">
        <v>4</v>
      </c>
      <c r="H22" s="229">
        <v>42</v>
      </c>
      <c r="I22" s="307">
        <v>58</v>
      </c>
      <c r="J22" s="195">
        <v>90</v>
      </c>
      <c r="K22" s="226">
        <v>2</v>
      </c>
      <c r="L22" s="229">
        <v>56.5</v>
      </c>
      <c r="M22" s="307">
        <v>54.04</v>
      </c>
      <c r="N22" s="195">
        <v>33</v>
      </c>
      <c r="O22" s="21">
        <f t="shared" si="0"/>
        <v>195</v>
      </c>
      <c r="P22" s="7"/>
    </row>
    <row r="23" spans="1:16" s="189" customFormat="1" ht="15" customHeight="1" x14ac:dyDescent="0.25">
      <c r="A23" s="18">
        <v>9</v>
      </c>
      <c r="B23" s="228" t="s">
        <v>119</v>
      </c>
      <c r="C23" s="226">
        <v>11</v>
      </c>
      <c r="D23" s="229">
        <v>36.5</v>
      </c>
      <c r="E23" s="307">
        <v>53.93</v>
      </c>
      <c r="F23" s="195">
        <v>85</v>
      </c>
      <c r="G23" s="226">
        <v>5</v>
      </c>
      <c r="H23" s="229">
        <v>58.8</v>
      </c>
      <c r="I23" s="307">
        <v>58</v>
      </c>
      <c r="J23" s="195">
        <v>49</v>
      </c>
      <c r="K23" s="226">
        <v>6</v>
      </c>
      <c r="L23" s="229">
        <v>50.8</v>
      </c>
      <c r="M23" s="307">
        <v>54.04</v>
      </c>
      <c r="N23" s="195">
        <v>61</v>
      </c>
      <c r="O23" s="21">
        <f t="shared" si="0"/>
        <v>195</v>
      </c>
      <c r="P23" s="7"/>
    </row>
    <row r="24" spans="1:16" s="189" customFormat="1" ht="15" customHeight="1" x14ac:dyDescent="0.25">
      <c r="A24" s="18">
        <v>10</v>
      </c>
      <c r="B24" s="228" t="s">
        <v>169</v>
      </c>
      <c r="C24" s="226"/>
      <c r="D24" s="229"/>
      <c r="E24" s="307">
        <v>53.93</v>
      </c>
      <c r="F24" s="195">
        <v>96</v>
      </c>
      <c r="G24" s="226">
        <v>4</v>
      </c>
      <c r="H24" s="229">
        <v>57.8</v>
      </c>
      <c r="I24" s="307">
        <v>58</v>
      </c>
      <c r="J24" s="195">
        <v>50</v>
      </c>
      <c r="K24" s="226">
        <v>9</v>
      </c>
      <c r="L24" s="229">
        <v>54.1</v>
      </c>
      <c r="M24" s="307">
        <v>54.04</v>
      </c>
      <c r="N24" s="195">
        <v>42</v>
      </c>
      <c r="O24" s="21">
        <f t="shared" si="0"/>
        <v>188</v>
      </c>
      <c r="P24" s="7"/>
    </row>
    <row r="25" spans="1:16" ht="15" customHeight="1" x14ac:dyDescent="0.25">
      <c r="A25" s="18">
        <v>11</v>
      </c>
      <c r="B25" s="228" t="s">
        <v>164</v>
      </c>
      <c r="C25" s="226"/>
      <c r="D25" s="229"/>
      <c r="E25" s="307">
        <v>53.93</v>
      </c>
      <c r="F25" s="195">
        <v>96</v>
      </c>
      <c r="G25" s="226"/>
      <c r="H25" s="229"/>
      <c r="I25" s="307">
        <v>58</v>
      </c>
      <c r="J25" s="195">
        <v>102</v>
      </c>
      <c r="K25" s="226">
        <v>1</v>
      </c>
      <c r="L25" s="229">
        <v>47</v>
      </c>
      <c r="M25" s="307">
        <v>54.04</v>
      </c>
      <c r="N25" s="195">
        <v>72</v>
      </c>
      <c r="O25" s="21">
        <f t="shared" si="0"/>
        <v>270</v>
      </c>
      <c r="P25" s="7"/>
    </row>
    <row r="26" spans="1:16" ht="15" customHeight="1" thickBot="1" x14ac:dyDescent="0.3">
      <c r="A26" s="18">
        <v>12</v>
      </c>
      <c r="B26" s="228" t="s">
        <v>170</v>
      </c>
      <c r="C26" s="226"/>
      <c r="D26" s="229"/>
      <c r="E26" s="307">
        <v>53.93</v>
      </c>
      <c r="F26" s="195">
        <v>96</v>
      </c>
      <c r="G26" s="226">
        <v>3</v>
      </c>
      <c r="H26" s="229">
        <v>24.3</v>
      </c>
      <c r="I26" s="307">
        <v>58</v>
      </c>
      <c r="J26" s="195">
        <v>101</v>
      </c>
      <c r="K26" s="226">
        <v>2</v>
      </c>
      <c r="L26" s="229">
        <v>38.5</v>
      </c>
      <c r="M26" s="307">
        <v>54.04</v>
      </c>
      <c r="N26" s="195">
        <v>88</v>
      </c>
      <c r="O26" s="21">
        <f t="shared" si="0"/>
        <v>285</v>
      </c>
      <c r="P26" s="7"/>
    </row>
    <row r="27" spans="1:16" ht="15" customHeight="1" thickBot="1" x14ac:dyDescent="0.3">
      <c r="A27" s="163"/>
      <c r="B27" s="164" t="s">
        <v>94</v>
      </c>
      <c r="C27" s="165">
        <f>SUM(C28:C44)</f>
        <v>78</v>
      </c>
      <c r="D27" s="171">
        <f>AVERAGE(D28:D44)</f>
        <v>53.084615384615375</v>
      </c>
      <c r="E27" s="308">
        <v>53.93</v>
      </c>
      <c r="F27" s="166"/>
      <c r="G27" s="165">
        <f>SUM(G28:G44)</f>
        <v>83</v>
      </c>
      <c r="H27" s="171">
        <f>AVERAGE(H28:H44)</f>
        <v>57.128571428571433</v>
      </c>
      <c r="I27" s="308">
        <v>58</v>
      </c>
      <c r="J27" s="166"/>
      <c r="K27" s="165">
        <f>SUM(K28:K44)</f>
        <v>96</v>
      </c>
      <c r="L27" s="171">
        <f>AVERAGE(L28:L44)</f>
        <v>51.633333333333333</v>
      </c>
      <c r="M27" s="308">
        <v>54.04</v>
      </c>
      <c r="N27" s="166"/>
      <c r="O27" s="170"/>
      <c r="P27" s="7"/>
    </row>
    <row r="28" spans="1:16" ht="15" customHeight="1" x14ac:dyDescent="0.25">
      <c r="A28" s="19">
        <v>1</v>
      </c>
      <c r="B28" s="139" t="s">
        <v>11</v>
      </c>
      <c r="C28" s="236">
        <v>2</v>
      </c>
      <c r="D28" s="266">
        <v>91</v>
      </c>
      <c r="E28" s="306">
        <v>53.93</v>
      </c>
      <c r="F28" s="196">
        <v>1</v>
      </c>
      <c r="G28" s="236">
        <v>10</v>
      </c>
      <c r="H28" s="266">
        <v>65</v>
      </c>
      <c r="I28" s="306">
        <v>58</v>
      </c>
      <c r="J28" s="196">
        <v>22</v>
      </c>
      <c r="K28" s="236">
        <v>6</v>
      </c>
      <c r="L28" s="266">
        <v>60.7</v>
      </c>
      <c r="M28" s="306">
        <v>54.04</v>
      </c>
      <c r="N28" s="196">
        <v>21</v>
      </c>
      <c r="O28" s="66">
        <f t="shared" si="0"/>
        <v>44</v>
      </c>
      <c r="P28" s="7"/>
    </row>
    <row r="29" spans="1:16" ht="15" customHeight="1" x14ac:dyDescent="0.25">
      <c r="A29" s="20">
        <v>2</v>
      </c>
      <c r="B29" s="14" t="s">
        <v>120</v>
      </c>
      <c r="C29" s="226">
        <v>3</v>
      </c>
      <c r="D29" s="229">
        <v>72.7</v>
      </c>
      <c r="E29" s="307">
        <v>53.93</v>
      </c>
      <c r="F29" s="195">
        <v>11</v>
      </c>
      <c r="G29" s="226">
        <v>5</v>
      </c>
      <c r="H29" s="229">
        <v>47.8</v>
      </c>
      <c r="I29" s="307">
        <v>58</v>
      </c>
      <c r="J29" s="195">
        <v>79</v>
      </c>
      <c r="K29" s="226">
        <v>5</v>
      </c>
      <c r="L29" s="229">
        <v>38</v>
      </c>
      <c r="M29" s="307">
        <v>54.04</v>
      </c>
      <c r="N29" s="195">
        <v>90</v>
      </c>
      <c r="O29" s="21">
        <f t="shared" si="0"/>
        <v>180</v>
      </c>
      <c r="P29" s="7"/>
    </row>
    <row r="30" spans="1:16" ht="15" customHeight="1" x14ac:dyDescent="0.25">
      <c r="A30" s="20">
        <v>3</v>
      </c>
      <c r="B30" s="14" t="s">
        <v>13</v>
      </c>
      <c r="C30" s="226">
        <v>4</v>
      </c>
      <c r="D30" s="229">
        <v>70.5</v>
      </c>
      <c r="E30" s="307">
        <v>53.93</v>
      </c>
      <c r="F30" s="195">
        <v>12</v>
      </c>
      <c r="G30" s="226">
        <v>2</v>
      </c>
      <c r="H30" s="229">
        <v>68</v>
      </c>
      <c r="I30" s="307">
        <v>58</v>
      </c>
      <c r="J30" s="195">
        <v>13</v>
      </c>
      <c r="K30" s="226">
        <v>8</v>
      </c>
      <c r="L30" s="229">
        <v>48.1</v>
      </c>
      <c r="M30" s="307">
        <v>54.04</v>
      </c>
      <c r="N30" s="195">
        <v>69</v>
      </c>
      <c r="O30" s="21">
        <f t="shared" si="0"/>
        <v>94</v>
      </c>
      <c r="P30" s="7"/>
    </row>
    <row r="31" spans="1:16" ht="15" customHeight="1" x14ac:dyDescent="0.25">
      <c r="A31" s="20">
        <v>4</v>
      </c>
      <c r="B31" s="14" t="s">
        <v>101</v>
      </c>
      <c r="C31" s="226">
        <v>5</v>
      </c>
      <c r="D31" s="229">
        <v>70</v>
      </c>
      <c r="E31" s="307">
        <v>53.93</v>
      </c>
      <c r="F31" s="195">
        <v>13</v>
      </c>
      <c r="G31" s="226">
        <v>4</v>
      </c>
      <c r="H31" s="229">
        <v>54.8</v>
      </c>
      <c r="I31" s="307">
        <v>58</v>
      </c>
      <c r="J31" s="195">
        <v>63</v>
      </c>
      <c r="K31" s="226">
        <v>7</v>
      </c>
      <c r="L31" s="229">
        <v>50.4</v>
      </c>
      <c r="M31" s="307">
        <v>54.04</v>
      </c>
      <c r="N31" s="195">
        <v>63</v>
      </c>
      <c r="O31" s="21">
        <f t="shared" si="0"/>
        <v>139</v>
      </c>
      <c r="P31" s="7"/>
    </row>
    <row r="32" spans="1:16" ht="15" customHeight="1" x14ac:dyDescent="0.25">
      <c r="A32" s="20">
        <v>5</v>
      </c>
      <c r="B32" s="14" t="s">
        <v>46</v>
      </c>
      <c r="C32" s="226">
        <v>12</v>
      </c>
      <c r="D32" s="229">
        <v>56.7</v>
      </c>
      <c r="E32" s="307">
        <v>53.93</v>
      </c>
      <c r="F32" s="195">
        <v>38</v>
      </c>
      <c r="G32" s="226">
        <v>13</v>
      </c>
      <c r="H32" s="229">
        <v>69.2</v>
      </c>
      <c r="I32" s="307">
        <v>58</v>
      </c>
      <c r="J32" s="195">
        <v>11</v>
      </c>
      <c r="K32" s="226">
        <v>14</v>
      </c>
      <c r="L32" s="229">
        <v>63.7</v>
      </c>
      <c r="M32" s="307">
        <v>54.04</v>
      </c>
      <c r="N32" s="195">
        <v>9</v>
      </c>
      <c r="O32" s="21">
        <f t="shared" si="0"/>
        <v>58</v>
      </c>
      <c r="P32" s="7"/>
    </row>
    <row r="33" spans="1:16" ht="15" customHeight="1" x14ac:dyDescent="0.25">
      <c r="A33" s="20">
        <v>6</v>
      </c>
      <c r="B33" s="14" t="s">
        <v>12</v>
      </c>
      <c r="C33" s="226">
        <v>14</v>
      </c>
      <c r="D33" s="229">
        <v>47.4</v>
      </c>
      <c r="E33" s="307">
        <v>53.93</v>
      </c>
      <c r="F33" s="195">
        <v>64</v>
      </c>
      <c r="G33" s="226">
        <v>13</v>
      </c>
      <c r="H33" s="229">
        <v>59.7</v>
      </c>
      <c r="I33" s="307">
        <v>58</v>
      </c>
      <c r="J33" s="195">
        <v>43</v>
      </c>
      <c r="K33" s="226">
        <v>8</v>
      </c>
      <c r="L33" s="229">
        <v>57.4</v>
      </c>
      <c r="M33" s="307">
        <v>54.04</v>
      </c>
      <c r="N33" s="195">
        <v>29</v>
      </c>
      <c r="O33" s="21">
        <f t="shared" si="0"/>
        <v>136</v>
      </c>
      <c r="P33" s="7"/>
    </row>
    <row r="34" spans="1:16" ht="15" customHeight="1" x14ac:dyDescent="0.25">
      <c r="A34" s="20">
        <v>7</v>
      </c>
      <c r="B34" s="14" t="s">
        <v>49</v>
      </c>
      <c r="C34" s="226">
        <v>11</v>
      </c>
      <c r="D34" s="229">
        <v>46.5</v>
      </c>
      <c r="E34" s="307">
        <v>53.93</v>
      </c>
      <c r="F34" s="195">
        <v>66</v>
      </c>
      <c r="G34" s="226">
        <v>3</v>
      </c>
      <c r="H34" s="229">
        <v>75.3</v>
      </c>
      <c r="I34" s="307">
        <v>58</v>
      </c>
      <c r="J34" s="195">
        <v>4</v>
      </c>
      <c r="K34" s="226">
        <v>4</v>
      </c>
      <c r="L34" s="229">
        <v>41.8</v>
      </c>
      <c r="M34" s="307">
        <v>54.04</v>
      </c>
      <c r="N34" s="195">
        <v>82</v>
      </c>
      <c r="O34" s="21">
        <f t="shared" si="0"/>
        <v>152</v>
      </c>
      <c r="P34" s="7"/>
    </row>
    <row r="35" spans="1:16" ht="15" customHeight="1" x14ac:dyDescent="0.25">
      <c r="A35" s="20">
        <v>8</v>
      </c>
      <c r="B35" s="14" t="s">
        <v>122</v>
      </c>
      <c r="C35" s="226">
        <v>3</v>
      </c>
      <c r="D35" s="229">
        <v>43</v>
      </c>
      <c r="E35" s="307">
        <v>53.93</v>
      </c>
      <c r="F35" s="195">
        <v>73</v>
      </c>
      <c r="G35" s="226">
        <v>6</v>
      </c>
      <c r="H35" s="229">
        <v>50.8</v>
      </c>
      <c r="I35" s="307">
        <v>58</v>
      </c>
      <c r="J35" s="195">
        <v>71</v>
      </c>
      <c r="K35" s="226">
        <v>10</v>
      </c>
      <c r="L35" s="229">
        <v>45.3</v>
      </c>
      <c r="M35" s="307">
        <v>54.04</v>
      </c>
      <c r="N35" s="195">
        <v>78</v>
      </c>
      <c r="O35" s="21">
        <f t="shared" si="0"/>
        <v>222</v>
      </c>
      <c r="P35" s="7"/>
    </row>
    <row r="36" spans="1:16" ht="15" customHeight="1" x14ac:dyDescent="0.25">
      <c r="A36" s="20">
        <v>9</v>
      </c>
      <c r="B36" s="14" t="s">
        <v>47</v>
      </c>
      <c r="C36" s="226">
        <v>6</v>
      </c>
      <c r="D36" s="229">
        <v>40.799999999999997</v>
      </c>
      <c r="E36" s="307">
        <v>53.93</v>
      </c>
      <c r="F36" s="195">
        <v>79</v>
      </c>
      <c r="G36" s="226">
        <v>11</v>
      </c>
      <c r="H36" s="229">
        <v>55.7</v>
      </c>
      <c r="I36" s="307">
        <v>58</v>
      </c>
      <c r="J36" s="195">
        <v>62</v>
      </c>
      <c r="K36" s="226">
        <v>6</v>
      </c>
      <c r="L36" s="229">
        <v>64.7</v>
      </c>
      <c r="M36" s="307">
        <v>54.04</v>
      </c>
      <c r="N36" s="195">
        <v>5</v>
      </c>
      <c r="O36" s="21">
        <f t="shared" si="0"/>
        <v>146</v>
      </c>
      <c r="P36" s="7"/>
    </row>
    <row r="37" spans="1:16" ht="15" customHeight="1" x14ac:dyDescent="0.25">
      <c r="A37" s="20">
        <v>10</v>
      </c>
      <c r="B37" s="139" t="s">
        <v>48</v>
      </c>
      <c r="C37" s="236">
        <v>6</v>
      </c>
      <c r="D37" s="266">
        <v>40.4</v>
      </c>
      <c r="E37" s="306">
        <v>53.93</v>
      </c>
      <c r="F37" s="196">
        <v>80</v>
      </c>
      <c r="G37" s="236">
        <v>1</v>
      </c>
      <c r="H37" s="266">
        <v>52</v>
      </c>
      <c r="I37" s="306">
        <v>58</v>
      </c>
      <c r="J37" s="196">
        <v>69</v>
      </c>
      <c r="K37" s="236">
        <v>11</v>
      </c>
      <c r="L37" s="266">
        <v>34.799999999999997</v>
      </c>
      <c r="M37" s="306">
        <v>54.04</v>
      </c>
      <c r="N37" s="196">
        <v>92</v>
      </c>
      <c r="O37" s="21">
        <f t="shared" si="0"/>
        <v>241</v>
      </c>
      <c r="P37" s="7"/>
    </row>
    <row r="38" spans="1:16" ht="15" customHeight="1" x14ac:dyDescent="0.25">
      <c r="A38" s="20">
        <v>11</v>
      </c>
      <c r="B38" s="14" t="s">
        <v>153</v>
      </c>
      <c r="C38" s="226">
        <v>2</v>
      </c>
      <c r="D38" s="229">
        <v>39.5</v>
      </c>
      <c r="E38" s="307">
        <v>53.93</v>
      </c>
      <c r="F38" s="195">
        <v>82</v>
      </c>
      <c r="G38" s="226"/>
      <c r="H38" s="229"/>
      <c r="I38" s="307">
        <v>58</v>
      </c>
      <c r="J38" s="195">
        <v>102</v>
      </c>
      <c r="K38" s="226">
        <v>5</v>
      </c>
      <c r="L38" s="229">
        <v>51.6</v>
      </c>
      <c r="M38" s="307">
        <v>54.04</v>
      </c>
      <c r="N38" s="195">
        <v>56</v>
      </c>
      <c r="O38" s="21">
        <f t="shared" si="0"/>
        <v>240</v>
      </c>
      <c r="P38" s="7"/>
    </row>
    <row r="39" spans="1:16" ht="15" customHeight="1" x14ac:dyDescent="0.25">
      <c r="A39" s="20">
        <v>12</v>
      </c>
      <c r="B39" s="14" t="s">
        <v>121</v>
      </c>
      <c r="C39" s="226">
        <v>7</v>
      </c>
      <c r="D39" s="229">
        <v>37.6</v>
      </c>
      <c r="E39" s="307">
        <v>53.93</v>
      </c>
      <c r="F39" s="195">
        <v>84</v>
      </c>
      <c r="G39" s="226">
        <v>4</v>
      </c>
      <c r="H39" s="229">
        <v>50.5</v>
      </c>
      <c r="I39" s="307">
        <v>58</v>
      </c>
      <c r="J39" s="195">
        <v>72</v>
      </c>
      <c r="K39" s="226">
        <v>6</v>
      </c>
      <c r="L39" s="229">
        <v>57.5</v>
      </c>
      <c r="M39" s="307">
        <v>54.04</v>
      </c>
      <c r="N39" s="195">
        <v>28</v>
      </c>
      <c r="O39" s="21">
        <f t="shared" si="0"/>
        <v>184</v>
      </c>
      <c r="P39" s="7"/>
    </row>
    <row r="40" spans="1:16" ht="15" customHeight="1" x14ac:dyDescent="0.25">
      <c r="A40" s="20">
        <v>13</v>
      </c>
      <c r="B40" s="14" t="s">
        <v>10</v>
      </c>
      <c r="C40" s="226">
        <v>3</v>
      </c>
      <c r="D40" s="229">
        <v>34</v>
      </c>
      <c r="E40" s="307">
        <v>53.93</v>
      </c>
      <c r="F40" s="195">
        <v>87</v>
      </c>
      <c r="G40" s="226">
        <v>3</v>
      </c>
      <c r="H40" s="229">
        <v>40.299999999999997</v>
      </c>
      <c r="I40" s="307">
        <v>58</v>
      </c>
      <c r="J40" s="195">
        <v>93</v>
      </c>
      <c r="K40" s="226"/>
      <c r="L40" s="229"/>
      <c r="M40" s="307">
        <v>54.04</v>
      </c>
      <c r="N40" s="195">
        <v>95</v>
      </c>
      <c r="O40" s="68">
        <f t="shared" si="0"/>
        <v>275</v>
      </c>
      <c r="P40" s="7"/>
    </row>
    <row r="41" spans="1:16" s="189" customFormat="1" ht="15" customHeight="1" x14ac:dyDescent="0.25">
      <c r="A41" s="20">
        <v>14</v>
      </c>
      <c r="B41" s="14" t="s">
        <v>171</v>
      </c>
      <c r="C41" s="226"/>
      <c r="D41" s="229"/>
      <c r="E41" s="307">
        <v>53.93</v>
      </c>
      <c r="F41" s="195">
        <v>96</v>
      </c>
      <c r="G41" s="226"/>
      <c r="H41" s="229"/>
      <c r="I41" s="307">
        <v>58</v>
      </c>
      <c r="J41" s="195">
        <v>102</v>
      </c>
      <c r="K41" s="226">
        <v>1</v>
      </c>
      <c r="L41" s="229">
        <v>51</v>
      </c>
      <c r="M41" s="307">
        <v>54.04</v>
      </c>
      <c r="N41" s="195">
        <v>59</v>
      </c>
      <c r="O41" s="68">
        <f t="shared" si="0"/>
        <v>257</v>
      </c>
      <c r="P41" s="7"/>
    </row>
    <row r="42" spans="1:16" s="189" customFormat="1" ht="15" customHeight="1" x14ac:dyDescent="0.25">
      <c r="A42" s="20">
        <v>15</v>
      </c>
      <c r="B42" s="14" t="s">
        <v>172</v>
      </c>
      <c r="C42" s="226"/>
      <c r="D42" s="229"/>
      <c r="E42" s="307">
        <v>53.93</v>
      </c>
      <c r="F42" s="195">
        <v>96</v>
      </c>
      <c r="G42" s="226"/>
      <c r="H42" s="229"/>
      <c r="I42" s="307">
        <v>58</v>
      </c>
      <c r="J42" s="195">
        <v>102</v>
      </c>
      <c r="K42" s="226">
        <v>2</v>
      </c>
      <c r="L42" s="229">
        <v>57.5</v>
      </c>
      <c r="M42" s="307">
        <v>54.04</v>
      </c>
      <c r="N42" s="195">
        <v>27</v>
      </c>
      <c r="O42" s="68">
        <f t="shared" si="0"/>
        <v>225</v>
      </c>
      <c r="P42" s="7"/>
    </row>
    <row r="43" spans="1:16" s="189" customFormat="1" ht="15" customHeight="1" x14ac:dyDescent="0.25">
      <c r="A43" s="20">
        <v>16</v>
      </c>
      <c r="B43" s="14" t="s">
        <v>173</v>
      </c>
      <c r="C43" s="226"/>
      <c r="D43" s="229"/>
      <c r="E43" s="307">
        <v>53.93</v>
      </c>
      <c r="F43" s="195">
        <v>96</v>
      </c>
      <c r="G43" s="226">
        <v>3</v>
      </c>
      <c r="H43" s="229">
        <v>67.7</v>
      </c>
      <c r="I43" s="307">
        <v>58</v>
      </c>
      <c r="J43" s="195">
        <v>16</v>
      </c>
      <c r="K43" s="226">
        <v>3</v>
      </c>
      <c r="L43" s="229">
        <v>52</v>
      </c>
      <c r="M43" s="307">
        <v>54.04</v>
      </c>
      <c r="N43" s="195">
        <v>54</v>
      </c>
      <c r="O43" s="68">
        <f t="shared" si="0"/>
        <v>166</v>
      </c>
      <c r="P43" s="7"/>
    </row>
    <row r="44" spans="1:16" ht="15" customHeight="1" thickBot="1" x14ac:dyDescent="0.3">
      <c r="A44" s="20">
        <v>17</v>
      </c>
      <c r="B44" s="14" t="s">
        <v>176</v>
      </c>
      <c r="C44" s="226"/>
      <c r="D44" s="229"/>
      <c r="E44" s="307">
        <v>53.93</v>
      </c>
      <c r="F44" s="195">
        <v>96</v>
      </c>
      <c r="G44" s="226">
        <v>5</v>
      </c>
      <c r="H44" s="229">
        <v>43</v>
      </c>
      <c r="I44" s="307">
        <v>58</v>
      </c>
      <c r="J44" s="195">
        <v>85</v>
      </c>
      <c r="K44" s="226"/>
      <c r="L44" s="229"/>
      <c r="M44" s="307">
        <v>54.04</v>
      </c>
      <c r="N44" s="195">
        <v>95</v>
      </c>
      <c r="O44" s="21">
        <f t="shared" si="0"/>
        <v>276</v>
      </c>
      <c r="P44" s="7"/>
    </row>
    <row r="45" spans="1:16" ht="15" customHeight="1" thickBot="1" x14ac:dyDescent="0.3">
      <c r="A45" s="172"/>
      <c r="B45" s="169" t="s">
        <v>95</v>
      </c>
      <c r="C45" s="173">
        <f>SUM(C46:C63)</f>
        <v>113</v>
      </c>
      <c r="D45" s="174">
        <f>AVERAGE(D46:D63)</f>
        <v>55.143750000000004</v>
      </c>
      <c r="E45" s="311">
        <v>53.93</v>
      </c>
      <c r="F45" s="170"/>
      <c r="G45" s="173">
        <f>SUM(G46:G63)</f>
        <v>110</v>
      </c>
      <c r="H45" s="174">
        <f>AVERAGE(H46:H63)</f>
        <v>57.370588235294115</v>
      </c>
      <c r="I45" s="311">
        <v>58</v>
      </c>
      <c r="J45" s="170"/>
      <c r="K45" s="173">
        <f>SUM(K46:K63)</f>
        <v>109</v>
      </c>
      <c r="L45" s="174">
        <f>AVERAGE(L46:L63)</f>
        <v>53.91538461538461</v>
      </c>
      <c r="M45" s="311">
        <v>54.04</v>
      </c>
      <c r="N45" s="170"/>
      <c r="O45" s="170"/>
      <c r="P45" s="7"/>
    </row>
    <row r="46" spans="1:16" ht="15" customHeight="1" x14ac:dyDescent="0.25">
      <c r="A46" s="30">
        <v>1</v>
      </c>
      <c r="B46" s="14" t="s">
        <v>15</v>
      </c>
      <c r="C46" s="226">
        <v>7</v>
      </c>
      <c r="D46" s="229">
        <v>73.400000000000006</v>
      </c>
      <c r="E46" s="307">
        <v>53.93</v>
      </c>
      <c r="F46" s="195">
        <v>8</v>
      </c>
      <c r="G46" s="226">
        <v>9</v>
      </c>
      <c r="H46" s="229">
        <v>57.3</v>
      </c>
      <c r="I46" s="307">
        <v>58</v>
      </c>
      <c r="J46" s="195">
        <v>53</v>
      </c>
      <c r="K46" s="226">
        <v>1</v>
      </c>
      <c r="L46" s="229">
        <v>52</v>
      </c>
      <c r="M46" s="307">
        <v>54.04</v>
      </c>
      <c r="N46" s="195">
        <v>53</v>
      </c>
      <c r="O46" s="66">
        <f t="shared" si="0"/>
        <v>114</v>
      </c>
      <c r="P46" s="7"/>
    </row>
    <row r="47" spans="1:16" ht="15" customHeight="1" x14ac:dyDescent="0.25">
      <c r="A47" s="65">
        <v>2</v>
      </c>
      <c r="B47" s="14" t="s">
        <v>16</v>
      </c>
      <c r="C47" s="226">
        <v>2</v>
      </c>
      <c r="D47" s="229">
        <v>73</v>
      </c>
      <c r="E47" s="307">
        <v>53.93</v>
      </c>
      <c r="F47" s="195">
        <v>9</v>
      </c>
      <c r="G47" s="226">
        <v>5</v>
      </c>
      <c r="H47" s="229">
        <v>69.8</v>
      </c>
      <c r="I47" s="307">
        <v>58</v>
      </c>
      <c r="J47" s="195">
        <v>10</v>
      </c>
      <c r="K47" s="226">
        <v>2</v>
      </c>
      <c r="L47" s="229">
        <v>45</v>
      </c>
      <c r="M47" s="307">
        <v>54.04</v>
      </c>
      <c r="N47" s="195">
        <v>79</v>
      </c>
      <c r="O47" s="68">
        <f t="shared" si="0"/>
        <v>98</v>
      </c>
      <c r="P47" s="7"/>
    </row>
    <row r="48" spans="1:16" ht="15" customHeight="1" x14ac:dyDescent="0.25">
      <c r="A48" s="65">
        <v>3</v>
      </c>
      <c r="B48" s="14" t="s">
        <v>123</v>
      </c>
      <c r="C48" s="226">
        <v>13</v>
      </c>
      <c r="D48" s="229">
        <v>68.2</v>
      </c>
      <c r="E48" s="307">
        <v>53.93</v>
      </c>
      <c r="F48" s="195">
        <v>15</v>
      </c>
      <c r="G48" s="226">
        <v>11</v>
      </c>
      <c r="H48" s="229">
        <v>48</v>
      </c>
      <c r="I48" s="307">
        <v>58</v>
      </c>
      <c r="J48" s="195">
        <v>77</v>
      </c>
      <c r="K48" s="226">
        <v>14</v>
      </c>
      <c r="L48" s="229">
        <v>56.3</v>
      </c>
      <c r="M48" s="307">
        <v>54.04</v>
      </c>
      <c r="N48" s="195">
        <v>35</v>
      </c>
      <c r="O48" s="68">
        <f t="shared" si="0"/>
        <v>127</v>
      </c>
      <c r="P48" s="7"/>
    </row>
    <row r="49" spans="1:16" ht="15" customHeight="1" x14ac:dyDescent="0.25">
      <c r="A49" s="65">
        <v>4</v>
      </c>
      <c r="B49" s="14" t="s">
        <v>18</v>
      </c>
      <c r="C49" s="226">
        <v>7</v>
      </c>
      <c r="D49" s="229">
        <v>67.900000000000006</v>
      </c>
      <c r="E49" s="307">
        <v>53.93</v>
      </c>
      <c r="F49" s="195">
        <v>16</v>
      </c>
      <c r="G49" s="226">
        <v>7</v>
      </c>
      <c r="H49" s="229">
        <v>71.3</v>
      </c>
      <c r="I49" s="307">
        <v>58</v>
      </c>
      <c r="J49" s="195">
        <v>7</v>
      </c>
      <c r="K49" s="226">
        <v>3</v>
      </c>
      <c r="L49" s="229">
        <v>53</v>
      </c>
      <c r="M49" s="307">
        <v>54.04</v>
      </c>
      <c r="N49" s="195">
        <v>47</v>
      </c>
      <c r="O49" s="68">
        <f t="shared" si="0"/>
        <v>70</v>
      </c>
      <c r="P49" s="7"/>
    </row>
    <row r="50" spans="1:16" ht="15" customHeight="1" x14ac:dyDescent="0.25">
      <c r="A50" s="65">
        <v>5</v>
      </c>
      <c r="B50" s="139" t="s">
        <v>50</v>
      </c>
      <c r="C50" s="236">
        <v>22</v>
      </c>
      <c r="D50" s="266">
        <v>66.3</v>
      </c>
      <c r="E50" s="306">
        <v>53.93</v>
      </c>
      <c r="F50" s="196">
        <v>17</v>
      </c>
      <c r="G50" s="236">
        <v>17</v>
      </c>
      <c r="H50" s="266">
        <v>65.099999999999994</v>
      </c>
      <c r="I50" s="306">
        <v>58</v>
      </c>
      <c r="J50" s="196">
        <v>21</v>
      </c>
      <c r="K50" s="236">
        <v>28</v>
      </c>
      <c r="L50" s="266">
        <v>64</v>
      </c>
      <c r="M50" s="306">
        <v>54.04</v>
      </c>
      <c r="N50" s="196">
        <v>6</v>
      </c>
      <c r="O50" s="68">
        <f t="shared" si="0"/>
        <v>44</v>
      </c>
      <c r="P50" s="7"/>
    </row>
    <row r="51" spans="1:16" ht="15" customHeight="1" x14ac:dyDescent="0.25">
      <c r="A51" s="65">
        <v>6</v>
      </c>
      <c r="B51" s="139" t="s">
        <v>114</v>
      </c>
      <c r="C51" s="236">
        <v>13</v>
      </c>
      <c r="D51" s="266">
        <v>66</v>
      </c>
      <c r="E51" s="306">
        <v>53.93</v>
      </c>
      <c r="F51" s="196">
        <v>18</v>
      </c>
      <c r="G51" s="236">
        <v>6</v>
      </c>
      <c r="H51" s="266">
        <v>62</v>
      </c>
      <c r="I51" s="306">
        <v>58</v>
      </c>
      <c r="J51" s="196">
        <v>29</v>
      </c>
      <c r="K51" s="236">
        <v>9</v>
      </c>
      <c r="L51" s="266">
        <v>63</v>
      </c>
      <c r="M51" s="306">
        <v>54.04</v>
      </c>
      <c r="N51" s="196">
        <v>10</v>
      </c>
      <c r="O51" s="68">
        <f t="shared" si="0"/>
        <v>57</v>
      </c>
      <c r="P51" s="7"/>
    </row>
    <row r="52" spans="1:16" ht="15" customHeight="1" x14ac:dyDescent="0.25">
      <c r="A52" s="65">
        <v>7</v>
      </c>
      <c r="B52" s="14" t="s">
        <v>52</v>
      </c>
      <c r="C52" s="226">
        <v>16</v>
      </c>
      <c r="D52" s="229">
        <v>62.6</v>
      </c>
      <c r="E52" s="307">
        <v>53.93</v>
      </c>
      <c r="F52" s="195">
        <v>23</v>
      </c>
      <c r="G52" s="226">
        <v>14</v>
      </c>
      <c r="H52" s="229">
        <v>52.7</v>
      </c>
      <c r="I52" s="307">
        <v>58</v>
      </c>
      <c r="J52" s="195">
        <v>68</v>
      </c>
      <c r="K52" s="226">
        <v>12</v>
      </c>
      <c r="L52" s="229">
        <v>50.5</v>
      </c>
      <c r="M52" s="307">
        <v>54.04</v>
      </c>
      <c r="N52" s="195">
        <v>62</v>
      </c>
      <c r="O52" s="68">
        <f t="shared" si="0"/>
        <v>153</v>
      </c>
      <c r="P52" s="7"/>
    </row>
    <row r="53" spans="1:16" ht="15" customHeight="1" x14ac:dyDescent="0.25">
      <c r="A53" s="65">
        <v>8</v>
      </c>
      <c r="B53" s="14" t="s">
        <v>124</v>
      </c>
      <c r="C53" s="226">
        <v>4</v>
      </c>
      <c r="D53" s="229">
        <v>60</v>
      </c>
      <c r="E53" s="307">
        <v>53.93</v>
      </c>
      <c r="F53" s="195">
        <v>28</v>
      </c>
      <c r="G53" s="226">
        <v>1</v>
      </c>
      <c r="H53" s="229">
        <v>43</v>
      </c>
      <c r="I53" s="307">
        <v>58</v>
      </c>
      <c r="J53" s="195">
        <v>86</v>
      </c>
      <c r="K53" s="226">
        <v>6</v>
      </c>
      <c r="L53" s="229">
        <v>52.2</v>
      </c>
      <c r="M53" s="307">
        <v>54.04</v>
      </c>
      <c r="N53" s="195">
        <v>50</v>
      </c>
      <c r="O53" s="21">
        <f t="shared" si="0"/>
        <v>164</v>
      </c>
      <c r="P53" s="7"/>
    </row>
    <row r="54" spans="1:16" ht="15" customHeight="1" x14ac:dyDescent="0.25">
      <c r="A54" s="65">
        <v>9</v>
      </c>
      <c r="B54" s="14" t="s">
        <v>17</v>
      </c>
      <c r="C54" s="226">
        <v>2</v>
      </c>
      <c r="D54" s="229">
        <v>54</v>
      </c>
      <c r="E54" s="307">
        <v>53.93</v>
      </c>
      <c r="F54" s="195">
        <v>45</v>
      </c>
      <c r="G54" s="226">
        <v>2</v>
      </c>
      <c r="H54" s="229">
        <v>41.5</v>
      </c>
      <c r="I54" s="307">
        <v>58</v>
      </c>
      <c r="J54" s="195">
        <v>91</v>
      </c>
      <c r="K54" s="226"/>
      <c r="L54" s="229"/>
      <c r="M54" s="307">
        <v>54.04</v>
      </c>
      <c r="N54" s="195">
        <v>95</v>
      </c>
      <c r="O54" s="21">
        <f t="shared" si="0"/>
        <v>231</v>
      </c>
      <c r="P54" s="7"/>
    </row>
    <row r="55" spans="1:16" ht="15" customHeight="1" x14ac:dyDescent="0.25">
      <c r="A55" s="65">
        <v>10</v>
      </c>
      <c r="B55" s="139" t="s">
        <v>89</v>
      </c>
      <c r="C55" s="236">
        <v>8</v>
      </c>
      <c r="D55" s="266">
        <v>52.3</v>
      </c>
      <c r="E55" s="306">
        <v>53.93</v>
      </c>
      <c r="F55" s="196">
        <v>48</v>
      </c>
      <c r="G55" s="236">
        <v>16</v>
      </c>
      <c r="H55" s="266">
        <v>61.1</v>
      </c>
      <c r="I55" s="306">
        <v>58</v>
      </c>
      <c r="J55" s="196">
        <v>36</v>
      </c>
      <c r="K55" s="236">
        <v>9</v>
      </c>
      <c r="L55" s="266">
        <v>45.3</v>
      </c>
      <c r="M55" s="306">
        <v>54.04</v>
      </c>
      <c r="N55" s="196">
        <v>77</v>
      </c>
      <c r="O55" s="21">
        <f t="shared" si="0"/>
        <v>161</v>
      </c>
      <c r="P55" s="7"/>
    </row>
    <row r="56" spans="1:16" ht="15" customHeight="1" x14ac:dyDescent="0.25">
      <c r="A56" s="65">
        <v>11</v>
      </c>
      <c r="B56" s="14" t="s">
        <v>14</v>
      </c>
      <c r="C56" s="226">
        <v>2</v>
      </c>
      <c r="D56" s="229">
        <v>47</v>
      </c>
      <c r="E56" s="307">
        <v>53.93</v>
      </c>
      <c r="F56" s="195">
        <v>65</v>
      </c>
      <c r="G56" s="226">
        <v>2</v>
      </c>
      <c r="H56" s="229">
        <v>61.5</v>
      </c>
      <c r="I56" s="307">
        <v>58</v>
      </c>
      <c r="J56" s="195">
        <v>34</v>
      </c>
      <c r="K56" s="226">
        <v>3</v>
      </c>
      <c r="L56" s="229">
        <v>46</v>
      </c>
      <c r="M56" s="307">
        <v>54.04</v>
      </c>
      <c r="N56" s="195">
        <v>75</v>
      </c>
      <c r="O56" s="21">
        <f t="shared" si="0"/>
        <v>174</v>
      </c>
      <c r="P56" s="7"/>
    </row>
    <row r="57" spans="1:16" ht="15" customHeight="1" x14ac:dyDescent="0.25">
      <c r="A57" s="65">
        <v>12</v>
      </c>
      <c r="B57" s="14" t="s">
        <v>125</v>
      </c>
      <c r="C57" s="226">
        <v>6</v>
      </c>
      <c r="D57" s="229">
        <v>42</v>
      </c>
      <c r="E57" s="307">
        <v>53.93</v>
      </c>
      <c r="F57" s="195">
        <v>76</v>
      </c>
      <c r="G57" s="226">
        <v>5</v>
      </c>
      <c r="H57" s="229">
        <v>56</v>
      </c>
      <c r="I57" s="307">
        <v>58</v>
      </c>
      <c r="J57" s="195">
        <v>59</v>
      </c>
      <c r="K57" s="226">
        <v>7</v>
      </c>
      <c r="L57" s="229">
        <v>52</v>
      </c>
      <c r="M57" s="307">
        <v>54.04</v>
      </c>
      <c r="N57" s="195">
        <v>55</v>
      </c>
      <c r="O57" s="21">
        <f t="shared" si="0"/>
        <v>190</v>
      </c>
      <c r="P57" s="7"/>
    </row>
    <row r="58" spans="1:16" ht="15" customHeight="1" x14ac:dyDescent="0.25">
      <c r="A58" s="65">
        <v>13</v>
      </c>
      <c r="B58" s="14" t="s">
        <v>53</v>
      </c>
      <c r="C58" s="226">
        <v>1</v>
      </c>
      <c r="D58" s="229">
        <v>42</v>
      </c>
      <c r="E58" s="307">
        <v>53.93</v>
      </c>
      <c r="F58" s="195">
        <v>77</v>
      </c>
      <c r="G58" s="226">
        <v>5</v>
      </c>
      <c r="H58" s="229">
        <v>68</v>
      </c>
      <c r="I58" s="307">
        <v>58</v>
      </c>
      <c r="J58" s="195">
        <v>14</v>
      </c>
      <c r="K58" s="226">
        <v>11</v>
      </c>
      <c r="L58" s="229">
        <v>62.6</v>
      </c>
      <c r="M58" s="307">
        <v>54.04</v>
      </c>
      <c r="N58" s="195">
        <v>13</v>
      </c>
      <c r="O58" s="21">
        <f t="shared" si="0"/>
        <v>104</v>
      </c>
      <c r="P58" s="7"/>
    </row>
    <row r="59" spans="1:16" ht="15" customHeight="1" x14ac:dyDescent="0.25">
      <c r="A59" s="65">
        <v>14</v>
      </c>
      <c r="B59" s="14" t="s">
        <v>51</v>
      </c>
      <c r="C59" s="226">
        <v>2</v>
      </c>
      <c r="D59" s="229">
        <v>40</v>
      </c>
      <c r="E59" s="307">
        <v>53.93</v>
      </c>
      <c r="F59" s="195">
        <v>81</v>
      </c>
      <c r="G59" s="226">
        <v>4</v>
      </c>
      <c r="H59" s="229">
        <v>57</v>
      </c>
      <c r="I59" s="307">
        <v>58</v>
      </c>
      <c r="J59" s="195">
        <v>55</v>
      </c>
      <c r="K59" s="226"/>
      <c r="L59" s="229"/>
      <c r="M59" s="307">
        <v>54.04</v>
      </c>
      <c r="N59" s="195">
        <v>95</v>
      </c>
      <c r="O59" s="21">
        <f t="shared" si="0"/>
        <v>231</v>
      </c>
      <c r="P59" s="7"/>
    </row>
    <row r="60" spans="1:16" ht="15" customHeight="1" x14ac:dyDescent="0.25">
      <c r="A60" s="65">
        <v>15</v>
      </c>
      <c r="B60" s="14" t="s">
        <v>145</v>
      </c>
      <c r="C60" s="226">
        <v>7</v>
      </c>
      <c r="D60" s="229">
        <v>35.6</v>
      </c>
      <c r="E60" s="307">
        <v>53.93</v>
      </c>
      <c r="F60" s="195">
        <v>86</v>
      </c>
      <c r="G60" s="226">
        <v>4</v>
      </c>
      <c r="H60" s="229">
        <v>60</v>
      </c>
      <c r="I60" s="307">
        <v>58</v>
      </c>
      <c r="J60" s="195">
        <v>42</v>
      </c>
      <c r="K60" s="226"/>
      <c r="L60" s="229"/>
      <c r="M60" s="307">
        <v>54.04</v>
      </c>
      <c r="N60" s="195">
        <v>95</v>
      </c>
      <c r="O60" s="21">
        <f t="shared" si="0"/>
        <v>223</v>
      </c>
      <c r="P60" s="7"/>
    </row>
    <row r="61" spans="1:16" ht="15" customHeight="1" x14ac:dyDescent="0.25">
      <c r="A61" s="65">
        <v>16</v>
      </c>
      <c r="B61" s="14" t="s">
        <v>167</v>
      </c>
      <c r="C61" s="226">
        <v>1</v>
      </c>
      <c r="D61" s="229">
        <v>32</v>
      </c>
      <c r="E61" s="307">
        <v>53.93</v>
      </c>
      <c r="F61" s="195">
        <v>89</v>
      </c>
      <c r="G61" s="226">
        <v>1</v>
      </c>
      <c r="H61" s="229">
        <v>47</v>
      </c>
      <c r="I61" s="307">
        <v>58</v>
      </c>
      <c r="J61" s="195">
        <v>80</v>
      </c>
      <c r="K61" s="226"/>
      <c r="L61" s="229"/>
      <c r="M61" s="307">
        <v>54.04</v>
      </c>
      <c r="N61" s="195">
        <v>95</v>
      </c>
      <c r="O61" s="21">
        <f t="shared" si="0"/>
        <v>264</v>
      </c>
      <c r="P61" s="7"/>
    </row>
    <row r="62" spans="1:16" s="189" customFormat="1" ht="15" customHeight="1" x14ac:dyDescent="0.25">
      <c r="A62" s="65">
        <v>17</v>
      </c>
      <c r="B62" s="14" t="s">
        <v>168</v>
      </c>
      <c r="C62" s="226"/>
      <c r="D62" s="229"/>
      <c r="E62" s="307">
        <v>53.93</v>
      </c>
      <c r="F62" s="195">
        <v>96</v>
      </c>
      <c r="G62" s="226"/>
      <c r="H62" s="229"/>
      <c r="I62" s="307">
        <v>58</v>
      </c>
      <c r="J62" s="195">
        <v>102</v>
      </c>
      <c r="K62" s="226">
        <v>4</v>
      </c>
      <c r="L62" s="229">
        <v>59</v>
      </c>
      <c r="M62" s="307">
        <v>54.04</v>
      </c>
      <c r="N62" s="195">
        <v>23</v>
      </c>
      <c r="O62" s="21">
        <f t="shared" si="0"/>
        <v>221</v>
      </c>
      <c r="P62" s="7"/>
    </row>
    <row r="63" spans="1:16" ht="15" customHeight="1" thickBot="1" x14ac:dyDescent="0.3">
      <c r="A63" s="65">
        <v>18</v>
      </c>
      <c r="B63" s="14" t="s">
        <v>143</v>
      </c>
      <c r="C63" s="226"/>
      <c r="D63" s="229"/>
      <c r="E63" s="307">
        <v>53.93</v>
      </c>
      <c r="F63" s="195">
        <v>96</v>
      </c>
      <c r="G63" s="226">
        <v>1</v>
      </c>
      <c r="H63" s="229">
        <v>54</v>
      </c>
      <c r="I63" s="307">
        <v>58</v>
      </c>
      <c r="J63" s="195">
        <v>65</v>
      </c>
      <c r="K63" s="226"/>
      <c r="L63" s="229"/>
      <c r="M63" s="307">
        <v>54.04</v>
      </c>
      <c r="N63" s="195">
        <v>95</v>
      </c>
      <c r="O63" s="21">
        <f t="shared" si="0"/>
        <v>256</v>
      </c>
      <c r="P63" s="7"/>
    </row>
    <row r="64" spans="1:16" ht="15" customHeight="1" thickBot="1" x14ac:dyDescent="0.3">
      <c r="A64" s="116"/>
      <c r="B64" s="175" t="s">
        <v>96</v>
      </c>
      <c r="C64" s="176">
        <f>SUM(C65:C78)</f>
        <v>89</v>
      </c>
      <c r="D64" s="177">
        <f>AVERAGE(D65:D78)</f>
        <v>55.892307692307696</v>
      </c>
      <c r="E64" s="312">
        <v>53.93</v>
      </c>
      <c r="F64" s="161"/>
      <c r="G64" s="176">
        <f>SUM(G65:G78)</f>
        <v>100</v>
      </c>
      <c r="H64" s="177">
        <f>AVERAGE(H65:H78)</f>
        <v>55.49285714285714</v>
      </c>
      <c r="I64" s="312">
        <v>58</v>
      </c>
      <c r="J64" s="161"/>
      <c r="K64" s="176">
        <f>SUM(K65:K78)</f>
        <v>90</v>
      </c>
      <c r="L64" s="177">
        <f>AVERAGE(L65:L78)</f>
        <v>52.018181818181823</v>
      </c>
      <c r="M64" s="312">
        <v>54.04</v>
      </c>
      <c r="N64" s="161"/>
      <c r="O64" s="170"/>
      <c r="P64" s="7"/>
    </row>
    <row r="65" spans="1:16" ht="15" customHeight="1" x14ac:dyDescent="0.25">
      <c r="A65" s="30">
        <v>1</v>
      </c>
      <c r="B65" s="14" t="s">
        <v>63</v>
      </c>
      <c r="C65" s="226">
        <v>6</v>
      </c>
      <c r="D65" s="229">
        <v>76</v>
      </c>
      <c r="E65" s="307">
        <v>53.93</v>
      </c>
      <c r="F65" s="195">
        <v>6</v>
      </c>
      <c r="G65" s="226">
        <v>3</v>
      </c>
      <c r="H65" s="229">
        <v>47</v>
      </c>
      <c r="I65" s="307">
        <v>58</v>
      </c>
      <c r="J65" s="195">
        <v>81</v>
      </c>
      <c r="K65" s="226">
        <v>9</v>
      </c>
      <c r="L65" s="229">
        <v>62.4</v>
      </c>
      <c r="M65" s="307">
        <v>54.04</v>
      </c>
      <c r="N65" s="195">
        <v>14</v>
      </c>
      <c r="O65" s="69">
        <f t="shared" si="0"/>
        <v>101</v>
      </c>
      <c r="P65" s="7"/>
    </row>
    <row r="66" spans="1:16" ht="15" customHeight="1" x14ac:dyDescent="0.25">
      <c r="A66" s="65">
        <v>2</v>
      </c>
      <c r="B66" s="14" t="s">
        <v>64</v>
      </c>
      <c r="C66" s="226">
        <v>4</v>
      </c>
      <c r="D66" s="229">
        <v>73</v>
      </c>
      <c r="E66" s="307">
        <v>53.93</v>
      </c>
      <c r="F66" s="195">
        <v>10</v>
      </c>
      <c r="G66" s="226">
        <v>3</v>
      </c>
      <c r="H66" s="229">
        <v>70.7</v>
      </c>
      <c r="I66" s="307">
        <v>58</v>
      </c>
      <c r="J66" s="195">
        <v>9</v>
      </c>
      <c r="K66" s="226">
        <v>13</v>
      </c>
      <c r="L66" s="229">
        <v>61.4</v>
      </c>
      <c r="M66" s="307">
        <v>54.04</v>
      </c>
      <c r="N66" s="195">
        <v>18</v>
      </c>
      <c r="O66" s="21">
        <f t="shared" si="0"/>
        <v>37</v>
      </c>
      <c r="P66" s="7"/>
    </row>
    <row r="67" spans="1:16" ht="15" customHeight="1" x14ac:dyDescent="0.25">
      <c r="A67" s="65">
        <v>3</v>
      </c>
      <c r="B67" s="14" t="s">
        <v>127</v>
      </c>
      <c r="C67" s="226">
        <v>5</v>
      </c>
      <c r="D67" s="229">
        <v>64</v>
      </c>
      <c r="E67" s="307">
        <v>53.93</v>
      </c>
      <c r="F67" s="195">
        <v>20</v>
      </c>
      <c r="G67" s="226">
        <v>5</v>
      </c>
      <c r="H67" s="229">
        <v>61</v>
      </c>
      <c r="I67" s="307">
        <v>58</v>
      </c>
      <c r="J67" s="195">
        <v>37</v>
      </c>
      <c r="K67" s="226">
        <v>3</v>
      </c>
      <c r="L67" s="229">
        <v>42</v>
      </c>
      <c r="M67" s="307">
        <v>54.04</v>
      </c>
      <c r="N67" s="195">
        <v>80</v>
      </c>
      <c r="O67" s="21">
        <f t="shared" si="0"/>
        <v>137</v>
      </c>
      <c r="P67" s="7"/>
    </row>
    <row r="68" spans="1:16" ht="15" customHeight="1" x14ac:dyDescent="0.25">
      <c r="A68" s="65">
        <v>4</v>
      </c>
      <c r="B68" s="14" t="s">
        <v>129</v>
      </c>
      <c r="C68" s="226">
        <v>3</v>
      </c>
      <c r="D68" s="229">
        <v>63</v>
      </c>
      <c r="E68" s="307">
        <v>53.93</v>
      </c>
      <c r="F68" s="195">
        <v>22</v>
      </c>
      <c r="G68" s="226">
        <v>7</v>
      </c>
      <c r="H68" s="229">
        <v>45</v>
      </c>
      <c r="I68" s="307">
        <v>58</v>
      </c>
      <c r="J68" s="195">
        <v>84</v>
      </c>
      <c r="K68" s="226">
        <v>8</v>
      </c>
      <c r="L68" s="229">
        <v>56</v>
      </c>
      <c r="M68" s="307">
        <v>54.04</v>
      </c>
      <c r="N68" s="195">
        <v>36</v>
      </c>
      <c r="O68" s="21">
        <f t="shared" si="0"/>
        <v>142</v>
      </c>
      <c r="P68" s="7"/>
    </row>
    <row r="69" spans="1:16" ht="15" customHeight="1" x14ac:dyDescent="0.25">
      <c r="A69" s="65">
        <v>5</v>
      </c>
      <c r="B69" s="14" t="s">
        <v>148</v>
      </c>
      <c r="C69" s="226">
        <v>11</v>
      </c>
      <c r="D69" s="229">
        <v>59.9</v>
      </c>
      <c r="E69" s="307">
        <v>53.93</v>
      </c>
      <c r="F69" s="195">
        <v>29</v>
      </c>
      <c r="G69" s="226">
        <v>15</v>
      </c>
      <c r="H69" s="229">
        <v>56.7</v>
      </c>
      <c r="I69" s="307">
        <v>58</v>
      </c>
      <c r="J69" s="195">
        <v>57</v>
      </c>
      <c r="K69" s="226"/>
      <c r="L69" s="229"/>
      <c r="M69" s="307">
        <v>54.04</v>
      </c>
      <c r="N69" s="195">
        <v>95</v>
      </c>
      <c r="O69" s="68">
        <f t="shared" si="0"/>
        <v>181</v>
      </c>
      <c r="P69" s="7"/>
    </row>
    <row r="70" spans="1:16" ht="15" customHeight="1" x14ac:dyDescent="0.25">
      <c r="A70" s="65">
        <v>6</v>
      </c>
      <c r="B70" s="14" t="s">
        <v>54</v>
      </c>
      <c r="C70" s="226">
        <v>11</v>
      </c>
      <c r="D70" s="229">
        <v>58</v>
      </c>
      <c r="E70" s="307">
        <v>53.93</v>
      </c>
      <c r="F70" s="195">
        <v>33</v>
      </c>
      <c r="G70" s="226">
        <v>6</v>
      </c>
      <c r="H70" s="229">
        <v>71</v>
      </c>
      <c r="I70" s="307">
        <v>58</v>
      </c>
      <c r="J70" s="195">
        <v>8</v>
      </c>
      <c r="K70" s="226">
        <v>6</v>
      </c>
      <c r="L70" s="229">
        <v>50</v>
      </c>
      <c r="M70" s="307">
        <v>54.04</v>
      </c>
      <c r="N70" s="195">
        <v>65</v>
      </c>
      <c r="O70" s="21">
        <f t="shared" si="0"/>
        <v>106</v>
      </c>
      <c r="P70" s="7"/>
    </row>
    <row r="71" spans="1:16" ht="15" customHeight="1" x14ac:dyDescent="0.25">
      <c r="A71" s="65">
        <v>7</v>
      </c>
      <c r="B71" s="14" t="s">
        <v>126</v>
      </c>
      <c r="C71" s="226">
        <v>12</v>
      </c>
      <c r="D71" s="229">
        <v>57.3</v>
      </c>
      <c r="E71" s="307">
        <v>53.93</v>
      </c>
      <c r="F71" s="195">
        <v>35</v>
      </c>
      <c r="G71" s="226">
        <v>11</v>
      </c>
      <c r="H71" s="229">
        <v>63.3</v>
      </c>
      <c r="I71" s="307">
        <v>58</v>
      </c>
      <c r="J71" s="195">
        <v>25</v>
      </c>
      <c r="K71" s="226">
        <v>11</v>
      </c>
      <c r="L71" s="229">
        <v>39.700000000000003</v>
      </c>
      <c r="M71" s="307">
        <v>54.04</v>
      </c>
      <c r="N71" s="195">
        <v>85</v>
      </c>
      <c r="O71" s="21">
        <f t="shared" si="0"/>
        <v>145</v>
      </c>
      <c r="P71" s="7"/>
    </row>
    <row r="72" spans="1:16" ht="15" customHeight="1" x14ac:dyDescent="0.25">
      <c r="A72" s="65">
        <v>8</v>
      </c>
      <c r="B72" s="14" t="s">
        <v>154</v>
      </c>
      <c r="C72" s="226">
        <v>8</v>
      </c>
      <c r="D72" s="229">
        <v>55.8</v>
      </c>
      <c r="E72" s="307">
        <v>53.93</v>
      </c>
      <c r="F72" s="195">
        <v>39</v>
      </c>
      <c r="G72" s="226">
        <v>6</v>
      </c>
      <c r="H72" s="229">
        <v>78.8</v>
      </c>
      <c r="I72" s="307">
        <v>58</v>
      </c>
      <c r="J72" s="195">
        <v>2</v>
      </c>
      <c r="K72" s="226">
        <v>8</v>
      </c>
      <c r="L72" s="229">
        <v>62.6</v>
      </c>
      <c r="M72" s="307">
        <v>54.04</v>
      </c>
      <c r="N72" s="195">
        <v>12</v>
      </c>
      <c r="O72" s="21">
        <f t="shared" si="0"/>
        <v>53</v>
      </c>
      <c r="P72" s="7"/>
    </row>
    <row r="73" spans="1:16" ht="15" customHeight="1" x14ac:dyDescent="0.25">
      <c r="A73" s="65">
        <v>9</v>
      </c>
      <c r="B73" s="14" t="s">
        <v>155</v>
      </c>
      <c r="C73" s="226">
        <v>4</v>
      </c>
      <c r="D73" s="229">
        <v>51.5</v>
      </c>
      <c r="E73" s="307">
        <v>53.93</v>
      </c>
      <c r="F73" s="195">
        <v>50</v>
      </c>
      <c r="G73" s="226">
        <v>5</v>
      </c>
      <c r="H73" s="229">
        <v>60.8</v>
      </c>
      <c r="I73" s="307">
        <v>58</v>
      </c>
      <c r="J73" s="195">
        <v>39</v>
      </c>
      <c r="K73" s="226">
        <v>6</v>
      </c>
      <c r="L73" s="229">
        <v>42</v>
      </c>
      <c r="M73" s="307">
        <v>54.04</v>
      </c>
      <c r="N73" s="195">
        <v>81</v>
      </c>
      <c r="O73" s="21">
        <f t="shared" si="0"/>
        <v>170</v>
      </c>
      <c r="P73" s="7"/>
    </row>
    <row r="74" spans="1:16" ht="15" customHeight="1" x14ac:dyDescent="0.25">
      <c r="A74" s="65">
        <v>10</v>
      </c>
      <c r="B74" s="14" t="s">
        <v>55</v>
      </c>
      <c r="C74" s="226">
        <v>12</v>
      </c>
      <c r="D74" s="229">
        <v>50</v>
      </c>
      <c r="E74" s="307">
        <v>53.93</v>
      </c>
      <c r="F74" s="195">
        <v>55</v>
      </c>
      <c r="G74" s="226">
        <v>18</v>
      </c>
      <c r="H74" s="229">
        <v>45</v>
      </c>
      <c r="I74" s="307">
        <v>58</v>
      </c>
      <c r="J74" s="195">
        <v>83</v>
      </c>
      <c r="K74" s="226">
        <v>14</v>
      </c>
      <c r="L74" s="229">
        <v>53.6</v>
      </c>
      <c r="M74" s="307">
        <v>54.04</v>
      </c>
      <c r="N74" s="195">
        <v>45</v>
      </c>
      <c r="O74" s="21">
        <f t="shared" si="0"/>
        <v>183</v>
      </c>
      <c r="P74" s="7"/>
    </row>
    <row r="75" spans="1:16" ht="15" customHeight="1" x14ac:dyDescent="0.25">
      <c r="A75" s="65">
        <v>11</v>
      </c>
      <c r="B75" s="14" t="s">
        <v>156</v>
      </c>
      <c r="C75" s="226">
        <v>6</v>
      </c>
      <c r="D75" s="229">
        <v>47.5</v>
      </c>
      <c r="E75" s="307">
        <v>53.93</v>
      </c>
      <c r="F75" s="195">
        <v>63</v>
      </c>
      <c r="G75" s="226">
        <v>8</v>
      </c>
      <c r="H75" s="229">
        <v>42.5</v>
      </c>
      <c r="I75" s="307">
        <v>58</v>
      </c>
      <c r="J75" s="195">
        <v>89</v>
      </c>
      <c r="K75" s="226">
        <v>5</v>
      </c>
      <c r="L75" s="229">
        <v>55.6</v>
      </c>
      <c r="M75" s="307">
        <v>54.04</v>
      </c>
      <c r="N75" s="195">
        <v>37</v>
      </c>
      <c r="O75" s="21">
        <f t="shared" si="0"/>
        <v>189</v>
      </c>
      <c r="P75" s="7"/>
    </row>
    <row r="76" spans="1:16" ht="15" customHeight="1" x14ac:dyDescent="0.25">
      <c r="A76" s="65">
        <v>12</v>
      </c>
      <c r="B76" s="14" t="s">
        <v>128</v>
      </c>
      <c r="C76" s="226">
        <v>6</v>
      </c>
      <c r="D76" s="229">
        <v>42.6</v>
      </c>
      <c r="E76" s="307">
        <v>53.93</v>
      </c>
      <c r="F76" s="195">
        <v>75</v>
      </c>
      <c r="G76" s="226">
        <v>4</v>
      </c>
      <c r="H76" s="229">
        <v>56.5</v>
      </c>
      <c r="I76" s="307">
        <v>58</v>
      </c>
      <c r="J76" s="195">
        <v>58</v>
      </c>
      <c r="K76" s="226">
        <v>7</v>
      </c>
      <c r="L76" s="229">
        <v>46.9</v>
      </c>
      <c r="M76" s="307">
        <v>54.04</v>
      </c>
      <c r="N76" s="195">
        <v>73</v>
      </c>
      <c r="O76" s="75">
        <f t="shared" si="0"/>
        <v>206</v>
      </c>
      <c r="P76" s="7"/>
    </row>
    <row r="77" spans="1:16" ht="15" customHeight="1" x14ac:dyDescent="0.25">
      <c r="A77" s="65">
        <v>13</v>
      </c>
      <c r="B77" s="14" t="s">
        <v>20</v>
      </c>
      <c r="C77" s="226">
        <v>1</v>
      </c>
      <c r="D77" s="229">
        <v>28</v>
      </c>
      <c r="E77" s="307">
        <v>53.93</v>
      </c>
      <c r="F77" s="195">
        <v>91</v>
      </c>
      <c r="G77" s="226">
        <v>8</v>
      </c>
      <c r="H77" s="229">
        <v>42.6</v>
      </c>
      <c r="I77" s="307">
        <v>58</v>
      </c>
      <c r="J77" s="195">
        <v>87</v>
      </c>
      <c r="K77" s="226"/>
      <c r="L77" s="229"/>
      <c r="M77" s="307">
        <v>54.04</v>
      </c>
      <c r="N77" s="195">
        <v>95</v>
      </c>
      <c r="O77" s="21">
        <f t="shared" ref="O77:O119" si="1">N77+J77+F77</f>
        <v>273</v>
      </c>
      <c r="P77" s="7"/>
    </row>
    <row r="78" spans="1:16" s="189" customFormat="1" ht="15" customHeight="1" thickBot="1" x14ac:dyDescent="0.3">
      <c r="A78" s="31">
        <v>14</v>
      </c>
      <c r="B78" s="14" t="s">
        <v>174</v>
      </c>
      <c r="C78" s="226"/>
      <c r="D78" s="229"/>
      <c r="E78" s="307">
        <v>53.93</v>
      </c>
      <c r="F78" s="195">
        <v>96</v>
      </c>
      <c r="G78" s="226">
        <v>1</v>
      </c>
      <c r="H78" s="229">
        <v>36</v>
      </c>
      <c r="I78" s="307">
        <v>58</v>
      </c>
      <c r="J78" s="195">
        <v>96</v>
      </c>
      <c r="K78" s="226"/>
      <c r="L78" s="229"/>
      <c r="M78" s="307">
        <v>54.04</v>
      </c>
      <c r="N78" s="195">
        <v>95</v>
      </c>
      <c r="O78" s="151">
        <f t="shared" si="1"/>
        <v>287</v>
      </c>
      <c r="P78" s="7"/>
    </row>
    <row r="79" spans="1:16" ht="15" customHeight="1" thickBot="1" x14ac:dyDescent="0.3">
      <c r="A79" s="116"/>
      <c r="B79" s="175" t="s">
        <v>97</v>
      </c>
      <c r="C79" s="176">
        <f>SUM(C80:C109)</f>
        <v>274</v>
      </c>
      <c r="D79" s="177">
        <f>AVERAGE(D80:D109)</f>
        <v>49.452467272857078</v>
      </c>
      <c r="E79" s="312">
        <v>53.93</v>
      </c>
      <c r="F79" s="161"/>
      <c r="G79" s="176">
        <f>SUM(G80:G109)</f>
        <v>247</v>
      </c>
      <c r="H79" s="177">
        <f>AVERAGE(H80:H109)</f>
        <v>55.968965517241386</v>
      </c>
      <c r="I79" s="312">
        <v>58</v>
      </c>
      <c r="J79" s="161"/>
      <c r="K79" s="176">
        <f>SUM(K80:K109)</f>
        <v>252</v>
      </c>
      <c r="L79" s="177">
        <f>AVERAGE(L80:L109)</f>
        <v>51.873703703703704</v>
      </c>
      <c r="M79" s="312">
        <v>54.04</v>
      </c>
      <c r="N79" s="161"/>
      <c r="O79" s="170"/>
      <c r="P79" s="7"/>
    </row>
    <row r="80" spans="1:16" ht="15" customHeight="1" x14ac:dyDescent="0.25">
      <c r="A80" s="19">
        <v>1</v>
      </c>
      <c r="B80" s="14" t="s">
        <v>65</v>
      </c>
      <c r="C80" s="226">
        <v>6</v>
      </c>
      <c r="D80" s="229">
        <v>80.333333333333329</v>
      </c>
      <c r="E80" s="307">
        <v>53.93</v>
      </c>
      <c r="F80" s="195">
        <v>3</v>
      </c>
      <c r="G80" s="226">
        <v>6</v>
      </c>
      <c r="H80" s="229">
        <v>59.2</v>
      </c>
      <c r="I80" s="307">
        <v>58</v>
      </c>
      <c r="J80" s="195">
        <v>46</v>
      </c>
      <c r="K80" s="226">
        <v>10</v>
      </c>
      <c r="L80" s="229">
        <v>62</v>
      </c>
      <c r="M80" s="307">
        <v>54.04</v>
      </c>
      <c r="N80" s="195">
        <v>17</v>
      </c>
      <c r="O80" s="69">
        <f t="shared" si="1"/>
        <v>66</v>
      </c>
      <c r="P80" s="7"/>
    </row>
    <row r="81" spans="1:16" ht="15" customHeight="1" x14ac:dyDescent="0.25">
      <c r="A81" s="20">
        <v>2</v>
      </c>
      <c r="B81" s="139" t="s">
        <v>24</v>
      </c>
      <c r="C81" s="236">
        <v>1</v>
      </c>
      <c r="D81" s="266">
        <v>78</v>
      </c>
      <c r="E81" s="306">
        <v>53.93</v>
      </c>
      <c r="F81" s="196">
        <v>5</v>
      </c>
      <c r="G81" s="236">
        <v>2</v>
      </c>
      <c r="H81" s="266">
        <v>40.5</v>
      </c>
      <c r="I81" s="306">
        <v>58</v>
      </c>
      <c r="J81" s="196">
        <v>92</v>
      </c>
      <c r="K81" s="236">
        <v>2</v>
      </c>
      <c r="L81" s="266">
        <v>40</v>
      </c>
      <c r="M81" s="306">
        <v>54.04</v>
      </c>
      <c r="N81" s="196">
        <v>84</v>
      </c>
      <c r="O81" s="21">
        <f t="shared" si="1"/>
        <v>181</v>
      </c>
      <c r="P81" s="7"/>
    </row>
    <row r="82" spans="1:16" ht="15" customHeight="1" x14ac:dyDescent="0.25">
      <c r="A82" s="20">
        <v>3</v>
      </c>
      <c r="B82" s="14" t="s">
        <v>104</v>
      </c>
      <c r="C82" s="226">
        <v>11</v>
      </c>
      <c r="D82" s="229">
        <v>75.090909090909093</v>
      </c>
      <c r="E82" s="307">
        <v>53.93</v>
      </c>
      <c r="F82" s="195">
        <v>7</v>
      </c>
      <c r="G82" s="226">
        <v>20</v>
      </c>
      <c r="H82" s="229">
        <v>64</v>
      </c>
      <c r="I82" s="307">
        <v>58</v>
      </c>
      <c r="J82" s="195">
        <v>24</v>
      </c>
      <c r="K82" s="226">
        <v>17</v>
      </c>
      <c r="L82" s="229">
        <v>51</v>
      </c>
      <c r="M82" s="307">
        <v>54.04</v>
      </c>
      <c r="N82" s="195">
        <v>60</v>
      </c>
      <c r="O82" s="21">
        <f t="shared" si="1"/>
        <v>91</v>
      </c>
      <c r="P82" s="7"/>
    </row>
    <row r="83" spans="1:16" ht="15" customHeight="1" x14ac:dyDescent="0.25">
      <c r="A83" s="20">
        <v>4</v>
      </c>
      <c r="B83" s="14" t="s">
        <v>27</v>
      </c>
      <c r="C83" s="226">
        <v>5</v>
      </c>
      <c r="D83" s="229">
        <v>64.8</v>
      </c>
      <c r="E83" s="307">
        <v>53.93</v>
      </c>
      <c r="F83" s="195">
        <v>19</v>
      </c>
      <c r="G83" s="226">
        <v>6</v>
      </c>
      <c r="H83" s="229">
        <v>67.8</v>
      </c>
      <c r="I83" s="307">
        <v>58</v>
      </c>
      <c r="J83" s="195">
        <v>15</v>
      </c>
      <c r="K83" s="226">
        <v>5</v>
      </c>
      <c r="L83" s="229">
        <v>51.6</v>
      </c>
      <c r="M83" s="307">
        <v>54.04</v>
      </c>
      <c r="N83" s="195">
        <v>58</v>
      </c>
      <c r="O83" s="21">
        <f t="shared" si="1"/>
        <v>92</v>
      </c>
      <c r="P83" s="7"/>
    </row>
    <row r="84" spans="1:16" ht="15" customHeight="1" x14ac:dyDescent="0.25">
      <c r="A84" s="20">
        <v>5</v>
      </c>
      <c r="B84" s="14" t="s">
        <v>111</v>
      </c>
      <c r="C84" s="226">
        <v>17</v>
      </c>
      <c r="D84" s="229">
        <v>61</v>
      </c>
      <c r="E84" s="307">
        <v>53.93</v>
      </c>
      <c r="F84" s="195">
        <v>26</v>
      </c>
      <c r="G84" s="226">
        <v>11</v>
      </c>
      <c r="H84" s="229">
        <v>59</v>
      </c>
      <c r="I84" s="307">
        <v>58</v>
      </c>
      <c r="J84" s="195">
        <v>48</v>
      </c>
      <c r="K84" s="226">
        <v>13</v>
      </c>
      <c r="L84" s="229">
        <v>48.1</v>
      </c>
      <c r="M84" s="307">
        <v>54.04</v>
      </c>
      <c r="N84" s="195">
        <v>70</v>
      </c>
      <c r="O84" s="21">
        <f t="shared" si="1"/>
        <v>144</v>
      </c>
      <c r="P84" s="7"/>
    </row>
    <row r="85" spans="1:16" ht="15" customHeight="1" x14ac:dyDescent="0.25">
      <c r="A85" s="20">
        <v>6</v>
      </c>
      <c r="B85" s="139" t="s">
        <v>131</v>
      </c>
      <c r="C85" s="236">
        <v>10</v>
      </c>
      <c r="D85" s="266">
        <v>59.7</v>
      </c>
      <c r="E85" s="306">
        <v>53.93</v>
      </c>
      <c r="F85" s="196">
        <v>30</v>
      </c>
      <c r="G85" s="236">
        <v>7</v>
      </c>
      <c r="H85" s="266">
        <v>60.4</v>
      </c>
      <c r="I85" s="306">
        <v>58</v>
      </c>
      <c r="J85" s="196">
        <v>40</v>
      </c>
      <c r="K85" s="236">
        <v>17</v>
      </c>
      <c r="L85" s="266">
        <v>53.5</v>
      </c>
      <c r="M85" s="306">
        <v>54.04</v>
      </c>
      <c r="N85" s="196">
        <v>46</v>
      </c>
      <c r="O85" s="68">
        <f t="shared" si="1"/>
        <v>116</v>
      </c>
      <c r="P85" s="7"/>
    </row>
    <row r="86" spans="1:16" ht="15" customHeight="1" x14ac:dyDescent="0.25">
      <c r="A86" s="20">
        <v>7</v>
      </c>
      <c r="B86" s="14" t="s">
        <v>132</v>
      </c>
      <c r="C86" s="226">
        <v>16</v>
      </c>
      <c r="D86" s="229">
        <v>57.75</v>
      </c>
      <c r="E86" s="307">
        <v>53.93</v>
      </c>
      <c r="F86" s="195">
        <v>34</v>
      </c>
      <c r="G86" s="226">
        <v>16</v>
      </c>
      <c r="H86" s="229">
        <v>52</v>
      </c>
      <c r="I86" s="307">
        <v>58</v>
      </c>
      <c r="J86" s="195">
        <v>70</v>
      </c>
      <c r="K86" s="226">
        <v>12</v>
      </c>
      <c r="L86" s="229">
        <v>61</v>
      </c>
      <c r="M86" s="307">
        <v>54.04</v>
      </c>
      <c r="N86" s="195">
        <v>20</v>
      </c>
      <c r="O86" s="21">
        <f t="shared" si="1"/>
        <v>124</v>
      </c>
      <c r="P86" s="7"/>
    </row>
    <row r="87" spans="1:16" ht="15" customHeight="1" x14ac:dyDescent="0.25">
      <c r="A87" s="20">
        <v>8</v>
      </c>
      <c r="B87" s="14" t="s">
        <v>130</v>
      </c>
      <c r="C87" s="226">
        <v>6</v>
      </c>
      <c r="D87" s="229">
        <v>55.8</v>
      </c>
      <c r="E87" s="307">
        <v>53.93</v>
      </c>
      <c r="F87" s="195">
        <v>40</v>
      </c>
      <c r="G87" s="226">
        <v>4</v>
      </c>
      <c r="H87" s="229">
        <v>50</v>
      </c>
      <c r="I87" s="307">
        <v>58</v>
      </c>
      <c r="J87" s="195">
        <v>75</v>
      </c>
      <c r="K87" s="226">
        <v>3</v>
      </c>
      <c r="L87" s="229">
        <v>70</v>
      </c>
      <c r="M87" s="307">
        <v>54.04</v>
      </c>
      <c r="N87" s="195">
        <v>4</v>
      </c>
      <c r="O87" s="21">
        <f t="shared" si="1"/>
        <v>119</v>
      </c>
      <c r="P87" s="7"/>
    </row>
    <row r="88" spans="1:16" ht="15" customHeight="1" x14ac:dyDescent="0.25">
      <c r="A88" s="20">
        <v>9</v>
      </c>
      <c r="B88" s="14" t="s">
        <v>28</v>
      </c>
      <c r="C88" s="226">
        <v>4</v>
      </c>
      <c r="D88" s="229">
        <v>54.5</v>
      </c>
      <c r="E88" s="307">
        <v>53.93</v>
      </c>
      <c r="F88" s="195">
        <v>43</v>
      </c>
      <c r="G88" s="226">
        <v>1</v>
      </c>
      <c r="H88" s="229">
        <v>75</v>
      </c>
      <c r="I88" s="307">
        <v>58</v>
      </c>
      <c r="J88" s="195">
        <v>5</v>
      </c>
      <c r="K88" s="226">
        <v>8</v>
      </c>
      <c r="L88" s="229">
        <v>45.4</v>
      </c>
      <c r="M88" s="307">
        <v>54.04</v>
      </c>
      <c r="N88" s="195">
        <v>76</v>
      </c>
      <c r="O88" s="21">
        <f t="shared" si="1"/>
        <v>124</v>
      </c>
      <c r="P88" s="7"/>
    </row>
    <row r="89" spans="1:16" ht="15" customHeight="1" x14ac:dyDescent="0.25">
      <c r="A89" s="20">
        <v>10</v>
      </c>
      <c r="B89" s="139" t="s">
        <v>139</v>
      </c>
      <c r="C89" s="236">
        <v>9</v>
      </c>
      <c r="D89" s="266">
        <v>54.111111111111114</v>
      </c>
      <c r="E89" s="306">
        <v>53.93</v>
      </c>
      <c r="F89" s="196">
        <v>44</v>
      </c>
      <c r="G89" s="236">
        <v>14</v>
      </c>
      <c r="H89" s="266">
        <v>57.2</v>
      </c>
      <c r="I89" s="306">
        <v>58</v>
      </c>
      <c r="J89" s="196">
        <v>54</v>
      </c>
      <c r="K89" s="236">
        <v>8</v>
      </c>
      <c r="L89" s="266">
        <v>54.1</v>
      </c>
      <c r="M89" s="306">
        <v>54.04</v>
      </c>
      <c r="N89" s="196">
        <v>41</v>
      </c>
      <c r="O89" s="68">
        <f t="shared" si="1"/>
        <v>139</v>
      </c>
      <c r="P89" s="7"/>
    </row>
    <row r="90" spans="1:16" ht="15" customHeight="1" x14ac:dyDescent="0.25">
      <c r="A90" s="20">
        <v>11</v>
      </c>
      <c r="B90" s="14" t="s">
        <v>158</v>
      </c>
      <c r="C90" s="226">
        <v>6</v>
      </c>
      <c r="D90" s="229">
        <v>51.333333333333336</v>
      </c>
      <c r="E90" s="307">
        <v>53.93</v>
      </c>
      <c r="F90" s="195">
        <v>51</v>
      </c>
      <c r="G90" s="226">
        <v>6</v>
      </c>
      <c r="H90" s="229">
        <v>56</v>
      </c>
      <c r="I90" s="307">
        <v>58</v>
      </c>
      <c r="J90" s="195">
        <v>60</v>
      </c>
      <c r="K90" s="226">
        <v>18</v>
      </c>
      <c r="L90" s="229">
        <v>48</v>
      </c>
      <c r="M90" s="307">
        <v>54.04</v>
      </c>
      <c r="N90" s="195">
        <v>71</v>
      </c>
      <c r="O90" s="21">
        <f t="shared" si="1"/>
        <v>182</v>
      </c>
      <c r="P90" s="7"/>
    </row>
    <row r="91" spans="1:16" ht="15" customHeight="1" x14ac:dyDescent="0.25">
      <c r="A91" s="20">
        <v>12</v>
      </c>
      <c r="B91" s="14" t="s">
        <v>26</v>
      </c>
      <c r="C91" s="226">
        <v>4</v>
      </c>
      <c r="D91" s="229">
        <v>50.5</v>
      </c>
      <c r="E91" s="307">
        <v>53.93</v>
      </c>
      <c r="F91" s="195">
        <v>53</v>
      </c>
      <c r="G91" s="226">
        <v>5</v>
      </c>
      <c r="H91" s="229">
        <v>59.4</v>
      </c>
      <c r="I91" s="307">
        <v>58</v>
      </c>
      <c r="J91" s="195">
        <v>44</v>
      </c>
      <c r="K91" s="226">
        <v>4</v>
      </c>
      <c r="L91" s="229">
        <v>57.3</v>
      </c>
      <c r="M91" s="307">
        <v>54.04</v>
      </c>
      <c r="N91" s="195">
        <v>30</v>
      </c>
      <c r="O91" s="21">
        <f t="shared" si="1"/>
        <v>127</v>
      </c>
      <c r="P91" s="7"/>
    </row>
    <row r="92" spans="1:16" ht="15" customHeight="1" x14ac:dyDescent="0.25">
      <c r="A92" s="20">
        <v>13</v>
      </c>
      <c r="B92" s="14" t="s">
        <v>162</v>
      </c>
      <c r="C92" s="226">
        <v>12</v>
      </c>
      <c r="D92" s="229">
        <v>50.5</v>
      </c>
      <c r="E92" s="307">
        <v>53.93</v>
      </c>
      <c r="F92" s="195">
        <v>54</v>
      </c>
      <c r="G92" s="226">
        <v>6</v>
      </c>
      <c r="H92" s="229">
        <v>59.3</v>
      </c>
      <c r="I92" s="307">
        <v>58</v>
      </c>
      <c r="J92" s="195">
        <v>45</v>
      </c>
      <c r="K92" s="226">
        <v>7</v>
      </c>
      <c r="L92" s="229">
        <v>21.29</v>
      </c>
      <c r="M92" s="307">
        <v>54.04</v>
      </c>
      <c r="N92" s="195">
        <v>94</v>
      </c>
      <c r="O92" s="21">
        <f t="shared" si="1"/>
        <v>193</v>
      </c>
      <c r="P92" s="7"/>
    </row>
    <row r="93" spans="1:16" ht="15" customHeight="1" x14ac:dyDescent="0.25">
      <c r="A93" s="20">
        <v>14</v>
      </c>
      <c r="B93" s="139" t="s">
        <v>30</v>
      </c>
      <c r="C93" s="236">
        <v>20</v>
      </c>
      <c r="D93" s="266">
        <v>49.6</v>
      </c>
      <c r="E93" s="306">
        <v>53.93</v>
      </c>
      <c r="F93" s="196">
        <v>56</v>
      </c>
      <c r="G93" s="236">
        <v>24</v>
      </c>
      <c r="H93" s="266">
        <v>62</v>
      </c>
      <c r="I93" s="306">
        <v>58</v>
      </c>
      <c r="J93" s="196">
        <v>31</v>
      </c>
      <c r="K93" s="236">
        <v>13</v>
      </c>
      <c r="L93" s="266">
        <v>55</v>
      </c>
      <c r="M93" s="306">
        <v>54.04</v>
      </c>
      <c r="N93" s="196">
        <v>39</v>
      </c>
      <c r="O93" s="21">
        <f t="shared" si="1"/>
        <v>126</v>
      </c>
      <c r="P93" s="7"/>
    </row>
    <row r="94" spans="1:16" ht="15" customHeight="1" x14ac:dyDescent="0.25">
      <c r="A94" s="20">
        <v>15</v>
      </c>
      <c r="B94" s="14" t="s">
        <v>163</v>
      </c>
      <c r="C94" s="226">
        <v>24</v>
      </c>
      <c r="D94" s="229">
        <v>49.45</v>
      </c>
      <c r="E94" s="307">
        <v>53.93</v>
      </c>
      <c r="F94" s="195">
        <v>57</v>
      </c>
      <c r="G94" s="226">
        <v>2</v>
      </c>
      <c r="H94" s="229">
        <v>78</v>
      </c>
      <c r="I94" s="307">
        <v>58</v>
      </c>
      <c r="J94" s="195">
        <v>3</v>
      </c>
      <c r="K94" s="226"/>
      <c r="L94" s="229"/>
      <c r="M94" s="307">
        <v>54.04</v>
      </c>
      <c r="N94" s="195">
        <v>95</v>
      </c>
      <c r="O94" s="21">
        <f t="shared" si="1"/>
        <v>155</v>
      </c>
      <c r="P94" s="7"/>
    </row>
    <row r="95" spans="1:16" ht="15" customHeight="1" x14ac:dyDescent="0.25">
      <c r="A95" s="20">
        <v>16</v>
      </c>
      <c r="B95" s="14" t="s">
        <v>134</v>
      </c>
      <c r="C95" s="226">
        <v>8</v>
      </c>
      <c r="D95" s="229">
        <v>49</v>
      </c>
      <c r="E95" s="307">
        <v>53.93</v>
      </c>
      <c r="F95" s="195">
        <v>59</v>
      </c>
      <c r="G95" s="226">
        <v>10</v>
      </c>
      <c r="H95" s="229">
        <v>64.099999999999994</v>
      </c>
      <c r="I95" s="307">
        <v>58</v>
      </c>
      <c r="J95" s="195">
        <v>23</v>
      </c>
      <c r="K95" s="226">
        <v>13</v>
      </c>
      <c r="L95" s="229">
        <v>48.7</v>
      </c>
      <c r="M95" s="307">
        <v>54.04</v>
      </c>
      <c r="N95" s="195">
        <v>68</v>
      </c>
      <c r="O95" s="21">
        <f t="shared" si="1"/>
        <v>150</v>
      </c>
      <c r="P95" s="7"/>
    </row>
    <row r="96" spans="1:16" ht="15" customHeight="1" x14ac:dyDescent="0.25">
      <c r="A96" s="20">
        <v>17</v>
      </c>
      <c r="B96" s="14" t="s">
        <v>157</v>
      </c>
      <c r="C96" s="226">
        <v>12</v>
      </c>
      <c r="D96" s="229">
        <v>48.5</v>
      </c>
      <c r="E96" s="307">
        <v>53.93</v>
      </c>
      <c r="F96" s="195">
        <v>60</v>
      </c>
      <c r="G96" s="226">
        <v>10</v>
      </c>
      <c r="H96" s="229">
        <v>59</v>
      </c>
      <c r="I96" s="307">
        <v>58</v>
      </c>
      <c r="J96" s="195">
        <v>47</v>
      </c>
      <c r="K96" s="226">
        <v>7</v>
      </c>
      <c r="L96" s="229">
        <v>59</v>
      </c>
      <c r="M96" s="307">
        <v>54.04</v>
      </c>
      <c r="N96" s="195">
        <v>24</v>
      </c>
      <c r="O96" s="21">
        <f t="shared" si="1"/>
        <v>131</v>
      </c>
      <c r="P96" s="7"/>
    </row>
    <row r="97" spans="1:16" ht="15" customHeight="1" x14ac:dyDescent="0.25">
      <c r="A97" s="20">
        <v>18</v>
      </c>
      <c r="B97" s="14" t="s">
        <v>103</v>
      </c>
      <c r="C97" s="226">
        <v>19</v>
      </c>
      <c r="D97" s="229">
        <v>48</v>
      </c>
      <c r="E97" s="307">
        <v>53.93</v>
      </c>
      <c r="F97" s="195">
        <v>61</v>
      </c>
      <c r="G97" s="226">
        <v>11</v>
      </c>
      <c r="H97" s="229">
        <v>57</v>
      </c>
      <c r="I97" s="307">
        <v>58</v>
      </c>
      <c r="J97" s="195">
        <v>56</v>
      </c>
      <c r="K97" s="226">
        <v>14</v>
      </c>
      <c r="L97" s="229">
        <v>51.6</v>
      </c>
      <c r="M97" s="307">
        <v>54.04</v>
      </c>
      <c r="N97" s="195">
        <v>57</v>
      </c>
      <c r="O97" s="21">
        <f t="shared" si="1"/>
        <v>174</v>
      </c>
      <c r="P97" s="7"/>
    </row>
    <row r="98" spans="1:16" ht="15" customHeight="1" x14ac:dyDescent="0.25">
      <c r="A98" s="20">
        <v>19</v>
      </c>
      <c r="B98" s="14" t="s">
        <v>102</v>
      </c>
      <c r="C98" s="226">
        <v>21</v>
      </c>
      <c r="D98" s="229">
        <v>47.61904761904762</v>
      </c>
      <c r="E98" s="307">
        <v>53.93</v>
      </c>
      <c r="F98" s="195">
        <v>62</v>
      </c>
      <c r="G98" s="226">
        <v>6</v>
      </c>
      <c r="H98" s="229">
        <v>62.5</v>
      </c>
      <c r="I98" s="307">
        <v>58</v>
      </c>
      <c r="J98" s="195">
        <v>26</v>
      </c>
      <c r="K98" s="226">
        <v>20</v>
      </c>
      <c r="L98" s="229">
        <v>55.6</v>
      </c>
      <c r="M98" s="307">
        <v>54.04</v>
      </c>
      <c r="N98" s="195">
        <v>38</v>
      </c>
      <c r="O98" s="21">
        <f t="shared" si="1"/>
        <v>126</v>
      </c>
      <c r="P98" s="7"/>
    </row>
    <row r="99" spans="1:16" ht="15" customHeight="1" x14ac:dyDescent="0.25">
      <c r="A99" s="20">
        <v>20</v>
      </c>
      <c r="B99" s="14" t="s">
        <v>105</v>
      </c>
      <c r="C99" s="226">
        <v>24</v>
      </c>
      <c r="D99" s="229">
        <v>46.478260869565219</v>
      </c>
      <c r="E99" s="307">
        <v>53.93</v>
      </c>
      <c r="F99" s="195">
        <v>67</v>
      </c>
      <c r="G99" s="226">
        <v>27</v>
      </c>
      <c r="H99" s="229">
        <v>62</v>
      </c>
      <c r="I99" s="307">
        <v>58</v>
      </c>
      <c r="J99" s="195">
        <v>30</v>
      </c>
      <c r="K99" s="226">
        <v>21</v>
      </c>
      <c r="L99" s="229">
        <v>60</v>
      </c>
      <c r="M99" s="307">
        <v>54.04</v>
      </c>
      <c r="N99" s="195">
        <v>22</v>
      </c>
      <c r="O99" s="21">
        <f t="shared" si="1"/>
        <v>119</v>
      </c>
      <c r="P99" s="7"/>
    </row>
    <row r="100" spans="1:16" ht="15" customHeight="1" x14ac:dyDescent="0.25">
      <c r="A100" s="20">
        <v>21</v>
      </c>
      <c r="B100" s="14" t="s">
        <v>140</v>
      </c>
      <c r="C100" s="226">
        <v>9</v>
      </c>
      <c r="D100" s="229">
        <v>45.888888888888886</v>
      </c>
      <c r="E100" s="307">
        <v>53.93</v>
      </c>
      <c r="F100" s="195">
        <v>68</v>
      </c>
      <c r="G100" s="226">
        <v>12</v>
      </c>
      <c r="H100" s="229">
        <v>60.4</v>
      </c>
      <c r="I100" s="307">
        <v>58</v>
      </c>
      <c r="J100" s="195">
        <v>41</v>
      </c>
      <c r="K100" s="226">
        <v>7</v>
      </c>
      <c r="L100" s="229">
        <v>56.3</v>
      </c>
      <c r="M100" s="307">
        <v>54.04</v>
      </c>
      <c r="N100" s="195">
        <v>34</v>
      </c>
      <c r="O100" s="21">
        <f t="shared" si="1"/>
        <v>143</v>
      </c>
      <c r="P100" s="7"/>
    </row>
    <row r="101" spans="1:16" ht="15" customHeight="1" x14ac:dyDescent="0.25">
      <c r="A101" s="20">
        <v>22</v>
      </c>
      <c r="B101" s="14" t="s">
        <v>29</v>
      </c>
      <c r="C101" s="226">
        <v>6</v>
      </c>
      <c r="D101" s="229">
        <v>45.333333333333336</v>
      </c>
      <c r="E101" s="307">
        <v>53.93</v>
      </c>
      <c r="F101" s="195">
        <v>69</v>
      </c>
      <c r="G101" s="226">
        <v>5</v>
      </c>
      <c r="H101" s="229">
        <v>48</v>
      </c>
      <c r="I101" s="307">
        <v>58</v>
      </c>
      <c r="J101" s="195">
        <v>78</v>
      </c>
      <c r="K101" s="226">
        <v>6</v>
      </c>
      <c r="L101" s="229">
        <v>57</v>
      </c>
      <c r="M101" s="307">
        <v>54.04</v>
      </c>
      <c r="N101" s="195">
        <v>32</v>
      </c>
      <c r="O101" s="21">
        <f t="shared" si="1"/>
        <v>179</v>
      </c>
      <c r="P101" s="7"/>
    </row>
    <row r="102" spans="1:16" ht="15" customHeight="1" x14ac:dyDescent="0.25">
      <c r="A102" s="20">
        <v>23</v>
      </c>
      <c r="B102" s="14" t="s">
        <v>135</v>
      </c>
      <c r="C102" s="226">
        <v>9</v>
      </c>
      <c r="D102" s="229">
        <v>43.666666666666664</v>
      </c>
      <c r="E102" s="307">
        <v>53.93</v>
      </c>
      <c r="F102" s="195">
        <v>70</v>
      </c>
      <c r="G102" s="226">
        <v>7</v>
      </c>
      <c r="H102" s="229">
        <v>48.5</v>
      </c>
      <c r="I102" s="307">
        <v>58</v>
      </c>
      <c r="J102" s="195">
        <v>76</v>
      </c>
      <c r="K102" s="226">
        <v>3</v>
      </c>
      <c r="L102" s="229">
        <v>35.299999999999997</v>
      </c>
      <c r="M102" s="307">
        <v>54.04</v>
      </c>
      <c r="N102" s="195">
        <v>91</v>
      </c>
      <c r="O102" s="21">
        <f t="shared" si="1"/>
        <v>237</v>
      </c>
      <c r="P102" s="7"/>
    </row>
    <row r="103" spans="1:16" ht="15" customHeight="1" x14ac:dyDescent="0.25">
      <c r="A103" s="20">
        <v>24</v>
      </c>
      <c r="B103" s="14" t="s">
        <v>159</v>
      </c>
      <c r="C103" s="226">
        <v>3</v>
      </c>
      <c r="D103" s="229">
        <v>42.666666666666664</v>
      </c>
      <c r="E103" s="307">
        <v>53.93</v>
      </c>
      <c r="F103" s="195">
        <v>74</v>
      </c>
      <c r="G103" s="226">
        <v>3</v>
      </c>
      <c r="H103" s="229">
        <v>29</v>
      </c>
      <c r="I103" s="307">
        <v>58</v>
      </c>
      <c r="J103" s="195">
        <v>99</v>
      </c>
      <c r="K103" s="226"/>
      <c r="L103" s="229"/>
      <c r="M103" s="307">
        <v>54.04</v>
      </c>
      <c r="N103" s="195">
        <v>95</v>
      </c>
      <c r="O103" s="21">
        <f t="shared" si="1"/>
        <v>268</v>
      </c>
      <c r="P103" s="7"/>
    </row>
    <row r="104" spans="1:16" ht="15" customHeight="1" x14ac:dyDescent="0.25">
      <c r="A104" s="20">
        <v>25</v>
      </c>
      <c r="B104" s="14" t="s">
        <v>133</v>
      </c>
      <c r="C104" s="226">
        <v>4</v>
      </c>
      <c r="D104" s="229">
        <v>41.5</v>
      </c>
      <c r="E104" s="307">
        <v>53.93</v>
      </c>
      <c r="F104" s="195">
        <v>78</v>
      </c>
      <c r="G104" s="226">
        <v>7</v>
      </c>
      <c r="H104" s="229">
        <v>62.4</v>
      </c>
      <c r="I104" s="307">
        <v>58</v>
      </c>
      <c r="J104" s="195">
        <v>27</v>
      </c>
      <c r="K104" s="226">
        <v>6</v>
      </c>
      <c r="L104" s="229">
        <v>52.2</v>
      </c>
      <c r="M104" s="307">
        <v>54.04</v>
      </c>
      <c r="N104" s="195">
        <v>51</v>
      </c>
      <c r="O104" s="68">
        <f t="shared" si="1"/>
        <v>156</v>
      </c>
      <c r="P104" s="7"/>
    </row>
    <row r="105" spans="1:16" ht="15" customHeight="1" x14ac:dyDescent="0.25">
      <c r="A105" s="20">
        <v>26</v>
      </c>
      <c r="B105" s="14" t="s">
        <v>137</v>
      </c>
      <c r="C105" s="226">
        <v>2</v>
      </c>
      <c r="D105" s="229">
        <v>29.5</v>
      </c>
      <c r="E105" s="307">
        <v>53.93</v>
      </c>
      <c r="F105" s="195">
        <v>90</v>
      </c>
      <c r="G105" s="226">
        <v>9</v>
      </c>
      <c r="H105" s="229">
        <v>50.1</v>
      </c>
      <c r="I105" s="307">
        <v>58</v>
      </c>
      <c r="J105" s="195">
        <v>74</v>
      </c>
      <c r="K105" s="226">
        <v>4</v>
      </c>
      <c r="L105" s="229">
        <v>61</v>
      </c>
      <c r="M105" s="307">
        <v>54.04</v>
      </c>
      <c r="N105" s="195">
        <v>19</v>
      </c>
      <c r="O105" s="21">
        <f t="shared" si="1"/>
        <v>183</v>
      </c>
      <c r="P105" s="7"/>
    </row>
    <row r="106" spans="1:16" ht="15" customHeight="1" x14ac:dyDescent="0.25">
      <c r="A106" s="20">
        <v>27</v>
      </c>
      <c r="B106" s="14" t="s">
        <v>160</v>
      </c>
      <c r="C106" s="226">
        <v>4</v>
      </c>
      <c r="D106" s="229">
        <v>25.5</v>
      </c>
      <c r="E106" s="307">
        <v>53.93</v>
      </c>
      <c r="F106" s="195">
        <v>92</v>
      </c>
      <c r="G106" s="226">
        <v>4</v>
      </c>
      <c r="H106" s="229">
        <v>56</v>
      </c>
      <c r="I106" s="307">
        <v>58</v>
      </c>
      <c r="J106" s="195">
        <v>61</v>
      </c>
      <c r="K106" s="226">
        <v>6</v>
      </c>
      <c r="L106" s="229">
        <v>33.799999999999997</v>
      </c>
      <c r="M106" s="307">
        <v>54.04</v>
      </c>
      <c r="N106" s="195">
        <v>93</v>
      </c>
      <c r="O106" s="21">
        <f t="shared" si="1"/>
        <v>246</v>
      </c>
      <c r="P106" s="7"/>
    </row>
    <row r="107" spans="1:16" ht="15" customHeight="1" x14ac:dyDescent="0.25">
      <c r="A107" s="20">
        <v>28</v>
      </c>
      <c r="B107" s="14" t="s">
        <v>161</v>
      </c>
      <c r="C107" s="226">
        <v>1</v>
      </c>
      <c r="D107" s="229">
        <v>24</v>
      </c>
      <c r="E107" s="307">
        <v>53.93</v>
      </c>
      <c r="F107" s="195">
        <v>94</v>
      </c>
      <c r="G107" s="226"/>
      <c r="H107" s="229"/>
      <c r="I107" s="307">
        <v>58</v>
      </c>
      <c r="J107" s="195">
        <v>102</v>
      </c>
      <c r="K107" s="226"/>
      <c r="L107" s="229"/>
      <c r="M107" s="307">
        <v>54.04</v>
      </c>
      <c r="N107" s="195">
        <v>95</v>
      </c>
      <c r="O107" s="21">
        <f t="shared" si="1"/>
        <v>291</v>
      </c>
      <c r="P107" s="7"/>
    </row>
    <row r="108" spans="1:16" s="189" customFormat="1" ht="15" customHeight="1" x14ac:dyDescent="0.25">
      <c r="A108" s="20">
        <v>29</v>
      </c>
      <c r="B108" s="14" t="s">
        <v>136</v>
      </c>
      <c r="C108" s="226">
        <v>1</v>
      </c>
      <c r="D108" s="229">
        <v>4</v>
      </c>
      <c r="E108" s="307">
        <v>53.93</v>
      </c>
      <c r="F108" s="195">
        <v>95</v>
      </c>
      <c r="G108" s="226">
        <v>4</v>
      </c>
      <c r="H108" s="229">
        <v>37.299999999999997</v>
      </c>
      <c r="I108" s="307">
        <v>58</v>
      </c>
      <c r="J108" s="195">
        <v>95</v>
      </c>
      <c r="K108" s="226">
        <v>1</v>
      </c>
      <c r="L108" s="229">
        <v>62</v>
      </c>
      <c r="M108" s="307">
        <v>54.04</v>
      </c>
      <c r="N108" s="195">
        <v>16</v>
      </c>
      <c r="O108" s="21">
        <f t="shared" si="1"/>
        <v>206</v>
      </c>
      <c r="P108" s="7"/>
    </row>
    <row r="109" spans="1:16" s="189" customFormat="1" ht="15" customHeight="1" thickBot="1" x14ac:dyDescent="0.3">
      <c r="A109" s="20">
        <v>30</v>
      </c>
      <c r="B109" s="14" t="s">
        <v>138</v>
      </c>
      <c r="C109" s="226"/>
      <c r="D109" s="229"/>
      <c r="E109" s="307">
        <v>53.93</v>
      </c>
      <c r="F109" s="195">
        <v>96</v>
      </c>
      <c r="G109" s="226">
        <v>2</v>
      </c>
      <c r="H109" s="229">
        <v>27</v>
      </c>
      <c r="I109" s="307">
        <v>58</v>
      </c>
      <c r="J109" s="195">
        <v>100</v>
      </c>
      <c r="K109" s="226">
        <v>7</v>
      </c>
      <c r="L109" s="229">
        <v>49.8</v>
      </c>
      <c r="M109" s="307">
        <v>54.04</v>
      </c>
      <c r="N109" s="195">
        <v>66</v>
      </c>
      <c r="O109" s="21">
        <f t="shared" si="1"/>
        <v>262</v>
      </c>
      <c r="P109" s="7"/>
    </row>
    <row r="110" spans="1:16" ht="15" customHeight="1" thickBot="1" x14ac:dyDescent="0.3">
      <c r="A110" s="172"/>
      <c r="B110" s="175" t="s">
        <v>98</v>
      </c>
      <c r="C110" s="176">
        <f>SUM(C111:C119)</f>
        <v>67</v>
      </c>
      <c r="D110" s="177">
        <f>AVERAGE(D111:D119)</f>
        <v>54.428749999999994</v>
      </c>
      <c r="E110" s="312">
        <v>53.93</v>
      </c>
      <c r="F110" s="161"/>
      <c r="G110" s="176">
        <f>SUM(G111:G119)</f>
        <v>74</v>
      </c>
      <c r="H110" s="177">
        <f>AVERAGE(H111:H119)</f>
        <v>55.096869488536157</v>
      </c>
      <c r="I110" s="312">
        <v>58</v>
      </c>
      <c r="J110" s="161"/>
      <c r="K110" s="176">
        <f>SUM(K111:K119)</f>
        <v>65</v>
      </c>
      <c r="L110" s="177">
        <f>AVERAGE(L111:L119)</f>
        <v>59.679793233082712</v>
      </c>
      <c r="M110" s="312">
        <v>54.04</v>
      </c>
      <c r="N110" s="161"/>
      <c r="O110" s="170"/>
      <c r="P110" s="7"/>
    </row>
    <row r="111" spans="1:16" ht="15" customHeight="1" x14ac:dyDescent="0.25">
      <c r="A111" s="19">
        <v>1</v>
      </c>
      <c r="B111" s="145" t="s">
        <v>59</v>
      </c>
      <c r="C111" s="238">
        <v>4</v>
      </c>
      <c r="D111" s="268">
        <v>78.5</v>
      </c>
      <c r="E111" s="313">
        <v>53.93</v>
      </c>
      <c r="F111" s="202">
        <v>4</v>
      </c>
      <c r="G111" s="238">
        <v>5</v>
      </c>
      <c r="H111" s="268">
        <v>79</v>
      </c>
      <c r="I111" s="313">
        <v>58</v>
      </c>
      <c r="J111" s="202">
        <v>1</v>
      </c>
      <c r="K111" s="238">
        <v>4</v>
      </c>
      <c r="L111" s="268">
        <v>79.5</v>
      </c>
      <c r="M111" s="313">
        <v>54.04</v>
      </c>
      <c r="N111" s="202">
        <v>2</v>
      </c>
      <c r="O111" s="69">
        <f t="shared" si="1"/>
        <v>7</v>
      </c>
      <c r="P111" s="7"/>
    </row>
    <row r="112" spans="1:16" ht="15" customHeight="1" x14ac:dyDescent="0.25">
      <c r="A112" s="20">
        <v>2</v>
      </c>
      <c r="B112" s="14" t="s">
        <v>31</v>
      </c>
      <c r="C112" s="226">
        <v>1</v>
      </c>
      <c r="D112" s="229">
        <v>70</v>
      </c>
      <c r="E112" s="307">
        <v>53.93</v>
      </c>
      <c r="F112" s="195">
        <v>14</v>
      </c>
      <c r="G112" s="226">
        <v>3</v>
      </c>
      <c r="H112" s="229">
        <v>35.333333333333336</v>
      </c>
      <c r="I112" s="307">
        <v>58</v>
      </c>
      <c r="J112" s="195">
        <v>97</v>
      </c>
      <c r="K112" s="226">
        <v>2</v>
      </c>
      <c r="L112" s="229">
        <v>49.5</v>
      </c>
      <c r="M112" s="307">
        <v>54.04</v>
      </c>
      <c r="N112" s="195">
        <v>67</v>
      </c>
      <c r="O112" s="21">
        <f t="shared" si="1"/>
        <v>178</v>
      </c>
      <c r="P112" s="7"/>
    </row>
    <row r="113" spans="1:16" ht="15" customHeight="1" x14ac:dyDescent="0.25">
      <c r="A113" s="20">
        <v>3</v>
      </c>
      <c r="B113" s="14" t="s">
        <v>58</v>
      </c>
      <c r="C113" s="226">
        <v>8</v>
      </c>
      <c r="D113" s="229">
        <v>60.6</v>
      </c>
      <c r="E113" s="307">
        <v>53.93</v>
      </c>
      <c r="F113" s="195">
        <v>27</v>
      </c>
      <c r="G113" s="226">
        <v>14</v>
      </c>
      <c r="H113" s="229">
        <v>73.785714285714292</v>
      </c>
      <c r="I113" s="307">
        <v>58</v>
      </c>
      <c r="J113" s="195">
        <v>6</v>
      </c>
      <c r="K113" s="226">
        <v>14</v>
      </c>
      <c r="L113" s="229">
        <v>78.785714285714292</v>
      </c>
      <c r="M113" s="307">
        <v>54.04</v>
      </c>
      <c r="N113" s="195">
        <v>3</v>
      </c>
      <c r="O113" s="68">
        <f t="shared" si="1"/>
        <v>36</v>
      </c>
      <c r="P113" s="7"/>
    </row>
    <row r="114" spans="1:16" ht="15" customHeight="1" x14ac:dyDescent="0.25">
      <c r="A114" s="20">
        <v>4</v>
      </c>
      <c r="B114" s="14" t="s">
        <v>100</v>
      </c>
      <c r="C114" s="226">
        <v>10</v>
      </c>
      <c r="D114" s="229">
        <v>59.4</v>
      </c>
      <c r="E114" s="307">
        <v>53.93</v>
      </c>
      <c r="F114" s="195">
        <v>31</v>
      </c>
      <c r="G114" s="226">
        <v>9</v>
      </c>
      <c r="H114" s="229">
        <v>45.4</v>
      </c>
      <c r="I114" s="307">
        <v>58</v>
      </c>
      <c r="J114" s="195">
        <v>82</v>
      </c>
      <c r="K114" s="226">
        <v>10</v>
      </c>
      <c r="L114" s="229">
        <v>62.3</v>
      </c>
      <c r="M114" s="307">
        <v>54.04</v>
      </c>
      <c r="N114" s="195">
        <v>15</v>
      </c>
      <c r="O114" s="68">
        <f t="shared" si="1"/>
        <v>128</v>
      </c>
      <c r="P114" s="7"/>
    </row>
    <row r="115" spans="1:16" ht="15" customHeight="1" x14ac:dyDescent="0.25">
      <c r="A115" s="20">
        <v>5</v>
      </c>
      <c r="B115" s="14" t="s">
        <v>110</v>
      </c>
      <c r="C115" s="226">
        <v>20</v>
      </c>
      <c r="D115" s="229">
        <v>55.4</v>
      </c>
      <c r="E115" s="307">
        <v>53.93</v>
      </c>
      <c r="F115" s="195">
        <v>41</v>
      </c>
      <c r="G115" s="226">
        <v>10</v>
      </c>
      <c r="H115" s="229">
        <v>53.1</v>
      </c>
      <c r="I115" s="307">
        <v>58</v>
      </c>
      <c r="J115" s="195">
        <v>66</v>
      </c>
      <c r="K115" s="226">
        <v>19</v>
      </c>
      <c r="L115" s="229">
        <v>52.05263157894737</v>
      </c>
      <c r="M115" s="307">
        <v>54.04</v>
      </c>
      <c r="N115" s="195">
        <v>52</v>
      </c>
      <c r="O115" s="21">
        <f t="shared" si="1"/>
        <v>159</v>
      </c>
      <c r="P115" s="7"/>
    </row>
    <row r="116" spans="1:16" ht="15" customHeight="1" x14ac:dyDescent="0.25">
      <c r="A116" s="20">
        <v>6</v>
      </c>
      <c r="B116" s="14" t="s">
        <v>112</v>
      </c>
      <c r="C116" s="226">
        <v>10</v>
      </c>
      <c r="D116" s="229">
        <v>53.4</v>
      </c>
      <c r="E116" s="307">
        <v>53.93</v>
      </c>
      <c r="F116" s="195">
        <v>46</v>
      </c>
      <c r="G116" s="226">
        <v>16</v>
      </c>
      <c r="H116" s="229">
        <v>66.875</v>
      </c>
      <c r="I116" s="307">
        <v>58</v>
      </c>
      <c r="J116" s="195">
        <v>18</v>
      </c>
      <c r="K116" s="226">
        <v>10</v>
      </c>
      <c r="L116" s="229">
        <v>62.7</v>
      </c>
      <c r="M116" s="307">
        <v>54.04</v>
      </c>
      <c r="N116" s="195">
        <v>11</v>
      </c>
      <c r="O116" s="21">
        <f t="shared" si="1"/>
        <v>75</v>
      </c>
      <c r="P116" s="7"/>
    </row>
    <row r="117" spans="1:16" ht="15" customHeight="1" x14ac:dyDescent="0.25">
      <c r="A117" s="20">
        <v>7</v>
      </c>
      <c r="B117" s="14" t="s">
        <v>175</v>
      </c>
      <c r="C117" s="226">
        <v>11</v>
      </c>
      <c r="D117" s="229">
        <v>32.799999999999997</v>
      </c>
      <c r="E117" s="307">
        <v>53.93</v>
      </c>
      <c r="F117" s="195">
        <v>88</v>
      </c>
      <c r="G117" s="226">
        <v>5</v>
      </c>
      <c r="H117" s="229">
        <v>42.6</v>
      </c>
      <c r="I117" s="307">
        <v>58</v>
      </c>
      <c r="J117" s="195">
        <v>88</v>
      </c>
      <c r="K117" s="226">
        <v>5</v>
      </c>
      <c r="L117" s="229">
        <v>38.6</v>
      </c>
      <c r="M117" s="307">
        <v>54.04</v>
      </c>
      <c r="N117" s="195">
        <v>87</v>
      </c>
      <c r="O117" s="21">
        <f t="shared" si="1"/>
        <v>263</v>
      </c>
      <c r="P117" s="7"/>
    </row>
    <row r="118" spans="1:16" ht="15" customHeight="1" x14ac:dyDescent="0.25">
      <c r="A118" s="20">
        <v>8</v>
      </c>
      <c r="B118" s="14" t="s">
        <v>60</v>
      </c>
      <c r="C118" s="226">
        <v>3</v>
      </c>
      <c r="D118" s="229">
        <v>25.33</v>
      </c>
      <c r="E118" s="307">
        <v>53.93</v>
      </c>
      <c r="F118" s="195">
        <v>93</v>
      </c>
      <c r="G118" s="226">
        <v>9</v>
      </c>
      <c r="H118" s="229">
        <v>38.777777777777779</v>
      </c>
      <c r="I118" s="307">
        <v>58</v>
      </c>
      <c r="J118" s="195">
        <v>94</v>
      </c>
      <c r="K118" s="226">
        <v>1</v>
      </c>
      <c r="L118" s="229">
        <v>54</v>
      </c>
      <c r="M118" s="307">
        <v>54.04</v>
      </c>
      <c r="N118" s="195">
        <v>43</v>
      </c>
      <c r="O118" s="21">
        <f t="shared" si="1"/>
        <v>230</v>
      </c>
      <c r="P118" s="7"/>
    </row>
    <row r="119" spans="1:16" ht="15" customHeight="1" thickBot="1" x14ac:dyDescent="0.3">
      <c r="A119" s="232">
        <v>9</v>
      </c>
      <c r="B119" s="138" t="s">
        <v>32</v>
      </c>
      <c r="C119" s="239"/>
      <c r="D119" s="270"/>
      <c r="E119" s="315">
        <v>53.93</v>
      </c>
      <c r="F119" s="234">
        <v>96</v>
      </c>
      <c r="G119" s="239">
        <v>3</v>
      </c>
      <c r="H119" s="270">
        <v>61</v>
      </c>
      <c r="I119" s="315">
        <v>58</v>
      </c>
      <c r="J119" s="234">
        <v>38</v>
      </c>
      <c r="K119" s="239"/>
      <c r="L119" s="270"/>
      <c r="M119" s="315">
        <v>54.04</v>
      </c>
      <c r="N119" s="234">
        <v>95</v>
      </c>
      <c r="O119" s="67">
        <f t="shared" si="1"/>
        <v>229</v>
      </c>
      <c r="P119" s="7"/>
    </row>
    <row r="120" spans="1:16" ht="15" customHeight="1" x14ac:dyDescent="0.25">
      <c r="A120" s="154" t="s">
        <v>107</v>
      </c>
      <c r="B120" s="152"/>
      <c r="C120" s="152"/>
      <c r="D120" s="209">
        <f>AVERAGE(D6:D13,D15:D26,D28:D44,D46:D63,D65:D78,D80:D109,D111:D119)</f>
        <v>52.948963693819536</v>
      </c>
      <c r="E120" s="152"/>
      <c r="F120" s="152"/>
      <c r="G120" s="152"/>
      <c r="H120" s="209">
        <f>AVERAGE(H6:H13,H15:H26,H28:H44,H46:H63,H65:H78,H80:H109,H111:H119)</f>
        <v>56.195588861083905</v>
      </c>
      <c r="I120" s="152"/>
      <c r="J120" s="152"/>
      <c r="K120" s="152"/>
      <c r="L120" s="209">
        <f>AVERAGE(L6:L13,L15:L26,L28:L44,L46:L63,L65:L78,L80:L109,L111:L119)</f>
        <v>53.221365918826727</v>
      </c>
      <c r="M120" s="152"/>
      <c r="N120" s="152"/>
      <c r="O120" s="22"/>
    </row>
    <row r="121" spans="1:16" x14ac:dyDescent="0.25">
      <c r="A121" s="155" t="s">
        <v>108</v>
      </c>
      <c r="B121" s="153"/>
      <c r="C121" s="153"/>
      <c r="D121" s="303">
        <v>53.93</v>
      </c>
      <c r="E121" s="153"/>
      <c r="F121" s="153"/>
      <c r="G121" s="153"/>
      <c r="H121" s="303">
        <v>58</v>
      </c>
      <c r="I121" s="153"/>
      <c r="J121" s="153"/>
      <c r="K121" s="153"/>
      <c r="L121" s="303">
        <v>54.04</v>
      </c>
      <c r="M121" s="153"/>
      <c r="N121" s="153"/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21">
    <cfRule type="cellIs" dxfId="35" priority="663" operator="equal">
      <formula>$L$120</formula>
    </cfRule>
    <cfRule type="containsBlanks" dxfId="34" priority="664">
      <formula>LEN(TRIM(L4))=0</formula>
    </cfRule>
    <cfRule type="cellIs" dxfId="33" priority="665" operator="lessThan">
      <formula>50</formula>
    </cfRule>
    <cfRule type="cellIs" dxfId="32" priority="666" operator="between">
      <formula>$L$120</formula>
      <formula>50</formula>
    </cfRule>
    <cfRule type="cellIs" dxfId="31" priority="667" operator="between">
      <formula>74.99</formula>
      <formula>$L$120</formula>
    </cfRule>
    <cfRule type="cellIs" dxfId="30" priority="668" operator="greaterThanOrEqual">
      <formula>75</formula>
    </cfRule>
  </conditionalFormatting>
  <conditionalFormatting sqref="H4:H121">
    <cfRule type="cellIs" dxfId="29" priority="1" operator="equal">
      <formula>$H$120</formula>
    </cfRule>
    <cfRule type="containsBlanks" dxfId="28" priority="2">
      <formula>LEN(TRIM(H4))=0</formula>
    </cfRule>
    <cfRule type="cellIs" dxfId="27" priority="3" operator="lessThan">
      <formula>50</formula>
    </cfRule>
    <cfRule type="cellIs" dxfId="26" priority="4" operator="between">
      <formula>$H$120</formula>
      <formula>50</formula>
    </cfRule>
    <cfRule type="cellIs" dxfId="25" priority="5" operator="between">
      <formula>74.99</formula>
      <formula>$H$120</formula>
    </cfRule>
    <cfRule type="cellIs" dxfId="24" priority="6" operator="greaterThanOrEqual">
      <formula>75</formula>
    </cfRule>
  </conditionalFormatting>
  <conditionalFormatting sqref="D4:D121">
    <cfRule type="cellIs" dxfId="18" priority="7" operator="equal">
      <formula>$D$120</formula>
    </cfRule>
    <cfRule type="containsBlanks" dxfId="23" priority="8">
      <formula>LEN(TRIM(D4))=0</formula>
    </cfRule>
    <cfRule type="cellIs" dxfId="22" priority="9" operator="lessThan">
      <formula>50</formula>
    </cfRule>
    <cfRule type="cellIs" dxfId="19" priority="10" operator="between">
      <formula>$D$120</formula>
      <formula>50</formula>
    </cfRule>
    <cfRule type="cellIs" dxfId="20" priority="11" operator="between">
      <formula>74.99</formula>
      <formula>$D$120</formula>
    </cfRule>
    <cfRule type="cellIs" dxfId="21" priority="12" operator="greaterThanOrEqual">
      <formula>75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7.7109375" defaultRowHeight="15" x14ac:dyDescent="0.25"/>
  <cols>
    <col min="1" max="1" width="4.7109375" customWidth="1"/>
    <col min="2" max="2" width="18.7109375" style="189" customWidth="1"/>
    <col min="3" max="3" width="31.7109375" style="189" customWidth="1"/>
    <col min="4" max="5" width="7.7109375" style="189" customWidth="1"/>
    <col min="6" max="6" width="18.7109375" style="189" customWidth="1"/>
    <col min="7" max="7" width="31.7109375" style="189" customWidth="1"/>
    <col min="8" max="9" width="7.7109375" style="189" customWidth="1"/>
    <col min="10" max="10" width="18.7109375" style="189" customWidth="1"/>
    <col min="11" max="11" width="31.7109375" style="189" customWidth="1"/>
    <col min="12" max="13" width="7.7109375" style="189" customWidth="1"/>
    <col min="14" max="14" width="6.7109375" customWidth="1"/>
  </cols>
  <sheetData>
    <row r="1" spans="1:16" x14ac:dyDescent="0.25">
      <c r="O1" s="72"/>
      <c r="P1" s="47" t="s">
        <v>80</v>
      </c>
    </row>
    <row r="2" spans="1:16" ht="15.75" x14ac:dyDescent="0.25">
      <c r="C2" s="323" t="s">
        <v>77</v>
      </c>
      <c r="K2" s="216"/>
      <c r="L2" s="143"/>
      <c r="M2" s="143"/>
      <c r="O2" s="71"/>
      <c r="P2" s="47" t="s">
        <v>81</v>
      </c>
    </row>
    <row r="3" spans="1:16" ht="15.75" thickBot="1" x14ac:dyDescent="0.3">
      <c r="O3" s="272"/>
      <c r="P3" s="47" t="s">
        <v>82</v>
      </c>
    </row>
    <row r="4" spans="1:16" ht="15" customHeight="1" thickBot="1" x14ac:dyDescent="0.3">
      <c r="A4" s="345" t="s">
        <v>62</v>
      </c>
      <c r="B4" s="347">
        <v>2023</v>
      </c>
      <c r="C4" s="347"/>
      <c r="D4" s="347"/>
      <c r="E4" s="348"/>
      <c r="F4" s="347">
        <v>2022</v>
      </c>
      <c r="G4" s="347"/>
      <c r="H4" s="347"/>
      <c r="I4" s="348"/>
      <c r="J4" s="347">
        <v>2021</v>
      </c>
      <c r="K4" s="347"/>
      <c r="L4" s="347"/>
      <c r="M4" s="348"/>
      <c r="O4" s="70"/>
      <c r="P4" s="47" t="s">
        <v>83</v>
      </c>
    </row>
    <row r="5" spans="1:16" ht="42" customHeight="1" thickBot="1" x14ac:dyDescent="0.3">
      <c r="A5" s="346"/>
      <c r="B5" s="55" t="s">
        <v>41</v>
      </c>
      <c r="C5" s="324" t="s">
        <v>85</v>
      </c>
      <c r="D5" s="56" t="s">
        <v>86</v>
      </c>
      <c r="E5" s="57" t="s">
        <v>87</v>
      </c>
      <c r="F5" s="55" t="s">
        <v>41</v>
      </c>
      <c r="G5" s="324" t="s">
        <v>85</v>
      </c>
      <c r="H5" s="56" t="s">
        <v>86</v>
      </c>
      <c r="I5" s="57" t="s">
        <v>87</v>
      </c>
      <c r="J5" s="55" t="s">
        <v>41</v>
      </c>
      <c r="K5" s="217" t="s">
        <v>85</v>
      </c>
      <c r="L5" s="56" t="s">
        <v>86</v>
      </c>
      <c r="M5" s="57" t="s">
        <v>87</v>
      </c>
    </row>
    <row r="6" spans="1:16" s="1" customFormat="1" ht="15" customHeight="1" x14ac:dyDescent="0.25">
      <c r="A6" s="28">
        <v>1</v>
      </c>
      <c r="B6" s="213" t="s">
        <v>35</v>
      </c>
      <c r="C6" s="213" t="s">
        <v>11</v>
      </c>
      <c r="D6" s="297">
        <v>53.93</v>
      </c>
      <c r="E6" s="218">
        <v>91</v>
      </c>
      <c r="F6" s="213" t="s">
        <v>39</v>
      </c>
      <c r="G6" s="213" t="s">
        <v>59</v>
      </c>
      <c r="H6" s="297">
        <v>58</v>
      </c>
      <c r="I6" s="218">
        <v>79</v>
      </c>
      <c r="J6" s="213" t="s">
        <v>33</v>
      </c>
      <c r="K6" s="213" t="s">
        <v>99</v>
      </c>
      <c r="L6" s="297">
        <v>54.04</v>
      </c>
      <c r="M6" s="218">
        <v>100</v>
      </c>
    </row>
    <row r="7" spans="1:16" s="1" customFormat="1" ht="15" customHeight="1" x14ac:dyDescent="0.25">
      <c r="A7" s="26">
        <v>2</v>
      </c>
      <c r="B7" s="134" t="s">
        <v>33</v>
      </c>
      <c r="C7" s="134" t="s">
        <v>42</v>
      </c>
      <c r="D7" s="298">
        <v>53.93</v>
      </c>
      <c r="E7" s="219">
        <v>80.5</v>
      </c>
      <c r="F7" s="134" t="s">
        <v>37</v>
      </c>
      <c r="G7" s="134" t="s">
        <v>19</v>
      </c>
      <c r="H7" s="298">
        <v>58</v>
      </c>
      <c r="I7" s="219">
        <v>78.8</v>
      </c>
      <c r="J7" s="134" t="s">
        <v>39</v>
      </c>
      <c r="K7" s="134" t="s">
        <v>59</v>
      </c>
      <c r="L7" s="298">
        <v>54.04</v>
      </c>
      <c r="M7" s="219">
        <v>79.5</v>
      </c>
    </row>
    <row r="8" spans="1:16" s="1" customFormat="1" ht="15" customHeight="1" x14ac:dyDescent="0.25">
      <c r="A8" s="26">
        <v>3</v>
      </c>
      <c r="B8" s="134" t="s">
        <v>38</v>
      </c>
      <c r="C8" s="134" t="s">
        <v>65</v>
      </c>
      <c r="D8" s="298">
        <v>53.93</v>
      </c>
      <c r="E8" s="219">
        <v>80.333333333333329</v>
      </c>
      <c r="F8" s="134" t="s">
        <v>38</v>
      </c>
      <c r="G8" s="134" t="s">
        <v>147</v>
      </c>
      <c r="H8" s="298">
        <v>58</v>
      </c>
      <c r="I8" s="219">
        <v>78</v>
      </c>
      <c r="J8" s="134" t="s">
        <v>39</v>
      </c>
      <c r="K8" s="134" t="s">
        <v>58</v>
      </c>
      <c r="L8" s="298">
        <v>54.04</v>
      </c>
      <c r="M8" s="219">
        <v>78.785714285714292</v>
      </c>
    </row>
    <row r="9" spans="1:16" s="1" customFormat="1" ht="15" customHeight="1" x14ac:dyDescent="0.25">
      <c r="A9" s="26">
        <v>4</v>
      </c>
      <c r="B9" s="134" t="s">
        <v>39</v>
      </c>
      <c r="C9" s="134" t="s">
        <v>59</v>
      </c>
      <c r="D9" s="298">
        <v>53.93</v>
      </c>
      <c r="E9" s="219">
        <v>78.5</v>
      </c>
      <c r="F9" s="134" t="s">
        <v>35</v>
      </c>
      <c r="G9" s="134" t="s">
        <v>49</v>
      </c>
      <c r="H9" s="298">
        <v>58</v>
      </c>
      <c r="I9" s="219">
        <v>75.3</v>
      </c>
      <c r="J9" s="134" t="s">
        <v>38</v>
      </c>
      <c r="K9" s="134" t="s">
        <v>130</v>
      </c>
      <c r="L9" s="298">
        <v>54.04</v>
      </c>
      <c r="M9" s="219">
        <v>70</v>
      </c>
    </row>
    <row r="10" spans="1:16" s="1" customFormat="1" ht="15" customHeight="1" x14ac:dyDescent="0.25">
      <c r="A10" s="26">
        <v>5</v>
      </c>
      <c r="B10" s="134" t="s">
        <v>38</v>
      </c>
      <c r="C10" s="134" t="s">
        <v>24</v>
      </c>
      <c r="D10" s="298">
        <v>53.93</v>
      </c>
      <c r="E10" s="219">
        <v>78</v>
      </c>
      <c r="F10" s="134" t="s">
        <v>38</v>
      </c>
      <c r="G10" s="134" t="s">
        <v>28</v>
      </c>
      <c r="H10" s="298">
        <v>58</v>
      </c>
      <c r="I10" s="219">
        <v>75</v>
      </c>
      <c r="J10" s="134" t="s">
        <v>35</v>
      </c>
      <c r="K10" s="134" t="s">
        <v>47</v>
      </c>
      <c r="L10" s="298">
        <v>54.04</v>
      </c>
      <c r="M10" s="219">
        <v>64.7</v>
      </c>
    </row>
    <row r="11" spans="1:16" s="1" customFormat="1" ht="15" customHeight="1" x14ac:dyDescent="0.25">
      <c r="A11" s="26">
        <v>6</v>
      </c>
      <c r="B11" s="134" t="s">
        <v>37</v>
      </c>
      <c r="C11" s="134" t="s">
        <v>63</v>
      </c>
      <c r="D11" s="298">
        <v>53.93</v>
      </c>
      <c r="E11" s="219">
        <v>76</v>
      </c>
      <c r="F11" s="134" t="s">
        <v>39</v>
      </c>
      <c r="G11" s="134" t="s">
        <v>58</v>
      </c>
      <c r="H11" s="298">
        <v>58</v>
      </c>
      <c r="I11" s="219">
        <v>73.785714285714292</v>
      </c>
      <c r="J11" s="134" t="s">
        <v>36</v>
      </c>
      <c r="K11" s="134" t="s">
        <v>50</v>
      </c>
      <c r="L11" s="298">
        <v>54.04</v>
      </c>
      <c r="M11" s="219">
        <v>64</v>
      </c>
    </row>
    <row r="12" spans="1:16" s="1" customFormat="1" ht="15" customHeight="1" x14ac:dyDescent="0.25">
      <c r="A12" s="26">
        <v>7</v>
      </c>
      <c r="B12" s="134" t="s">
        <v>38</v>
      </c>
      <c r="C12" s="134" t="s">
        <v>104</v>
      </c>
      <c r="D12" s="298">
        <v>53.93</v>
      </c>
      <c r="E12" s="219">
        <v>75.090909090909093</v>
      </c>
      <c r="F12" s="134" t="s">
        <v>36</v>
      </c>
      <c r="G12" s="134" t="s">
        <v>18</v>
      </c>
      <c r="H12" s="298">
        <v>58</v>
      </c>
      <c r="I12" s="219">
        <v>71.3</v>
      </c>
      <c r="J12" s="134" t="s">
        <v>33</v>
      </c>
      <c r="K12" s="134" t="s">
        <v>43</v>
      </c>
      <c r="L12" s="298">
        <v>54.04</v>
      </c>
      <c r="M12" s="219">
        <v>63.875</v>
      </c>
    </row>
    <row r="13" spans="1:16" s="1" customFormat="1" ht="15" customHeight="1" x14ac:dyDescent="0.25">
      <c r="A13" s="26">
        <v>8</v>
      </c>
      <c r="B13" s="134" t="s">
        <v>36</v>
      </c>
      <c r="C13" s="134" t="s">
        <v>15</v>
      </c>
      <c r="D13" s="298">
        <v>53.93</v>
      </c>
      <c r="E13" s="219">
        <v>73.400000000000006</v>
      </c>
      <c r="F13" s="134" t="s">
        <v>37</v>
      </c>
      <c r="G13" s="134" t="s">
        <v>54</v>
      </c>
      <c r="H13" s="298">
        <v>58</v>
      </c>
      <c r="I13" s="219">
        <v>71</v>
      </c>
      <c r="J13" s="134" t="s">
        <v>34</v>
      </c>
      <c r="K13" s="134" t="s">
        <v>4</v>
      </c>
      <c r="L13" s="298">
        <v>54.04</v>
      </c>
      <c r="M13" s="219">
        <v>63.8</v>
      </c>
    </row>
    <row r="14" spans="1:16" s="1" customFormat="1" ht="15" customHeight="1" x14ac:dyDescent="0.25">
      <c r="A14" s="26">
        <v>9</v>
      </c>
      <c r="B14" s="134" t="s">
        <v>36</v>
      </c>
      <c r="C14" s="134" t="s">
        <v>16</v>
      </c>
      <c r="D14" s="298">
        <v>53.93</v>
      </c>
      <c r="E14" s="219">
        <v>73</v>
      </c>
      <c r="F14" s="134" t="s">
        <v>37</v>
      </c>
      <c r="G14" s="134" t="s">
        <v>64</v>
      </c>
      <c r="H14" s="298">
        <v>58</v>
      </c>
      <c r="I14" s="219">
        <v>70.7</v>
      </c>
      <c r="J14" s="134" t="s">
        <v>35</v>
      </c>
      <c r="K14" s="134" t="s">
        <v>46</v>
      </c>
      <c r="L14" s="298">
        <v>54.04</v>
      </c>
      <c r="M14" s="219">
        <v>63.7</v>
      </c>
    </row>
    <row r="15" spans="1:16" s="1" customFormat="1" ht="15" customHeight="1" thickBot="1" x14ac:dyDescent="0.3">
      <c r="A15" s="29">
        <v>10</v>
      </c>
      <c r="B15" s="135" t="s">
        <v>37</v>
      </c>
      <c r="C15" s="135" t="s">
        <v>64</v>
      </c>
      <c r="D15" s="299">
        <v>53.93</v>
      </c>
      <c r="E15" s="220">
        <v>73</v>
      </c>
      <c r="F15" s="135" t="s">
        <v>36</v>
      </c>
      <c r="G15" s="135" t="s">
        <v>16</v>
      </c>
      <c r="H15" s="299">
        <v>58</v>
      </c>
      <c r="I15" s="220">
        <v>69.8</v>
      </c>
      <c r="J15" s="135" t="s">
        <v>36</v>
      </c>
      <c r="K15" s="135" t="s">
        <v>114</v>
      </c>
      <c r="L15" s="299">
        <v>54.04</v>
      </c>
      <c r="M15" s="220">
        <v>63</v>
      </c>
    </row>
    <row r="16" spans="1:16" s="1" customFormat="1" ht="15" customHeight="1" x14ac:dyDescent="0.25">
      <c r="A16" s="61">
        <v>11</v>
      </c>
      <c r="B16" s="136" t="s">
        <v>35</v>
      </c>
      <c r="C16" s="136" t="s">
        <v>120</v>
      </c>
      <c r="D16" s="300">
        <v>53.93</v>
      </c>
      <c r="E16" s="221">
        <v>72.7</v>
      </c>
      <c r="F16" s="136" t="s">
        <v>35</v>
      </c>
      <c r="G16" s="136" t="s">
        <v>46</v>
      </c>
      <c r="H16" s="300">
        <v>58</v>
      </c>
      <c r="I16" s="221">
        <v>69.2</v>
      </c>
      <c r="J16" s="136" t="s">
        <v>39</v>
      </c>
      <c r="K16" s="136" t="s">
        <v>112</v>
      </c>
      <c r="L16" s="300">
        <v>54.04</v>
      </c>
      <c r="M16" s="221">
        <v>62.7</v>
      </c>
    </row>
    <row r="17" spans="1:13" s="1" customFormat="1" ht="15" customHeight="1" x14ac:dyDescent="0.25">
      <c r="A17" s="26">
        <v>12</v>
      </c>
      <c r="B17" s="134" t="s">
        <v>35</v>
      </c>
      <c r="C17" s="134" t="s">
        <v>13</v>
      </c>
      <c r="D17" s="298">
        <v>53.93</v>
      </c>
      <c r="E17" s="219">
        <v>70.5</v>
      </c>
      <c r="F17" s="134" t="s">
        <v>34</v>
      </c>
      <c r="G17" s="134" t="s">
        <v>9</v>
      </c>
      <c r="H17" s="298">
        <v>58</v>
      </c>
      <c r="I17" s="219">
        <v>69</v>
      </c>
      <c r="J17" s="134" t="s">
        <v>37</v>
      </c>
      <c r="K17" s="134" t="s">
        <v>19</v>
      </c>
      <c r="L17" s="298">
        <v>54.04</v>
      </c>
      <c r="M17" s="219">
        <v>62.6</v>
      </c>
    </row>
    <row r="18" spans="1:13" s="1" customFormat="1" ht="15" customHeight="1" x14ac:dyDescent="0.25">
      <c r="A18" s="26">
        <v>13</v>
      </c>
      <c r="B18" s="134" t="s">
        <v>35</v>
      </c>
      <c r="C18" s="134" t="s">
        <v>101</v>
      </c>
      <c r="D18" s="298">
        <v>53.93</v>
      </c>
      <c r="E18" s="219">
        <v>70</v>
      </c>
      <c r="F18" s="134" t="s">
        <v>35</v>
      </c>
      <c r="G18" s="134" t="s">
        <v>13</v>
      </c>
      <c r="H18" s="298">
        <v>58</v>
      </c>
      <c r="I18" s="219">
        <v>68</v>
      </c>
      <c r="J18" s="134" t="s">
        <v>36</v>
      </c>
      <c r="K18" s="134" t="s">
        <v>53</v>
      </c>
      <c r="L18" s="298">
        <v>54.04</v>
      </c>
      <c r="M18" s="219">
        <v>62.6</v>
      </c>
    </row>
    <row r="19" spans="1:13" s="1" customFormat="1" ht="15" customHeight="1" x14ac:dyDescent="0.25">
      <c r="A19" s="26">
        <v>14</v>
      </c>
      <c r="B19" s="134" t="s">
        <v>39</v>
      </c>
      <c r="C19" s="134" t="s">
        <v>31</v>
      </c>
      <c r="D19" s="298">
        <v>53.93</v>
      </c>
      <c r="E19" s="219">
        <v>70</v>
      </c>
      <c r="F19" s="134" t="s">
        <v>36</v>
      </c>
      <c r="G19" s="134" t="s">
        <v>53</v>
      </c>
      <c r="H19" s="298">
        <v>58</v>
      </c>
      <c r="I19" s="219">
        <v>68</v>
      </c>
      <c r="J19" s="134" t="s">
        <v>37</v>
      </c>
      <c r="K19" s="134" t="s">
        <v>63</v>
      </c>
      <c r="L19" s="298">
        <v>54.04</v>
      </c>
      <c r="M19" s="219">
        <v>62.4</v>
      </c>
    </row>
    <row r="20" spans="1:13" s="1" customFormat="1" ht="15" customHeight="1" x14ac:dyDescent="0.25">
      <c r="A20" s="26">
        <v>15</v>
      </c>
      <c r="B20" s="134" t="s">
        <v>36</v>
      </c>
      <c r="C20" s="134" t="s">
        <v>123</v>
      </c>
      <c r="D20" s="298">
        <v>53.93</v>
      </c>
      <c r="E20" s="219">
        <v>68.2</v>
      </c>
      <c r="F20" s="134" t="s">
        <v>38</v>
      </c>
      <c r="G20" s="134" t="s">
        <v>27</v>
      </c>
      <c r="H20" s="298">
        <v>58</v>
      </c>
      <c r="I20" s="219">
        <v>67.8</v>
      </c>
      <c r="J20" s="134" t="s">
        <v>39</v>
      </c>
      <c r="K20" s="134" t="s">
        <v>100</v>
      </c>
      <c r="L20" s="298">
        <v>54.04</v>
      </c>
      <c r="M20" s="219">
        <v>62.3</v>
      </c>
    </row>
    <row r="21" spans="1:13" s="1" customFormat="1" ht="15" customHeight="1" x14ac:dyDescent="0.25">
      <c r="A21" s="26">
        <v>16</v>
      </c>
      <c r="B21" s="134" t="s">
        <v>36</v>
      </c>
      <c r="C21" s="134" t="s">
        <v>18</v>
      </c>
      <c r="D21" s="298">
        <v>53.93</v>
      </c>
      <c r="E21" s="219">
        <v>67.900000000000006</v>
      </c>
      <c r="F21" s="134" t="s">
        <v>35</v>
      </c>
      <c r="G21" s="134" t="s">
        <v>66</v>
      </c>
      <c r="H21" s="298">
        <v>58</v>
      </c>
      <c r="I21" s="219">
        <v>67.7</v>
      </c>
      <c r="J21" s="134" t="s">
        <v>38</v>
      </c>
      <c r="K21" s="134" t="s">
        <v>136</v>
      </c>
      <c r="L21" s="298">
        <v>54.04</v>
      </c>
      <c r="M21" s="219">
        <v>62</v>
      </c>
    </row>
    <row r="22" spans="1:13" s="1" customFormat="1" ht="15" customHeight="1" x14ac:dyDescent="0.25">
      <c r="A22" s="26">
        <v>17</v>
      </c>
      <c r="B22" s="134" t="s">
        <v>36</v>
      </c>
      <c r="C22" s="134" t="s">
        <v>50</v>
      </c>
      <c r="D22" s="298">
        <v>53.93</v>
      </c>
      <c r="E22" s="219">
        <v>66.3</v>
      </c>
      <c r="F22" s="134" t="s">
        <v>33</v>
      </c>
      <c r="G22" s="134" t="s">
        <v>115</v>
      </c>
      <c r="H22" s="298">
        <v>58</v>
      </c>
      <c r="I22" s="219">
        <v>67.111111111111114</v>
      </c>
      <c r="J22" s="134" t="s">
        <v>38</v>
      </c>
      <c r="K22" s="134" t="s">
        <v>65</v>
      </c>
      <c r="L22" s="298">
        <v>54.04</v>
      </c>
      <c r="M22" s="219">
        <v>62</v>
      </c>
    </row>
    <row r="23" spans="1:13" s="1" customFormat="1" ht="15" customHeight="1" x14ac:dyDescent="0.25">
      <c r="A23" s="26">
        <v>18</v>
      </c>
      <c r="B23" s="134" t="s">
        <v>36</v>
      </c>
      <c r="C23" s="134" t="s">
        <v>114</v>
      </c>
      <c r="D23" s="298">
        <v>53.93</v>
      </c>
      <c r="E23" s="219">
        <v>66</v>
      </c>
      <c r="F23" s="134" t="s">
        <v>39</v>
      </c>
      <c r="G23" s="134" t="s">
        <v>112</v>
      </c>
      <c r="H23" s="298">
        <v>58</v>
      </c>
      <c r="I23" s="219">
        <v>66.875</v>
      </c>
      <c r="J23" s="134" t="s">
        <v>37</v>
      </c>
      <c r="K23" s="134" t="s">
        <v>64</v>
      </c>
      <c r="L23" s="298">
        <v>54.04</v>
      </c>
      <c r="M23" s="219">
        <v>61.4</v>
      </c>
    </row>
    <row r="24" spans="1:13" s="1" customFormat="1" ht="15" customHeight="1" x14ac:dyDescent="0.25">
      <c r="A24" s="26">
        <v>19</v>
      </c>
      <c r="B24" s="134" t="s">
        <v>38</v>
      </c>
      <c r="C24" s="134" t="s">
        <v>27</v>
      </c>
      <c r="D24" s="298">
        <v>53.93</v>
      </c>
      <c r="E24" s="219">
        <v>64.8</v>
      </c>
      <c r="F24" s="134" t="s">
        <v>34</v>
      </c>
      <c r="G24" s="134" t="s">
        <v>5</v>
      </c>
      <c r="H24" s="298">
        <v>58</v>
      </c>
      <c r="I24" s="219">
        <v>65.900000000000006</v>
      </c>
      <c r="J24" s="134" t="s">
        <v>38</v>
      </c>
      <c r="K24" s="134" t="s">
        <v>137</v>
      </c>
      <c r="L24" s="298">
        <v>54.04</v>
      </c>
      <c r="M24" s="219">
        <v>61</v>
      </c>
    </row>
    <row r="25" spans="1:13" s="1" customFormat="1" ht="15" customHeight="1" thickBot="1" x14ac:dyDescent="0.3">
      <c r="A25" s="60">
        <v>20</v>
      </c>
      <c r="B25" s="137" t="s">
        <v>37</v>
      </c>
      <c r="C25" s="137" t="s">
        <v>127</v>
      </c>
      <c r="D25" s="301">
        <v>53.93</v>
      </c>
      <c r="E25" s="222">
        <v>64</v>
      </c>
      <c r="F25" s="137" t="s">
        <v>34</v>
      </c>
      <c r="G25" s="137" t="s">
        <v>3</v>
      </c>
      <c r="H25" s="301">
        <v>58</v>
      </c>
      <c r="I25" s="222">
        <v>65.400000000000006</v>
      </c>
      <c r="J25" s="137" t="s">
        <v>38</v>
      </c>
      <c r="K25" s="137" t="s">
        <v>132</v>
      </c>
      <c r="L25" s="301">
        <v>54.04</v>
      </c>
      <c r="M25" s="222">
        <v>61</v>
      </c>
    </row>
    <row r="26" spans="1:13" s="1" customFormat="1" ht="15" customHeight="1" x14ac:dyDescent="0.25">
      <c r="A26" s="28">
        <v>21</v>
      </c>
      <c r="B26" s="133" t="s">
        <v>33</v>
      </c>
      <c r="C26" s="133" t="s">
        <v>43</v>
      </c>
      <c r="D26" s="302">
        <v>53.93</v>
      </c>
      <c r="E26" s="223">
        <v>63</v>
      </c>
      <c r="F26" s="133" t="s">
        <v>36</v>
      </c>
      <c r="G26" s="133" t="s">
        <v>50</v>
      </c>
      <c r="H26" s="302">
        <v>58</v>
      </c>
      <c r="I26" s="223">
        <v>65.099999999999994</v>
      </c>
      <c r="J26" s="133" t="s">
        <v>35</v>
      </c>
      <c r="K26" s="133" t="s">
        <v>11</v>
      </c>
      <c r="L26" s="302">
        <v>54.04</v>
      </c>
      <c r="M26" s="223">
        <v>60.7</v>
      </c>
    </row>
    <row r="27" spans="1:13" s="1" customFormat="1" ht="15" customHeight="1" x14ac:dyDescent="0.25">
      <c r="A27" s="26">
        <v>22</v>
      </c>
      <c r="B27" s="134" t="s">
        <v>37</v>
      </c>
      <c r="C27" s="134" t="s">
        <v>129</v>
      </c>
      <c r="D27" s="298">
        <v>53.93</v>
      </c>
      <c r="E27" s="219">
        <v>63</v>
      </c>
      <c r="F27" s="134" t="s">
        <v>35</v>
      </c>
      <c r="G27" s="134" t="s">
        <v>11</v>
      </c>
      <c r="H27" s="298">
        <v>58</v>
      </c>
      <c r="I27" s="219">
        <v>65</v>
      </c>
      <c r="J27" s="134" t="s">
        <v>38</v>
      </c>
      <c r="K27" s="134" t="s">
        <v>105</v>
      </c>
      <c r="L27" s="298">
        <v>54.04</v>
      </c>
      <c r="M27" s="219">
        <v>60</v>
      </c>
    </row>
    <row r="28" spans="1:13" s="1" customFormat="1" ht="15" customHeight="1" x14ac:dyDescent="0.25">
      <c r="A28" s="26">
        <v>23</v>
      </c>
      <c r="B28" s="134" t="s">
        <v>36</v>
      </c>
      <c r="C28" s="134" t="s">
        <v>52</v>
      </c>
      <c r="D28" s="298">
        <v>53.93</v>
      </c>
      <c r="E28" s="219">
        <v>62.6</v>
      </c>
      <c r="F28" s="134" t="s">
        <v>38</v>
      </c>
      <c r="G28" s="134" t="s">
        <v>134</v>
      </c>
      <c r="H28" s="298">
        <v>58</v>
      </c>
      <c r="I28" s="219">
        <v>64.099999999999994</v>
      </c>
      <c r="J28" s="134" t="s">
        <v>36</v>
      </c>
      <c r="K28" s="134" t="s">
        <v>168</v>
      </c>
      <c r="L28" s="298">
        <v>54.04</v>
      </c>
      <c r="M28" s="219">
        <v>59</v>
      </c>
    </row>
    <row r="29" spans="1:13" s="1" customFormat="1" ht="15" customHeight="1" x14ac:dyDescent="0.25">
      <c r="A29" s="26">
        <v>24</v>
      </c>
      <c r="B29" s="134" t="s">
        <v>33</v>
      </c>
      <c r="C29" s="134" t="s">
        <v>45</v>
      </c>
      <c r="D29" s="298">
        <v>53.93</v>
      </c>
      <c r="E29" s="219">
        <v>62</v>
      </c>
      <c r="F29" s="134" t="s">
        <v>38</v>
      </c>
      <c r="G29" s="134" t="s">
        <v>104</v>
      </c>
      <c r="H29" s="298">
        <v>58</v>
      </c>
      <c r="I29" s="219">
        <v>64</v>
      </c>
      <c r="J29" s="134" t="s">
        <v>38</v>
      </c>
      <c r="K29" s="134" t="s">
        <v>22</v>
      </c>
      <c r="L29" s="298">
        <v>54.04</v>
      </c>
      <c r="M29" s="219">
        <v>59</v>
      </c>
    </row>
    <row r="30" spans="1:13" s="1" customFormat="1" ht="15" customHeight="1" x14ac:dyDescent="0.25">
      <c r="A30" s="26">
        <v>25</v>
      </c>
      <c r="B30" s="134" t="s">
        <v>33</v>
      </c>
      <c r="C30" s="134" t="s">
        <v>44</v>
      </c>
      <c r="D30" s="298">
        <v>53.93</v>
      </c>
      <c r="E30" s="219">
        <v>61.4</v>
      </c>
      <c r="F30" s="134" t="s">
        <v>37</v>
      </c>
      <c r="G30" s="134" t="s">
        <v>126</v>
      </c>
      <c r="H30" s="298">
        <v>58</v>
      </c>
      <c r="I30" s="219">
        <v>63.3</v>
      </c>
      <c r="J30" s="134" t="s">
        <v>34</v>
      </c>
      <c r="K30" s="134" t="s">
        <v>5</v>
      </c>
      <c r="L30" s="298">
        <v>54.04</v>
      </c>
      <c r="M30" s="219">
        <v>58.3</v>
      </c>
    </row>
    <row r="31" spans="1:13" s="1" customFormat="1" ht="15" customHeight="1" x14ac:dyDescent="0.25">
      <c r="A31" s="26">
        <v>26</v>
      </c>
      <c r="B31" s="134" t="s">
        <v>38</v>
      </c>
      <c r="C31" s="134" t="s">
        <v>111</v>
      </c>
      <c r="D31" s="298">
        <v>53.93</v>
      </c>
      <c r="E31" s="219">
        <v>61</v>
      </c>
      <c r="F31" s="134" t="s">
        <v>38</v>
      </c>
      <c r="G31" s="134" t="s">
        <v>102</v>
      </c>
      <c r="H31" s="298">
        <v>58</v>
      </c>
      <c r="I31" s="219">
        <v>62.5</v>
      </c>
      <c r="J31" s="134" t="s">
        <v>34</v>
      </c>
      <c r="K31" s="134" t="s">
        <v>3</v>
      </c>
      <c r="L31" s="298">
        <v>54.04</v>
      </c>
      <c r="M31" s="219">
        <v>57.9</v>
      </c>
    </row>
    <row r="32" spans="1:13" s="1" customFormat="1" ht="15" customHeight="1" x14ac:dyDescent="0.25">
      <c r="A32" s="26">
        <v>27</v>
      </c>
      <c r="B32" s="134" t="s">
        <v>39</v>
      </c>
      <c r="C32" s="134" t="s">
        <v>58</v>
      </c>
      <c r="D32" s="298">
        <v>53.93</v>
      </c>
      <c r="E32" s="219">
        <v>60.6</v>
      </c>
      <c r="F32" s="134" t="s">
        <v>38</v>
      </c>
      <c r="G32" s="134" t="s">
        <v>133</v>
      </c>
      <c r="H32" s="298">
        <v>58</v>
      </c>
      <c r="I32" s="219">
        <v>62.4</v>
      </c>
      <c r="J32" s="134" t="s">
        <v>35</v>
      </c>
      <c r="K32" s="134" t="s">
        <v>166</v>
      </c>
      <c r="L32" s="298">
        <v>54.04</v>
      </c>
      <c r="M32" s="219">
        <v>57.5</v>
      </c>
    </row>
    <row r="33" spans="1:13" s="1" customFormat="1" ht="15" customHeight="1" x14ac:dyDescent="0.25">
      <c r="A33" s="26">
        <v>28</v>
      </c>
      <c r="B33" s="134" t="s">
        <v>36</v>
      </c>
      <c r="C33" s="134" t="s">
        <v>124</v>
      </c>
      <c r="D33" s="298">
        <v>53.93</v>
      </c>
      <c r="E33" s="219">
        <v>60</v>
      </c>
      <c r="F33" s="134" t="s">
        <v>34</v>
      </c>
      <c r="G33" s="134" t="s">
        <v>8</v>
      </c>
      <c r="H33" s="298">
        <v>58</v>
      </c>
      <c r="I33" s="219">
        <v>62.3</v>
      </c>
      <c r="J33" s="134" t="s">
        <v>35</v>
      </c>
      <c r="K33" s="134" t="s">
        <v>121</v>
      </c>
      <c r="L33" s="298">
        <v>54.04</v>
      </c>
      <c r="M33" s="219">
        <v>57.5</v>
      </c>
    </row>
    <row r="34" spans="1:13" s="1" customFormat="1" ht="15" customHeight="1" x14ac:dyDescent="0.25">
      <c r="A34" s="26">
        <v>29</v>
      </c>
      <c r="B34" s="134" t="s">
        <v>37</v>
      </c>
      <c r="C34" s="134" t="s">
        <v>148</v>
      </c>
      <c r="D34" s="298">
        <v>53.93</v>
      </c>
      <c r="E34" s="219">
        <v>59.9</v>
      </c>
      <c r="F34" s="134" t="s">
        <v>36</v>
      </c>
      <c r="G34" s="134" t="s">
        <v>114</v>
      </c>
      <c r="H34" s="298">
        <v>58</v>
      </c>
      <c r="I34" s="219">
        <v>62</v>
      </c>
      <c r="J34" s="134" t="s">
        <v>35</v>
      </c>
      <c r="K34" s="134" t="s">
        <v>12</v>
      </c>
      <c r="L34" s="298">
        <v>54.04</v>
      </c>
      <c r="M34" s="219">
        <v>57.4</v>
      </c>
    </row>
    <row r="35" spans="1:13" s="1" customFormat="1" ht="15" customHeight="1" thickBot="1" x14ac:dyDescent="0.3">
      <c r="A35" s="29">
        <v>30</v>
      </c>
      <c r="B35" s="135" t="s">
        <v>38</v>
      </c>
      <c r="C35" s="135" t="s">
        <v>131</v>
      </c>
      <c r="D35" s="299">
        <v>53.93</v>
      </c>
      <c r="E35" s="220">
        <v>59.7</v>
      </c>
      <c r="F35" s="135" t="s">
        <v>38</v>
      </c>
      <c r="G35" s="135" t="s">
        <v>105</v>
      </c>
      <c r="H35" s="299">
        <v>58</v>
      </c>
      <c r="I35" s="220">
        <v>62</v>
      </c>
      <c r="J35" s="135" t="s">
        <v>38</v>
      </c>
      <c r="K35" s="135" t="s">
        <v>26</v>
      </c>
      <c r="L35" s="299">
        <v>54.04</v>
      </c>
      <c r="M35" s="220">
        <v>57.3</v>
      </c>
    </row>
    <row r="36" spans="1:13" s="1" customFormat="1" ht="15" customHeight="1" x14ac:dyDescent="0.25">
      <c r="A36" s="61">
        <v>31</v>
      </c>
      <c r="B36" s="136" t="s">
        <v>39</v>
      </c>
      <c r="C36" s="136" t="s">
        <v>100</v>
      </c>
      <c r="D36" s="300">
        <v>53.93</v>
      </c>
      <c r="E36" s="221">
        <v>59.4</v>
      </c>
      <c r="F36" s="136" t="s">
        <v>38</v>
      </c>
      <c r="G36" s="136" t="s">
        <v>30</v>
      </c>
      <c r="H36" s="300">
        <v>58</v>
      </c>
      <c r="I36" s="221">
        <v>62</v>
      </c>
      <c r="J36" s="136" t="s">
        <v>34</v>
      </c>
      <c r="K36" s="136" t="s">
        <v>8</v>
      </c>
      <c r="L36" s="300">
        <v>54.04</v>
      </c>
      <c r="M36" s="221">
        <v>57.2</v>
      </c>
    </row>
    <row r="37" spans="1:13" s="1" customFormat="1" ht="15" customHeight="1" x14ac:dyDescent="0.25">
      <c r="A37" s="26">
        <v>32</v>
      </c>
      <c r="B37" s="134" t="s">
        <v>33</v>
      </c>
      <c r="C37" s="134" t="s">
        <v>115</v>
      </c>
      <c r="D37" s="298">
        <v>53.93</v>
      </c>
      <c r="E37" s="219">
        <v>58</v>
      </c>
      <c r="F37" s="134" t="s">
        <v>33</v>
      </c>
      <c r="G37" s="134" t="s">
        <v>113</v>
      </c>
      <c r="H37" s="298">
        <v>58</v>
      </c>
      <c r="I37" s="219">
        <v>61.833333333333336</v>
      </c>
      <c r="J37" s="134" t="s">
        <v>38</v>
      </c>
      <c r="K37" s="134" t="s">
        <v>29</v>
      </c>
      <c r="L37" s="298">
        <v>54.04</v>
      </c>
      <c r="M37" s="219">
        <v>57</v>
      </c>
    </row>
    <row r="38" spans="1:13" s="1" customFormat="1" ht="15" customHeight="1" x14ac:dyDescent="0.25">
      <c r="A38" s="26">
        <v>33</v>
      </c>
      <c r="B38" s="134" t="s">
        <v>37</v>
      </c>
      <c r="C38" s="134" t="s">
        <v>54</v>
      </c>
      <c r="D38" s="298">
        <v>53.93</v>
      </c>
      <c r="E38" s="219">
        <v>58</v>
      </c>
      <c r="F38" s="134" t="s">
        <v>33</v>
      </c>
      <c r="G38" s="134" t="s">
        <v>116</v>
      </c>
      <c r="H38" s="298">
        <v>58</v>
      </c>
      <c r="I38" s="219">
        <v>61.5</v>
      </c>
      <c r="J38" s="134" t="s">
        <v>34</v>
      </c>
      <c r="K38" s="134" t="s">
        <v>6</v>
      </c>
      <c r="L38" s="298">
        <v>54.04</v>
      </c>
      <c r="M38" s="219">
        <v>56.5</v>
      </c>
    </row>
    <row r="39" spans="1:13" s="1" customFormat="1" ht="15" customHeight="1" x14ac:dyDescent="0.25">
      <c r="A39" s="26">
        <v>34</v>
      </c>
      <c r="B39" s="134" t="s">
        <v>38</v>
      </c>
      <c r="C39" s="134" t="s">
        <v>132</v>
      </c>
      <c r="D39" s="298">
        <v>53.93</v>
      </c>
      <c r="E39" s="219">
        <v>57.75</v>
      </c>
      <c r="F39" s="134" t="s">
        <v>36</v>
      </c>
      <c r="G39" s="134" t="s">
        <v>14</v>
      </c>
      <c r="H39" s="298">
        <v>58</v>
      </c>
      <c r="I39" s="219">
        <v>61.5</v>
      </c>
      <c r="J39" s="134" t="s">
        <v>38</v>
      </c>
      <c r="K39" s="134" t="s">
        <v>140</v>
      </c>
      <c r="L39" s="298">
        <v>54.04</v>
      </c>
      <c r="M39" s="219">
        <v>56.3</v>
      </c>
    </row>
    <row r="40" spans="1:13" s="1" customFormat="1" ht="15" customHeight="1" x14ac:dyDescent="0.25">
      <c r="A40" s="26">
        <v>35</v>
      </c>
      <c r="B40" s="134" t="s">
        <v>37</v>
      </c>
      <c r="C40" s="134" t="s">
        <v>126</v>
      </c>
      <c r="D40" s="298">
        <v>53.93</v>
      </c>
      <c r="E40" s="219">
        <v>57.3</v>
      </c>
      <c r="F40" s="134" t="s">
        <v>33</v>
      </c>
      <c r="G40" s="134" t="s">
        <v>43</v>
      </c>
      <c r="H40" s="298">
        <v>58</v>
      </c>
      <c r="I40" s="219">
        <v>61.166666666666664</v>
      </c>
      <c r="J40" s="134" t="s">
        <v>36</v>
      </c>
      <c r="K40" s="134" t="s">
        <v>123</v>
      </c>
      <c r="L40" s="298">
        <v>54.04</v>
      </c>
      <c r="M40" s="219">
        <v>56.3</v>
      </c>
    </row>
    <row r="41" spans="1:13" s="1" customFormat="1" ht="15" customHeight="1" x14ac:dyDescent="0.25">
      <c r="A41" s="26">
        <v>36</v>
      </c>
      <c r="B41" s="134" t="s">
        <v>34</v>
      </c>
      <c r="C41" s="134" t="s">
        <v>5</v>
      </c>
      <c r="D41" s="298">
        <v>53.93</v>
      </c>
      <c r="E41" s="219">
        <v>57</v>
      </c>
      <c r="F41" s="134" t="s">
        <v>36</v>
      </c>
      <c r="G41" s="134" t="s">
        <v>89</v>
      </c>
      <c r="H41" s="298">
        <v>58</v>
      </c>
      <c r="I41" s="219">
        <v>61.1</v>
      </c>
      <c r="J41" s="134" t="s">
        <v>37</v>
      </c>
      <c r="K41" s="134" t="s">
        <v>129</v>
      </c>
      <c r="L41" s="298">
        <v>54.04</v>
      </c>
      <c r="M41" s="219">
        <v>56</v>
      </c>
    </row>
    <row r="42" spans="1:13" s="1" customFormat="1" ht="15" customHeight="1" x14ac:dyDescent="0.25">
      <c r="A42" s="26">
        <v>37</v>
      </c>
      <c r="B42" s="134" t="s">
        <v>34</v>
      </c>
      <c r="C42" s="134" t="s">
        <v>4</v>
      </c>
      <c r="D42" s="298">
        <v>53.93</v>
      </c>
      <c r="E42" s="219">
        <v>57</v>
      </c>
      <c r="F42" s="134" t="s">
        <v>37</v>
      </c>
      <c r="G42" s="134" t="s">
        <v>127</v>
      </c>
      <c r="H42" s="298">
        <v>58</v>
      </c>
      <c r="I42" s="219">
        <v>61</v>
      </c>
      <c r="J42" s="134" t="s">
        <v>37</v>
      </c>
      <c r="K42" s="134" t="s">
        <v>57</v>
      </c>
      <c r="L42" s="298">
        <v>54.04</v>
      </c>
      <c r="M42" s="219">
        <v>55.6</v>
      </c>
    </row>
    <row r="43" spans="1:13" s="1" customFormat="1" ht="15" customHeight="1" x14ac:dyDescent="0.25">
      <c r="A43" s="26">
        <v>38</v>
      </c>
      <c r="B43" s="134" t="s">
        <v>35</v>
      </c>
      <c r="C43" s="134" t="s">
        <v>46</v>
      </c>
      <c r="D43" s="298">
        <v>53.93</v>
      </c>
      <c r="E43" s="219">
        <v>56.7</v>
      </c>
      <c r="F43" s="134" t="s">
        <v>39</v>
      </c>
      <c r="G43" s="134" t="s">
        <v>32</v>
      </c>
      <c r="H43" s="298">
        <v>58</v>
      </c>
      <c r="I43" s="219">
        <v>61</v>
      </c>
      <c r="J43" s="134" t="s">
        <v>38</v>
      </c>
      <c r="K43" s="134" t="s">
        <v>102</v>
      </c>
      <c r="L43" s="298">
        <v>54.04</v>
      </c>
      <c r="M43" s="219">
        <v>55.6</v>
      </c>
    </row>
    <row r="44" spans="1:13" s="1" customFormat="1" ht="15" customHeight="1" x14ac:dyDescent="0.25">
      <c r="A44" s="26">
        <v>39</v>
      </c>
      <c r="B44" s="134" t="s">
        <v>37</v>
      </c>
      <c r="C44" s="134" t="s">
        <v>154</v>
      </c>
      <c r="D44" s="298">
        <v>53.93</v>
      </c>
      <c r="E44" s="219">
        <v>55.8</v>
      </c>
      <c r="F44" s="134" t="s">
        <v>37</v>
      </c>
      <c r="G44" s="134" t="s">
        <v>56</v>
      </c>
      <c r="H44" s="298">
        <v>58</v>
      </c>
      <c r="I44" s="219">
        <v>60.8</v>
      </c>
      <c r="J44" s="134" t="s">
        <v>38</v>
      </c>
      <c r="K44" s="134" t="s">
        <v>30</v>
      </c>
      <c r="L44" s="298">
        <v>54.04</v>
      </c>
      <c r="M44" s="219">
        <v>55</v>
      </c>
    </row>
    <row r="45" spans="1:13" s="1" customFormat="1" ht="15" customHeight="1" thickBot="1" x14ac:dyDescent="0.3">
      <c r="A45" s="60">
        <v>40</v>
      </c>
      <c r="B45" s="137" t="s">
        <v>38</v>
      </c>
      <c r="C45" s="137" t="s">
        <v>130</v>
      </c>
      <c r="D45" s="301">
        <v>53.93</v>
      </c>
      <c r="E45" s="222">
        <v>55.8</v>
      </c>
      <c r="F45" s="137" t="s">
        <v>38</v>
      </c>
      <c r="G45" s="137" t="s">
        <v>131</v>
      </c>
      <c r="H45" s="301">
        <v>58</v>
      </c>
      <c r="I45" s="222">
        <v>60.4</v>
      </c>
      <c r="J45" s="137" t="s">
        <v>33</v>
      </c>
      <c r="K45" s="137" t="s">
        <v>45</v>
      </c>
      <c r="L45" s="301">
        <v>54.04</v>
      </c>
      <c r="M45" s="222">
        <v>54.8</v>
      </c>
    </row>
    <row r="46" spans="1:13" s="1" customFormat="1" ht="15" customHeight="1" x14ac:dyDescent="0.25">
      <c r="A46" s="28">
        <v>41</v>
      </c>
      <c r="B46" s="133" t="s">
        <v>39</v>
      </c>
      <c r="C46" s="133" t="s">
        <v>110</v>
      </c>
      <c r="D46" s="302">
        <v>53.93</v>
      </c>
      <c r="E46" s="223">
        <v>55.4</v>
      </c>
      <c r="F46" s="133" t="s">
        <v>38</v>
      </c>
      <c r="G46" s="133" t="s">
        <v>140</v>
      </c>
      <c r="H46" s="302">
        <v>58</v>
      </c>
      <c r="I46" s="223">
        <v>60.4</v>
      </c>
      <c r="J46" s="133" t="s">
        <v>38</v>
      </c>
      <c r="K46" s="133" t="s">
        <v>139</v>
      </c>
      <c r="L46" s="302">
        <v>54.04</v>
      </c>
      <c r="M46" s="223">
        <v>54.1</v>
      </c>
    </row>
    <row r="47" spans="1:13" s="1" customFormat="1" ht="15" customHeight="1" x14ac:dyDescent="0.25">
      <c r="A47" s="26">
        <v>42</v>
      </c>
      <c r="B47" s="134" t="s">
        <v>33</v>
      </c>
      <c r="C47" s="134" t="s">
        <v>113</v>
      </c>
      <c r="D47" s="298">
        <v>53.93</v>
      </c>
      <c r="E47" s="219">
        <v>55.1</v>
      </c>
      <c r="F47" s="134" t="s">
        <v>36</v>
      </c>
      <c r="G47" s="134" t="s">
        <v>145</v>
      </c>
      <c r="H47" s="298">
        <v>58</v>
      </c>
      <c r="I47" s="219">
        <v>60</v>
      </c>
      <c r="J47" s="134" t="s">
        <v>34</v>
      </c>
      <c r="K47" s="134" t="s">
        <v>7</v>
      </c>
      <c r="L47" s="298">
        <v>54.04</v>
      </c>
      <c r="M47" s="219">
        <v>54.1</v>
      </c>
    </row>
    <row r="48" spans="1:13" s="1" customFormat="1" ht="15" customHeight="1" x14ac:dyDescent="0.25">
      <c r="A48" s="26">
        <v>43</v>
      </c>
      <c r="B48" s="134" t="s">
        <v>38</v>
      </c>
      <c r="C48" s="134" t="s">
        <v>28</v>
      </c>
      <c r="D48" s="298">
        <v>53.93</v>
      </c>
      <c r="E48" s="219">
        <v>54.5</v>
      </c>
      <c r="F48" s="134" t="s">
        <v>35</v>
      </c>
      <c r="G48" s="134" t="s">
        <v>12</v>
      </c>
      <c r="H48" s="298">
        <v>58</v>
      </c>
      <c r="I48" s="219">
        <v>59.7</v>
      </c>
      <c r="J48" s="134" t="s">
        <v>39</v>
      </c>
      <c r="K48" s="134" t="s">
        <v>60</v>
      </c>
      <c r="L48" s="298">
        <v>54.04</v>
      </c>
      <c r="M48" s="219">
        <v>54</v>
      </c>
    </row>
    <row r="49" spans="1:13" s="1" customFormat="1" ht="15" customHeight="1" x14ac:dyDescent="0.25">
      <c r="A49" s="26">
        <v>44</v>
      </c>
      <c r="B49" s="134" t="s">
        <v>38</v>
      </c>
      <c r="C49" s="134" t="s">
        <v>139</v>
      </c>
      <c r="D49" s="298">
        <v>53.93</v>
      </c>
      <c r="E49" s="219">
        <v>54.111111111111114</v>
      </c>
      <c r="F49" s="134" t="s">
        <v>38</v>
      </c>
      <c r="G49" s="134" t="s">
        <v>26</v>
      </c>
      <c r="H49" s="298">
        <v>58</v>
      </c>
      <c r="I49" s="219">
        <v>59.4</v>
      </c>
      <c r="J49" s="134" t="s">
        <v>33</v>
      </c>
      <c r="K49" s="134" t="s">
        <v>44</v>
      </c>
      <c r="L49" s="298">
        <v>54.04</v>
      </c>
      <c r="M49" s="219">
        <v>53.727272727272727</v>
      </c>
    </row>
    <row r="50" spans="1:13" s="1" customFormat="1" ht="15" customHeight="1" x14ac:dyDescent="0.25">
      <c r="A50" s="26">
        <v>45</v>
      </c>
      <c r="B50" s="134" t="s">
        <v>36</v>
      </c>
      <c r="C50" s="134" t="s">
        <v>17</v>
      </c>
      <c r="D50" s="298">
        <v>53.93</v>
      </c>
      <c r="E50" s="219">
        <v>54</v>
      </c>
      <c r="F50" s="134" t="s">
        <v>38</v>
      </c>
      <c r="G50" s="134" t="s">
        <v>141</v>
      </c>
      <c r="H50" s="298">
        <v>58</v>
      </c>
      <c r="I50" s="219">
        <v>59.3</v>
      </c>
      <c r="J50" s="134" t="s">
        <v>37</v>
      </c>
      <c r="K50" s="134" t="s">
        <v>55</v>
      </c>
      <c r="L50" s="298">
        <v>54.04</v>
      </c>
      <c r="M50" s="219">
        <v>53.6</v>
      </c>
    </row>
    <row r="51" spans="1:13" s="1" customFormat="1" ht="15" customHeight="1" x14ac:dyDescent="0.25">
      <c r="A51" s="26">
        <v>46</v>
      </c>
      <c r="B51" s="134" t="s">
        <v>39</v>
      </c>
      <c r="C51" s="134" t="s">
        <v>112</v>
      </c>
      <c r="D51" s="298">
        <v>53.93</v>
      </c>
      <c r="E51" s="219">
        <v>53.4</v>
      </c>
      <c r="F51" s="134" t="s">
        <v>38</v>
      </c>
      <c r="G51" s="134" t="s">
        <v>65</v>
      </c>
      <c r="H51" s="298">
        <v>58</v>
      </c>
      <c r="I51" s="219">
        <v>59.2</v>
      </c>
      <c r="J51" s="134" t="s">
        <v>38</v>
      </c>
      <c r="K51" s="134" t="s">
        <v>131</v>
      </c>
      <c r="L51" s="298">
        <v>54.04</v>
      </c>
      <c r="M51" s="219">
        <v>53.5</v>
      </c>
    </row>
    <row r="52" spans="1:13" s="1" customFormat="1" ht="15" customHeight="1" x14ac:dyDescent="0.25">
      <c r="A52" s="26">
        <v>47</v>
      </c>
      <c r="B52" s="134" t="s">
        <v>34</v>
      </c>
      <c r="C52" s="134" t="s">
        <v>8</v>
      </c>
      <c r="D52" s="298">
        <v>53.93</v>
      </c>
      <c r="E52" s="219">
        <v>53.1</v>
      </c>
      <c r="F52" s="134" t="s">
        <v>38</v>
      </c>
      <c r="G52" s="134" t="s">
        <v>22</v>
      </c>
      <c r="H52" s="298">
        <v>58</v>
      </c>
      <c r="I52" s="219">
        <v>59</v>
      </c>
      <c r="J52" s="134" t="s">
        <v>36</v>
      </c>
      <c r="K52" s="134" t="s">
        <v>18</v>
      </c>
      <c r="L52" s="298">
        <v>54.04</v>
      </c>
      <c r="M52" s="219">
        <v>53</v>
      </c>
    </row>
    <row r="53" spans="1:13" s="1" customFormat="1" ht="15" customHeight="1" x14ac:dyDescent="0.25">
      <c r="A53" s="26">
        <v>48</v>
      </c>
      <c r="B53" s="134" t="s">
        <v>36</v>
      </c>
      <c r="C53" s="134" t="s">
        <v>89</v>
      </c>
      <c r="D53" s="298">
        <v>53.93</v>
      </c>
      <c r="E53" s="219">
        <v>52.3</v>
      </c>
      <c r="F53" s="134" t="s">
        <v>38</v>
      </c>
      <c r="G53" s="134" t="s">
        <v>111</v>
      </c>
      <c r="H53" s="298">
        <v>58</v>
      </c>
      <c r="I53" s="219">
        <v>59</v>
      </c>
      <c r="J53" s="134" t="s">
        <v>34</v>
      </c>
      <c r="K53" s="134" t="s">
        <v>9</v>
      </c>
      <c r="L53" s="298">
        <v>54.04</v>
      </c>
      <c r="M53" s="219">
        <v>52.8</v>
      </c>
    </row>
    <row r="54" spans="1:13" s="1" customFormat="1" ht="15" customHeight="1" x14ac:dyDescent="0.25">
      <c r="A54" s="26">
        <v>49</v>
      </c>
      <c r="B54" s="134" t="s">
        <v>34</v>
      </c>
      <c r="C54" s="134" t="s">
        <v>3</v>
      </c>
      <c r="D54" s="298">
        <v>53.93</v>
      </c>
      <c r="E54" s="219">
        <v>52.1</v>
      </c>
      <c r="F54" s="134" t="s">
        <v>34</v>
      </c>
      <c r="G54" s="134" t="s">
        <v>119</v>
      </c>
      <c r="H54" s="298">
        <v>58</v>
      </c>
      <c r="I54" s="219">
        <v>58.8</v>
      </c>
      <c r="J54" s="134" t="s">
        <v>33</v>
      </c>
      <c r="K54" s="134" t="s">
        <v>115</v>
      </c>
      <c r="L54" s="298">
        <v>54.04</v>
      </c>
      <c r="M54" s="219">
        <v>52.8</v>
      </c>
    </row>
    <row r="55" spans="1:13" s="1" customFormat="1" ht="15" customHeight="1" thickBot="1" x14ac:dyDescent="0.3">
      <c r="A55" s="29">
        <v>50</v>
      </c>
      <c r="B55" s="135" t="s">
        <v>37</v>
      </c>
      <c r="C55" s="135" t="s">
        <v>155</v>
      </c>
      <c r="D55" s="299">
        <v>53.93</v>
      </c>
      <c r="E55" s="220">
        <v>51.5</v>
      </c>
      <c r="F55" s="135" t="s">
        <v>34</v>
      </c>
      <c r="G55" s="135" t="s">
        <v>7</v>
      </c>
      <c r="H55" s="299">
        <v>58</v>
      </c>
      <c r="I55" s="220">
        <v>57.8</v>
      </c>
      <c r="J55" s="135" t="s">
        <v>36</v>
      </c>
      <c r="K55" s="135" t="s">
        <v>124</v>
      </c>
      <c r="L55" s="299">
        <v>54.04</v>
      </c>
      <c r="M55" s="220">
        <v>52.2</v>
      </c>
    </row>
    <row r="56" spans="1:13" s="1" customFormat="1" ht="15" customHeight="1" x14ac:dyDescent="0.25">
      <c r="A56" s="61">
        <v>51</v>
      </c>
      <c r="B56" s="136" t="s">
        <v>38</v>
      </c>
      <c r="C56" s="136" t="s">
        <v>158</v>
      </c>
      <c r="D56" s="300">
        <v>53.93</v>
      </c>
      <c r="E56" s="221">
        <v>51.333333333333336</v>
      </c>
      <c r="F56" s="136" t="s">
        <v>33</v>
      </c>
      <c r="G56" s="136" t="s">
        <v>42</v>
      </c>
      <c r="H56" s="300">
        <v>58</v>
      </c>
      <c r="I56" s="221">
        <v>57.75</v>
      </c>
      <c r="J56" s="136" t="s">
        <v>38</v>
      </c>
      <c r="K56" s="136" t="s">
        <v>133</v>
      </c>
      <c r="L56" s="300">
        <v>54.04</v>
      </c>
      <c r="M56" s="221">
        <v>52.2</v>
      </c>
    </row>
    <row r="57" spans="1:13" s="1" customFormat="1" ht="15" customHeight="1" x14ac:dyDescent="0.25">
      <c r="A57" s="26">
        <v>52</v>
      </c>
      <c r="B57" s="134" t="s">
        <v>34</v>
      </c>
      <c r="C57" s="134" t="s">
        <v>152</v>
      </c>
      <c r="D57" s="298">
        <v>53.93</v>
      </c>
      <c r="E57" s="219">
        <v>51</v>
      </c>
      <c r="F57" s="134" t="s">
        <v>33</v>
      </c>
      <c r="G57" s="134" t="s">
        <v>44</v>
      </c>
      <c r="H57" s="298">
        <v>58</v>
      </c>
      <c r="I57" s="219">
        <v>57.46153846153846</v>
      </c>
      <c r="J57" s="134" t="s">
        <v>39</v>
      </c>
      <c r="K57" s="134" t="s">
        <v>110</v>
      </c>
      <c r="L57" s="298">
        <v>54.04</v>
      </c>
      <c r="M57" s="219">
        <v>52.05263157894737</v>
      </c>
    </row>
    <row r="58" spans="1:13" s="1" customFormat="1" ht="15" customHeight="1" x14ac:dyDescent="0.25">
      <c r="A58" s="26">
        <v>53</v>
      </c>
      <c r="B58" s="134" t="s">
        <v>38</v>
      </c>
      <c r="C58" s="134" t="s">
        <v>26</v>
      </c>
      <c r="D58" s="298">
        <v>53.93</v>
      </c>
      <c r="E58" s="219">
        <v>50.5</v>
      </c>
      <c r="F58" s="134" t="s">
        <v>36</v>
      </c>
      <c r="G58" s="134" t="s">
        <v>15</v>
      </c>
      <c r="H58" s="298">
        <v>58</v>
      </c>
      <c r="I58" s="219">
        <v>57.3</v>
      </c>
      <c r="J58" s="134" t="s">
        <v>36</v>
      </c>
      <c r="K58" s="134" t="s">
        <v>15</v>
      </c>
      <c r="L58" s="298">
        <v>54.04</v>
      </c>
      <c r="M58" s="219">
        <v>52</v>
      </c>
    </row>
    <row r="59" spans="1:13" s="1" customFormat="1" ht="15" customHeight="1" x14ac:dyDescent="0.25">
      <c r="A59" s="26">
        <v>54</v>
      </c>
      <c r="B59" s="134" t="s">
        <v>38</v>
      </c>
      <c r="C59" s="134" t="s">
        <v>162</v>
      </c>
      <c r="D59" s="298">
        <v>53.93</v>
      </c>
      <c r="E59" s="219">
        <v>50.5</v>
      </c>
      <c r="F59" s="134" t="s">
        <v>38</v>
      </c>
      <c r="G59" s="134" t="s">
        <v>139</v>
      </c>
      <c r="H59" s="298">
        <v>58</v>
      </c>
      <c r="I59" s="219">
        <v>57.2</v>
      </c>
      <c r="J59" s="134" t="s">
        <v>35</v>
      </c>
      <c r="K59" s="134" t="s">
        <v>66</v>
      </c>
      <c r="L59" s="298">
        <v>54.04</v>
      </c>
      <c r="M59" s="219">
        <v>52</v>
      </c>
    </row>
    <row r="60" spans="1:13" s="1" customFormat="1" ht="15" customHeight="1" x14ac:dyDescent="0.25">
      <c r="A60" s="26">
        <v>55</v>
      </c>
      <c r="B60" s="134" t="s">
        <v>37</v>
      </c>
      <c r="C60" s="134" t="s">
        <v>55</v>
      </c>
      <c r="D60" s="298">
        <v>53.93</v>
      </c>
      <c r="E60" s="219">
        <v>50</v>
      </c>
      <c r="F60" s="134" t="s">
        <v>36</v>
      </c>
      <c r="G60" s="134" t="s">
        <v>51</v>
      </c>
      <c r="H60" s="298">
        <v>58</v>
      </c>
      <c r="I60" s="219">
        <v>57</v>
      </c>
      <c r="J60" s="134" t="s">
        <v>36</v>
      </c>
      <c r="K60" s="134" t="s">
        <v>125</v>
      </c>
      <c r="L60" s="298">
        <v>54.04</v>
      </c>
      <c r="M60" s="219">
        <v>52</v>
      </c>
    </row>
    <row r="61" spans="1:13" s="1" customFormat="1" ht="15" customHeight="1" x14ac:dyDescent="0.25">
      <c r="A61" s="26">
        <v>56</v>
      </c>
      <c r="B61" s="134" t="s">
        <v>38</v>
      </c>
      <c r="C61" s="134" t="s">
        <v>30</v>
      </c>
      <c r="D61" s="298">
        <v>53.93</v>
      </c>
      <c r="E61" s="219">
        <v>49.6</v>
      </c>
      <c r="F61" s="134" t="s">
        <v>38</v>
      </c>
      <c r="G61" s="134" t="s">
        <v>103</v>
      </c>
      <c r="H61" s="298">
        <v>58</v>
      </c>
      <c r="I61" s="219">
        <v>57</v>
      </c>
      <c r="J61" s="134" t="s">
        <v>35</v>
      </c>
      <c r="K61" s="134" t="s">
        <v>153</v>
      </c>
      <c r="L61" s="298">
        <v>54.04</v>
      </c>
      <c r="M61" s="219">
        <v>51.6</v>
      </c>
    </row>
    <row r="62" spans="1:13" s="1" customFormat="1" ht="15" customHeight="1" x14ac:dyDescent="0.25">
      <c r="A62" s="26">
        <v>57</v>
      </c>
      <c r="B62" s="134" t="s">
        <v>38</v>
      </c>
      <c r="C62" s="134" t="s">
        <v>163</v>
      </c>
      <c r="D62" s="298">
        <v>53.93</v>
      </c>
      <c r="E62" s="219">
        <v>49.45</v>
      </c>
      <c r="F62" s="134" t="s">
        <v>37</v>
      </c>
      <c r="G62" s="134" t="s">
        <v>146</v>
      </c>
      <c r="H62" s="298">
        <v>58</v>
      </c>
      <c r="I62" s="219">
        <v>56.7</v>
      </c>
      <c r="J62" s="134" t="s">
        <v>38</v>
      </c>
      <c r="K62" s="134" t="s">
        <v>103</v>
      </c>
      <c r="L62" s="298">
        <v>54.04</v>
      </c>
      <c r="M62" s="219">
        <v>51.6</v>
      </c>
    </row>
    <row r="63" spans="1:13" s="1" customFormat="1" ht="15" customHeight="1" x14ac:dyDescent="0.25">
      <c r="A63" s="26">
        <v>58</v>
      </c>
      <c r="B63" s="134" t="s">
        <v>34</v>
      </c>
      <c r="C63" s="134" t="s">
        <v>151</v>
      </c>
      <c r="D63" s="298">
        <v>53.93</v>
      </c>
      <c r="E63" s="219">
        <v>49</v>
      </c>
      <c r="F63" s="134" t="s">
        <v>37</v>
      </c>
      <c r="G63" s="134" t="s">
        <v>128</v>
      </c>
      <c r="H63" s="298">
        <v>58</v>
      </c>
      <c r="I63" s="219">
        <v>56.5</v>
      </c>
      <c r="J63" s="134" t="s">
        <v>38</v>
      </c>
      <c r="K63" s="134" t="s">
        <v>27</v>
      </c>
      <c r="L63" s="298">
        <v>54.04</v>
      </c>
      <c r="M63" s="219">
        <v>51.6</v>
      </c>
    </row>
    <row r="64" spans="1:13" s="1" customFormat="1" ht="15" customHeight="1" x14ac:dyDescent="0.25">
      <c r="A64" s="26">
        <v>59</v>
      </c>
      <c r="B64" s="134" t="s">
        <v>38</v>
      </c>
      <c r="C64" s="134" t="s">
        <v>134</v>
      </c>
      <c r="D64" s="298">
        <v>53.93</v>
      </c>
      <c r="E64" s="219">
        <v>49</v>
      </c>
      <c r="F64" s="134" t="s">
        <v>36</v>
      </c>
      <c r="G64" s="134" t="s">
        <v>125</v>
      </c>
      <c r="H64" s="298">
        <v>58</v>
      </c>
      <c r="I64" s="219">
        <v>56</v>
      </c>
      <c r="J64" s="134" t="s">
        <v>35</v>
      </c>
      <c r="K64" s="134" t="s">
        <v>165</v>
      </c>
      <c r="L64" s="298">
        <v>54.04</v>
      </c>
      <c r="M64" s="219">
        <v>51</v>
      </c>
    </row>
    <row r="65" spans="1:13" s="1" customFormat="1" ht="15" customHeight="1" thickBot="1" x14ac:dyDescent="0.3">
      <c r="A65" s="60">
        <v>60</v>
      </c>
      <c r="B65" s="137" t="s">
        <v>38</v>
      </c>
      <c r="C65" s="137" t="s">
        <v>157</v>
      </c>
      <c r="D65" s="301">
        <v>53.93</v>
      </c>
      <c r="E65" s="222">
        <v>48.5</v>
      </c>
      <c r="F65" s="137" t="s">
        <v>38</v>
      </c>
      <c r="G65" s="137" t="s">
        <v>23</v>
      </c>
      <c r="H65" s="301">
        <v>58</v>
      </c>
      <c r="I65" s="222">
        <v>56</v>
      </c>
      <c r="J65" s="137" t="s">
        <v>38</v>
      </c>
      <c r="K65" s="137" t="s">
        <v>104</v>
      </c>
      <c r="L65" s="301">
        <v>54.04</v>
      </c>
      <c r="M65" s="222">
        <v>51</v>
      </c>
    </row>
    <row r="66" spans="1:13" s="1" customFormat="1" ht="15" customHeight="1" x14ac:dyDescent="0.25">
      <c r="A66" s="28">
        <v>61</v>
      </c>
      <c r="B66" s="133" t="s">
        <v>38</v>
      </c>
      <c r="C66" s="133" t="s">
        <v>103</v>
      </c>
      <c r="D66" s="302">
        <v>53.93</v>
      </c>
      <c r="E66" s="223">
        <v>48</v>
      </c>
      <c r="F66" s="133" t="s">
        <v>38</v>
      </c>
      <c r="G66" s="133" t="s">
        <v>21</v>
      </c>
      <c r="H66" s="302">
        <v>58</v>
      </c>
      <c r="I66" s="223">
        <v>56</v>
      </c>
      <c r="J66" s="133" t="s">
        <v>34</v>
      </c>
      <c r="K66" s="133" t="s">
        <v>119</v>
      </c>
      <c r="L66" s="302">
        <v>54.04</v>
      </c>
      <c r="M66" s="223">
        <v>50.8</v>
      </c>
    </row>
    <row r="67" spans="1:13" s="1" customFormat="1" ht="15" customHeight="1" x14ac:dyDescent="0.25">
      <c r="A67" s="26">
        <v>62</v>
      </c>
      <c r="B67" s="134" t="s">
        <v>38</v>
      </c>
      <c r="C67" s="134" t="s">
        <v>102</v>
      </c>
      <c r="D67" s="298">
        <v>53.93</v>
      </c>
      <c r="E67" s="219">
        <v>47.61904761904762</v>
      </c>
      <c r="F67" s="134" t="s">
        <v>35</v>
      </c>
      <c r="G67" s="134" t="s">
        <v>47</v>
      </c>
      <c r="H67" s="298">
        <v>58</v>
      </c>
      <c r="I67" s="219">
        <v>55.7</v>
      </c>
      <c r="J67" s="134" t="s">
        <v>36</v>
      </c>
      <c r="K67" s="134" t="s">
        <v>52</v>
      </c>
      <c r="L67" s="298">
        <v>54.04</v>
      </c>
      <c r="M67" s="219">
        <v>50.5</v>
      </c>
    </row>
    <row r="68" spans="1:13" s="1" customFormat="1" ht="15" customHeight="1" x14ac:dyDescent="0.25">
      <c r="A68" s="26">
        <v>63</v>
      </c>
      <c r="B68" s="134" t="s">
        <v>37</v>
      </c>
      <c r="C68" s="134" t="s">
        <v>156</v>
      </c>
      <c r="D68" s="298">
        <v>53.93</v>
      </c>
      <c r="E68" s="219">
        <v>47.5</v>
      </c>
      <c r="F68" s="134" t="s">
        <v>35</v>
      </c>
      <c r="G68" s="134" t="s">
        <v>101</v>
      </c>
      <c r="H68" s="298">
        <v>58</v>
      </c>
      <c r="I68" s="219">
        <v>54.8</v>
      </c>
      <c r="J68" s="134" t="s">
        <v>35</v>
      </c>
      <c r="K68" s="134" t="s">
        <v>101</v>
      </c>
      <c r="L68" s="298">
        <v>54.04</v>
      </c>
      <c r="M68" s="219">
        <v>50.4</v>
      </c>
    </row>
    <row r="69" spans="1:13" s="1" customFormat="1" ht="15" customHeight="1" x14ac:dyDescent="0.25">
      <c r="A69" s="26">
        <v>64</v>
      </c>
      <c r="B69" s="134" t="s">
        <v>35</v>
      </c>
      <c r="C69" s="134" t="s">
        <v>12</v>
      </c>
      <c r="D69" s="298">
        <v>53.93</v>
      </c>
      <c r="E69" s="219">
        <v>47.4</v>
      </c>
      <c r="F69" s="134" t="s">
        <v>33</v>
      </c>
      <c r="G69" s="134" t="s">
        <v>45</v>
      </c>
      <c r="H69" s="298">
        <v>58</v>
      </c>
      <c r="I69" s="219">
        <v>54.25</v>
      </c>
      <c r="J69" s="134" t="s">
        <v>33</v>
      </c>
      <c r="K69" s="134" t="s">
        <v>42</v>
      </c>
      <c r="L69" s="298">
        <v>54.04</v>
      </c>
      <c r="M69" s="219">
        <v>50</v>
      </c>
    </row>
    <row r="70" spans="1:13" s="1" customFormat="1" ht="15" customHeight="1" x14ac:dyDescent="0.25">
      <c r="A70" s="26">
        <v>65</v>
      </c>
      <c r="B70" s="134" t="s">
        <v>36</v>
      </c>
      <c r="C70" s="134" t="s">
        <v>14</v>
      </c>
      <c r="D70" s="298">
        <v>53.93</v>
      </c>
      <c r="E70" s="219">
        <v>47</v>
      </c>
      <c r="F70" s="134" t="s">
        <v>36</v>
      </c>
      <c r="G70" s="134" t="s">
        <v>143</v>
      </c>
      <c r="H70" s="298">
        <v>58</v>
      </c>
      <c r="I70" s="219">
        <v>54</v>
      </c>
      <c r="J70" s="134" t="s">
        <v>37</v>
      </c>
      <c r="K70" s="134" t="s">
        <v>54</v>
      </c>
      <c r="L70" s="298">
        <v>54.04</v>
      </c>
      <c r="M70" s="219">
        <v>50</v>
      </c>
    </row>
    <row r="71" spans="1:13" s="1" customFormat="1" ht="15" customHeight="1" x14ac:dyDescent="0.25">
      <c r="A71" s="26">
        <v>66</v>
      </c>
      <c r="B71" s="134" t="s">
        <v>35</v>
      </c>
      <c r="C71" s="134" t="s">
        <v>49</v>
      </c>
      <c r="D71" s="298">
        <v>53.93</v>
      </c>
      <c r="E71" s="219">
        <v>46.5</v>
      </c>
      <c r="F71" s="134" t="s">
        <v>39</v>
      </c>
      <c r="G71" s="134" t="s">
        <v>110</v>
      </c>
      <c r="H71" s="298">
        <v>58</v>
      </c>
      <c r="I71" s="219">
        <v>53.1</v>
      </c>
      <c r="J71" s="134" t="s">
        <v>38</v>
      </c>
      <c r="K71" s="134" t="s">
        <v>138</v>
      </c>
      <c r="L71" s="298">
        <v>54.04</v>
      </c>
      <c r="M71" s="219">
        <v>49.8</v>
      </c>
    </row>
    <row r="72" spans="1:13" s="1" customFormat="1" ht="15" customHeight="1" x14ac:dyDescent="0.25">
      <c r="A72" s="26">
        <v>67</v>
      </c>
      <c r="B72" s="134" t="s">
        <v>38</v>
      </c>
      <c r="C72" s="134" t="s">
        <v>105</v>
      </c>
      <c r="D72" s="298">
        <v>53.93</v>
      </c>
      <c r="E72" s="219">
        <v>46.478260869565219</v>
      </c>
      <c r="F72" s="134" t="s">
        <v>34</v>
      </c>
      <c r="G72" s="134" t="s">
        <v>4</v>
      </c>
      <c r="H72" s="298">
        <v>58</v>
      </c>
      <c r="I72" s="219">
        <v>53</v>
      </c>
      <c r="J72" s="134" t="s">
        <v>39</v>
      </c>
      <c r="K72" s="134" t="s">
        <v>31</v>
      </c>
      <c r="L72" s="298">
        <v>54.04</v>
      </c>
      <c r="M72" s="219">
        <v>49.5</v>
      </c>
    </row>
    <row r="73" spans="1:13" s="1" customFormat="1" ht="15" customHeight="1" x14ac:dyDescent="0.25">
      <c r="A73" s="26">
        <v>68</v>
      </c>
      <c r="B73" s="134" t="s">
        <v>38</v>
      </c>
      <c r="C73" s="134" t="s">
        <v>140</v>
      </c>
      <c r="D73" s="298">
        <v>53.93</v>
      </c>
      <c r="E73" s="219">
        <v>45.888888888888886</v>
      </c>
      <c r="F73" s="134" t="s">
        <v>36</v>
      </c>
      <c r="G73" s="134" t="s">
        <v>52</v>
      </c>
      <c r="H73" s="298">
        <v>58</v>
      </c>
      <c r="I73" s="219">
        <v>52.7</v>
      </c>
      <c r="J73" s="134" t="s">
        <v>38</v>
      </c>
      <c r="K73" s="134" t="s">
        <v>134</v>
      </c>
      <c r="L73" s="298">
        <v>54.04</v>
      </c>
      <c r="M73" s="219">
        <v>48.7</v>
      </c>
    </row>
    <row r="74" spans="1:13" s="1" customFormat="1" ht="15" customHeight="1" x14ac:dyDescent="0.25">
      <c r="A74" s="26">
        <v>69</v>
      </c>
      <c r="B74" s="134" t="s">
        <v>38</v>
      </c>
      <c r="C74" s="134" t="s">
        <v>29</v>
      </c>
      <c r="D74" s="298">
        <v>53.93</v>
      </c>
      <c r="E74" s="219">
        <v>45.333333333333336</v>
      </c>
      <c r="F74" s="134" t="s">
        <v>35</v>
      </c>
      <c r="G74" s="134" t="s">
        <v>48</v>
      </c>
      <c r="H74" s="298">
        <v>58</v>
      </c>
      <c r="I74" s="219">
        <v>52</v>
      </c>
      <c r="J74" s="134" t="s">
        <v>35</v>
      </c>
      <c r="K74" s="134" t="s">
        <v>13</v>
      </c>
      <c r="L74" s="298">
        <v>54.04</v>
      </c>
      <c r="M74" s="219">
        <v>48.1</v>
      </c>
    </row>
    <row r="75" spans="1:13" s="1" customFormat="1" ht="15" customHeight="1" thickBot="1" x14ac:dyDescent="0.3">
      <c r="A75" s="29">
        <v>70</v>
      </c>
      <c r="B75" s="135" t="s">
        <v>38</v>
      </c>
      <c r="C75" s="135" t="s">
        <v>135</v>
      </c>
      <c r="D75" s="299">
        <v>53.93</v>
      </c>
      <c r="E75" s="220">
        <v>43.666666666666664</v>
      </c>
      <c r="F75" s="135" t="s">
        <v>38</v>
      </c>
      <c r="G75" s="135" t="s">
        <v>132</v>
      </c>
      <c r="H75" s="299">
        <v>58</v>
      </c>
      <c r="I75" s="220">
        <v>52</v>
      </c>
      <c r="J75" s="135" t="s">
        <v>38</v>
      </c>
      <c r="K75" s="135" t="s">
        <v>111</v>
      </c>
      <c r="L75" s="299">
        <v>54.04</v>
      </c>
      <c r="M75" s="220">
        <v>48.1</v>
      </c>
    </row>
    <row r="76" spans="1:13" s="1" customFormat="1" ht="15" customHeight="1" x14ac:dyDescent="0.25">
      <c r="A76" s="61">
        <v>71</v>
      </c>
      <c r="B76" s="136" t="s">
        <v>34</v>
      </c>
      <c r="C76" s="136" t="s">
        <v>118</v>
      </c>
      <c r="D76" s="300">
        <v>53.93</v>
      </c>
      <c r="E76" s="221">
        <v>43.5</v>
      </c>
      <c r="F76" s="136" t="s">
        <v>35</v>
      </c>
      <c r="G76" s="136" t="s">
        <v>122</v>
      </c>
      <c r="H76" s="300">
        <v>58</v>
      </c>
      <c r="I76" s="221">
        <v>50.8</v>
      </c>
      <c r="J76" s="136" t="s">
        <v>38</v>
      </c>
      <c r="K76" s="136" t="s">
        <v>23</v>
      </c>
      <c r="L76" s="300">
        <v>54.04</v>
      </c>
      <c r="M76" s="221">
        <v>48</v>
      </c>
    </row>
    <row r="77" spans="1:13" s="1" customFormat="1" ht="15" customHeight="1" x14ac:dyDescent="0.25">
      <c r="A77" s="26">
        <v>72</v>
      </c>
      <c r="B77" s="134" t="s">
        <v>34</v>
      </c>
      <c r="C77" s="134" t="s">
        <v>6</v>
      </c>
      <c r="D77" s="298">
        <v>53.93</v>
      </c>
      <c r="E77" s="219">
        <v>43.4</v>
      </c>
      <c r="F77" s="134" t="s">
        <v>35</v>
      </c>
      <c r="G77" s="134" t="s">
        <v>121</v>
      </c>
      <c r="H77" s="298">
        <v>58</v>
      </c>
      <c r="I77" s="219">
        <v>50.5</v>
      </c>
      <c r="J77" s="134" t="s">
        <v>34</v>
      </c>
      <c r="K77" s="134" t="s">
        <v>164</v>
      </c>
      <c r="L77" s="298">
        <v>54.04</v>
      </c>
      <c r="M77" s="219">
        <v>47</v>
      </c>
    </row>
    <row r="78" spans="1:13" s="1" customFormat="1" ht="15" customHeight="1" x14ac:dyDescent="0.25">
      <c r="A78" s="26">
        <v>73</v>
      </c>
      <c r="B78" s="134" t="s">
        <v>35</v>
      </c>
      <c r="C78" s="134" t="s">
        <v>122</v>
      </c>
      <c r="D78" s="298">
        <v>53.93</v>
      </c>
      <c r="E78" s="219">
        <v>43</v>
      </c>
      <c r="F78" s="134" t="s">
        <v>33</v>
      </c>
      <c r="G78" s="134" t="s">
        <v>99</v>
      </c>
      <c r="H78" s="298">
        <v>58</v>
      </c>
      <c r="I78" s="219">
        <v>50.21</v>
      </c>
      <c r="J78" s="134" t="s">
        <v>37</v>
      </c>
      <c r="K78" s="134" t="s">
        <v>128</v>
      </c>
      <c r="L78" s="298">
        <v>54.04</v>
      </c>
      <c r="M78" s="219">
        <v>46.9</v>
      </c>
    </row>
    <row r="79" spans="1:13" s="1" customFormat="1" ht="15" customHeight="1" x14ac:dyDescent="0.25">
      <c r="A79" s="26">
        <v>74</v>
      </c>
      <c r="B79" s="134" t="s">
        <v>38</v>
      </c>
      <c r="C79" s="134" t="s">
        <v>159</v>
      </c>
      <c r="D79" s="298">
        <v>53.93</v>
      </c>
      <c r="E79" s="219">
        <v>42.666666666666664</v>
      </c>
      <c r="F79" s="134" t="s">
        <v>38</v>
      </c>
      <c r="G79" s="134" t="s">
        <v>137</v>
      </c>
      <c r="H79" s="298">
        <v>58</v>
      </c>
      <c r="I79" s="219">
        <v>50.1</v>
      </c>
      <c r="J79" s="134" t="s">
        <v>34</v>
      </c>
      <c r="K79" s="134" t="s">
        <v>151</v>
      </c>
      <c r="L79" s="298">
        <v>54.04</v>
      </c>
      <c r="M79" s="219">
        <v>46.7</v>
      </c>
    </row>
    <row r="80" spans="1:13" s="1" customFormat="1" ht="15" customHeight="1" x14ac:dyDescent="0.25">
      <c r="A80" s="26">
        <v>75</v>
      </c>
      <c r="B80" s="134" t="s">
        <v>37</v>
      </c>
      <c r="C80" s="134" t="s">
        <v>128</v>
      </c>
      <c r="D80" s="298">
        <v>53.93</v>
      </c>
      <c r="E80" s="219">
        <v>42.6</v>
      </c>
      <c r="F80" s="134" t="s">
        <v>38</v>
      </c>
      <c r="G80" s="134" t="s">
        <v>130</v>
      </c>
      <c r="H80" s="298">
        <v>58</v>
      </c>
      <c r="I80" s="219">
        <v>50</v>
      </c>
      <c r="J80" s="134" t="s">
        <v>36</v>
      </c>
      <c r="K80" s="134" t="s">
        <v>14</v>
      </c>
      <c r="L80" s="298">
        <v>54.04</v>
      </c>
      <c r="M80" s="219">
        <v>46</v>
      </c>
    </row>
    <row r="81" spans="1:13" s="1" customFormat="1" ht="15" customHeight="1" x14ac:dyDescent="0.25">
      <c r="A81" s="26">
        <v>76</v>
      </c>
      <c r="B81" s="134" t="s">
        <v>36</v>
      </c>
      <c r="C81" s="134" t="s">
        <v>125</v>
      </c>
      <c r="D81" s="298">
        <v>53.93</v>
      </c>
      <c r="E81" s="219">
        <v>42</v>
      </c>
      <c r="F81" s="134" t="s">
        <v>38</v>
      </c>
      <c r="G81" s="134" t="s">
        <v>135</v>
      </c>
      <c r="H81" s="298">
        <v>58</v>
      </c>
      <c r="I81" s="219">
        <v>48.5</v>
      </c>
      <c r="J81" s="134" t="s">
        <v>38</v>
      </c>
      <c r="K81" s="134" t="s">
        <v>28</v>
      </c>
      <c r="L81" s="298">
        <v>54.04</v>
      </c>
      <c r="M81" s="219">
        <v>45.4</v>
      </c>
    </row>
    <row r="82" spans="1:13" s="1" customFormat="1" ht="15" customHeight="1" x14ac:dyDescent="0.25">
      <c r="A82" s="26">
        <v>77</v>
      </c>
      <c r="B82" s="134" t="s">
        <v>36</v>
      </c>
      <c r="C82" s="134" t="s">
        <v>53</v>
      </c>
      <c r="D82" s="298">
        <v>53.93</v>
      </c>
      <c r="E82" s="219">
        <v>42</v>
      </c>
      <c r="F82" s="134" t="s">
        <v>36</v>
      </c>
      <c r="G82" s="134" t="s">
        <v>123</v>
      </c>
      <c r="H82" s="298">
        <v>58</v>
      </c>
      <c r="I82" s="219">
        <v>48</v>
      </c>
      <c r="J82" s="134" t="s">
        <v>36</v>
      </c>
      <c r="K82" s="134" t="s">
        <v>89</v>
      </c>
      <c r="L82" s="298">
        <v>54.04</v>
      </c>
      <c r="M82" s="219">
        <v>45.3</v>
      </c>
    </row>
    <row r="83" spans="1:13" s="1" customFormat="1" ht="15" customHeight="1" x14ac:dyDescent="0.25">
      <c r="A83" s="26">
        <v>78</v>
      </c>
      <c r="B83" s="134" t="s">
        <v>38</v>
      </c>
      <c r="C83" s="134" t="s">
        <v>133</v>
      </c>
      <c r="D83" s="298">
        <v>53.93</v>
      </c>
      <c r="E83" s="219">
        <v>41.5</v>
      </c>
      <c r="F83" s="134" t="s">
        <v>38</v>
      </c>
      <c r="G83" s="134" t="s">
        <v>29</v>
      </c>
      <c r="H83" s="298">
        <v>58</v>
      </c>
      <c r="I83" s="219">
        <v>48</v>
      </c>
      <c r="J83" s="134" t="s">
        <v>35</v>
      </c>
      <c r="K83" s="134" t="s">
        <v>122</v>
      </c>
      <c r="L83" s="298">
        <v>54.04</v>
      </c>
      <c r="M83" s="219">
        <v>45.3</v>
      </c>
    </row>
    <row r="84" spans="1:13" s="1" customFormat="1" ht="15" customHeight="1" x14ac:dyDescent="0.25">
      <c r="A84" s="26">
        <v>79</v>
      </c>
      <c r="B84" s="134" t="s">
        <v>35</v>
      </c>
      <c r="C84" s="134" t="s">
        <v>47</v>
      </c>
      <c r="D84" s="298">
        <v>53.93</v>
      </c>
      <c r="E84" s="219">
        <v>40.799999999999997</v>
      </c>
      <c r="F84" s="134" t="s">
        <v>35</v>
      </c>
      <c r="G84" s="134" t="s">
        <v>120</v>
      </c>
      <c r="H84" s="298">
        <v>58</v>
      </c>
      <c r="I84" s="219">
        <v>47.8</v>
      </c>
      <c r="J84" s="134" t="s">
        <v>36</v>
      </c>
      <c r="K84" s="134" t="s">
        <v>16</v>
      </c>
      <c r="L84" s="298">
        <v>54.04</v>
      </c>
      <c r="M84" s="219">
        <v>45</v>
      </c>
    </row>
    <row r="85" spans="1:13" s="1" customFormat="1" ht="15" customHeight="1" thickBot="1" x14ac:dyDescent="0.3">
      <c r="A85" s="60">
        <v>80</v>
      </c>
      <c r="B85" s="137" t="s">
        <v>35</v>
      </c>
      <c r="C85" s="137" t="s">
        <v>48</v>
      </c>
      <c r="D85" s="301">
        <v>53.93</v>
      </c>
      <c r="E85" s="222">
        <v>40.4</v>
      </c>
      <c r="F85" s="137" t="s">
        <v>36</v>
      </c>
      <c r="G85" s="137" t="s">
        <v>144</v>
      </c>
      <c r="H85" s="301">
        <v>58</v>
      </c>
      <c r="I85" s="222">
        <v>47</v>
      </c>
      <c r="J85" s="137" t="s">
        <v>37</v>
      </c>
      <c r="K85" s="137" t="s">
        <v>127</v>
      </c>
      <c r="L85" s="301">
        <v>54.04</v>
      </c>
      <c r="M85" s="222">
        <v>42</v>
      </c>
    </row>
    <row r="86" spans="1:13" s="1" customFormat="1" ht="15" customHeight="1" x14ac:dyDescent="0.25">
      <c r="A86" s="28">
        <v>81</v>
      </c>
      <c r="B86" s="133" t="s">
        <v>36</v>
      </c>
      <c r="C86" s="133" t="s">
        <v>51</v>
      </c>
      <c r="D86" s="302">
        <v>53.93</v>
      </c>
      <c r="E86" s="223">
        <v>40</v>
      </c>
      <c r="F86" s="133" t="s">
        <v>37</v>
      </c>
      <c r="G86" s="133" t="s">
        <v>63</v>
      </c>
      <c r="H86" s="302">
        <v>58</v>
      </c>
      <c r="I86" s="223">
        <v>47</v>
      </c>
      <c r="J86" s="133" t="s">
        <v>37</v>
      </c>
      <c r="K86" s="133" t="s">
        <v>56</v>
      </c>
      <c r="L86" s="302">
        <v>54.04</v>
      </c>
      <c r="M86" s="223">
        <v>42</v>
      </c>
    </row>
    <row r="87" spans="1:13" s="1" customFormat="1" ht="15" customHeight="1" x14ac:dyDescent="0.25">
      <c r="A87" s="26">
        <v>82</v>
      </c>
      <c r="B87" s="134" t="s">
        <v>35</v>
      </c>
      <c r="C87" s="134" t="s">
        <v>153</v>
      </c>
      <c r="D87" s="298">
        <v>53.93</v>
      </c>
      <c r="E87" s="219">
        <v>39.5</v>
      </c>
      <c r="F87" s="134" t="s">
        <v>39</v>
      </c>
      <c r="G87" s="134" t="s">
        <v>100</v>
      </c>
      <c r="H87" s="298">
        <v>58</v>
      </c>
      <c r="I87" s="219">
        <v>45.4</v>
      </c>
      <c r="J87" s="134" t="s">
        <v>35</v>
      </c>
      <c r="K87" s="134" t="s">
        <v>49</v>
      </c>
      <c r="L87" s="298">
        <v>54.04</v>
      </c>
      <c r="M87" s="219">
        <v>41.8</v>
      </c>
    </row>
    <row r="88" spans="1:13" s="1" customFormat="1" ht="15" customHeight="1" x14ac:dyDescent="0.25">
      <c r="A88" s="26">
        <v>83</v>
      </c>
      <c r="B88" s="134" t="s">
        <v>33</v>
      </c>
      <c r="C88" s="134" t="s">
        <v>116</v>
      </c>
      <c r="D88" s="298">
        <v>53.93</v>
      </c>
      <c r="E88" s="219">
        <v>39</v>
      </c>
      <c r="F88" s="134" t="s">
        <v>37</v>
      </c>
      <c r="G88" s="134" t="s">
        <v>55</v>
      </c>
      <c r="H88" s="298">
        <v>58</v>
      </c>
      <c r="I88" s="219">
        <v>45</v>
      </c>
      <c r="J88" s="134" t="s">
        <v>34</v>
      </c>
      <c r="K88" s="134" t="s">
        <v>118</v>
      </c>
      <c r="L88" s="298">
        <v>54.04</v>
      </c>
      <c r="M88" s="219">
        <v>40.6</v>
      </c>
    </row>
    <row r="89" spans="1:13" s="1" customFormat="1" ht="15" customHeight="1" x14ac:dyDescent="0.25">
      <c r="A89" s="26">
        <v>84</v>
      </c>
      <c r="B89" s="134" t="s">
        <v>35</v>
      </c>
      <c r="C89" s="134" t="s">
        <v>121</v>
      </c>
      <c r="D89" s="298">
        <v>53.93</v>
      </c>
      <c r="E89" s="219">
        <v>37.6</v>
      </c>
      <c r="F89" s="134" t="s">
        <v>37</v>
      </c>
      <c r="G89" s="134" t="s">
        <v>129</v>
      </c>
      <c r="H89" s="298">
        <v>58</v>
      </c>
      <c r="I89" s="219">
        <v>45</v>
      </c>
      <c r="J89" s="134" t="s">
        <v>38</v>
      </c>
      <c r="K89" s="134" t="s">
        <v>24</v>
      </c>
      <c r="L89" s="298">
        <v>54.04</v>
      </c>
      <c r="M89" s="219">
        <v>40</v>
      </c>
    </row>
    <row r="90" spans="1:13" s="1" customFormat="1" ht="15" customHeight="1" x14ac:dyDescent="0.25">
      <c r="A90" s="26">
        <v>85</v>
      </c>
      <c r="B90" s="134" t="s">
        <v>34</v>
      </c>
      <c r="C90" s="134" t="s">
        <v>119</v>
      </c>
      <c r="D90" s="298">
        <v>53.93</v>
      </c>
      <c r="E90" s="219">
        <v>36.5</v>
      </c>
      <c r="F90" s="134" t="s">
        <v>35</v>
      </c>
      <c r="G90" s="134" t="s">
        <v>142</v>
      </c>
      <c r="H90" s="298">
        <v>58</v>
      </c>
      <c r="I90" s="219">
        <v>43</v>
      </c>
      <c r="J90" s="134" t="s">
        <v>37</v>
      </c>
      <c r="K90" s="134" t="s">
        <v>126</v>
      </c>
      <c r="L90" s="298">
        <v>54.04</v>
      </c>
      <c r="M90" s="219">
        <v>39.700000000000003</v>
      </c>
    </row>
    <row r="91" spans="1:13" s="1" customFormat="1" ht="15" customHeight="1" x14ac:dyDescent="0.25">
      <c r="A91" s="26">
        <v>86</v>
      </c>
      <c r="B91" s="134" t="s">
        <v>36</v>
      </c>
      <c r="C91" s="134" t="s">
        <v>145</v>
      </c>
      <c r="D91" s="298">
        <v>53.93</v>
      </c>
      <c r="E91" s="219">
        <v>35.6</v>
      </c>
      <c r="F91" s="134" t="s">
        <v>36</v>
      </c>
      <c r="G91" s="134" t="s">
        <v>124</v>
      </c>
      <c r="H91" s="298">
        <v>58</v>
      </c>
      <c r="I91" s="219">
        <v>43</v>
      </c>
      <c r="J91" s="134" t="s">
        <v>33</v>
      </c>
      <c r="K91" s="134" t="s">
        <v>113</v>
      </c>
      <c r="L91" s="298">
        <v>54.04</v>
      </c>
      <c r="M91" s="219">
        <v>39.444444444444443</v>
      </c>
    </row>
    <row r="92" spans="1:13" s="1" customFormat="1" ht="15" customHeight="1" x14ac:dyDescent="0.25">
      <c r="A92" s="26">
        <v>87</v>
      </c>
      <c r="B92" s="134" t="s">
        <v>35</v>
      </c>
      <c r="C92" s="134" t="s">
        <v>10</v>
      </c>
      <c r="D92" s="298">
        <v>53.93</v>
      </c>
      <c r="E92" s="219">
        <v>34</v>
      </c>
      <c r="F92" s="134" t="s">
        <v>37</v>
      </c>
      <c r="G92" s="134" t="s">
        <v>20</v>
      </c>
      <c r="H92" s="298">
        <v>58</v>
      </c>
      <c r="I92" s="219">
        <v>42.6</v>
      </c>
      <c r="J92" s="134" t="s">
        <v>39</v>
      </c>
      <c r="K92" s="134" t="s">
        <v>117</v>
      </c>
      <c r="L92" s="298">
        <v>54.04</v>
      </c>
      <c r="M92" s="219">
        <v>38.6</v>
      </c>
    </row>
    <row r="93" spans="1:13" s="1" customFormat="1" ht="15" customHeight="1" x14ac:dyDescent="0.25">
      <c r="A93" s="26">
        <v>88</v>
      </c>
      <c r="B93" s="134" t="s">
        <v>39</v>
      </c>
      <c r="C93" s="134" t="s">
        <v>117</v>
      </c>
      <c r="D93" s="298">
        <v>53.93</v>
      </c>
      <c r="E93" s="219">
        <v>32.799999999999997</v>
      </c>
      <c r="F93" s="134" t="s">
        <v>39</v>
      </c>
      <c r="G93" s="134" t="s">
        <v>117</v>
      </c>
      <c r="H93" s="298">
        <v>58</v>
      </c>
      <c r="I93" s="219">
        <v>42.6</v>
      </c>
      <c r="J93" s="134" t="s">
        <v>34</v>
      </c>
      <c r="K93" s="134" t="s">
        <v>40</v>
      </c>
      <c r="L93" s="298">
        <v>54.04</v>
      </c>
      <c r="M93" s="219">
        <v>38.5</v>
      </c>
    </row>
    <row r="94" spans="1:13" s="1" customFormat="1" ht="15" customHeight="1" x14ac:dyDescent="0.25">
      <c r="A94" s="26">
        <v>89</v>
      </c>
      <c r="B94" s="134" t="s">
        <v>36</v>
      </c>
      <c r="C94" s="134" t="s">
        <v>144</v>
      </c>
      <c r="D94" s="298">
        <v>53.93</v>
      </c>
      <c r="E94" s="219">
        <v>32</v>
      </c>
      <c r="F94" s="134" t="s">
        <v>37</v>
      </c>
      <c r="G94" s="134" t="s">
        <v>57</v>
      </c>
      <c r="H94" s="298">
        <v>58</v>
      </c>
      <c r="I94" s="219">
        <v>42.5</v>
      </c>
      <c r="J94" s="134" t="s">
        <v>33</v>
      </c>
      <c r="K94" s="134" t="s">
        <v>116</v>
      </c>
      <c r="L94" s="298">
        <v>54.04</v>
      </c>
      <c r="M94" s="219">
        <v>38.333333333333336</v>
      </c>
    </row>
    <row r="95" spans="1:13" s="1" customFormat="1" ht="15" customHeight="1" thickBot="1" x14ac:dyDescent="0.3">
      <c r="A95" s="29">
        <v>90</v>
      </c>
      <c r="B95" s="135" t="s">
        <v>38</v>
      </c>
      <c r="C95" s="135" t="s">
        <v>137</v>
      </c>
      <c r="D95" s="299">
        <v>53.93</v>
      </c>
      <c r="E95" s="220">
        <v>29.5</v>
      </c>
      <c r="F95" s="135" t="s">
        <v>34</v>
      </c>
      <c r="G95" s="135" t="s">
        <v>6</v>
      </c>
      <c r="H95" s="299">
        <v>58</v>
      </c>
      <c r="I95" s="220">
        <v>42</v>
      </c>
      <c r="J95" s="135" t="s">
        <v>35</v>
      </c>
      <c r="K95" s="135" t="s">
        <v>120</v>
      </c>
      <c r="L95" s="299">
        <v>54.04</v>
      </c>
      <c r="M95" s="220">
        <v>38</v>
      </c>
    </row>
    <row r="96" spans="1:13" s="1" customFormat="1" ht="15" customHeight="1" x14ac:dyDescent="0.25">
      <c r="A96" s="28">
        <v>91</v>
      </c>
      <c r="B96" s="133" t="s">
        <v>37</v>
      </c>
      <c r="C96" s="133" t="s">
        <v>20</v>
      </c>
      <c r="D96" s="302">
        <v>53.93</v>
      </c>
      <c r="E96" s="223">
        <v>28</v>
      </c>
      <c r="F96" s="133" t="s">
        <v>36</v>
      </c>
      <c r="G96" s="133" t="s">
        <v>17</v>
      </c>
      <c r="H96" s="302">
        <v>58</v>
      </c>
      <c r="I96" s="223">
        <v>41.5</v>
      </c>
      <c r="J96" s="133" t="s">
        <v>38</v>
      </c>
      <c r="K96" s="133" t="s">
        <v>135</v>
      </c>
      <c r="L96" s="302">
        <v>54.04</v>
      </c>
      <c r="M96" s="223">
        <v>35.299999999999997</v>
      </c>
    </row>
    <row r="97" spans="1:13" s="1" customFormat="1" ht="15" customHeight="1" x14ac:dyDescent="0.25">
      <c r="A97" s="26">
        <v>92</v>
      </c>
      <c r="B97" s="134" t="s">
        <v>38</v>
      </c>
      <c r="C97" s="134" t="s">
        <v>160</v>
      </c>
      <c r="D97" s="298">
        <v>53.93</v>
      </c>
      <c r="E97" s="219">
        <v>25.5</v>
      </c>
      <c r="F97" s="134" t="s">
        <v>38</v>
      </c>
      <c r="G97" s="134" t="s">
        <v>24</v>
      </c>
      <c r="H97" s="298">
        <v>58</v>
      </c>
      <c r="I97" s="219">
        <v>40.5</v>
      </c>
      <c r="J97" s="134" t="s">
        <v>35</v>
      </c>
      <c r="K97" s="134" t="s">
        <v>48</v>
      </c>
      <c r="L97" s="298">
        <v>54.04</v>
      </c>
      <c r="M97" s="219">
        <v>34.799999999999997</v>
      </c>
    </row>
    <row r="98" spans="1:13" s="1" customFormat="1" ht="15" customHeight="1" x14ac:dyDescent="0.25">
      <c r="A98" s="26">
        <v>93</v>
      </c>
      <c r="B98" s="134" t="s">
        <v>39</v>
      </c>
      <c r="C98" s="134" t="s">
        <v>60</v>
      </c>
      <c r="D98" s="298">
        <v>53.93</v>
      </c>
      <c r="E98" s="219">
        <v>25.33</v>
      </c>
      <c r="F98" s="134" t="s">
        <v>35</v>
      </c>
      <c r="G98" s="134" t="s">
        <v>10</v>
      </c>
      <c r="H98" s="298">
        <v>58</v>
      </c>
      <c r="I98" s="219">
        <v>40.299999999999997</v>
      </c>
      <c r="J98" s="134" t="s">
        <v>38</v>
      </c>
      <c r="K98" s="134" t="s">
        <v>21</v>
      </c>
      <c r="L98" s="298">
        <v>54.04</v>
      </c>
      <c r="M98" s="219">
        <v>33.799999999999997</v>
      </c>
    </row>
    <row r="99" spans="1:13" s="1" customFormat="1" ht="15" customHeight="1" x14ac:dyDescent="0.25">
      <c r="A99" s="26">
        <v>94</v>
      </c>
      <c r="B99" s="134" t="s">
        <v>38</v>
      </c>
      <c r="C99" s="134" t="s">
        <v>161</v>
      </c>
      <c r="D99" s="298">
        <v>53.93</v>
      </c>
      <c r="E99" s="219">
        <v>24</v>
      </c>
      <c r="F99" s="134" t="s">
        <v>39</v>
      </c>
      <c r="G99" s="134" t="s">
        <v>60</v>
      </c>
      <c r="H99" s="298">
        <v>58</v>
      </c>
      <c r="I99" s="219">
        <v>38.777777777777779</v>
      </c>
      <c r="J99" s="134" t="s">
        <v>38</v>
      </c>
      <c r="K99" s="134" t="s">
        <v>141</v>
      </c>
      <c r="L99" s="298">
        <v>54.04</v>
      </c>
      <c r="M99" s="219">
        <v>21.29</v>
      </c>
    </row>
    <row r="100" spans="1:13" s="1" customFormat="1" ht="15" customHeight="1" x14ac:dyDescent="0.25">
      <c r="A100" s="26">
        <v>95</v>
      </c>
      <c r="B100" s="134" t="s">
        <v>38</v>
      </c>
      <c r="C100" s="134" t="s">
        <v>136</v>
      </c>
      <c r="D100" s="298">
        <v>53.93</v>
      </c>
      <c r="E100" s="219">
        <v>4</v>
      </c>
      <c r="F100" s="134" t="s">
        <v>38</v>
      </c>
      <c r="G100" s="134" t="s">
        <v>136</v>
      </c>
      <c r="H100" s="298">
        <v>58</v>
      </c>
      <c r="I100" s="219">
        <v>37.299999999999997</v>
      </c>
      <c r="J100" s="134"/>
      <c r="K100" s="134"/>
      <c r="L100" s="298"/>
      <c r="M100" s="219"/>
    </row>
    <row r="101" spans="1:13" s="1" customFormat="1" ht="15" customHeight="1" x14ac:dyDescent="0.25">
      <c r="A101" s="26">
        <v>96</v>
      </c>
      <c r="B101" s="134" t="s">
        <v>33</v>
      </c>
      <c r="C101" s="134" t="s">
        <v>99</v>
      </c>
      <c r="D101" s="298">
        <v>53.93</v>
      </c>
      <c r="E101" s="219"/>
      <c r="F101" s="134" t="s">
        <v>37</v>
      </c>
      <c r="G101" s="134" t="s">
        <v>106</v>
      </c>
      <c r="H101" s="298">
        <v>58</v>
      </c>
      <c r="I101" s="219">
        <v>36</v>
      </c>
      <c r="J101" s="134"/>
      <c r="K101" s="134"/>
      <c r="L101" s="298"/>
      <c r="M101" s="219"/>
    </row>
    <row r="102" spans="1:13" s="1" customFormat="1" ht="15" customHeight="1" x14ac:dyDescent="0.25">
      <c r="A102" s="26">
        <v>97</v>
      </c>
      <c r="B102" s="134" t="s">
        <v>34</v>
      </c>
      <c r="C102" s="134" t="s">
        <v>169</v>
      </c>
      <c r="D102" s="298">
        <v>53.93</v>
      </c>
      <c r="E102" s="219"/>
      <c r="F102" s="134" t="s">
        <v>39</v>
      </c>
      <c r="G102" s="134" t="s">
        <v>31</v>
      </c>
      <c r="H102" s="298">
        <v>58</v>
      </c>
      <c r="I102" s="219">
        <v>35.333333333333336</v>
      </c>
      <c r="J102" s="134"/>
      <c r="K102" s="134"/>
      <c r="L102" s="298"/>
      <c r="M102" s="219"/>
    </row>
    <row r="103" spans="1:13" s="1" customFormat="1" ht="15" customHeight="1" x14ac:dyDescent="0.25">
      <c r="A103" s="26">
        <v>98</v>
      </c>
      <c r="B103" s="134" t="s">
        <v>34</v>
      </c>
      <c r="C103" s="134" t="s">
        <v>164</v>
      </c>
      <c r="D103" s="298">
        <v>53.93</v>
      </c>
      <c r="E103" s="219"/>
      <c r="F103" s="134" t="s">
        <v>34</v>
      </c>
      <c r="G103" s="134" t="s">
        <v>118</v>
      </c>
      <c r="H103" s="298">
        <v>58</v>
      </c>
      <c r="I103" s="219">
        <v>35</v>
      </c>
      <c r="J103" s="134"/>
      <c r="K103" s="134"/>
      <c r="L103" s="298"/>
      <c r="M103" s="219"/>
    </row>
    <row r="104" spans="1:13" s="1" customFormat="1" ht="15" customHeight="1" x14ac:dyDescent="0.25">
      <c r="A104" s="26">
        <v>99</v>
      </c>
      <c r="B104" s="134" t="s">
        <v>34</v>
      </c>
      <c r="C104" s="134" t="s">
        <v>170</v>
      </c>
      <c r="D104" s="298">
        <v>53.93</v>
      </c>
      <c r="E104" s="219"/>
      <c r="F104" s="134" t="s">
        <v>38</v>
      </c>
      <c r="G104" s="134" t="s">
        <v>25</v>
      </c>
      <c r="H104" s="298">
        <v>58</v>
      </c>
      <c r="I104" s="219">
        <v>29</v>
      </c>
      <c r="J104" s="134"/>
      <c r="K104" s="134"/>
      <c r="L104" s="298"/>
      <c r="M104" s="219"/>
    </row>
    <row r="105" spans="1:13" s="1" customFormat="1" ht="15" customHeight="1" thickBot="1" x14ac:dyDescent="0.3">
      <c r="A105" s="29">
        <v>100</v>
      </c>
      <c r="B105" s="135" t="s">
        <v>35</v>
      </c>
      <c r="C105" s="135" t="s">
        <v>171</v>
      </c>
      <c r="D105" s="299">
        <v>53.93</v>
      </c>
      <c r="E105" s="220"/>
      <c r="F105" s="135" t="s">
        <v>38</v>
      </c>
      <c r="G105" s="135" t="s">
        <v>138</v>
      </c>
      <c r="H105" s="299">
        <v>58</v>
      </c>
      <c r="I105" s="220">
        <v>27</v>
      </c>
      <c r="J105" s="135"/>
      <c r="K105" s="135"/>
      <c r="L105" s="299"/>
      <c r="M105" s="220"/>
    </row>
    <row r="106" spans="1:13" s="1" customFormat="1" ht="15" customHeight="1" x14ac:dyDescent="0.25">
      <c r="A106" s="328">
        <v>101</v>
      </c>
      <c r="B106" s="213" t="s">
        <v>35</v>
      </c>
      <c r="C106" s="213" t="s">
        <v>176</v>
      </c>
      <c r="D106" s="297">
        <v>53.93</v>
      </c>
      <c r="E106" s="218"/>
      <c r="F106" s="328" t="s">
        <v>34</v>
      </c>
      <c r="G106" s="447" t="s">
        <v>40</v>
      </c>
      <c r="H106" s="297">
        <v>58</v>
      </c>
      <c r="I106" s="218">
        <v>24.3</v>
      </c>
      <c r="J106" s="213"/>
      <c r="K106" s="213"/>
      <c r="L106" s="297"/>
      <c r="M106" s="218"/>
    </row>
    <row r="107" spans="1:13" s="1" customFormat="1" ht="15" customHeight="1" x14ac:dyDescent="0.25">
      <c r="A107" s="26">
        <v>102</v>
      </c>
      <c r="B107" s="371" t="s">
        <v>35</v>
      </c>
      <c r="C107" s="371" t="s">
        <v>172</v>
      </c>
      <c r="D107" s="372">
        <v>53.93</v>
      </c>
      <c r="E107" s="443"/>
      <c r="F107" s="26" t="s">
        <v>34</v>
      </c>
      <c r="G107" s="371" t="s">
        <v>164</v>
      </c>
      <c r="H107" s="298">
        <v>58</v>
      </c>
      <c r="I107" s="443"/>
      <c r="J107" s="134"/>
      <c r="K107" s="371"/>
      <c r="L107" s="372"/>
      <c r="M107" s="443"/>
    </row>
    <row r="108" spans="1:13" s="1" customFormat="1" ht="15" customHeight="1" x14ac:dyDescent="0.25">
      <c r="A108" s="26">
        <v>103</v>
      </c>
      <c r="B108" s="371" t="s">
        <v>35</v>
      </c>
      <c r="C108" s="371" t="s">
        <v>173</v>
      </c>
      <c r="D108" s="372">
        <v>53.93</v>
      </c>
      <c r="E108" s="443"/>
      <c r="F108" s="26" t="s">
        <v>34</v>
      </c>
      <c r="G108" s="371" t="s">
        <v>151</v>
      </c>
      <c r="H108" s="298">
        <v>58</v>
      </c>
      <c r="I108" s="443"/>
      <c r="J108" s="134"/>
      <c r="K108" s="371"/>
      <c r="L108" s="372"/>
      <c r="M108" s="443"/>
    </row>
    <row r="109" spans="1:13" s="1" customFormat="1" ht="15" customHeight="1" x14ac:dyDescent="0.25">
      <c r="A109" s="26">
        <v>104</v>
      </c>
      <c r="B109" s="371" t="s">
        <v>36</v>
      </c>
      <c r="C109" s="371" t="s">
        <v>168</v>
      </c>
      <c r="D109" s="372">
        <v>53.93</v>
      </c>
      <c r="E109" s="443"/>
      <c r="F109" s="26" t="s">
        <v>35</v>
      </c>
      <c r="G109" s="371" t="s">
        <v>165</v>
      </c>
      <c r="H109" s="298">
        <v>58</v>
      </c>
      <c r="I109" s="443"/>
      <c r="J109" s="134"/>
      <c r="K109" s="371"/>
      <c r="L109" s="372"/>
      <c r="M109" s="443"/>
    </row>
    <row r="110" spans="1:13" s="1" customFormat="1" ht="15" customHeight="1" x14ac:dyDescent="0.25">
      <c r="A110" s="26">
        <v>105</v>
      </c>
      <c r="B110" s="371" t="s">
        <v>36</v>
      </c>
      <c r="C110" s="371" t="s">
        <v>143</v>
      </c>
      <c r="D110" s="372">
        <v>53.93</v>
      </c>
      <c r="E110" s="443"/>
      <c r="F110" s="26" t="s">
        <v>35</v>
      </c>
      <c r="G110" s="371" t="s">
        <v>153</v>
      </c>
      <c r="H110" s="298">
        <v>58</v>
      </c>
      <c r="I110" s="443"/>
      <c r="J110" s="134"/>
      <c r="K110" s="371"/>
      <c r="L110" s="372"/>
      <c r="M110" s="443"/>
    </row>
    <row r="111" spans="1:13" s="1" customFormat="1" ht="15" customHeight="1" x14ac:dyDescent="0.25">
      <c r="A111" s="26">
        <v>106</v>
      </c>
      <c r="B111" s="371" t="s">
        <v>37</v>
      </c>
      <c r="C111" s="371" t="s">
        <v>174</v>
      </c>
      <c r="D111" s="372">
        <v>53.93</v>
      </c>
      <c r="E111" s="443"/>
      <c r="F111" s="26" t="s">
        <v>35</v>
      </c>
      <c r="G111" s="371" t="s">
        <v>166</v>
      </c>
      <c r="H111" s="298">
        <v>58</v>
      </c>
      <c r="I111" s="443"/>
      <c r="J111" s="134"/>
      <c r="K111" s="371"/>
      <c r="L111" s="372"/>
      <c r="M111" s="443"/>
    </row>
    <row r="112" spans="1:13" s="1" customFormat="1" ht="15" customHeight="1" x14ac:dyDescent="0.25">
      <c r="A112" s="26">
        <v>107</v>
      </c>
      <c r="B112" s="371" t="s">
        <v>38</v>
      </c>
      <c r="C112" s="371" t="s">
        <v>138</v>
      </c>
      <c r="D112" s="372">
        <v>53.93</v>
      </c>
      <c r="E112" s="443"/>
      <c r="F112" s="26" t="s">
        <v>36</v>
      </c>
      <c r="G112" s="371" t="s">
        <v>168</v>
      </c>
      <c r="H112" s="298">
        <v>58</v>
      </c>
      <c r="I112" s="443"/>
      <c r="J112" s="134"/>
      <c r="K112" s="371"/>
      <c r="L112" s="372"/>
      <c r="M112" s="443"/>
    </row>
    <row r="113" spans="1:13" s="1" customFormat="1" ht="15" customHeight="1" thickBot="1" x14ac:dyDescent="0.3">
      <c r="A113" s="29">
        <v>108</v>
      </c>
      <c r="B113" s="444" t="s">
        <v>39</v>
      </c>
      <c r="C113" s="444" t="s">
        <v>32</v>
      </c>
      <c r="D113" s="445">
        <v>53.93</v>
      </c>
      <c r="E113" s="446"/>
      <c r="F113" s="29"/>
      <c r="G113" s="444"/>
      <c r="H113" s="299">
        <v>58</v>
      </c>
      <c r="I113" s="446"/>
      <c r="J113" s="135"/>
      <c r="K113" s="444"/>
      <c r="L113" s="445"/>
      <c r="M113" s="446"/>
    </row>
    <row r="114" spans="1:13" s="2" customFormat="1" ht="15" customHeight="1" x14ac:dyDescent="0.2">
      <c r="A114" s="53"/>
      <c r="B114" s="53"/>
      <c r="C114" s="54" t="s">
        <v>88</v>
      </c>
      <c r="D114" s="53"/>
      <c r="E114" s="52">
        <f>AVERAGE(E6:E113)</f>
        <v>52.948963693819543</v>
      </c>
      <c r="F114" s="53"/>
      <c r="G114" s="54"/>
      <c r="H114" s="53"/>
      <c r="I114" s="52">
        <f>AVERAGE(I6:I113)</f>
        <v>56.195588861083934</v>
      </c>
      <c r="J114" s="53"/>
      <c r="K114" s="54"/>
      <c r="L114" s="53"/>
      <c r="M114" s="52">
        <f>AVERAGE(M6:M106)</f>
        <v>53.221365918826727</v>
      </c>
    </row>
  </sheetData>
  <sortState ref="F117:G122">
    <sortCondition ref="F117"/>
  </sortState>
  <mergeCells count="4">
    <mergeCell ref="A4:A5"/>
    <mergeCell ref="J4:M4"/>
    <mergeCell ref="B4:E4"/>
    <mergeCell ref="F4:I4"/>
  </mergeCells>
  <conditionalFormatting sqref="M6:M113">
    <cfRule type="containsBlanks" dxfId="76" priority="1">
      <formula>LEN(TRIM(M6))=0</formula>
    </cfRule>
    <cfRule type="cellIs" dxfId="75" priority="12" operator="lessThan">
      <formula>50</formula>
    </cfRule>
    <cfRule type="cellIs" dxfId="74" priority="13" operator="between">
      <formula>$M$114</formula>
      <formula>50</formula>
    </cfRule>
    <cfRule type="cellIs" dxfId="73" priority="14" operator="between">
      <formula>74.99</formula>
      <formula>$M$114</formula>
    </cfRule>
    <cfRule type="cellIs" dxfId="72" priority="15" operator="greaterThanOrEqual">
      <formula>75</formula>
    </cfRule>
  </conditionalFormatting>
  <conditionalFormatting sqref="E6:E113">
    <cfRule type="containsBlanks" dxfId="71" priority="2">
      <formula>LEN(TRIM(E6))=0</formula>
    </cfRule>
    <cfRule type="cellIs" dxfId="70" priority="8" operator="lessThan">
      <formula>50</formula>
    </cfRule>
    <cfRule type="cellIs" dxfId="69" priority="9" operator="between">
      <formula>$E$114</formula>
      <formula>50</formula>
    </cfRule>
    <cfRule type="cellIs" dxfId="68" priority="10" operator="between">
      <formula>74.99</formula>
      <formula>$E$114</formula>
    </cfRule>
    <cfRule type="cellIs" dxfId="67" priority="11" operator="greaterThanOrEqual">
      <formula>75</formula>
    </cfRule>
  </conditionalFormatting>
  <conditionalFormatting sqref="I6:I113">
    <cfRule type="containsBlanks" dxfId="66" priority="3">
      <formula>LEN(TRIM(I6))=0</formula>
    </cfRule>
    <cfRule type="cellIs" dxfId="65" priority="4" operator="lessThan">
      <formula>50</formula>
    </cfRule>
    <cfRule type="cellIs" dxfId="64" priority="5" operator="between">
      <formula>$I$114</formula>
      <formula>50</formula>
    </cfRule>
    <cfRule type="cellIs" dxfId="63" priority="6" operator="between">
      <formula>74.99</formula>
      <formula>$I$114</formula>
    </cfRule>
    <cfRule type="cellIs" dxfId="62" priority="7" operator="greaterThanOrEqual">
      <formula>75</formula>
    </cfRule>
  </conditionalFormatting>
  <pageMargins left="0.23622047244094488" right="0" top="0" bottom="0" header="0.31496062992125984" footer="0.31496062992125984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style="13" customWidth="1"/>
    <col min="3" max="3" width="31.5703125" customWidth="1"/>
    <col min="4" max="12" width="7.7109375" style="189" customWidth="1"/>
    <col min="13" max="15" width="6.7109375" style="189" customWidth="1"/>
    <col min="16" max="16" width="8.7109375" style="35" customWidth="1"/>
    <col min="17" max="17" width="6.5703125" customWidth="1"/>
  </cols>
  <sheetData>
    <row r="1" spans="1:19" x14ac:dyDescent="0.25">
      <c r="R1" s="72"/>
      <c r="S1" s="47" t="s">
        <v>80</v>
      </c>
    </row>
    <row r="2" spans="1:19" ht="15.75" x14ac:dyDescent="0.25">
      <c r="B2" s="349" t="s">
        <v>77</v>
      </c>
      <c r="C2" s="349"/>
      <c r="D2" s="323"/>
      <c r="E2" s="323"/>
      <c r="F2" s="323"/>
      <c r="G2" s="323"/>
      <c r="H2" s="323"/>
      <c r="I2" s="323"/>
      <c r="J2" s="216"/>
      <c r="K2" s="216"/>
      <c r="L2" s="216"/>
      <c r="M2" s="323"/>
      <c r="N2" s="323"/>
      <c r="R2" s="71"/>
      <c r="S2" s="47" t="s">
        <v>81</v>
      </c>
    </row>
    <row r="3" spans="1:19" ht="15.75" thickBot="1" x14ac:dyDescent="0.3">
      <c r="R3" s="272"/>
      <c r="S3" s="47" t="s">
        <v>82</v>
      </c>
    </row>
    <row r="4" spans="1:19" ht="15.75" customHeight="1" x14ac:dyDescent="0.25">
      <c r="A4" s="345" t="s">
        <v>62</v>
      </c>
      <c r="B4" s="352" t="s">
        <v>41</v>
      </c>
      <c r="C4" s="354" t="s">
        <v>0</v>
      </c>
      <c r="D4" s="356">
        <v>2023</v>
      </c>
      <c r="E4" s="357"/>
      <c r="F4" s="358"/>
      <c r="G4" s="356">
        <v>2022</v>
      </c>
      <c r="H4" s="357"/>
      <c r="I4" s="358"/>
      <c r="J4" s="356">
        <v>2021</v>
      </c>
      <c r="K4" s="357"/>
      <c r="L4" s="358"/>
      <c r="M4" s="375" t="s">
        <v>72</v>
      </c>
      <c r="N4" s="376"/>
      <c r="O4" s="377"/>
      <c r="P4" s="350" t="s">
        <v>74</v>
      </c>
      <c r="R4" s="70"/>
      <c r="S4" s="47" t="s">
        <v>83</v>
      </c>
    </row>
    <row r="5" spans="1:19" ht="30.75" customHeight="1" thickBot="1" x14ac:dyDescent="0.3">
      <c r="A5" s="346"/>
      <c r="B5" s="353"/>
      <c r="C5" s="355"/>
      <c r="D5" s="141" t="s">
        <v>71</v>
      </c>
      <c r="E5" s="140" t="s">
        <v>75</v>
      </c>
      <c r="F5" s="142" t="s">
        <v>73</v>
      </c>
      <c r="G5" s="141" t="s">
        <v>71</v>
      </c>
      <c r="H5" s="140" t="s">
        <v>75</v>
      </c>
      <c r="I5" s="142" t="s">
        <v>73</v>
      </c>
      <c r="J5" s="141" t="s">
        <v>71</v>
      </c>
      <c r="K5" s="140" t="s">
        <v>75</v>
      </c>
      <c r="L5" s="142" t="s">
        <v>73</v>
      </c>
      <c r="M5" s="141">
        <v>2023</v>
      </c>
      <c r="N5" s="394">
        <v>2022</v>
      </c>
      <c r="O5" s="142">
        <v>2021</v>
      </c>
      <c r="P5" s="351"/>
    </row>
    <row r="6" spans="1:19" s="1" customFormat="1" ht="15" customHeight="1" x14ac:dyDescent="0.25">
      <c r="A6" s="49">
        <v>1</v>
      </c>
      <c r="B6" s="37" t="s">
        <v>39</v>
      </c>
      <c r="C6" s="148" t="s">
        <v>59</v>
      </c>
      <c r="D6" s="260">
        <v>4</v>
      </c>
      <c r="E6" s="263">
        <v>78.5</v>
      </c>
      <c r="F6" s="284">
        <v>53.93</v>
      </c>
      <c r="G6" s="260">
        <v>5</v>
      </c>
      <c r="H6" s="263">
        <v>79</v>
      </c>
      <c r="I6" s="284">
        <v>58</v>
      </c>
      <c r="J6" s="260">
        <v>4</v>
      </c>
      <c r="K6" s="263">
        <v>79.5</v>
      </c>
      <c r="L6" s="284">
        <v>54.04</v>
      </c>
      <c r="M6" s="378">
        <v>4</v>
      </c>
      <c r="N6" s="96">
        <v>1</v>
      </c>
      <c r="O6" s="388">
        <v>2</v>
      </c>
      <c r="P6" s="38">
        <f>SUM(M6:O6)</f>
        <v>7</v>
      </c>
    </row>
    <row r="7" spans="1:19" s="1" customFormat="1" ht="15" customHeight="1" x14ac:dyDescent="0.25">
      <c r="A7" s="118">
        <v>2</v>
      </c>
      <c r="B7" s="33" t="s">
        <v>39</v>
      </c>
      <c r="C7" s="14" t="s">
        <v>58</v>
      </c>
      <c r="D7" s="226">
        <v>8</v>
      </c>
      <c r="E7" s="229">
        <v>60.6</v>
      </c>
      <c r="F7" s="285">
        <v>53.93</v>
      </c>
      <c r="G7" s="226">
        <v>14</v>
      </c>
      <c r="H7" s="229">
        <v>73.785714285714292</v>
      </c>
      <c r="I7" s="285">
        <v>58</v>
      </c>
      <c r="J7" s="226">
        <v>14</v>
      </c>
      <c r="K7" s="229">
        <v>78.785714285714292</v>
      </c>
      <c r="L7" s="285">
        <v>54.04</v>
      </c>
      <c r="M7" s="379">
        <v>27</v>
      </c>
      <c r="N7" s="93">
        <v>6</v>
      </c>
      <c r="O7" s="389">
        <v>3</v>
      </c>
      <c r="P7" s="39">
        <f>SUM(M7:O7)</f>
        <v>36</v>
      </c>
    </row>
    <row r="8" spans="1:19" s="1" customFormat="1" ht="15" customHeight="1" x14ac:dyDescent="0.25">
      <c r="A8" s="118">
        <v>3</v>
      </c>
      <c r="B8" s="33" t="s">
        <v>37</v>
      </c>
      <c r="C8" s="258" t="s">
        <v>64</v>
      </c>
      <c r="D8" s="226">
        <v>4</v>
      </c>
      <c r="E8" s="229">
        <v>73</v>
      </c>
      <c r="F8" s="285">
        <v>53.93</v>
      </c>
      <c r="G8" s="226">
        <v>3</v>
      </c>
      <c r="H8" s="229">
        <v>70.7</v>
      </c>
      <c r="I8" s="285">
        <v>58</v>
      </c>
      <c r="J8" s="226">
        <v>13</v>
      </c>
      <c r="K8" s="229">
        <v>61.4</v>
      </c>
      <c r="L8" s="285">
        <v>54.04</v>
      </c>
      <c r="M8" s="379">
        <v>10</v>
      </c>
      <c r="N8" s="93">
        <v>9</v>
      </c>
      <c r="O8" s="389">
        <v>18</v>
      </c>
      <c r="P8" s="39">
        <f>SUM(M8:O8)</f>
        <v>37</v>
      </c>
    </row>
    <row r="9" spans="1:19" s="1" customFormat="1" ht="15" customHeight="1" x14ac:dyDescent="0.25">
      <c r="A9" s="118">
        <v>4</v>
      </c>
      <c r="B9" s="33" t="s">
        <v>35</v>
      </c>
      <c r="C9" s="14" t="s">
        <v>11</v>
      </c>
      <c r="D9" s="242">
        <v>2</v>
      </c>
      <c r="E9" s="265">
        <v>91</v>
      </c>
      <c r="F9" s="286">
        <v>53.93</v>
      </c>
      <c r="G9" s="242">
        <v>10</v>
      </c>
      <c r="H9" s="265">
        <v>65</v>
      </c>
      <c r="I9" s="286">
        <v>58</v>
      </c>
      <c r="J9" s="242">
        <v>6</v>
      </c>
      <c r="K9" s="265">
        <v>60.7</v>
      </c>
      <c r="L9" s="286">
        <v>54.04</v>
      </c>
      <c r="M9" s="379">
        <v>1</v>
      </c>
      <c r="N9" s="93">
        <v>22</v>
      </c>
      <c r="O9" s="389">
        <v>21</v>
      </c>
      <c r="P9" s="39">
        <f>SUM(M9:O9)</f>
        <v>44</v>
      </c>
    </row>
    <row r="10" spans="1:19" s="1" customFormat="1" ht="15" customHeight="1" x14ac:dyDescent="0.25">
      <c r="A10" s="118">
        <v>5</v>
      </c>
      <c r="B10" s="33" t="s">
        <v>36</v>
      </c>
      <c r="C10" s="14" t="s">
        <v>50</v>
      </c>
      <c r="D10" s="226">
        <v>22</v>
      </c>
      <c r="E10" s="229">
        <v>66.3</v>
      </c>
      <c r="F10" s="285">
        <v>53.93</v>
      </c>
      <c r="G10" s="226">
        <v>17</v>
      </c>
      <c r="H10" s="229">
        <v>65.099999999999994</v>
      </c>
      <c r="I10" s="285">
        <v>58</v>
      </c>
      <c r="J10" s="226">
        <v>28</v>
      </c>
      <c r="K10" s="229">
        <v>64</v>
      </c>
      <c r="L10" s="285">
        <v>54.04</v>
      </c>
      <c r="M10" s="379">
        <v>17</v>
      </c>
      <c r="N10" s="93">
        <v>21</v>
      </c>
      <c r="O10" s="389">
        <v>6</v>
      </c>
      <c r="P10" s="39">
        <f>SUM(M10:O10)</f>
        <v>44</v>
      </c>
    </row>
    <row r="11" spans="1:19" s="1" customFormat="1" ht="15" customHeight="1" x14ac:dyDescent="0.25">
      <c r="A11" s="118">
        <v>6</v>
      </c>
      <c r="B11" s="33" t="s">
        <v>37</v>
      </c>
      <c r="C11" s="398" t="s">
        <v>154</v>
      </c>
      <c r="D11" s="226">
        <v>8</v>
      </c>
      <c r="E11" s="229">
        <v>55.8</v>
      </c>
      <c r="F11" s="285">
        <v>53.93</v>
      </c>
      <c r="G11" s="226">
        <v>6</v>
      </c>
      <c r="H11" s="229">
        <v>78.8</v>
      </c>
      <c r="I11" s="285">
        <v>58</v>
      </c>
      <c r="J11" s="226">
        <v>8</v>
      </c>
      <c r="K11" s="229">
        <v>62.6</v>
      </c>
      <c r="L11" s="285">
        <v>54.04</v>
      </c>
      <c r="M11" s="379">
        <v>39</v>
      </c>
      <c r="N11" s="93">
        <v>2</v>
      </c>
      <c r="O11" s="389">
        <v>12</v>
      </c>
      <c r="P11" s="39">
        <f>SUM(M11:O11)</f>
        <v>53</v>
      </c>
    </row>
    <row r="12" spans="1:19" s="1" customFormat="1" ht="15" customHeight="1" x14ac:dyDescent="0.25">
      <c r="A12" s="118">
        <v>7</v>
      </c>
      <c r="B12" s="33" t="s">
        <v>36</v>
      </c>
      <c r="C12" s="14" t="s">
        <v>114</v>
      </c>
      <c r="D12" s="226">
        <v>13</v>
      </c>
      <c r="E12" s="229">
        <v>66</v>
      </c>
      <c r="F12" s="285">
        <v>53.93</v>
      </c>
      <c r="G12" s="226">
        <v>6</v>
      </c>
      <c r="H12" s="229">
        <v>62</v>
      </c>
      <c r="I12" s="285">
        <v>58</v>
      </c>
      <c r="J12" s="226">
        <v>9</v>
      </c>
      <c r="K12" s="229">
        <v>63</v>
      </c>
      <c r="L12" s="285">
        <v>54.04</v>
      </c>
      <c r="M12" s="379">
        <v>18</v>
      </c>
      <c r="N12" s="93">
        <v>29</v>
      </c>
      <c r="O12" s="389">
        <v>10</v>
      </c>
      <c r="P12" s="39">
        <f>SUM(M12:O12)</f>
        <v>57</v>
      </c>
    </row>
    <row r="13" spans="1:19" s="1" customFormat="1" ht="15" customHeight="1" x14ac:dyDescent="0.25">
      <c r="A13" s="118">
        <v>8</v>
      </c>
      <c r="B13" s="33" t="s">
        <v>35</v>
      </c>
      <c r="C13" s="14" t="s">
        <v>46</v>
      </c>
      <c r="D13" s="226">
        <v>12</v>
      </c>
      <c r="E13" s="229">
        <v>56.7</v>
      </c>
      <c r="F13" s="285">
        <v>53.93</v>
      </c>
      <c r="G13" s="226">
        <v>13</v>
      </c>
      <c r="H13" s="229">
        <v>69.2</v>
      </c>
      <c r="I13" s="285">
        <v>58</v>
      </c>
      <c r="J13" s="226">
        <v>14</v>
      </c>
      <c r="K13" s="229">
        <v>63.7</v>
      </c>
      <c r="L13" s="285">
        <v>54.04</v>
      </c>
      <c r="M13" s="379">
        <v>38</v>
      </c>
      <c r="N13" s="93">
        <v>11</v>
      </c>
      <c r="O13" s="389">
        <v>9</v>
      </c>
      <c r="P13" s="39">
        <f>SUM(M13:O13)</f>
        <v>58</v>
      </c>
    </row>
    <row r="14" spans="1:19" s="1" customFormat="1" ht="15" customHeight="1" x14ac:dyDescent="0.25">
      <c r="A14" s="118">
        <v>9</v>
      </c>
      <c r="B14" s="33" t="s">
        <v>33</v>
      </c>
      <c r="C14" s="258" t="s">
        <v>43</v>
      </c>
      <c r="D14" s="226">
        <v>7</v>
      </c>
      <c r="E14" s="229">
        <v>63</v>
      </c>
      <c r="F14" s="285">
        <v>53.93</v>
      </c>
      <c r="G14" s="226">
        <v>6</v>
      </c>
      <c r="H14" s="229">
        <v>61.166666666666664</v>
      </c>
      <c r="I14" s="285">
        <v>58</v>
      </c>
      <c r="J14" s="226">
        <v>8</v>
      </c>
      <c r="K14" s="229">
        <v>63.875</v>
      </c>
      <c r="L14" s="285">
        <v>54.04</v>
      </c>
      <c r="M14" s="380">
        <v>21</v>
      </c>
      <c r="N14" s="94">
        <v>35</v>
      </c>
      <c r="O14" s="390">
        <v>7</v>
      </c>
      <c r="P14" s="39">
        <f>SUM(M14:O14)</f>
        <v>63</v>
      </c>
    </row>
    <row r="15" spans="1:19" s="1" customFormat="1" ht="15" customHeight="1" thickBot="1" x14ac:dyDescent="0.3">
      <c r="A15" s="146">
        <v>10</v>
      </c>
      <c r="B15" s="34" t="s">
        <v>38</v>
      </c>
      <c r="C15" s="16" t="s">
        <v>65</v>
      </c>
      <c r="D15" s="248">
        <v>6</v>
      </c>
      <c r="E15" s="267">
        <v>80.333333333333329</v>
      </c>
      <c r="F15" s="288">
        <v>53.93</v>
      </c>
      <c r="G15" s="248">
        <v>6</v>
      </c>
      <c r="H15" s="267">
        <v>59.2</v>
      </c>
      <c r="I15" s="288">
        <v>58</v>
      </c>
      <c r="J15" s="248">
        <v>10</v>
      </c>
      <c r="K15" s="267">
        <v>62</v>
      </c>
      <c r="L15" s="288">
        <v>54.04</v>
      </c>
      <c r="M15" s="381">
        <v>3</v>
      </c>
      <c r="N15" s="97">
        <v>46</v>
      </c>
      <c r="O15" s="391">
        <v>17</v>
      </c>
      <c r="P15" s="40">
        <f>SUM(M15:O15)</f>
        <v>66</v>
      </c>
    </row>
    <row r="16" spans="1:19" s="1" customFormat="1" ht="15" customHeight="1" x14ac:dyDescent="0.25">
      <c r="A16" s="118">
        <v>11</v>
      </c>
      <c r="B16" s="62" t="s">
        <v>36</v>
      </c>
      <c r="C16" s="407" t="s">
        <v>18</v>
      </c>
      <c r="D16" s="408">
        <v>7</v>
      </c>
      <c r="E16" s="409">
        <v>67.900000000000006</v>
      </c>
      <c r="F16" s="373">
        <v>53.93</v>
      </c>
      <c r="G16" s="408">
        <v>7</v>
      </c>
      <c r="H16" s="409">
        <v>71.3</v>
      </c>
      <c r="I16" s="373">
        <v>58</v>
      </c>
      <c r="J16" s="408">
        <v>3</v>
      </c>
      <c r="K16" s="409">
        <v>53</v>
      </c>
      <c r="L16" s="373">
        <v>54.04</v>
      </c>
      <c r="M16" s="379">
        <v>16</v>
      </c>
      <c r="N16" s="93">
        <v>7</v>
      </c>
      <c r="O16" s="389">
        <v>47</v>
      </c>
      <c r="P16" s="41">
        <f>SUM(M16:O16)</f>
        <v>70</v>
      </c>
    </row>
    <row r="17" spans="1:16" s="1" customFormat="1" ht="15" customHeight="1" x14ac:dyDescent="0.25">
      <c r="A17" s="118">
        <v>12</v>
      </c>
      <c r="B17" s="62" t="s">
        <v>39</v>
      </c>
      <c r="C17" s="144" t="s">
        <v>112</v>
      </c>
      <c r="D17" s="242">
        <v>10</v>
      </c>
      <c r="E17" s="265">
        <v>53.4</v>
      </c>
      <c r="F17" s="286">
        <v>53.93</v>
      </c>
      <c r="G17" s="242">
        <v>16</v>
      </c>
      <c r="H17" s="265">
        <v>66.875</v>
      </c>
      <c r="I17" s="286">
        <v>58</v>
      </c>
      <c r="J17" s="242">
        <v>10</v>
      </c>
      <c r="K17" s="265">
        <v>62.7</v>
      </c>
      <c r="L17" s="286">
        <v>54.04</v>
      </c>
      <c r="M17" s="379">
        <v>46</v>
      </c>
      <c r="N17" s="93">
        <v>18</v>
      </c>
      <c r="O17" s="389">
        <v>11</v>
      </c>
      <c r="P17" s="41">
        <f>SUM(M17:O17)</f>
        <v>75</v>
      </c>
    </row>
    <row r="18" spans="1:16" s="1" customFormat="1" ht="15" customHeight="1" x14ac:dyDescent="0.25">
      <c r="A18" s="118">
        <v>13</v>
      </c>
      <c r="B18" s="33" t="s">
        <v>34</v>
      </c>
      <c r="C18" s="139" t="s">
        <v>5</v>
      </c>
      <c r="D18" s="236">
        <v>4</v>
      </c>
      <c r="E18" s="266">
        <v>57</v>
      </c>
      <c r="F18" s="290">
        <v>53.93</v>
      </c>
      <c r="G18" s="236">
        <v>10</v>
      </c>
      <c r="H18" s="266">
        <v>65.900000000000006</v>
      </c>
      <c r="I18" s="290">
        <v>58</v>
      </c>
      <c r="J18" s="236">
        <v>9</v>
      </c>
      <c r="K18" s="266">
        <v>58.3</v>
      </c>
      <c r="L18" s="290">
        <v>54.04</v>
      </c>
      <c r="M18" s="380">
        <v>36</v>
      </c>
      <c r="N18" s="94">
        <v>19</v>
      </c>
      <c r="O18" s="390">
        <v>25</v>
      </c>
      <c r="P18" s="39">
        <f>SUM(M18:O18)</f>
        <v>80</v>
      </c>
    </row>
    <row r="19" spans="1:16" s="1" customFormat="1" ht="15" customHeight="1" x14ac:dyDescent="0.25">
      <c r="A19" s="118">
        <v>14</v>
      </c>
      <c r="B19" s="33" t="s">
        <v>38</v>
      </c>
      <c r="C19" s="258" t="s">
        <v>104</v>
      </c>
      <c r="D19" s="226">
        <v>11</v>
      </c>
      <c r="E19" s="229">
        <v>75.090909090909093</v>
      </c>
      <c r="F19" s="285">
        <v>53.93</v>
      </c>
      <c r="G19" s="226">
        <v>20</v>
      </c>
      <c r="H19" s="229">
        <v>64</v>
      </c>
      <c r="I19" s="285">
        <v>58</v>
      </c>
      <c r="J19" s="226">
        <v>17</v>
      </c>
      <c r="K19" s="229">
        <v>51</v>
      </c>
      <c r="L19" s="285">
        <v>54.04</v>
      </c>
      <c r="M19" s="380">
        <v>7</v>
      </c>
      <c r="N19" s="94">
        <v>24</v>
      </c>
      <c r="O19" s="390">
        <v>60</v>
      </c>
      <c r="P19" s="39">
        <f>SUM(M19:O19)</f>
        <v>91</v>
      </c>
    </row>
    <row r="20" spans="1:16" s="1" customFormat="1" ht="15" customHeight="1" x14ac:dyDescent="0.25">
      <c r="A20" s="118">
        <v>15</v>
      </c>
      <c r="B20" s="33" t="s">
        <v>38</v>
      </c>
      <c r="C20" s="258" t="s">
        <v>27</v>
      </c>
      <c r="D20" s="226">
        <v>5</v>
      </c>
      <c r="E20" s="229">
        <v>64.8</v>
      </c>
      <c r="F20" s="285">
        <v>53.93</v>
      </c>
      <c r="G20" s="226">
        <v>6</v>
      </c>
      <c r="H20" s="229">
        <v>67.8</v>
      </c>
      <c r="I20" s="285">
        <v>58</v>
      </c>
      <c r="J20" s="226">
        <v>5</v>
      </c>
      <c r="K20" s="229">
        <v>51.6</v>
      </c>
      <c r="L20" s="285">
        <v>54.04</v>
      </c>
      <c r="M20" s="379">
        <v>19</v>
      </c>
      <c r="N20" s="93">
        <v>15</v>
      </c>
      <c r="O20" s="389">
        <v>58</v>
      </c>
      <c r="P20" s="39">
        <f>SUM(M20:O20)</f>
        <v>92</v>
      </c>
    </row>
    <row r="21" spans="1:16" s="1" customFormat="1" ht="15" customHeight="1" x14ac:dyDescent="0.25">
      <c r="A21" s="118">
        <v>16</v>
      </c>
      <c r="B21" s="33" t="s">
        <v>35</v>
      </c>
      <c r="C21" s="14" t="s">
        <v>13</v>
      </c>
      <c r="D21" s="226">
        <v>4</v>
      </c>
      <c r="E21" s="229">
        <v>70.5</v>
      </c>
      <c r="F21" s="285">
        <v>53.93</v>
      </c>
      <c r="G21" s="226">
        <v>2</v>
      </c>
      <c r="H21" s="229">
        <v>68</v>
      </c>
      <c r="I21" s="285">
        <v>58</v>
      </c>
      <c r="J21" s="226">
        <v>8</v>
      </c>
      <c r="K21" s="229">
        <v>48.1</v>
      </c>
      <c r="L21" s="285">
        <v>54.04</v>
      </c>
      <c r="M21" s="380">
        <v>12</v>
      </c>
      <c r="N21" s="94">
        <v>13</v>
      </c>
      <c r="O21" s="390">
        <v>69</v>
      </c>
      <c r="P21" s="39">
        <f>SUM(M21:O21)</f>
        <v>94</v>
      </c>
    </row>
    <row r="22" spans="1:16" s="1" customFormat="1" ht="15" customHeight="1" x14ac:dyDescent="0.25">
      <c r="A22" s="118">
        <v>17</v>
      </c>
      <c r="B22" s="33" t="s">
        <v>34</v>
      </c>
      <c r="C22" s="139" t="s">
        <v>3</v>
      </c>
      <c r="D22" s="236">
        <v>18</v>
      </c>
      <c r="E22" s="266">
        <v>52.1</v>
      </c>
      <c r="F22" s="290">
        <v>53.93</v>
      </c>
      <c r="G22" s="236">
        <v>12</v>
      </c>
      <c r="H22" s="266">
        <v>65.400000000000006</v>
      </c>
      <c r="I22" s="290">
        <v>58</v>
      </c>
      <c r="J22" s="236">
        <v>22</v>
      </c>
      <c r="K22" s="266">
        <v>57.9</v>
      </c>
      <c r="L22" s="290">
        <v>54.04</v>
      </c>
      <c r="M22" s="379">
        <v>49</v>
      </c>
      <c r="N22" s="93">
        <v>20</v>
      </c>
      <c r="O22" s="389">
        <v>26</v>
      </c>
      <c r="P22" s="39">
        <f>SUM(M22:O22)</f>
        <v>95</v>
      </c>
    </row>
    <row r="23" spans="1:16" s="1" customFormat="1" ht="15" customHeight="1" x14ac:dyDescent="0.25">
      <c r="A23" s="118">
        <v>18</v>
      </c>
      <c r="B23" s="33" t="s">
        <v>36</v>
      </c>
      <c r="C23" s="14" t="s">
        <v>16</v>
      </c>
      <c r="D23" s="226">
        <v>2</v>
      </c>
      <c r="E23" s="229">
        <v>73</v>
      </c>
      <c r="F23" s="285">
        <v>53.93</v>
      </c>
      <c r="G23" s="226">
        <v>5</v>
      </c>
      <c r="H23" s="229">
        <v>69.8</v>
      </c>
      <c r="I23" s="285">
        <v>58</v>
      </c>
      <c r="J23" s="226">
        <v>2</v>
      </c>
      <c r="K23" s="229">
        <v>45</v>
      </c>
      <c r="L23" s="285">
        <v>54.04</v>
      </c>
      <c r="M23" s="379">
        <v>9</v>
      </c>
      <c r="N23" s="93">
        <v>10</v>
      </c>
      <c r="O23" s="389">
        <v>79</v>
      </c>
      <c r="P23" s="39">
        <f>SUM(M23:O23)</f>
        <v>98</v>
      </c>
    </row>
    <row r="24" spans="1:16" s="1" customFormat="1" ht="15" customHeight="1" x14ac:dyDescent="0.25">
      <c r="A24" s="118">
        <v>19</v>
      </c>
      <c r="B24" s="33" t="s">
        <v>33</v>
      </c>
      <c r="C24" s="14" t="s">
        <v>115</v>
      </c>
      <c r="D24" s="226">
        <v>8</v>
      </c>
      <c r="E24" s="229">
        <v>58</v>
      </c>
      <c r="F24" s="285">
        <v>53.93</v>
      </c>
      <c r="G24" s="226">
        <v>9</v>
      </c>
      <c r="H24" s="229">
        <v>67.111111111111114</v>
      </c>
      <c r="I24" s="285">
        <v>58</v>
      </c>
      <c r="J24" s="226">
        <v>14</v>
      </c>
      <c r="K24" s="229">
        <v>52.8</v>
      </c>
      <c r="L24" s="285">
        <v>54.04</v>
      </c>
      <c r="M24" s="379">
        <v>32</v>
      </c>
      <c r="N24" s="93">
        <v>17</v>
      </c>
      <c r="O24" s="389">
        <v>49</v>
      </c>
      <c r="P24" s="39">
        <f>SUM(M24:O24)</f>
        <v>98</v>
      </c>
    </row>
    <row r="25" spans="1:16" s="1" customFormat="1" ht="15" customHeight="1" thickBot="1" x14ac:dyDescent="0.3">
      <c r="A25" s="146">
        <v>20</v>
      </c>
      <c r="B25" s="34" t="s">
        <v>37</v>
      </c>
      <c r="C25" s="397" t="s">
        <v>63</v>
      </c>
      <c r="D25" s="248">
        <v>6</v>
      </c>
      <c r="E25" s="267">
        <v>76</v>
      </c>
      <c r="F25" s="288">
        <v>53.93</v>
      </c>
      <c r="G25" s="248">
        <v>3</v>
      </c>
      <c r="H25" s="267">
        <v>47</v>
      </c>
      <c r="I25" s="288">
        <v>58</v>
      </c>
      <c r="J25" s="248">
        <v>9</v>
      </c>
      <c r="K25" s="267">
        <v>62.4</v>
      </c>
      <c r="L25" s="288">
        <v>54.04</v>
      </c>
      <c r="M25" s="382">
        <v>6</v>
      </c>
      <c r="N25" s="395">
        <v>81</v>
      </c>
      <c r="O25" s="392">
        <v>14</v>
      </c>
      <c r="P25" s="40">
        <f>SUM(M25:O25)</f>
        <v>101</v>
      </c>
    </row>
    <row r="26" spans="1:16" s="1" customFormat="1" ht="15" customHeight="1" x14ac:dyDescent="0.25">
      <c r="A26" s="49">
        <v>21</v>
      </c>
      <c r="B26" s="37" t="s">
        <v>36</v>
      </c>
      <c r="C26" s="145" t="s">
        <v>53</v>
      </c>
      <c r="D26" s="238">
        <v>1</v>
      </c>
      <c r="E26" s="268">
        <v>42</v>
      </c>
      <c r="F26" s="293">
        <v>53.93</v>
      </c>
      <c r="G26" s="238">
        <v>5</v>
      </c>
      <c r="H26" s="268">
        <v>68</v>
      </c>
      <c r="I26" s="293">
        <v>58</v>
      </c>
      <c r="J26" s="238">
        <v>11</v>
      </c>
      <c r="K26" s="268">
        <v>62.6</v>
      </c>
      <c r="L26" s="293">
        <v>54.04</v>
      </c>
      <c r="M26" s="379">
        <v>77</v>
      </c>
      <c r="N26" s="93">
        <v>14</v>
      </c>
      <c r="O26" s="389">
        <v>13</v>
      </c>
      <c r="P26" s="41">
        <f>SUM(M26:O26)</f>
        <v>104</v>
      </c>
    </row>
    <row r="27" spans="1:16" s="1" customFormat="1" ht="15" customHeight="1" x14ac:dyDescent="0.25">
      <c r="A27" s="118">
        <v>22</v>
      </c>
      <c r="B27" s="33" t="s">
        <v>37</v>
      </c>
      <c r="C27" s="14" t="s">
        <v>54</v>
      </c>
      <c r="D27" s="226">
        <v>11</v>
      </c>
      <c r="E27" s="229">
        <v>58</v>
      </c>
      <c r="F27" s="285">
        <v>53.93</v>
      </c>
      <c r="G27" s="226">
        <v>6</v>
      </c>
      <c r="H27" s="229">
        <v>71</v>
      </c>
      <c r="I27" s="285">
        <v>58</v>
      </c>
      <c r="J27" s="226">
        <v>6</v>
      </c>
      <c r="K27" s="229">
        <v>50</v>
      </c>
      <c r="L27" s="285">
        <v>54.04</v>
      </c>
      <c r="M27" s="379">
        <v>33</v>
      </c>
      <c r="N27" s="93">
        <v>8</v>
      </c>
      <c r="O27" s="389">
        <v>65</v>
      </c>
      <c r="P27" s="39">
        <f>SUM(M27:O27)</f>
        <v>106</v>
      </c>
    </row>
    <row r="28" spans="1:16" s="1" customFormat="1" ht="15" customHeight="1" x14ac:dyDescent="0.25">
      <c r="A28" s="118">
        <v>23</v>
      </c>
      <c r="B28" s="33" t="s">
        <v>34</v>
      </c>
      <c r="C28" s="14" t="s">
        <v>8</v>
      </c>
      <c r="D28" s="226">
        <v>7</v>
      </c>
      <c r="E28" s="229">
        <v>53.1</v>
      </c>
      <c r="F28" s="285">
        <v>53.93</v>
      </c>
      <c r="G28" s="226">
        <v>16</v>
      </c>
      <c r="H28" s="229">
        <v>62.3</v>
      </c>
      <c r="I28" s="285">
        <v>58</v>
      </c>
      <c r="J28" s="226">
        <v>10</v>
      </c>
      <c r="K28" s="229">
        <v>57.2</v>
      </c>
      <c r="L28" s="285">
        <v>54.04</v>
      </c>
      <c r="M28" s="379">
        <v>47</v>
      </c>
      <c r="N28" s="93">
        <v>28</v>
      </c>
      <c r="O28" s="389">
        <v>31</v>
      </c>
      <c r="P28" s="39">
        <f>SUM(M28:O28)</f>
        <v>106</v>
      </c>
    </row>
    <row r="29" spans="1:16" s="1" customFormat="1" ht="15" customHeight="1" x14ac:dyDescent="0.25">
      <c r="A29" s="118">
        <v>24</v>
      </c>
      <c r="B29" s="33" t="s">
        <v>34</v>
      </c>
      <c r="C29" s="14" t="s">
        <v>4</v>
      </c>
      <c r="D29" s="242">
        <v>12</v>
      </c>
      <c r="E29" s="265">
        <v>57</v>
      </c>
      <c r="F29" s="286">
        <v>53.93</v>
      </c>
      <c r="G29" s="242">
        <v>4</v>
      </c>
      <c r="H29" s="265">
        <v>53</v>
      </c>
      <c r="I29" s="286">
        <v>58</v>
      </c>
      <c r="J29" s="242">
        <v>9</v>
      </c>
      <c r="K29" s="265">
        <v>63.8</v>
      </c>
      <c r="L29" s="286">
        <v>54.04</v>
      </c>
      <c r="M29" s="379">
        <v>37</v>
      </c>
      <c r="N29" s="93">
        <v>67</v>
      </c>
      <c r="O29" s="389">
        <v>8</v>
      </c>
      <c r="P29" s="39">
        <f>SUM(M29:O29)</f>
        <v>112</v>
      </c>
    </row>
    <row r="30" spans="1:16" s="1" customFormat="1" ht="15" customHeight="1" x14ac:dyDescent="0.25">
      <c r="A30" s="118">
        <v>25</v>
      </c>
      <c r="B30" s="33" t="s">
        <v>34</v>
      </c>
      <c r="C30" s="398" t="s">
        <v>152</v>
      </c>
      <c r="D30" s="236">
        <v>2</v>
      </c>
      <c r="E30" s="266">
        <v>51</v>
      </c>
      <c r="F30" s="290">
        <v>53.93</v>
      </c>
      <c r="G30" s="236">
        <v>2</v>
      </c>
      <c r="H30" s="266">
        <v>69</v>
      </c>
      <c r="I30" s="290">
        <v>58</v>
      </c>
      <c r="J30" s="236">
        <v>6</v>
      </c>
      <c r="K30" s="266">
        <v>52.8</v>
      </c>
      <c r="L30" s="290">
        <v>54.04</v>
      </c>
      <c r="M30" s="379">
        <v>52</v>
      </c>
      <c r="N30" s="93">
        <v>12</v>
      </c>
      <c r="O30" s="389">
        <v>48</v>
      </c>
      <c r="P30" s="39">
        <f>SUM(M30:O30)</f>
        <v>112</v>
      </c>
    </row>
    <row r="31" spans="1:16" s="1" customFormat="1" ht="15" customHeight="1" x14ac:dyDescent="0.25">
      <c r="A31" s="118">
        <v>26</v>
      </c>
      <c r="B31" s="33" t="s">
        <v>36</v>
      </c>
      <c r="C31" s="258" t="s">
        <v>15</v>
      </c>
      <c r="D31" s="226">
        <v>7</v>
      </c>
      <c r="E31" s="229">
        <v>73.400000000000006</v>
      </c>
      <c r="F31" s="285">
        <v>53.93</v>
      </c>
      <c r="G31" s="226">
        <v>9</v>
      </c>
      <c r="H31" s="229">
        <v>57.3</v>
      </c>
      <c r="I31" s="285">
        <v>58</v>
      </c>
      <c r="J31" s="226">
        <v>1</v>
      </c>
      <c r="K31" s="229">
        <v>52</v>
      </c>
      <c r="L31" s="285">
        <v>54.04</v>
      </c>
      <c r="M31" s="379">
        <v>8</v>
      </c>
      <c r="N31" s="93">
        <v>53</v>
      </c>
      <c r="O31" s="389">
        <v>53</v>
      </c>
      <c r="P31" s="39">
        <f>SUM(M31:O31)</f>
        <v>114</v>
      </c>
    </row>
    <row r="32" spans="1:16" s="1" customFormat="1" ht="15" customHeight="1" x14ac:dyDescent="0.25">
      <c r="A32" s="118">
        <v>27</v>
      </c>
      <c r="B32" s="33" t="s">
        <v>38</v>
      </c>
      <c r="C32" s="144" t="s">
        <v>131</v>
      </c>
      <c r="D32" s="242">
        <v>10</v>
      </c>
      <c r="E32" s="265">
        <v>59.7</v>
      </c>
      <c r="F32" s="286">
        <v>53.93</v>
      </c>
      <c r="G32" s="242">
        <v>7</v>
      </c>
      <c r="H32" s="265">
        <v>60.4</v>
      </c>
      <c r="I32" s="286">
        <v>58</v>
      </c>
      <c r="J32" s="242">
        <v>17</v>
      </c>
      <c r="K32" s="265">
        <v>53.5</v>
      </c>
      <c r="L32" s="286">
        <v>54.04</v>
      </c>
      <c r="M32" s="379">
        <v>30</v>
      </c>
      <c r="N32" s="93">
        <v>40</v>
      </c>
      <c r="O32" s="389">
        <v>46</v>
      </c>
      <c r="P32" s="39">
        <f>SUM(M32:O32)</f>
        <v>116</v>
      </c>
    </row>
    <row r="33" spans="1:16" s="1" customFormat="1" ht="15" customHeight="1" x14ac:dyDescent="0.25">
      <c r="A33" s="118">
        <v>28</v>
      </c>
      <c r="B33" s="33" t="s">
        <v>33</v>
      </c>
      <c r="C33" s="14" t="s">
        <v>42</v>
      </c>
      <c r="D33" s="226">
        <v>6</v>
      </c>
      <c r="E33" s="229">
        <v>80.5</v>
      </c>
      <c r="F33" s="285">
        <v>53.93</v>
      </c>
      <c r="G33" s="226">
        <v>8</v>
      </c>
      <c r="H33" s="229">
        <v>57.75</v>
      </c>
      <c r="I33" s="285">
        <v>58</v>
      </c>
      <c r="J33" s="226">
        <v>3</v>
      </c>
      <c r="K33" s="229">
        <v>50</v>
      </c>
      <c r="L33" s="285">
        <v>54.04</v>
      </c>
      <c r="M33" s="379">
        <v>2</v>
      </c>
      <c r="N33" s="93">
        <v>51</v>
      </c>
      <c r="O33" s="389">
        <v>64</v>
      </c>
      <c r="P33" s="39">
        <f>SUM(M33:O33)</f>
        <v>117</v>
      </c>
    </row>
    <row r="34" spans="1:16" s="1" customFormat="1" ht="15" customHeight="1" x14ac:dyDescent="0.25">
      <c r="A34" s="118">
        <v>29</v>
      </c>
      <c r="B34" s="33" t="s">
        <v>38</v>
      </c>
      <c r="C34" s="14" t="s">
        <v>130</v>
      </c>
      <c r="D34" s="226">
        <v>6</v>
      </c>
      <c r="E34" s="229">
        <v>55.8</v>
      </c>
      <c r="F34" s="285">
        <v>53.93</v>
      </c>
      <c r="G34" s="226">
        <v>4</v>
      </c>
      <c r="H34" s="229">
        <v>50</v>
      </c>
      <c r="I34" s="285">
        <v>58</v>
      </c>
      <c r="J34" s="226">
        <v>3</v>
      </c>
      <c r="K34" s="229">
        <v>70</v>
      </c>
      <c r="L34" s="285">
        <v>54.04</v>
      </c>
      <c r="M34" s="379">
        <v>40</v>
      </c>
      <c r="N34" s="93">
        <v>75</v>
      </c>
      <c r="O34" s="389">
        <v>4</v>
      </c>
      <c r="P34" s="39">
        <f>SUM(M34:O34)</f>
        <v>119</v>
      </c>
    </row>
    <row r="35" spans="1:16" s="1" customFormat="1" ht="15" customHeight="1" thickBot="1" x14ac:dyDescent="0.3">
      <c r="A35" s="146">
        <v>30</v>
      </c>
      <c r="B35" s="34" t="s">
        <v>38</v>
      </c>
      <c r="C35" s="16" t="s">
        <v>105</v>
      </c>
      <c r="D35" s="248">
        <v>24</v>
      </c>
      <c r="E35" s="267">
        <v>46.478260869565219</v>
      </c>
      <c r="F35" s="292">
        <v>53.93</v>
      </c>
      <c r="G35" s="248">
        <v>27</v>
      </c>
      <c r="H35" s="267">
        <v>62</v>
      </c>
      <c r="I35" s="292">
        <v>58</v>
      </c>
      <c r="J35" s="248">
        <v>21</v>
      </c>
      <c r="K35" s="267">
        <v>60</v>
      </c>
      <c r="L35" s="292">
        <v>54.04</v>
      </c>
      <c r="M35" s="381">
        <v>67</v>
      </c>
      <c r="N35" s="97">
        <v>30</v>
      </c>
      <c r="O35" s="391">
        <v>22</v>
      </c>
      <c r="P35" s="40">
        <f>SUM(M35:O35)</f>
        <v>119</v>
      </c>
    </row>
    <row r="36" spans="1:16" s="1" customFormat="1" ht="15" customHeight="1" x14ac:dyDescent="0.25">
      <c r="A36" s="49">
        <v>31</v>
      </c>
      <c r="B36" s="37" t="s">
        <v>33</v>
      </c>
      <c r="C36" s="15" t="s">
        <v>44</v>
      </c>
      <c r="D36" s="247">
        <v>7</v>
      </c>
      <c r="E36" s="269">
        <v>61.4</v>
      </c>
      <c r="F36" s="291">
        <v>53.93</v>
      </c>
      <c r="G36" s="247">
        <v>13</v>
      </c>
      <c r="H36" s="269">
        <v>57.46153846153846</v>
      </c>
      <c r="I36" s="291">
        <v>58</v>
      </c>
      <c r="J36" s="247">
        <v>11</v>
      </c>
      <c r="K36" s="269">
        <v>53.727272727272727</v>
      </c>
      <c r="L36" s="291">
        <v>54.04</v>
      </c>
      <c r="M36" s="379">
        <v>25</v>
      </c>
      <c r="N36" s="93">
        <v>52</v>
      </c>
      <c r="O36" s="385">
        <v>44</v>
      </c>
      <c r="P36" s="41">
        <f>SUM(M36:O36)</f>
        <v>121</v>
      </c>
    </row>
    <row r="37" spans="1:16" s="1" customFormat="1" ht="15" customHeight="1" x14ac:dyDescent="0.25">
      <c r="A37" s="118">
        <v>32</v>
      </c>
      <c r="B37" s="33" t="s">
        <v>38</v>
      </c>
      <c r="C37" s="14" t="s">
        <v>132</v>
      </c>
      <c r="D37" s="226">
        <v>16</v>
      </c>
      <c r="E37" s="229">
        <v>57.75</v>
      </c>
      <c r="F37" s="285">
        <v>53.93</v>
      </c>
      <c r="G37" s="226">
        <v>16</v>
      </c>
      <c r="H37" s="229">
        <v>52</v>
      </c>
      <c r="I37" s="285">
        <v>58</v>
      </c>
      <c r="J37" s="226">
        <v>12</v>
      </c>
      <c r="K37" s="229">
        <v>61</v>
      </c>
      <c r="L37" s="285">
        <v>54.04</v>
      </c>
      <c r="M37" s="379">
        <v>34</v>
      </c>
      <c r="N37" s="93">
        <v>70</v>
      </c>
      <c r="O37" s="389">
        <v>20</v>
      </c>
      <c r="P37" s="39">
        <f>SUM(M37:O37)</f>
        <v>124</v>
      </c>
    </row>
    <row r="38" spans="1:16" s="1" customFormat="1" ht="15" customHeight="1" x14ac:dyDescent="0.25">
      <c r="A38" s="118">
        <v>33</v>
      </c>
      <c r="B38" s="33" t="s">
        <v>38</v>
      </c>
      <c r="C38" s="14" t="s">
        <v>28</v>
      </c>
      <c r="D38" s="226">
        <v>4</v>
      </c>
      <c r="E38" s="229">
        <v>54.5</v>
      </c>
      <c r="F38" s="285">
        <v>53.93</v>
      </c>
      <c r="G38" s="226">
        <v>1</v>
      </c>
      <c r="H38" s="229">
        <v>75</v>
      </c>
      <c r="I38" s="285">
        <v>58</v>
      </c>
      <c r="J38" s="226">
        <v>8</v>
      </c>
      <c r="K38" s="229">
        <v>45.4</v>
      </c>
      <c r="L38" s="285">
        <v>54.04</v>
      </c>
      <c r="M38" s="379">
        <v>43</v>
      </c>
      <c r="N38" s="93">
        <v>5</v>
      </c>
      <c r="O38" s="389">
        <v>76</v>
      </c>
      <c r="P38" s="39">
        <f>SUM(M38:O38)</f>
        <v>124</v>
      </c>
    </row>
    <row r="39" spans="1:16" s="1" customFormat="1" ht="15" customHeight="1" x14ac:dyDescent="0.25">
      <c r="A39" s="118">
        <v>34</v>
      </c>
      <c r="B39" s="33" t="s">
        <v>38</v>
      </c>
      <c r="C39" s="144" t="s">
        <v>30</v>
      </c>
      <c r="D39" s="242">
        <v>20</v>
      </c>
      <c r="E39" s="265">
        <v>49.6</v>
      </c>
      <c r="F39" s="286">
        <v>53.93</v>
      </c>
      <c r="G39" s="242">
        <v>24</v>
      </c>
      <c r="H39" s="265">
        <v>62</v>
      </c>
      <c r="I39" s="286">
        <v>58</v>
      </c>
      <c r="J39" s="242">
        <v>13</v>
      </c>
      <c r="K39" s="265">
        <v>55</v>
      </c>
      <c r="L39" s="286">
        <v>54.04</v>
      </c>
      <c r="M39" s="379">
        <v>56</v>
      </c>
      <c r="N39" s="93">
        <v>31</v>
      </c>
      <c r="O39" s="389">
        <v>39</v>
      </c>
      <c r="P39" s="39">
        <f>SUM(M39:O39)</f>
        <v>126</v>
      </c>
    </row>
    <row r="40" spans="1:16" s="1" customFormat="1" ht="15" customHeight="1" x14ac:dyDescent="0.25">
      <c r="A40" s="118">
        <v>35</v>
      </c>
      <c r="B40" s="33" t="s">
        <v>38</v>
      </c>
      <c r="C40" s="144" t="s">
        <v>102</v>
      </c>
      <c r="D40" s="242">
        <v>21</v>
      </c>
      <c r="E40" s="265">
        <v>47.61904761904762</v>
      </c>
      <c r="F40" s="286">
        <v>53.93</v>
      </c>
      <c r="G40" s="242">
        <v>6</v>
      </c>
      <c r="H40" s="265">
        <v>62.5</v>
      </c>
      <c r="I40" s="286">
        <v>58</v>
      </c>
      <c r="J40" s="242">
        <v>20</v>
      </c>
      <c r="K40" s="265">
        <v>55.6</v>
      </c>
      <c r="L40" s="286">
        <v>54.04</v>
      </c>
      <c r="M40" s="379">
        <v>62</v>
      </c>
      <c r="N40" s="93">
        <v>26</v>
      </c>
      <c r="O40" s="389">
        <v>38</v>
      </c>
      <c r="P40" s="39">
        <f>SUM(M40:O40)</f>
        <v>126</v>
      </c>
    </row>
    <row r="41" spans="1:16" s="1" customFormat="1" ht="15" customHeight="1" x14ac:dyDescent="0.25">
      <c r="A41" s="118">
        <v>36</v>
      </c>
      <c r="B41" s="33" t="s">
        <v>36</v>
      </c>
      <c r="C41" s="14" t="s">
        <v>123</v>
      </c>
      <c r="D41" s="242">
        <v>13</v>
      </c>
      <c r="E41" s="265">
        <v>68.2</v>
      </c>
      <c r="F41" s="286">
        <v>53.93</v>
      </c>
      <c r="G41" s="242">
        <v>11</v>
      </c>
      <c r="H41" s="265">
        <v>48</v>
      </c>
      <c r="I41" s="286">
        <v>58</v>
      </c>
      <c r="J41" s="242">
        <v>14</v>
      </c>
      <c r="K41" s="265">
        <v>56.3</v>
      </c>
      <c r="L41" s="286">
        <v>54.04</v>
      </c>
      <c r="M41" s="379">
        <v>15</v>
      </c>
      <c r="N41" s="93">
        <v>77</v>
      </c>
      <c r="O41" s="389">
        <v>35</v>
      </c>
      <c r="P41" s="39">
        <f>SUM(M41:O41)</f>
        <v>127</v>
      </c>
    </row>
    <row r="42" spans="1:16" s="1" customFormat="1" ht="15" customHeight="1" x14ac:dyDescent="0.25">
      <c r="A42" s="118">
        <v>37</v>
      </c>
      <c r="B42" s="33" t="s">
        <v>38</v>
      </c>
      <c r="C42" s="258" t="s">
        <v>26</v>
      </c>
      <c r="D42" s="226">
        <v>4</v>
      </c>
      <c r="E42" s="229">
        <v>50.5</v>
      </c>
      <c r="F42" s="285">
        <v>53.93</v>
      </c>
      <c r="G42" s="226">
        <v>5</v>
      </c>
      <c r="H42" s="229">
        <v>59.4</v>
      </c>
      <c r="I42" s="285">
        <v>58</v>
      </c>
      <c r="J42" s="226">
        <v>4</v>
      </c>
      <c r="K42" s="229">
        <v>57.3</v>
      </c>
      <c r="L42" s="285">
        <v>54.04</v>
      </c>
      <c r="M42" s="379">
        <v>53</v>
      </c>
      <c r="N42" s="93">
        <v>44</v>
      </c>
      <c r="O42" s="389">
        <v>30</v>
      </c>
      <c r="P42" s="39">
        <f>SUM(M42:O42)</f>
        <v>127</v>
      </c>
    </row>
    <row r="43" spans="1:16" s="1" customFormat="1" ht="15" customHeight="1" x14ac:dyDescent="0.25">
      <c r="A43" s="118">
        <v>38</v>
      </c>
      <c r="B43" s="33" t="s">
        <v>33</v>
      </c>
      <c r="C43" s="14" t="s">
        <v>45</v>
      </c>
      <c r="D43" s="226">
        <v>4</v>
      </c>
      <c r="E43" s="229">
        <v>62</v>
      </c>
      <c r="F43" s="285">
        <v>53.93</v>
      </c>
      <c r="G43" s="226">
        <v>4</v>
      </c>
      <c r="H43" s="229">
        <v>54.25</v>
      </c>
      <c r="I43" s="285">
        <v>58</v>
      </c>
      <c r="J43" s="226">
        <v>5</v>
      </c>
      <c r="K43" s="229">
        <v>54.8</v>
      </c>
      <c r="L43" s="285">
        <v>54.04</v>
      </c>
      <c r="M43" s="379">
        <v>24</v>
      </c>
      <c r="N43" s="93">
        <v>64</v>
      </c>
      <c r="O43" s="389">
        <v>40</v>
      </c>
      <c r="P43" s="39">
        <f>SUM(M43:O43)</f>
        <v>128</v>
      </c>
    </row>
    <row r="44" spans="1:16" s="1" customFormat="1" ht="15" customHeight="1" x14ac:dyDescent="0.25">
      <c r="A44" s="118">
        <v>39</v>
      </c>
      <c r="B44" s="33" t="s">
        <v>39</v>
      </c>
      <c r="C44" s="258" t="s">
        <v>100</v>
      </c>
      <c r="D44" s="226">
        <v>10</v>
      </c>
      <c r="E44" s="229">
        <v>59.4</v>
      </c>
      <c r="F44" s="285">
        <v>53.93</v>
      </c>
      <c r="G44" s="226">
        <v>9</v>
      </c>
      <c r="H44" s="229">
        <v>45.4</v>
      </c>
      <c r="I44" s="285">
        <v>58</v>
      </c>
      <c r="J44" s="226">
        <v>10</v>
      </c>
      <c r="K44" s="229">
        <v>62.3</v>
      </c>
      <c r="L44" s="285">
        <v>54.04</v>
      </c>
      <c r="M44" s="379">
        <v>31</v>
      </c>
      <c r="N44" s="93">
        <v>82</v>
      </c>
      <c r="O44" s="389">
        <v>15</v>
      </c>
      <c r="P44" s="39">
        <f>SUM(M44:O44)</f>
        <v>128</v>
      </c>
    </row>
    <row r="45" spans="1:16" s="1" customFormat="1" ht="15" customHeight="1" thickBot="1" x14ac:dyDescent="0.3">
      <c r="A45" s="146">
        <v>40</v>
      </c>
      <c r="B45" s="34" t="s">
        <v>38</v>
      </c>
      <c r="C45" s="410" t="s">
        <v>157</v>
      </c>
      <c r="D45" s="248">
        <v>12</v>
      </c>
      <c r="E45" s="267">
        <v>48.5</v>
      </c>
      <c r="F45" s="288">
        <v>53.93</v>
      </c>
      <c r="G45" s="248">
        <v>10</v>
      </c>
      <c r="H45" s="267">
        <v>59</v>
      </c>
      <c r="I45" s="288">
        <v>58</v>
      </c>
      <c r="J45" s="248">
        <v>7</v>
      </c>
      <c r="K45" s="267">
        <v>59</v>
      </c>
      <c r="L45" s="288">
        <v>54.04</v>
      </c>
      <c r="M45" s="381">
        <v>60</v>
      </c>
      <c r="N45" s="97">
        <v>47</v>
      </c>
      <c r="O45" s="391">
        <v>24</v>
      </c>
      <c r="P45" s="40">
        <f>SUM(M45:O45)</f>
        <v>131</v>
      </c>
    </row>
    <row r="46" spans="1:16" s="1" customFormat="1" ht="15" customHeight="1" x14ac:dyDescent="0.25">
      <c r="A46" s="49">
        <v>41</v>
      </c>
      <c r="B46" s="37" t="s">
        <v>35</v>
      </c>
      <c r="C46" s="15" t="s">
        <v>12</v>
      </c>
      <c r="D46" s="247">
        <v>14</v>
      </c>
      <c r="E46" s="269">
        <v>47.4</v>
      </c>
      <c r="F46" s="291">
        <v>53.93</v>
      </c>
      <c r="G46" s="247">
        <v>13</v>
      </c>
      <c r="H46" s="269">
        <v>59.7</v>
      </c>
      <c r="I46" s="291">
        <v>58</v>
      </c>
      <c r="J46" s="247">
        <v>8</v>
      </c>
      <c r="K46" s="269">
        <v>57.4</v>
      </c>
      <c r="L46" s="291">
        <v>54.04</v>
      </c>
      <c r="M46" s="378">
        <v>64</v>
      </c>
      <c r="N46" s="96">
        <v>43</v>
      </c>
      <c r="O46" s="384">
        <v>29</v>
      </c>
      <c r="P46" s="38">
        <f>SUM(M46:O46)</f>
        <v>136</v>
      </c>
    </row>
    <row r="47" spans="1:16" s="1" customFormat="1" ht="15" customHeight="1" x14ac:dyDescent="0.25">
      <c r="A47" s="118">
        <v>42</v>
      </c>
      <c r="B47" s="33" t="s">
        <v>37</v>
      </c>
      <c r="C47" s="258" t="s">
        <v>127</v>
      </c>
      <c r="D47" s="226">
        <v>5</v>
      </c>
      <c r="E47" s="229">
        <v>64</v>
      </c>
      <c r="F47" s="285">
        <v>53.93</v>
      </c>
      <c r="G47" s="226">
        <v>5</v>
      </c>
      <c r="H47" s="229">
        <v>61</v>
      </c>
      <c r="I47" s="285">
        <v>58</v>
      </c>
      <c r="J47" s="226">
        <v>3</v>
      </c>
      <c r="K47" s="229">
        <v>42</v>
      </c>
      <c r="L47" s="285">
        <v>54.04</v>
      </c>
      <c r="M47" s="379">
        <v>20</v>
      </c>
      <c r="N47" s="93">
        <v>37</v>
      </c>
      <c r="O47" s="389">
        <v>80</v>
      </c>
      <c r="P47" s="39">
        <f>SUM(M47:O47)</f>
        <v>137</v>
      </c>
    </row>
    <row r="48" spans="1:16" s="1" customFormat="1" ht="15" customHeight="1" x14ac:dyDescent="0.25">
      <c r="A48" s="118">
        <v>43</v>
      </c>
      <c r="B48" s="33" t="s">
        <v>35</v>
      </c>
      <c r="C48" s="14" t="s">
        <v>101</v>
      </c>
      <c r="D48" s="226">
        <v>5</v>
      </c>
      <c r="E48" s="229">
        <v>70</v>
      </c>
      <c r="F48" s="285">
        <v>53.93</v>
      </c>
      <c r="G48" s="226">
        <v>4</v>
      </c>
      <c r="H48" s="229">
        <v>54.8</v>
      </c>
      <c r="I48" s="285">
        <v>58</v>
      </c>
      <c r="J48" s="226">
        <v>7</v>
      </c>
      <c r="K48" s="229">
        <v>50.4</v>
      </c>
      <c r="L48" s="285">
        <v>54.04</v>
      </c>
      <c r="M48" s="379">
        <v>13</v>
      </c>
      <c r="N48" s="93">
        <v>63</v>
      </c>
      <c r="O48" s="389">
        <v>63</v>
      </c>
      <c r="P48" s="39">
        <f>SUM(M48:O48)</f>
        <v>139</v>
      </c>
    </row>
    <row r="49" spans="1:16" s="1" customFormat="1" ht="15" customHeight="1" x14ac:dyDescent="0.25">
      <c r="A49" s="118">
        <v>44</v>
      </c>
      <c r="B49" s="33" t="s">
        <v>38</v>
      </c>
      <c r="C49" s="258" t="s">
        <v>139</v>
      </c>
      <c r="D49" s="226">
        <v>9</v>
      </c>
      <c r="E49" s="229">
        <v>54.111111111111114</v>
      </c>
      <c r="F49" s="285">
        <v>53.93</v>
      </c>
      <c r="G49" s="226">
        <v>14</v>
      </c>
      <c r="H49" s="229">
        <v>57.2</v>
      </c>
      <c r="I49" s="285">
        <v>58</v>
      </c>
      <c r="J49" s="226">
        <v>8</v>
      </c>
      <c r="K49" s="229">
        <v>54.1</v>
      </c>
      <c r="L49" s="285">
        <v>54.04</v>
      </c>
      <c r="M49" s="379">
        <v>44</v>
      </c>
      <c r="N49" s="93">
        <v>54</v>
      </c>
      <c r="O49" s="389">
        <v>41</v>
      </c>
      <c r="P49" s="39">
        <f>SUM(M49:O49)</f>
        <v>139</v>
      </c>
    </row>
    <row r="50" spans="1:16" s="1" customFormat="1" ht="15" customHeight="1" x14ac:dyDescent="0.25">
      <c r="A50" s="118">
        <v>45</v>
      </c>
      <c r="B50" s="33" t="s">
        <v>37</v>
      </c>
      <c r="C50" s="225" t="s">
        <v>129</v>
      </c>
      <c r="D50" s="261">
        <v>3</v>
      </c>
      <c r="E50" s="264">
        <v>63</v>
      </c>
      <c r="F50" s="287">
        <v>53.93</v>
      </c>
      <c r="G50" s="261">
        <v>7</v>
      </c>
      <c r="H50" s="264">
        <v>45</v>
      </c>
      <c r="I50" s="287">
        <v>58</v>
      </c>
      <c r="J50" s="261">
        <v>8</v>
      </c>
      <c r="K50" s="264">
        <v>56</v>
      </c>
      <c r="L50" s="287">
        <v>54.04</v>
      </c>
      <c r="M50" s="379">
        <v>22</v>
      </c>
      <c r="N50" s="93">
        <v>84</v>
      </c>
      <c r="O50" s="389">
        <v>36</v>
      </c>
      <c r="P50" s="39">
        <f>SUM(M50:O50)</f>
        <v>142</v>
      </c>
    </row>
    <row r="51" spans="1:16" s="1" customFormat="1" ht="15" customHeight="1" x14ac:dyDescent="0.25">
      <c r="A51" s="118">
        <v>46</v>
      </c>
      <c r="B51" s="33" t="s">
        <v>38</v>
      </c>
      <c r="C51" s="258" t="s">
        <v>140</v>
      </c>
      <c r="D51" s="236">
        <v>9</v>
      </c>
      <c r="E51" s="266">
        <v>45.888888888888886</v>
      </c>
      <c r="F51" s="290">
        <v>53.93</v>
      </c>
      <c r="G51" s="236">
        <v>12</v>
      </c>
      <c r="H51" s="266">
        <v>60.4</v>
      </c>
      <c r="I51" s="290">
        <v>58</v>
      </c>
      <c r="J51" s="236">
        <v>7</v>
      </c>
      <c r="K51" s="266">
        <v>56.3</v>
      </c>
      <c r="L51" s="290">
        <v>54.04</v>
      </c>
      <c r="M51" s="379">
        <v>68</v>
      </c>
      <c r="N51" s="93">
        <v>41</v>
      </c>
      <c r="O51" s="389">
        <v>34</v>
      </c>
      <c r="P51" s="39">
        <f>SUM(M51:O51)</f>
        <v>143</v>
      </c>
    </row>
    <row r="52" spans="1:16" s="1" customFormat="1" ht="15" customHeight="1" x14ac:dyDescent="0.25">
      <c r="A52" s="118">
        <v>47</v>
      </c>
      <c r="B52" s="33" t="s">
        <v>38</v>
      </c>
      <c r="C52" s="144" t="s">
        <v>111</v>
      </c>
      <c r="D52" s="242">
        <v>17</v>
      </c>
      <c r="E52" s="265">
        <v>61</v>
      </c>
      <c r="F52" s="286">
        <v>53.93</v>
      </c>
      <c r="G52" s="242">
        <v>11</v>
      </c>
      <c r="H52" s="265">
        <v>59</v>
      </c>
      <c r="I52" s="286">
        <v>58</v>
      </c>
      <c r="J52" s="242">
        <v>13</v>
      </c>
      <c r="K52" s="265">
        <v>48.1</v>
      </c>
      <c r="L52" s="286">
        <v>54.04</v>
      </c>
      <c r="M52" s="379">
        <v>26</v>
      </c>
      <c r="N52" s="93">
        <v>48</v>
      </c>
      <c r="O52" s="389">
        <v>70</v>
      </c>
      <c r="P52" s="39">
        <f>SUM(M52:O52)</f>
        <v>144</v>
      </c>
    </row>
    <row r="53" spans="1:16" s="1" customFormat="1" ht="15" customHeight="1" x14ac:dyDescent="0.25">
      <c r="A53" s="118">
        <v>48</v>
      </c>
      <c r="B53" s="33" t="s">
        <v>37</v>
      </c>
      <c r="C53" s="139" t="s">
        <v>126</v>
      </c>
      <c r="D53" s="236">
        <v>12</v>
      </c>
      <c r="E53" s="266">
        <v>57.3</v>
      </c>
      <c r="F53" s="290">
        <v>53.93</v>
      </c>
      <c r="G53" s="236">
        <v>11</v>
      </c>
      <c r="H53" s="266">
        <v>63.3</v>
      </c>
      <c r="I53" s="290">
        <v>58</v>
      </c>
      <c r="J53" s="236">
        <v>11</v>
      </c>
      <c r="K53" s="266">
        <v>39.700000000000003</v>
      </c>
      <c r="L53" s="290">
        <v>54.04</v>
      </c>
      <c r="M53" s="379">
        <v>35</v>
      </c>
      <c r="N53" s="93">
        <v>25</v>
      </c>
      <c r="O53" s="389">
        <v>85</v>
      </c>
      <c r="P53" s="39">
        <f>SUM(M53:O53)</f>
        <v>145</v>
      </c>
    </row>
    <row r="54" spans="1:16" s="1" customFormat="1" ht="15" customHeight="1" x14ac:dyDescent="0.25">
      <c r="A54" s="118">
        <v>49</v>
      </c>
      <c r="B54" s="33" t="s">
        <v>35</v>
      </c>
      <c r="C54" s="14" t="s">
        <v>47</v>
      </c>
      <c r="D54" s="226">
        <v>6</v>
      </c>
      <c r="E54" s="229">
        <v>40.799999999999997</v>
      </c>
      <c r="F54" s="285">
        <v>53.93</v>
      </c>
      <c r="G54" s="226">
        <v>11</v>
      </c>
      <c r="H54" s="229">
        <v>55.7</v>
      </c>
      <c r="I54" s="285">
        <v>58</v>
      </c>
      <c r="J54" s="226">
        <v>6</v>
      </c>
      <c r="K54" s="229">
        <v>64.7</v>
      </c>
      <c r="L54" s="285">
        <v>54.04</v>
      </c>
      <c r="M54" s="379">
        <v>79</v>
      </c>
      <c r="N54" s="93">
        <v>62</v>
      </c>
      <c r="O54" s="389">
        <v>5</v>
      </c>
      <c r="P54" s="39">
        <f>SUM(M54:O54)</f>
        <v>146</v>
      </c>
    </row>
    <row r="55" spans="1:16" s="1" customFormat="1" ht="15" customHeight="1" thickBot="1" x14ac:dyDescent="0.3">
      <c r="A55" s="146">
        <v>50</v>
      </c>
      <c r="B55" s="34" t="s">
        <v>38</v>
      </c>
      <c r="C55" s="16" t="s">
        <v>134</v>
      </c>
      <c r="D55" s="248">
        <v>8</v>
      </c>
      <c r="E55" s="267">
        <v>49</v>
      </c>
      <c r="F55" s="288">
        <v>53.93</v>
      </c>
      <c r="G55" s="248">
        <v>10</v>
      </c>
      <c r="H55" s="267">
        <v>64.099999999999994</v>
      </c>
      <c r="I55" s="288">
        <v>58</v>
      </c>
      <c r="J55" s="248">
        <v>13</v>
      </c>
      <c r="K55" s="267">
        <v>48.7</v>
      </c>
      <c r="L55" s="288">
        <v>54.04</v>
      </c>
      <c r="M55" s="382">
        <v>59</v>
      </c>
      <c r="N55" s="395">
        <v>23</v>
      </c>
      <c r="O55" s="392">
        <v>68</v>
      </c>
      <c r="P55" s="40">
        <f>SUM(M55:O55)</f>
        <v>150</v>
      </c>
    </row>
    <row r="56" spans="1:16" s="1" customFormat="1" ht="15" customHeight="1" x14ac:dyDescent="0.25">
      <c r="A56" s="49">
        <v>51</v>
      </c>
      <c r="B56" s="37" t="s">
        <v>35</v>
      </c>
      <c r="C56" s="15" t="s">
        <v>49</v>
      </c>
      <c r="D56" s="247">
        <v>11</v>
      </c>
      <c r="E56" s="269">
        <v>46.5</v>
      </c>
      <c r="F56" s="291">
        <v>53.93</v>
      </c>
      <c r="G56" s="247">
        <v>3</v>
      </c>
      <c r="H56" s="269">
        <v>75.3</v>
      </c>
      <c r="I56" s="291">
        <v>58</v>
      </c>
      <c r="J56" s="247">
        <v>4</v>
      </c>
      <c r="K56" s="269">
        <v>41.8</v>
      </c>
      <c r="L56" s="291">
        <v>54.04</v>
      </c>
      <c r="M56" s="379">
        <v>66</v>
      </c>
      <c r="N56" s="93">
        <v>4</v>
      </c>
      <c r="O56" s="385">
        <v>82</v>
      </c>
      <c r="P56" s="41">
        <f>SUM(M56:O56)</f>
        <v>152</v>
      </c>
    </row>
    <row r="57" spans="1:16" s="1" customFormat="1" ht="15" customHeight="1" x14ac:dyDescent="0.25">
      <c r="A57" s="118">
        <v>52</v>
      </c>
      <c r="B57" s="33" t="s">
        <v>36</v>
      </c>
      <c r="C57" s="14" t="s">
        <v>52</v>
      </c>
      <c r="D57" s="226">
        <v>16</v>
      </c>
      <c r="E57" s="229">
        <v>62.6</v>
      </c>
      <c r="F57" s="285">
        <v>53.93</v>
      </c>
      <c r="G57" s="226">
        <v>14</v>
      </c>
      <c r="H57" s="229">
        <v>52.7</v>
      </c>
      <c r="I57" s="285">
        <v>58</v>
      </c>
      <c r="J57" s="226">
        <v>12</v>
      </c>
      <c r="K57" s="229">
        <v>50.5</v>
      </c>
      <c r="L57" s="285">
        <v>54.04</v>
      </c>
      <c r="M57" s="379">
        <v>23</v>
      </c>
      <c r="N57" s="93">
        <v>68</v>
      </c>
      <c r="O57" s="389">
        <v>62</v>
      </c>
      <c r="P57" s="39">
        <f>SUM(M57:O57)</f>
        <v>153</v>
      </c>
    </row>
    <row r="58" spans="1:16" s="1" customFormat="1" ht="15" customHeight="1" x14ac:dyDescent="0.25">
      <c r="A58" s="118">
        <v>53</v>
      </c>
      <c r="B58" s="33" t="s">
        <v>38</v>
      </c>
      <c r="C58" s="398" t="s">
        <v>163</v>
      </c>
      <c r="D58" s="226">
        <v>24</v>
      </c>
      <c r="E58" s="229">
        <v>49.45</v>
      </c>
      <c r="F58" s="285">
        <v>53.93</v>
      </c>
      <c r="G58" s="226">
        <v>2</v>
      </c>
      <c r="H58" s="229">
        <v>78</v>
      </c>
      <c r="I58" s="285">
        <v>58</v>
      </c>
      <c r="J58" s="226"/>
      <c r="K58" s="229"/>
      <c r="L58" s="285">
        <v>54.04</v>
      </c>
      <c r="M58" s="379">
        <v>57</v>
      </c>
      <c r="N58" s="93">
        <v>3</v>
      </c>
      <c r="O58" s="389">
        <v>95</v>
      </c>
      <c r="P58" s="39">
        <f>SUM(M58:O58)</f>
        <v>155</v>
      </c>
    </row>
    <row r="59" spans="1:16" s="1" customFormat="1" ht="15" customHeight="1" x14ac:dyDescent="0.25">
      <c r="A59" s="118">
        <v>54</v>
      </c>
      <c r="B59" s="33" t="s">
        <v>38</v>
      </c>
      <c r="C59" s="14" t="s">
        <v>133</v>
      </c>
      <c r="D59" s="226">
        <v>4</v>
      </c>
      <c r="E59" s="229">
        <v>41.5</v>
      </c>
      <c r="F59" s="285">
        <v>53.93</v>
      </c>
      <c r="G59" s="226">
        <v>7</v>
      </c>
      <c r="H59" s="229">
        <v>62.4</v>
      </c>
      <c r="I59" s="285">
        <v>58</v>
      </c>
      <c r="J59" s="226">
        <v>6</v>
      </c>
      <c r="K59" s="229">
        <v>52.2</v>
      </c>
      <c r="L59" s="285">
        <v>54.04</v>
      </c>
      <c r="M59" s="379">
        <v>78</v>
      </c>
      <c r="N59" s="93">
        <v>27</v>
      </c>
      <c r="O59" s="389">
        <v>51</v>
      </c>
      <c r="P59" s="39">
        <f>SUM(M59:O59)</f>
        <v>156</v>
      </c>
    </row>
    <row r="60" spans="1:16" s="1" customFormat="1" ht="15" customHeight="1" x14ac:dyDescent="0.25">
      <c r="A60" s="118">
        <v>55</v>
      </c>
      <c r="B60" s="33" t="s">
        <v>39</v>
      </c>
      <c r="C60" s="14" t="s">
        <v>110</v>
      </c>
      <c r="D60" s="226">
        <v>20</v>
      </c>
      <c r="E60" s="229">
        <v>55.4</v>
      </c>
      <c r="F60" s="285">
        <v>53.93</v>
      </c>
      <c r="G60" s="226">
        <v>10</v>
      </c>
      <c r="H60" s="229">
        <v>53.1</v>
      </c>
      <c r="I60" s="285">
        <v>58</v>
      </c>
      <c r="J60" s="226">
        <v>19</v>
      </c>
      <c r="K60" s="229">
        <v>52.05263157894737</v>
      </c>
      <c r="L60" s="285">
        <v>54.04</v>
      </c>
      <c r="M60" s="379">
        <v>41</v>
      </c>
      <c r="N60" s="93">
        <v>66</v>
      </c>
      <c r="O60" s="389">
        <v>52</v>
      </c>
      <c r="P60" s="39">
        <f>SUM(M60:O60)</f>
        <v>159</v>
      </c>
    </row>
    <row r="61" spans="1:16" s="1" customFormat="1" ht="15" customHeight="1" x14ac:dyDescent="0.25">
      <c r="A61" s="118">
        <v>56</v>
      </c>
      <c r="B61" s="33" t="s">
        <v>33</v>
      </c>
      <c r="C61" s="14" t="s">
        <v>113</v>
      </c>
      <c r="D61" s="226">
        <v>7</v>
      </c>
      <c r="E61" s="229">
        <v>55.1</v>
      </c>
      <c r="F61" s="285">
        <v>53.93</v>
      </c>
      <c r="G61" s="226">
        <v>6</v>
      </c>
      <c r="H61" s="229">
        <v>61.833333333333336</v>
      </c>
      <c r="I61" s="285">
        <v>58</v>
      </c>
      <c r="J61" s="226">
        <v>9</v>
      </c>
      <c r="K61" s="229">
        <v>39.444444444444443</v>
      </c>
      <c r="L61" s="285">
        <v>54.04</v>
      </c>
      <c r="M61" s="379">
        <v>42</v>
      </c>
      <c r="N61" s="93">
        <v>32</v>
      </c>
      <c r="O61" s="389">
        <v>86</v>
      </c>
      <c r="P61" s="39">
        <f>SUM(M61:O61)</f>
        <v>160</v>
      </c>
    </row>
    <row r="62" spans="1:16" s="1" customFormat="1" ht="15" customHeight="1" x14ac:dyDescent="0.25">
      <c r="A62" s="118">
        <v>57</v>
      </c>
      <c r="B62" s="33" t="s">
        <v>36</v>
      </c>
      <c r="C62" s="258" t="s">
        <v>89</v>
      </c>
      <c r="D62" s="226">
        <v>8</v>
      </c>
      <c r="E62" s="229">
        <v>52.3</v>
      </c>
      <c r="F62" s="285">
        <v>53.93</v>
      </c>
      <c r="G62" s="226">
        <v>16</v>
      </c>
      <c r="H62" s="229">
        <v>61.1</v>
      </c>
      <c r="I62" s="285">
        <v>58</v>
      </c>
      <c r="J62" s="226">
        <v>9</v>
      </c>
      <c r="K62" s="229">
        <v>45.3</v>
      </c>
      <c r="L62" s="285">
        <v>54.04</v>
      </c>
      <c r="M62" s="379">
        <v>48</v>
      </c>
      <c r="N62" s="93">
        <v>36</v>
      </c>
      <c r="O62" s="389">
        <v>77</v>
      </c>
      <c r="P62" s="39">
        <f>SUM(M62:O62)</f>
        <v>161</v>
      </c>
    </row>
    <row r="63" spans="1:16" s="1" customFormat="1" ht="15" customHeight="1" x14ac:dyDescent="0.25">
      <c r="A63" s="118">
        <v>58</v>
      </c>
      <c r="B63" s="33" t="s">
        <v>36</v>
      </c>
      <c r="C63" s="14" t="s">
        <v>124</v>
      </c>
      <c r="D63" s="226">
        <v>4</v>
      </c>
      <c r="E63" s="229">
        <v>60</v>
      </c>
      <c r="F63" s="285">
        <v>53.93</v>
      </c>
      <c r="G63" s="226">
        <v>1</v>
      </c>
      <c r="H63" s="229">
        <v>43</v>
      </c>
      <c r="I63" s="285">
        <v>58</v>
      </c>
      <c r="J63" s="226">
        <v>6</v>
      </c>
      <c r="K63" s="229">
        <v>52.2</v>
      </c>
      <c r="L63" s="285">
        <v>54.04</v>
      </c>
      <c r="M63" s="379">
        <v>28</v>
      </c>
      <c r="N63" s="93">
        <v>86</v>
      </c>
      <c r="O63" s="389">
        <v>50</v>
      </c>
      <c r="P63" s="39">
        <f>SUM(M63:O63)</f>
        <v>164</v>
      </c>
    </row>
    <row r="64" spans="1:16" s="1" customFormat="1" ht="15" customHeight="1" x14ac:dyDescent="0.25">
      <c r="A64" s="118">
        <v>59</v>
      </c>
      <c r="B64" s="33" t="s">
        <v>35</v>
      </c>
      <c r="C64" s="411" t="s">
        <v>173</v>
      </c>
      <c r="D64" s="242"/>
      <c r="E64" s="265"/>
      <c r="F64" s="286">
        <v>53.93</v>
      </c>
      <c r="G64" s="242">
        <v>3</v>
      </c>
      <c r="H64" s="265">
        <v>67.7</v>
      </c>
      <c r="I64" s="286">
        <v>58</v>
      </c>
      <c r="J64" s="242">
        <v>3</v>
      </c>
      <c r="K64" s="265">
        <v>52</v>
      </c>
      <c r="L64" s="286">
        <v>54.04</v>
      </c>
      <c r="M64" s="379">
        <v>96</v>
      </c>
      <c r="N64" s="93">
        <v>16</v>
      </c>
      <c r="O64" s="389">
        <v>54</v>
      </c>
      <c r="P64" s="39">
        <f>SUM(M64:O64)</f>
        <v>166</v>
      </c>
    </row>
    <row r="65" spans="1:16" s="1" customFormat="1" ht="15" customHeight="1" thickBot="1" x14ac:dyDescent="0.3">
      <c r="A65" s="146">
        <v>60</v>
      </c>
      <c r="B65" s="34" t="s">
        <v>37</v>
      </c>
      <c r="C65" s="410" t="s">
        <v>155</v>
      </c>
      <c r="D65" s="248">
        <v>4</v>
      </c>
      <c r="E65" s="267">
        <v>51.5</v>
      </c>
      <c r="F65" s="288">
        <v>53.93</v>
      </c>
      <c r="G65" s="248">
        <v>5</v>
      </c>
      <c r="H65" s="267">
        <v>60.8</v>
      </c>
      <c r="I65" s="288">
        <v>58</v>
      </c>
      <c r="J65" s="248">
        <v>6</v>
      </c>
      <c r="K65" s="267">
        <v>42</v>
      </c>
      <c r="L65" s="288">
        <v>54.04</v>
      </c>
      <c r="M65" s="383">
        <v>50</v>
      </c>
      <c r="N65" s="396">
        <v>39</v>
      </c>
      <c r="O65" s="393">
        <v>81</v>
      </c>
      <c r="P65" s="42">
        <f>SUM(M65:O65)</f>
        <v>170</v>
      </c>
    </row>
    <row r="66" spans="1:16" s="1" customFormat="1" ht="15" customHeight="1" x14ac:dyDescent="0.25">
      <c r="A66" s="49">
        <v>61</v>
      </c>
      <c r="B66" s="37" t="s">
        <v>33</v>
      </c>
      <c r="C66" s="15" t="s">
        <v>99</v>
      </c>
      <c r="D66" s="247"/>
      <c r="E66" s="269"/>
      <c r="F66" s="291">
        <v>53.93</v>
      </c>
      <c r="G66" s="247">
        <v>4</v>
      </c>
      <c r="H66" s="269">
        <v>50.21</v>
      </c>
      <c r="I66" s="291">
        <v>58</v>
      </c>
      <c r="J66" s="247">
        <v>1</v>
      </c>
      <c r="K66" s="269">
        <v>100</v>
      </c>
      <c r="L66" s="291">
        <v>54.04</v>
      </c>
      <c r="M66" s="378">
        <v>96</v>
      </c>
      <c r="N66" s="96">
        <v>73</v>
      </c>
      <c r="O66" s="384">
        <v>1</v>
      </c>
      <c r="P66" s="38">
        <f>SUM(M66:O66)</f>
        <v>170</v>
      </c>
    </row>
    <row r="67" spans="1:16" s="1" customFormat="1" ht="15" customHeight="1" x14ac:dyDescent="0.25">
      <c r="A67" s="118">
        <v>62</v>
      </c>
      <c r="B67" s="62" t="s">
        <v>38</v>
      </c>
      <c r="C67" s="147" t="s">
        <v>103</v>
      </c>
      <c r="D67" s="262">
        <v>19</v>
      </c>
      <c r="E67" s="271">
        <v>48</v>
      </c>
      <c r="F67" s="289">
        <v>53.93</v>
      </c>
      <c r="G67" s="262">
        <v>11</v>
      </c>
      <c r="H67" s="271">
        <v>57</v>
      </c>
      <c r="I67" s="289">
        <v>58</v>
      </c>
      <c r="J67" s="262">
        <v>14</v>
      </c>
      <c r="K67" s="271">
        <v>51.6</v>
      </c>
      <c r="L67" s="289">
        <v>54.04</v>
      </c>
      <c r="M67" s="379">
        <v>61</v>
      </c>
      <c r="N67" s="93">
        <v>56</v>
      </c>
      <c r="O67" s="389">
        <v>57</v>
      </c>
      <c r="P67" s="41">
        <f>SUM(M67:O67)</f>
        <v>174</v>
      </c>
    </row>
    <row r="68" spans="1:16" s="1" customFormat="1" ht="15" customHeight="1" x14ac:dyDescent="0.25">
      <c r="A68" s="118">
        <v>63</v>
      </c>
      <c r="B68" s="33" t="s">
        <v>36</v>
      </c>
      <c r="C68" s="139" t="s">
        <v>14</v>
      </c>
      <c r="D68" s="236">
        <v>2</v>
      </c>
      <c r="E68" s="266">
        <v>47</v>
      </c>
      <c r="F68" s="290">
        <v>53.93</v>
      </c>
      <c r="G68" s="236">
        <v>2</v>
      </c>
      <c r="H68" s="266">
        <v>61.5</v>
      </c>
      <c r="I68" s="290">
        <v>58</v>
      </c>
      <c r="J68" s="236">
        <v>3</v>
      </c>
      <c r="K68" s="266">
        <v>46</v>
      </c>
      <c r="L68" s="290">
        <v>54.04</v>
      </c>
      <c r="M68" s="379">
        <v>65</v>
      </c>
      <c r="N68" s="93">
        <v>34</v>
      </c>
      <c r="O68" s="389">
        <v>75</v>
      </c>
      <c r="P68" s="39">
        <f>SUM(M68:O68)</f>
        <v>174</v>
      </c>
    </row>
    <row r="69" spans="1:16" s="1" customFormat="1" ht="15" customHeight="1" x14ac:dyDescent="0.25">
      <c r="A69" s="118">
        <v>64</v>
      </c>
      <c r="B69" s="33" t="s">
        <v>39</v>
      </c>
      <c r="C69" s="258" t="s">
        <v>31</v>
      </c>
      <c r="D69" s="226">
        <v>1</v>
      </c>
      <c r="E69" s="229">
        <v>70</v>
      </c>
      <c r="F69" s="285">
        <v>53.93</v>
      </c>
      <c r="G69" s="226">
        <v>3</v>
      </c>
      <c r="H69" s="229">
        <v>35.333333333333336</v>
      </c>
      <c r="I69" s="285">
        <v>58</v>
      </c>
      <c r="J69" s="226">
        <v>2</v>
      </c>
      <c r="K69" s="229">
        <v>49.5</v>
      </c>
      <c r="L69" s="285">
        <v>54.04</v>
      </c>
      <c r="M69" s="379">
        <v>14</v>
      </c>
      <c r="N69" s="93">
        <v>97</v>
      </c>
      <c r="O69" s="389">
        <v>67</v>
      </c>
      <c r="P69" s="39">
        <f>SUM(M69:O69)</f>
        <v>178</v>
      </c>
    </row>
    <row r="70" spans="1:16" s="1" customFormat="1" ht="15" customHeight="1" x14ac:dyDescent="0.25">
      <c r="A70" s="118">
        <v>65</v>
      </c>
      <c r="B70" s="33" t="s">
        <v>38</v>
      </c>
      <c r="C70" s="258" t="s">
        <v>29</v>
      </c>
      <c r="D70" s="226">
        <v>6</v>
      </c>
      <c r="E70" s="229">
        <v>45.333333333333336</v>
      </c>
      <c r="F70" s="285">
        <v>53.93</v>
      </c>
      <c r="G70" s="226">
        <v>5</v>
      </c>
      <c r="H70" s="229">
        <v>48</v>
      </c>
      <c r="I70" s="285">
        <v>58</v>
      </c>
      <c r="J70" s="226">
        <v>6</v>
      </c>
      <c r="K70" s="229">
        <v>57</v>
      </c>
      <c r="L70" s="285">
        <v>54.04</v>
      </c>
      <c r="M70" s="379">
        <v>69</v>
      </c>
      <c r="N70" s="93">
        <v>78</v>
      </c>
      <c r="O70" s="389">
        <v>32</v>
      </c>
      <c r="P70" s="39">
        <f>SUM(M70:O70)</f>
        <v>179</v>
      </c>
    </row>
    <row r="71" spans="1:16" s="1" customFormat="1" ht="15" customHeight="1" x14ac:dyDescent="0.25">
      <c r="A71" s="118">
        <v>66</v>
      </c>
      <c r="B71" s="33" t="s">
        <v>35</v>
      </c>
      <c r="C71" s="24" t="s">
        <v>120</v>
      </c>
      <c r="D71" s="227">
        <v>3</v>
      </c>
      <c r="E71" s="230">
        <v>72.7</v>
      </c>
      <c r="F71" s="294">
        <v>53.93</v>
      </c>
      <c r="G71" s="227">
        <v>5</v>
      </c>
      <c r="H71" s="230">
        <v>47.8</v>
      </c>
      <c r="I71" s="294">
        <v>58</v>
      </c>
      <c r="J71" s="227">
        <v>5</v>
      </c>
      <c r="K71" s="230">
        <v>38</v>
      </c>
      <c r="L71" s="294">
        <v>54.04</v>
      </c>
      <c r="M71" s="379">
        <v>11</v>
      </c>
      <c r="N71" s="93">
        <v>79</v>
      </c>
      <c r="O71" s="389">
        <v>90</v>
      </c>
      <c r="P71" s="39">
        <f>SUM(M71:O71)</f>
        <v>180</v>
      </c>
    </row>
    <row r="72" spans="1:16" s="1" customFormat="1" ht="15" customHeight="1" x14ac:dyDescent="0.25">
      <c r="A72" s="118">
        <v>67</v>
      </c>
      <c r="B72" s="33" t="s">
        <v>38</v>
      </c>
      <c r="C72" s="144" t="s">
        <v>24</v>
      </c>
      <c r="D72" s="242">
        <v>1</v>
      </c>
      <c r="E72" s="265">
        <v>78</v>
      </c>
      <c r="F72" s="286">
        <v>53.93</v>
      </c>
      <c r="G72" s="242">
        <v>2</v>
      </c>
      <c r="H72" s="265">
        <v>40.5</v>
      </c>
      <c r="I72" s="286">
        <v>58</v>
      </c>
      <c r="J72" s="242">
        <v>2</v>
      </c>
      <c r="K72" s="265">
        <v>40</v>
      </c>
      <c r="L72" s="286">
        <v>54.04</v>
      </c>
      <c r="M72" s="379">
        <v>5</v>
      </c>
      <c r="N72" s="93">
        <v>92</v>
      </c>
      <c r="O72" s="389">
        <v>84</v>
      </c>
      <c r="P72" s="39">
        <f>SUM(M72:O72)</f>
        <v>181</v>
      </c>
    </row>
    <row r="73" spans="1:16" s="1" customFormat="1" ht="15" customHeight="1" x14ac:dyDescent="0.25">
      <c r="A73" s="118">
        <v>68</v>
      </c>
      <c r="B73" s="33" t="s">
        <v>37</v>
      </c>
      <c r="C73" s="398" t="s">
        <v>148</v>
      </c>
      <c r="D73" s="226">
        <v>11</v>
      </c>
      <c r="E73" s="229">
        <v>59.9</v>
      </c>
      <c r="F73" s="285">
        <v>53.93</v>
      </c>
      <c r="G73" s="226">
        <v>15</v>
      </c>
      <c r="H73" s="229">
        <v>56.7</v>
      </c>
      <c r="I73" s="285">
        <v>58</v>
      </c>
      <c r="J73" s="226"/>
      <c r="K73" s="229"/>
      <c r="L73" s="285">
        <v>54.04</v>
      </c>
      <c r="M73" s="379">
        <v>29</v>
      </c>
      <c r="N73" s="93">
        <v>57</v>
      </c>
      <c r="O73" s="389">
        <v>95</v>
      </c>
      <c r="P73" s="39">
        <f>SUM(M73:O73)</f>
        <v>181</v>
      </c>
    </row>
    <row r="74" spans="1:16" s="1" customFormat="1" ht="15" customHeight="1" x14ac:dyDescent="0.25">
      <c r="A74" s="118">
        <v>69</v>
      </c>
      <c r="B74" s="33" t="s">
        <v>38</v>
      </c>
      <c r="C74" s="398" t="s">
        <v>158</v>
      </c>
      <c r="D74" s="242">
        <v>6</v>
      </c>
      <c r="E74" s="265">
        <v>51.333333333333336</v>
      </c>
      <c r="F74" s="286">
        <v>53.93</v>
      </c>
      <c r="G74" s="242">
        <v>6</v>
      </c>
      <c r="H74" s="265">
        <v>56</v>
      </c>
      <c r="I74" s="286">
        <v>58</v>
      </c>
      <c r="J74" s="242">
        <v>18</v>
      </c>
      <c r="K74" s="265">
        <v>48</v>
      </c>
      <c r="L74" s="286">
        <v>54.04</v>
      </c>
      <c r="M74" s="379">
        <v>51</v>
      </c>
      <c r="N74" s="93">
        <v>60</v>
      </c>
      <c r="O74" s="389">
        <v>71</v>
      </c>
      <c r="P74" s="39">
        <f>SUM(M74:O74)</f>
        <v>182</v>
      </c>
    </row>
    <row r="75" spans="1:16" s="1" customFormat="1" ht="15" customHeight="1" thickBot="1" x14ac:dyDescent="0.3">
      <c r="A75" s="146">
        <v>70</v>
      </c>
      <c r="B75" s="34" t="s">
        <v>37</v>
      </c>
      <c r="C75" s="16" t="s">
        <v>55</v>
      </c>
      <c r="D75" s="248">
        <v>12</v>
      </c>
      <c r="E75" s="267">
        <v>50</v>
      </c>
      <c r="F75" s="288">
        <v>53.93</v>
      </c>
      <c r="G75" s="248">
        <v>18</v>
      </c>
      <c r="H75" s="267">
        <v>45</v>
      </c>
      <c r="I75" s="288">
        <v>58</v>
      </c>
      <c r="J75" s="248">
        <v>14</v>
      </c>
      <c r="K75" s="267">
        <v>53.6</v>
      </c>
      <c r="L75" s="288">
        <v>54.04</v>
      </c>
      <c r="M75" s="382">
        <v>55</v>
      </c>
      <c r="N75" s="395">
        <v>83</v>
      </c>
      <c r="O75" s="392">
        <v>45</v>
      </c>
      <c r="P75" s="40">
        <f>SUM(M75:O75)</f>
        <v>183</v>
      </c>
    </row>
    <row r="76" spans="1:16" s="1" customFormat="1" ht="15" customHeight="1" x14ac:dyDescent="0.25">
      <c r="A76" s="49">
        <v>71</v>
      </c>
      <c r="B76" s="37" t="s">
        <v>38</v>
      </c>
      <c r="C76" s="145" t="s">
        <v>137</v>
      </c>
      <c r="D76" s="238">
        <v>2</v>
      </c>
      <c r="E76" s="268">
        <v>29.5</v>
      </c>
      <c r="F76" s="293">
        <v>53.93</v>
      </c>
      <c r="G76" s="238">
        <v>9</v>
      </c>
      <c r="H76" s="268">
        <v>50.1</v>
      </c>
      <c r="I76" s="293">
        <v>58</v>
      </c>
      <c r="J76" s="238">
        <v>4</v>
      </c>
      <c r="K76" s="268">
        <v>61</v>
      </c>
      <c r="L76" s="293">
        <v>54.04</v>
      </c>
      <c r="M76" s="379">
        <v>90</v>
      </c>
      <c r="N76" s="93">
        <v>74</v>
      </c>
      <c r="O76" s="385">
        <v>19</v>
      </c>
      <c r="P76" s="41">
        <f>SUM(M76:O76)</f>
        <v>183</v>
      </c>
    </row>
    <row r="77" spans="1:16" s="1" customFormat="1" ht="15" customHeight="1" x14ac:dyDescent="0.25">
      <c r="A77" s="118">
        <v>72</v>
      </c>
      <c r="B77" s="62" t="s">
        <v>35</v>
      </c>
      <c r="C77" s="259" t="s">
        <v>121</v>
      </c>
      <c r="D77" s="242">
        <v>7</v>
      </c>
      <c r="E77" s="265">
        <v>37.6</v>
      </c>
      <c r="F77" s="286">
        <v>53.93</v>
      </c>
      <c r="G77" s="242">
        <v>4</v>
      </c>
      <c r="H77" s="265">
        <v>50.5</v>
      </c>
      <c r="I77" s="286">
        <v>58</v>
      </c>
      <c r="J77" s="242">
        <v>6</v>
      </c>
      <c r="K77" s="265">
        <v>57.5</v>
      </c>
      <c r="L77" s="286">
        <v>54.04</v>
      </c>
      <c r="M77" s="379">
        <v>84</v>
      </c>
      <c r="N77" s="93">
        <v>72</v>
      </c>
      <c r="O77" s="389">
        <v>28</v>
      </c>
      <c r="P77" s="41">
        <f>SUM(M77:O77)</f>
        <v>184</v>
      </c>
    </row>
    <row r="78" spans="1:16" s="1" customFormat="1" ht="15" customHeight="1" x14ac:dyDescent="0.25">
      <c r="A78" s="118">
        <v>73</v>
      </c>
      <c r="B78" s="33" t="s">
        <v>34</v>
      </c>
      <c r="C78" s="398" t="s">
        <v>169</v>
      </c>
      <c r="D78" s="226"/>
      <c r="E78" s="229"/>
      <c r="F78" s="285">
        <v>53.93</v>
      </c>
      <c r="G78" s="226">
        <v>4</v>
      </c>
      <c r="H78" s="229">
        <v>57.8</v>
      </c>
      <c r="I78" s="285">
        <v>58</v>
      </c>
      <c r="J78" s="226">
        <v>9</v>
      </c>
      <c r="K78" s="229">
        <v>54.1</v>
      </c>
      <c r="L78" s="285">
        <v>54.04</v>
      </c>
      <c r="M78" s="379">
        <v>96</v>
      </c>
      <c r="N78" s="93">
        <v>50</v>
      </c>
      <c r="O78" s="389">
        <v>42</v>
      </c>
      <c r="P78" s="39">
        <f>SUM(M78:O78)</f>
        <v>188</v>
      </c>
    </row>
    <row r="79" spans="1:16" s="1" customFormat="1" ht="15" customHeight="1" x14ac:dyDescent="0.25">
      <c r="A79" s="118">
        <v>74</v>
      </c>
      <c r="B79" s="33" t="s">
        <v>37</v>
      </c>
      <c r="C79" s="398" t="s">
        <v>156</v>
      </c>
      <c r="D79" s="226">
        <v>6</v>
      </c>
      <c r="E79" s="229">
        <v>47.5</v>
      </c>
      <c r="F79" s="285">
        <v>53.93</v>
      </c>
      <c r="G79" s="226">
        <v>8</v>
      </c>
      <c r="H79" s="229">
        <v>42.5</v>
      </c>
      <c r="I79" s="285">
        <v>58</v>
      </c>
      <c r="J79" s="226">
        <v>5</v>
      </c>
      <c r="K79" s="229">
        <v>55.6</v>
      </c>
      <c r="L79" s="285">
        <v>54.04</v>
      </c>
      <c r="M79" s="379">
        <v>63</v>
      </c>
      <c r="N79" s="93">
        <v>89</v>
      </c>
      <c r="O79" s="389">
        <v>37</v>
      </c>
      <c r="P79" s="39">
        <f>SUM(M79:O79)</f>
        <v>189</v>
      </c>
    </row>
    <row r="80" spans="1:16" s="1" customFormat="1" ht="15" customHeight="1" x14ac:dyDescent="0.25">
      <c r="A80" s="118">
        <v>75</v>
      </c>
      <c r="B80" s="33" t="s">
        <v>36</v>
      </c>
      <c r="C80" s="14" t="s">
        <v>125</v>
      </c>
      <c r="D80" s="226">
        <v>6</v>
      </c>
      <c r="E80" s="229">
        <v>42</v>
      </c>
      <c r="F80" s="285">
        <v>53.93</v>
      </c>
      <c r="G80" s="226">
        <v>5</v>
      </c>
      <c r="H80" s="229">
        <v>56</v>
      </c>
      <c r="I80" s="285">
        <v>58</v>
      </c>
      <c r="J80" s="226">
        <v>7</v>
      </c>
      <c r="K80" s="229">
        <v>52</v>
      </c>
      <c r="L80" s="285">
        <v>54.04</v>
      </c>
      <c r="M80" s="379">
        <v>76</v>
      </c>
      <c r="N80" s="93">
        <v>59</v>
      </c>
      <c r="O80" s="389">
        <v>55</v>
      </c>
      <c r="P80" s="39">
        <f>SUM(M80:O80)</f>
        <v>190</v>
      </c>
    </row>
    <row r="81" spans="1:16" s="1" customFormat="1" ht="15" customHeight="1" x14ac:dyDescent="0.25">
      <c r="A81" s="118">
        <v>76</v>
      </c>
      <c r="B81" s="33" t="s">
        <v>38</v>
      </c>
      <c r="C81" s="398" t="s">
        <v>162</v>
      </c>
      <c r="D81" s="226">
        <v>12</v>
      </c>
      <c r="E81" s="229">
        <v>50.5</v>
      </c>
      <c r="F81" s="285">
        <v>53.93</v>
      </c>
      <c r="G81" s="226">
        <v>6</v>
      </c>
      <c r="H81" s="229">
        <v>59.3</v>
      </c>
      <c r="I81" s="285">
        <v>58</v>
      </c>
      <c r="J81" s="226">
        <v>7</v>
      </c>
      <c r="K81" s="229">
        <v>21.29</v>
      </c>
      <c r="L81" s="285">
        <v>54.04</v>
      </c>
      <c r="M81" s="379">
        <v>54</v>
      </c>
      <c r="N81" s="93">
        <v>45</v>
      </c>
      <c r="O81" s="389">
        <v>94</v>
      </c>
      <c r="P81" s="39">
        <f>SUM(M81:O81)</f>
        <v>193</v>
      </c>
    </row>
    <row r="82" spans="1:16" s="1" customFormat="1" ht="15" customHeight="1" x14ac:dyDescent="0.25">
      <c r="A82" s="118">
        <v>77</v>
      </c>
      <c r="B82" s="33" t="s">
        <v>34</v>
      </c>
      <c r="C82" s="14" t="s">
        <v>6</v>
      </c>
      <c r="D82" s="226">
        <v>9</v>
      </c>
      <c r="E82" s="229">
        <v>43.4</v>
      </c>
      <c r="F82" s="285">
        <v>53.93</v>
      </c>
      <c r="G82" s="226">
        <v>4</v>
      </c>
      <c r="H82" s="229">
        <v>42</v>
      </c>
      <c r="I82" s="285">
        <v>58</v>
      </c>
      <c r="J82" s="226">
        <v>2</v>
      </c>
      <c r="K82" s="229">
        <v>56.5</v>
      </c>
      <c r="L82" s="285">
        <v>54.04</v>
      </c>
      <c r="M82" s="379">
        <v>72</v>
      </c>
      <c r="N82" s="93">
        <v>90</v>
      </c>
      <c r="O82" s="389">
        <v>33</v>
      </c>
      <c r="P82" s="39">
        <f>SUM(M82:O82)</f>
        <v>195</v>
      </c>
    </row>
    <row r="83" spans="1:16" s="1" customFormat="1" ht="15" customHeight="1" x14ac:dyDescent="0.25">
      <c r="A83" s="118">
        <v>78</v>
      </c>
      <c r="B83" s="33" t="s">
        <v>34</v>
      </c>
      <c r="C83" s="14" t="s">
        <v>119</v>
      </c>
      <c r="D83" s="242">
        <v>11</v>
      </c>
      <c r="E83" s="265">
        <v>36.5</v>
      </c>
      <c r="F83" s="286">
        <v>53.93</v>
      </c>
      <c r="G83" s="242">
        <v>5</v>
      </c>
      <c r="H83" s="265">
        <v>58.8</v>
      </c>
      <c r="I83" s="286">
        <v>58</v>
      </c>
      <c r="J83" s="242">
        <v>6</v>
      </c>
      <c r="K83" s="265">
        <v>50.8</v>
      </c>
      <c r="L83" s="286">
        <v>54.04</v>
      </c>
      <c r="M83" s="379">
        <v>85</v>
      </c>
      <c r="N83" s="93">
        <v>49</v>
      </c>
      <c r="O83" s="389">
        <v>61</v>
      </c>
      <c r="P83" s="39">
        <f>SUM(M83:O83)</f>
        <v>195</v>
      </c>
    </row>
    <row r="84" spans="1:16" s="1" customFormat="1" ht="15" customHeight="1" x14ac:dyDescent="0.25">
      <c r="A84" s="118">
        <v>79</v>
      </c>
      <c r="B84" s="33" t="s">
        <v>33</v>
      </c>
      <c r="C84" s="14" t="s">
        <v>116</v>
      </c>
      <c r="D84" s="226">
        <v>7</v>
      </c>
      <c r="E84" s="229">
        <v>39</v>
      </c>
      <c r="F84" s="285">
        <v>53.93</v>
      </c>
      <c r="G84" s="226">
        <v>6</v>
      </c>
      <c r="H84" s="229">
        <v>61.5</v>
      </c>
      <c r="I84" s="285">
        <v>58</v>
      </c>
      <c r="J84" s="226">
        <v>6</v>
      </c>
      <c r="K84" s="229">
        <v>38.333333333333336</v>
      </c>
      <c r="L84" s="285">
        <v>54.04</v>
      </c>
      <c r="M84" s="379">
        <v>83</v>
      </c>
      <c r="N84" s="93">
        <v>33</v>
      </c>
      <c r="O84" s="389">
        <v>89</v>
      </c>
      <c r="P84" s="39">
        <f>SUM(M84:O84)</f>
        <v>205</v>
      </c>
    </row>
    <row r="85" spans="1:16" s="1" customFormat="1" ht="15" customHeight="1" thickBot="1" x14ac:dyDescent="0.3">
      <c r="A85" s="146">
        <v>80</v>
      </c>
      <c r="B85" s="34" t="s">
        <v>37</v>
      </c>
      <c r="C85" s="16" t="s">
        <v>128</v>
      </c>
      <c r="D85" s="248">
        <v>6</v>
      </c>
      <c r="E85" s="267">
        <v>42.6</v>
      </c>
      <c r="F85" s="288">
        <v>53.93</v>
      </c>
      <c r="G85" s="248">
        <v>4</v>
      </c>
      <c r="H85" s="267">
        <v>56.5</v>
      </c>
      <c r="I85" s="288">
        <v>58</v>
      </c>
      <c r="J85" s="248">
        <v>7</v>
      </c>
      <c r="K85" s="267">
        <v>46.9</v>
      </c>
      <c r="L85" s="288">
        <v>54.04</v>
      </c>
      <c r="M85" s="383">
        <v>75</v>
      </c>
      <c r="N85" s="396">
        <v>58</v>
      </c>
      <c r="O85" s="393">
        <v>73</v>
      </c>
      <c r="P85" s="42">
        <f>SUM(M85:O85)</f>
        <v>206</v>
      </c>
    </row>
    <row r="86" spans="1:16" s="1" customFormat="1" ht="15" customHeight="1" x14ac:dyDescent="0.25">
      <c r="A86" s="49">
        <v>81</v>
      </c>
      <c r="B86" s="37" t="s">
        <v>38</v>
      </c>
      <c r="C86" s="15" t="s">
        <v>136</v>
      </c>
      <c r="D86" s="247">
        <v>1</v>
      </c>
      <c r="E86" s="269">
        <v>4</v>
      </c>
      <c r="F86" s="291">
        <v>53.93</v>
      </c>
      <c r="G86" s="247">
        <v>4</v>
      </c>
      <c r="H86" s="269">
        <v>37.299999999999997</v>
      </c>
      <c r="I86" s="291">
        <v>58</v>
      </c>
      <c r="J86" s="247">
        <v>1</v>
      </c>
      <c r="K86" s="269">
        <v>62</v>
      </c>
      <c r="L86" s="291">
        <v>54.04</v>
      </c>
      <c r="M86" s="378">
        <v>95</v>
      </c>
      <c r="N86" s="96">
        <v>95</v>
      </c>
      <c r="O86" s="384">
        <v>16</v>
      </c>
      <c r="P86" s="38">
        <f>SUM(M86:O86)</f>
        <v>206</v>
      </c>
    </row>
    <row r="87" spans="1:16" s="1" customFormat="1" ht="15" customHeight="1" x14ac:dyDescent="0.25">
      <c r="A87" s="118">
        <v>82</v>
      </c>
      <c r="B87" s="62" t="s">
        <v>36</v>
      </c>
      <c r="C87" s="400" t="s">
        <v>168</v>
      </c>
      <c r="D87" s="402"/>
      <c r="E87" s="404"/>
      <c r="F87" s="374">
        <v>53.93</v>
      </c>
      <c r="G87" s="402"/>
      <c r="H87" s="404"/>
      <c r="I87" s="374">
        <v>58</v>
      </c>
      <c r="J87" s="402">
        <v>4</v>
      </c>
      <c r="K87" s="404">
        <v>59</v>
      </c>
      <c r="L87" s="374">
        <v>54.04</v>
      </c>
      <c r="M87" s="379">
        <v>96</v>
      </c>
      <c r="N87" s="93">
        <v>102</v>
      </c>
      <c r="O87" s="389">
        <v>23</v>
      </c>
      <c r="P87" s="41">
        <f>SUM(M87:O87)</f>
        <v>221</v>
      </c>
    </row>
    <row r="88" spans="1:16" s="1" customFormat="1" ht="15" customHeight="1" x14ac:dyDescent="0.25">
      <c r="A88" s="118">
        <v>83</v>
      </c>
      <c r="B88" s="33" t="s">
        <v>35</v>
      </c>
      <c r="C88" s="144" t="s">
        <v>122</v>
      </c>
      <c r="D88" s="242">
        <v>3</v>
      </c>
      <c r="E88" s="265">
        <v>43</v>
      </c>
      <c r="F88" s="286">
        <v>53.93</v>
      </c>
      <c r="G88" s="242">
        <v>6</v>
      </c>
      <c r="H88" s="265">
        <v>50.8</v>
      </c>
      <c r="I88" s="286">
        <v>58</v>
      </c>
      <c r="J88" s="242">
        <v>10</v>
      </c>
      <c r="K88" s="265">
        <v>45.3</v>
      </c>
      <c r="L88" s="286">
        <v>54.04</v>
      </c>
      <c r="M88" s="379">
        <v>73</v>
      </c>
      <c r="N88" s="93">
        <v>71</v>
      </c>
      <c r="O88" s="389">
        <v>78</v>
      </c>
      <c r="P88" s="39">
        <f>SUM(M88:O88)</f>
        <v>222</v>
      </c>
    </row>
    <row r="89" spans="1:16" s="1" customFormat="1" ht="15" customHeight="1" x14ac:dyDescent="0.25">
      <c r="A89" s="118">
        <v>84</v>
      </c>
      <c r="B89" s="33" t="s">
        <v>36</v>
      </c>
      <c r="C89" s="258" t="s">
        <v>145</v>
      </c>
      <c r="D89" s="226">
        <v>7</v>
      </c>
      <c r="E89" s="229">
        <v>35.6</v>
      </c>
      <c r="F89" s="285">
        <v>53.93</v>
      </c>
      <c r="G89" s="226">
        <v>4</v>
      </c>
      <c r="H89" s="229">
        <v>60</v>
      </c>
      <c r="I89" s="285">
        <v>58</v>
      </c>
      <c r="J89" s="226"/>
      <c r="K89" s="229"/>
      <c r="L89" s="285">
        <v>54.04</v>
      </c>
      <c r="M89" s="379">
        <v>86</v>
      </c>
      <c r="N89" s="93">
        <v>42</v>
      </c>
      <c r="O89" s="389">
        <v>95</v>
      </c>
      <c r="P89" s="39">
        <f>SUM(M89:O89)</f>
        <v>223</v>
      </c>
    </row>
    <row r="90" spans="1:16" s="1" customFormat="1" ht="15" customHeight="1" x14ac:dyDescent="0.25">
      <c r="A90" s="118">
        <v>85</v>
      </c>
      <c r="B90" s="33" t="s">
        <v>35</v>
      </c>
      <c r="C90" s="412" t="s">
        <v>172</v>
      </c>
      <c r="D90" s="227"/>
      <c r="E90" s="230"/>
      <c r="F90" s="294">
        <v>53.93</v>
      </c>
      <c r="G90" s="227"/>
      <c r="H90" s="230"/>
      <c r="I90" s="294">
        <v>58</v>
      </c>
      <c r="J90" s="227">
        <v>2</v>
      </c>
      <c r="K90" s="230">
        <v>57.5</v>
      </c>
      <c r="L90" s="294">
        <v>54.04</v>
      </c>
      <c r="M90" s="379">
        <v>96</v>
      </c>
      <c r="N90" s="93">
        <v>102</v>
      </c>
      <c r="O90" s="389">
        <v>27</v>
      </c>
      <c r="P90" s="39">
        <f>SUM(M90:O90)</f>
        <v>225</v>
      </c>
    </row>
    <row r="91" spans="1:16" s="1" customFormat="1" ht="15" customHeight="1" x14ac:dyDescent="0.25">
      <c r="A91" s="118">
        <v>86</v>
      </c>
      <c r="B91" s="33" t="s">
        <v>39</v>
      </c>
      <c r="C91" s="258" t="s">
        <v>32</v>
      </c>
      <c r="D91" s="226"/>
      <c r="E91" s="229"/>
      <c r="F91" s="285">
        <v>53.93</v>
      </c>
      <c r="G91" s="226">
        <v>3</v>
      </c>
      <c r="H91" s="229">
        <v>61</v>
      </c>
      <c r="I91" s="285">
        <v>58</v>
      </c>
      <c r="J91" s="226"/>
      <c r="K91" s="229"/>
      <c r="L91" s="285">
        <v>54.04</v>
      </c>
      <c r="M91" s="379">
        <v>96</v>
      </c>
      <c r="N91" s="93">
        <v>38</v>
      </c>
      <c r="O91" s="389">
        <v>95</v>
      </c>
      <c r="P91" s="39">
        <f>SUM(M91:O91)</f>
        <v>229</v>
      </c>
    </row>
    <row r="92" spans="1:16" s="1" customFormat="1" ht="15" customHeight="1" x14ac:dyDescent="0.25">
      <c r="A92" s="118">
        <v>87</v>
      </c>
      <c r="B92" s="33" t="s">
        <v>39</v>
      </c>
      <c r="C92" s="14" t="s">
        <v>60</v>
      </c>
      <c r="D92" s="226">
        <v>3</v>
      </c>
      <c r="E92" s="229">
        <v>25.33</v>
      </c>
      <c r="F92" s="285">
        <v>53.93</v>
      </c>
      <c r="G92" s="226">
        <v>9</v>
      </c>
      <c r="H92" s="229">
        <v>38.777777777777779</v>
      </c>
      <c r="I92" s="285">
        <v>58</v>
      </c>
      <c r="J92" s="226">
        <v>1</v>
      </c>
      <c r="K92" s="229">
        <v>54</v>
      </c>
      <c r="L92" s="285">
        <v>54.04</v>
      </c>
      <c r="M92" s="379">
        <v>93</v>
      </c>
      <c r="N92" s="93">
        <v>94</v>
      </c>
      <c r="O92" s="389">
        <v>43</v>
      </c>
      <c r="P92" s="39">
        <f>SUM(M92:O92)</f>
        <v>230</v>
      </c>
    </row>
    <row r="93" spans="1:16" s="1" customFormat="1" ht="15" customHeight="1" x14ac:dyDescent="0.25">
      <c r="A93" s="118">
        <v>88</v>
      </c>
      <c r="B93" s="33" t="s">
        <v>36</v>
      </c>
      <c r="C93" s="144" t="s">
        <v>17</v>
      </c>
      <c r="D93" s="242">
        <v>2</v>
      </c>
      <c r="E93" s="265">
        <v>54</v>
      </c>
      <c r="F93" s="286">
        <v>53.93</v>
      </c>
      <c r="G93" s="242">
        <v>2</v>
      </c>
      <c r="H93" s="265">
        <v>41.5</v>
      </c>
      <c r="I93" s="286">
        <v>58</v>
      </c>
      <c r="J93" s="242"/>
      <c r="K93" s="265"/>
      <c r="L93" s="286">
        <v>54.04</v>
      </c>
      <c r="M93" s="379">
        <v>45</v>
      </c>
      <c r="N93" s="93">
        <v>91</v>
      </c>
      <c r="O93" s="389">
        <v>95</v>
      </c>
      <c r="P93" s="39">
        <f>SUM(M93:O93)</f>
        <v>231</v>
      </c>
    </row>
    <row r="94" spans="1:16" s="1" customFormat="1" ht="15" customHeight="1" x14ac:dyDescent="0.25">
      <c r="A94" s="118">
        <v>89</v>
      </c>
      <c r="B94" s="33" t="s">
        <v>36</v>
      </c>
      <c r="C94" s="139" t="s">
        <v>51</v>
      </c>
      <c r="D94" s="236">
        <v>2</v>
      </c>
      <c r="E94" s="266">
        <v>40</v>
      </c>
      <c r="F94" s="290">
        <v>53.93</v>
      </c>
      <c r="G94" s="236">
        <v>4</v>
      </c>
      <c r="H94" s="266">
        <v>57</v>
      </c>
      <c r="I94" s="290">
        <v>58</v>
      </c>
      <c r="J94" s="236"/>
      <c r="K94" s="266"/>
      <c r="L94" s="290">
        <v>54.04</v>
      </c>
      <c r="M94" s="379">
        <v>81</v>
      </c>
      <c r="N94" s="93">
        <v>55</v>
      </c>
      <c r="O94" s="389">
        <v>95</v>
      </c>
      <c r="P94" s="39">
        <f>SUM(M94:O94)</f>
        <v>231</v>
      </c>
    </row>
    <row r="95" spans="1:16" s="1" customFormat="1" ht="15" customHeight="1" thickBot="1" x14ac:dyDescent="0.3">
      <c r="A95" s="146">
        <v>90</v>
      </c>
      <c r="B95" s="34" t="s">
        <v>34</v>
      </c>
      <c r="C95" s="399" t="s">
        <v>151</v>
      </c>
      <c r="D95" s="401">
        <v>1</v>
      </c>
      <c r="E95" s="403">
        <v>49</v>
      </c>
      <c r="F95" s="405">
        <v>53.93</v>
      </c>
      <c r="G95" s="401"/>
      <c r="H95" s="403"/>
      <c r="I95" s="405">
        <v>58</v>
      </c>
      <c r="J95" s="401">
        <v>3</v>
      </c>
      <c r="K95" s="403">
        <v>46.7</v>
      </c>
      <c r="L95" s="405">
        <v>54.04</v>
      </c>
      <c r="M95" s="382">
        <v>58</v>
      </c>
      <c r="N95" s="395">
        <v>102</v>
      </c>
      <c r="O95" s="392">
        <v>74</v>
      </c>
      <c r="P95" s="40">
        <f>SUM(M95:O95)</f>
        <v>234</v>
      </c>
    </row>
    <row r="96" spans="1:16" s="1" customFormat="1" ht="15" customHeight="1" x14ac:dyDescent="0.25">
      <c r="A96" s="49">
        <v>91</v>
      </c>
      <c r="B96" s="37" t="s">
        <v>38</v>
      </c>
      <c r="C96" s="450" t="s">
        <v>135</v>
      </c>
      <c r="D96" s="424">
        <v>9</v>
      </c>
      <c r="E96" s="269">
        <v>43.666666666666664</v>
      </c>
      <c r="F96" s="291">
        <v>53.93</v>
      </c>
      <c r="G96" s="247">
        <v>7</v>
      </c>
      <c r="H96" s="269">
        <v>48.5</v>
      </c>
      <c r="I96" s="291">
        <v>58</v>
      </c>
      <c r="J96" s="247">
        <v>3</v>
      </c>
      <c r="K96" s="269">
        <v>35.299999999999997</v>
      </c>
      <c r="L96" s="291">
        <v>54.04</v>
      </c>
      <c r="M96" s="379">
        <v>70</v>
      </c>
      <c r="N96" s="93">
        <v>76</v>
      </c>
      <c r="O96" s="385">
        <v>91</v>
      </c>
      <c r="P96" s="41">
        <f>SUM(M96:O96)</f>
        <v>237</v>
      </c>
    </row>
    <row r="97" spans="1:16" s="1" customFormat="1" ht="15" customHeight="1" x14ac:dyDescent="0.25">
      <c r="A97" s="118">
        <v>92</v>
      </c>
      <c r="B97" s="62" t="s">
        <v>35</v>
      </c>
      <c r="C97" s="452" t="s">
        <v>153</v>
      </c>
      <c r="D97" s="427">
        <v>2</v>
      </c>
      <c r="E97" s="404">
        <v>39.5</v>
      </c>
      <c r="F97" s="374">
        <v>53.93</v>
      </c>
      <c r="G97" s="402"/>
      <c r="H97" s="404"/>
      <c r="I97" s="374">
        <v>58</v>
      </c>
      <c r="J97" s="402">
        <v>5</v>
      </c>
      <c r="K97" s="404">
        <v>51.6</v>
      </c>
      <c r="L97" s="374">
        <v>54.04</v>
      </c>
      <c r="M97" s="379">
        <v>82</v>
      </c>
      <c r="N97" s="93">
        <v>102</v>
      </c>
      <c r="O97" s="389">
        <v>56</v>
      </c>
      <c r="P97" s="41">
        <f>SUM(M97:O97)</f>
        <v>240</v>
      </c>
    </row>
    <row r="98" spans="1:16" s="1" customFormat="1" ht="15" customHeight="1" x14ac:dyDescent="0.25">
      <c r="A98" s="118">
        <v>93</v>
      </c>
      <c r="B98" s="33" t="s">
        <v>35</v>
      </c>
      <c r="C98" s="431" t="s">
        <v>48</v>
      </c>
      <c r="D98" s="425">
        <v>6</v>
      </c>
      <c r="E98" s="229">
        <v>40.4</v>
      </c>
      <c r="F98" s="285">
        <v>53.93</v>
      </c>
      <c r="G98" s="226">
        <v>1</v>
      </c>
      <c r="H98" s="229">
        <v>52</v>
      </c>
      <c r="I98" s="285">
        <v>58</v>
      </c>
      <c r="J98" s="226">
        <v>11</v>
      </c>
      <c r="K98" s="229">
        <v>34.799999999999997</v>
      </c>
      <c r="L98" s="285">
        <v>54.04</v>
      </c>
      <c r="M98" s="379">
        <v>80</v>
      </c>
      <c r="N98" s="93">
        <v>69</v>
      </c>
      <c r="O98" s="389">
        <v>92</v>
      </c>
      <c r="P98" s="39">
        <f>SUM(M98:O98)</f>
        <v>241</v>
      </c>
    </row>
    <row r="99" spans="1:16" s="1" customFormat="1" ht="15" customHeight="1" x14ac:dyDescent="0.25">
      <c r="A99" s="118">
        <v>94</v>
      </c>
      <c r="B99" s="33" t="s">
        <v>38</v>
      </c>
      <c r="C99" s="433" t="s">
        <v>160</v>
      </c>
      <c r="D99" s="456">
        <v>4</v>
      </c>
      <c r="E99" s="266">
        <v>25.5</v>
      </c>
      <c r="F99" s="290">
        <v>53.93</v>
      </c>
      <c r="G99" s="236">
        <v>4</v>
      </c>
      <c r="H99" s="266">
        <v>56</v>
      </c>
      <c r="I99" s="290">
        <v>58</v>
      </c>
      <c r="J99" s="236">
        <v>6</v>
      </c>
      <c r="K99" s="266">
        <v>33.799999999999997</v>
      </c>
      <c r="L99" s="290">
        <v>54.04</v>
      </c>
      <c r="M99" s="379">
        <v>92</v>
      </c>
      <c r="N99" s="93">
        <v>61</v>
      </c>
      <c r="O99" s="389">
        <v>93</v>
      </c>
      <c r="P99" s="39">
        <f>SUM(M99:O99)</f>
        <v>246</v>
      </c>
    </row>
    <row r="100" spans="1:16" s="1" customFormat="1" ht="15" customHeight="1" x14ac:dyDescent="0.25">
      <c r="A100" s="118">
        <v>95</v>
      </c>
      <c r="B100" s="33" t="s">
        <v>34</v>
      </c>
      <c r="C100" s="431" t="s">
        <v>118</v>
      </c>
      <c r="D100" s="425">
        <v>4</v>
      </c>
      <c r="E100" s="229">
        <v>43.5</v>
      </c>
      <c r="F100" s="285">
        <v>53.93</v>
      </c>
      <c r="G100" s="226">
        <v>2</v>
      </c>
      <c r="H100" s="229">
        <v>35</v>
      </c>
      <c r="I100" s="285">
        <v>58</v>
      </c>
      <c r="J100" s="226">
        <v>14</v>
      </c>
      <c r="K100" s="229">
        <v>40.6</v>
      </c>
      <c r="L100" s="285">
        <v>54.04</v>
      </c>
      <c r="M100" s="379">
        <v>71</v>
      </c>
      <c r="N100" s="93">
        <v>98</v>
      </c>
      <c r="O100" s="389">
        <v>83</v>
      </c>
      <c r="P100" s="39">
        <f>SUM(M100:O100)</f>
        <v>252</v>
      </c>
    </row>
    <row r="101" spans="1:16" s="1" customFormat="1" ht="15" customHeight="1" x14ac:dyDescent="0.25">
      <c r="A101" s="118">
        <v>96</v>
      </c>
      <c r="B101" s="33" t="s">
        <v>36</v>
      </c>
      <c r="C101" s="434" t="s">
        <v>143</v>
      </c>
      <c r="D101" s="425"/>
      <c r="E101" s="229"/>
      <c r="F101" s="285">
        <v>53.93</v>
      </c>
      <c r="G101" s="226">
        <v>1</v>
      </c>
      <c r="H101" s="229">
        <v>54</v>
      </c>
      <c r="I101" s="285">
        <v>58</v>
      </c>
      <c r="J101" s="226"/>
      <c r="K101" s="229"/>
      <c r="L101" s="285">
        <v>54.04</v>
      </c>
      <c r="M101" s="379">
        <v>96</v>
      </c>
      <c r="N101" s="93">
        <v>65</v>
      </c>
      <c r="O101" s="389">
        <v>95</v>
      </c>
      <c r="P101" s="39">
        <f>SUM(M101:O101)</f>
        <v>256</v>
      </c>
    </row>
    <row r="102" spans="1:16" s="1" customFormat="1" ht="15" customHeight="1" x14ac:dyDescent="0.25">
      <c r="A102" s="118">
        <v>97</v>
      </c>
      <c r="B102" s="33" t="s">
        <v>35</v>
      </c>
      <c r="C102" s="448" t="s">
        <v>171</v>
      </c>
      <c r="D102" s="426"/>
      <c r="E102" s="230"/>
      <c r="F102" s="294">
        <v>53.93</v>
      </c>
      <c r="G102" s="227"/>
      <c r="H102" s="230"/>
      <c r="I102" s="294">
        <v>58</v>
      </c>
      <c r="J102" s="227">
        <v>1</v>
      </c>
      <c r="K102" s="230">
        <v>51</v>
      </c>
      <c r="L102" s="294">
        <v>54.04</v>
      </c>
      <c r="M102" s="379">
        <v>96</v>
      </c>
      <c r="N102" s="93">
        <v>102</v>
      </c>
      <c r="O102" s="389">
        <v>59</v>
      </c>
      <c r="P102" s="39">
        <f>SUM(M102:O102)</f>
        <v>257</v>
      </c>
    </row>
    <row r="103" spans="1:16" s="1" customFormat="1" ht="15" customHeight="1" x14ac:dyDescent="0.25">
      <c r="A103" s="118">
        <v>98</v>
      </c>
      <c r="B103" s="33" t="s">
        <v>38</v>
      </c>
      <c r="C103" s="431" t="s">
        <v>138</v>
      </c>
      <c r="D103" s="425"/>
      <c r="E103" s="229"/>
      <c r="F103" s="285">
        <v>53.93</v>
      </c>
      <c r="G103" s="226">
        <v>2</v>
      </c>
      <c r="H103" s="229">
        <v>27</v>
      </c>
      <c r="I103" s="285">
        <v>58</v>
      </c>
      <c r="J103" s="226">
        <v>7</v>
      </c>
      <c r="K103" s="229">
        <v>49.8</v>
      </c>
      <c r="L103" s="285">
        <v>54.04</v>
      </c>
      <c r="M103" s="379">
        <v>96</v>
      </c>
      <c r="N103" s="93">
        <v>100</v>
      </c>
      <c r="O103" s="389">
        <v>66</v>
      </c>
      <c r="P103" s="39">
        <f>SUM(M103:O103)</f>
        <v>262</v>
      </c>
    </row>
    <row r="104" spans="1:16" s="1" customFormat="1" ht="15" customHeight="1" x14ac:dyDescent="0.25">
      <c r="A104" s="118">
        <v>99</v>
      </c>
      <c r="B104" s="62" t="s">
        <v>39</v>
      </c>
      <c r="C104" s="430" t="s">
        <v>175</v>
      </c>
      <c r="D104" s="458">
        <v>11</v>
      </c>
      <c r="E104" s="265">
        <v>32.799999999999997</v>
      </c>
      <c r="F104" s="286">
        <v>53.93</v>
      </c>
      <c r="G104" s="242">
        <v>5</v>
      </c>
      <c r="H104" s="265">
        <v>42.6</v>
      </c>
      <c r="I104" s="286">
        <v>58</v>
      </c>
      <c r="J104" s="242">
        <v>5</v>
      </c>
      <c r="K104" s="265">
        <v>38.6</v>
      </c>
      <c r="L104" s="286">
        <v>54.04</v>
      </c>
      <c r="M104" s="379">
        <v>88</v>
      </c>
      <c r="N104" s="93">
        <v>88</v>
      </c>
      <c r="O104" s="389">
        <v>87</v>
      </c>
      <c r="P104" s="41">
        <f>SUM(M104:O104)</f>
        <v>263</v>
      </c>
    </row>
    <row r="105" spans="1:16" s="1" customFormat="1" ht="15" customHeight="1" thickBot="1" x14ac:dyDescent="0.3">
      <c r="A105" s="413">
        <v>100</v>
      </c>
      <c r="B105" s="414" t="s">
        <v>36</v>
      </c>
      <c r="C105" s="449" t="s">
        <v>167</v>
      </c>
      <c r="D105" s="454">
        <v>1</v>
      </c>
      <c r="E105" s="459">
        <v>32</v>
      </c>
      <c r="F105" s="461">
        <v>53.93</v>
      </c>
      <c r="G105" s="464">
        <v>1</v>
      </c>
      <c r="H105" s="459">
        <v>47</v>
      </c>
      <c r="I105" s="461">
        <v>58</v>
      </c>
      <c r="J105" s="464"/>
      <c r="K105" s="459"/>
      <c r="L105" s="461">
        <v>54.04</v>
      </c>
      <c r="M105" s="415">
        <v>89</v>
      </c>
      <c r="N105" s="95">
        <v>80</v>
      </c>
      <c r="O105" s="416">
        <v>95</v>
      </c>
      <c r="P105" s="42">
        <f>SUM(M105:O105)</f>
        <v>264</v>
      </c>
    </row>
    <row r="106" spans="1:16" s="1" customFormat="1" ht="15" customHeight="1" x14ac:dyDescent="0.25">
      <c r="A106" s="417">
        <v>101</v>
      </c>
      <c r="B106" s="418" t="s">
        <v>38</v>
      </c>
      <c r="C106" s="453" t="s">
        <v>159</v>
      </c>
      <c r="D106" s="457">
        <v>3</v>
      </c>
      <c r="E106" s="460">
        <v>42.666666666666664</v>
      </c>
      <c r="F106" s="463">
        <v>53.93</v>
      </c>
      <c r="G106" s="466">
        <v>3</v>
      </c>
      <c r="H106" s="460">
        <v>29</v>
      </c>
      <c r="I106" s="468">
        <v>58</v>
      </c>
      <c r="J106" s="457"/>
      <c r="K106" s="460"/>
      <c r="L106" s="463">
        <v>54.04</v>
      </c>
      <c r="M106" s="419">
        <v>74</v>
      </c>
      <c r="N106" s="420">
        <v>99</v>
      </c>
      <c r="O106" s="421">
        <v>95</v>
      </c>
      <c r="P106" s="422">
        <f>SUM(M106:O106)</f>
        <v>268</v>
      </c>
    </row>
    <row r="107" spans="1:16" s="1" customFormat="1" ht="15" customHeight="1" x14ac:dyDescent="0.25">
      <c r="A107" s="295">
        <v>102</v>
      </c>
      <c r="B107" s="33" t="s">
        <v>34</v>
      </c>
      <c r="C107" s="432" t="s">
        <v>164</v>
      </c>
      <c r="D107" s="429"/>
      <c r="E107" s="230"/>
      <c r="F107" s="436">
        <v>53.93</v>
      </c>
      <c r="G107" s="439"/>
      <c r="H107" s="230"/>
      <c r="I107" s="440">
        <v>58</v>
      </c>
      <c r="J107" s="429">
        <v>1</v>
      </c>
      <c r="K107" s="230">
        <v>47</v>
      </c>
      <c r="L107" s="436">
        <v>54.04</v>
      </c>
      <c r="M107" s="441">
        <v>96</v>
      </c>
      <c r="N107" s="94">
        <v>102</v>
      </c>
      <c r="O107" s="386">
        <v>72</v>
      </c>
      <c r="P107" s="39">
        <f>SUM(M107:O107)</f>
        <v>270</v>
      </c>
    </row>
    <row r="108" spans="1:16" s="1" customFormat="1" ht="15" customHeight="1" x14ac:dyDescent="0.25">
      <c r="A108" s="295">
        <v>103</v>
      </c>
      <c r="B108" s="33" t="s">
        <v>37</v>
      </c>
      <c r="C108" s="431" t="s">
        <v>20</v>
      </c>
      <c r="D108" s="428">
        <v>1</v>
      </c>
      <c r="E108" s="229">
        <v>28</v>
      </c>
      <c r="F108" s="435">
        <v>53.93</v>
      </c>
      <c r="G108" s="437">
        <v>8</v>
      </c>
      <c r="H108" s="229">
        <v>42.6</v>
      </c>
      <c r="I108" s="438">
        <v>58</v>
      </c>
      <c r="J108" s="428"/>
      <c r="K108" s="229"/>
      <c r="L108" s="435">
        <v>54.04</v>
      </c>
      <c r="M108" s="441">
        <v>91</v>
      </c>
      <c r="N108" s="94">
        <v>87</v>
      </c>
      <c r="O108" s="386">
        <v>95</v>
      </c>
      <c r="P108" s="39">
        <f>SUM(M108:O108)</f>
        <v>273</v>
      </c>
    </row>
    <row r="109" spans="1:16" s="1" customFormat="1" ht="15" customHeight="1" x14ac:dyDescent="0.25">
      <c r="A109" s="295">
        <v>104</v>
      </c>
      <c r="B109" s="233" t="s">
        <v>35</v>
      </c>
      <c r="C109" s="431" t="s">
        <v>10</v>
      </c>
      <c r="D109" s="428">
        <v>3</v>
      </c>
      <c r="E109" s="229">
        <v>34</v>
      </c>
      <c r="F109" s="435">
        <v>53.93</v>
      </c>
      <c r="G109" s="437">
        <v>3</v>
      </c>
      <c r="H109" s="229">
        <v>40.299999999999997</v>
      </c>
      <c r="I109" s="438">
        <v>58</v>
      </c>
      <c r="J109" s="428"/>
      <c r="K109" s="229"/>
      <c r="L109" s="435">
        <v>54.04</v>
      </c>
      <c r="M109" s="441">
        <v>87</v>
      </c>
      <c r="N109" s="94">
        <v>93</v>
      </c>
      <c r="O109" s="386">
        <v>95</v>
      </c>
      <c r="P109" s="39">
        <f>SUM(M109:O109)</f>
        <v>275</v>
      </c>
    </row>
    <row r="110" spans="1:16" s="1" customFormat="1" ht="15" customHeight="1" x14ac:dyDescent="0.25">
      <c r="A110" s="295">
        <v>105</v>
      </c>
      <c r="B110" s="33" t="s">
        <v>35</v>
      </c>
      <c r="C110" s="433" t="s">
        <v>176</v>
      </c>
      <c r="D110" s="428"/>
      <c r="E110" s="229"/>
      <c r="F110" s="435">
        <v>53.93</v>
      </c>
      <c r="G110" s="437">
        <v>5</v>
      </c>
      <c r="H110" s="229">
        <v>43</v>
      </c>
      <c r="I110" s="438">
        <v>58</v>
      </c>
      <c r="J110" s="428"/>
      <c r="K110" s="229"/>
      <c r="L110" s="435">
        <v>54.04</v>
      </c>
      <c r="M110" s="441">
        <v>96</v>
      </c>
      <c r="N110" s="94">
        <v>85</v>
      </c>
      <c r="O110" s="386">
        <v>95</v>
      </c>
      <c r="P110" s="39">
        <f>SUM(M110:O110)</f>
        <v>276</v>
      </c>
    </row>
    <row r="111" spans="1:16" s="1" customFormat="1" ht="15" customHeight="1" x14ac:dyDescent="0.25">
      <c r="A111" s="295">
        <v>106</v>
      </c>
      <c r="B111" s="33" t="s">
        <v>34</v>
      </c>
      <c r="C111" s="448" t="s">
        <v>170</v>
      </c>
      <c r="D111" s="429"/>
      <c r="E111" s="230"/>
      <c r="F111" s="436">
        <v>53.93</v>
      </c>
      <c r="G111" s="439">
        <v>3</v>
      </c>
      <c r="H111" s="230">
        <v>24.3</v>
      </c>
      <c r="I111" s="440">
        <v>58</v>
      </c>
      <c r="J111" s="429">
        <v>2</v>
      </c>
      <c r="K111" s="230">
        <v>38.5</v>
      </c>
      <c r="L111" s="436">
        <v>54.04</v>
      </c>
      <c r="M111" s="441">
        <v>96</v>
      </c>
      <c r="N111" s="94">
        <v>101</v>
      </c>
      <c r="O111" s="386">
        <v>88</v>
      </c>
      <c r="P111" s="39">
        <f>SUM(M111:O111)</f>
        <v>285</v>
      </c>
    </row>
    <row r="112" spans="1:16" s="1" customFormat="1" ht="15" customHeight="1" x14ac:dyDescent="0.25">
      <c r="A112" s="295">
        <v>107</v>
      </c>
      <c r="B112" s="33" t="s">
        <v>37</v>
      </c>
      <c r="C112" s="433" t="s">
        <v>174</v>
      </c>
      <c r="D112" s="428"/>
      <c r="E112" s="229"/>
      <c r="F112" s="435">
        <v>53.93</v>
      </c>
      <c r="G112" s="437">
        <v>1</v>
      </c>
      <c r="H112" s="229">
        <v>36</v>
      </c>
      <c r="I112" s="438">
        <v>58</v>
      </c>
      <c r="J112" s="428"/>
      <c r="K112" s="229"/>
      <c r="L112" s="435">
        <v>54.04</v>
      </c>
      <c r="M112" s="441">
        <v>96</v>
      </c>
      <c r="N112" s="94">
        <v>96</v>
      </c>
      <c r="O112" s="386">
        <v>95</v>
      </c>
      <c r="P112" s="39">
        <f>SUM(M112:O112)</f>
        <v>287</v>
      </c>
    </row>
    <row r="113" spans="1:16" s="1" customFormat="1" ht="15" customHeight="1" thickBot="1" x14ac:dyDescent="0.3">
      <c r="A113" s="423">
        <v>108</v>
      </c>
      <c r="B113" s="34" t="s">
        <v>38</v>
      </c>
      <c r="C113" s="451" t="s">
        <v>161</v>
      </c>
      <c r="D113" s="455">
        <v>1</v>
      </c>
      <c r="E113" s="403">
        <v>24</v>
      </c>
      <c r="F113" s="462">
        <v>53.93</v>
      </c>
      <c r="G113" s="465"/>
      <c r="H113" s="403"/>
      <c r="I113" s="467">
        <v>58</v>
      </c>
      <c r="J113" s="455"/>
      <c r="K113" s="403"/>
      <c r="L113" s="462">
        <v>54.04</v>
      </c>
      <c r="M113" s="442">
        <v>94</v>
      </c>
      <c r="N113" s="97">
        <v>102</v>
      </c>
      <c r="O113" s="387">
        <v>95</v>
      </c>
      <c r="P113" s="40">
        <f>SUM(M113:O113)</f>
        <v>291</v>
      </c>
    </row>
    <row r="114" spans="1:16" s="2" customFormat="1" ht="15" customHeight="1" x14ac:dyDescent="0.2">
      <c r="A114" s="8"/>
      <c r="B114" s="3"/>
      <c r="C114" s="50" t="s">
        <v>67</v>
      </c>
      <c r="D114" s="50"/>
      <c r="E114" s="150">
        <f>AVERAGE(E6:E113)</f>
        <v>52.948963693819543</v>
      </c>
      <c r="F114" s="50"/>
      <c r="G114" s="50"/>
      <c r="H114" s="150">
        <f>AVERAGE(H6:H113)</f>
        <v>56.195588861083934</v>
      </c>
      <c r="I114" s="50"/>
      <c r="J114" s="50"/>
      <c r="K114" s="150">
        <f>AVERAGE(K6:K113)</f>
        <v>53.221365918826741</v>
      </c>
      <c r="L114" s="50"/>
      <c r="M114" s="50"/>
      <c r="N114" s="50"/>
      <c r="P114" s="36"/>
    </row>
    <row r="115" spans="1:16" ht="15" customHeight="1" x14ac:dyDescent="0.25">
      <c r="C115" s="51" t="s">
        <v>84</v>
      </c>
      <c r="D115" s="51"/>
      <c r="E115" s="296">
        <v>53.93</v>
      </c>
      <c r="F115" s="51"/>
      <c r="G115" s="51"/>
      <c r="H115" s="296">
        <v>58</v>
      </c>
      <c r="I115" s="51"/>
      <c r="J115" s="51"/>
      <c r="K115" s="296">
        <v>54.04</v>
      </c>
      <c r="L115" s="51"/>
      <c r="M115" s="51"/>
      <c r="N115" s="51"/>
    </row>
  </sheetData>
  <mergeCells count="9">
    <mergeCell ref="B2:C2"/>
    <mergeCell ref="P4:P5"/>
    <mergeCell ref="A4:A5"/>
    <mergeCell ref="B4:B5"/>
    <mergeCell ref="C4:C5"/>
    <mergeCell ref="J4:L4"/>
    <mergeCell ref="D4:F4"/>
    <mergeCell ref="G4:I4"/>
    <mergeCell ref="M4:O4"/>
  </mergeCells>
  <conditionalFormatting sqref="K6:K115 E6:E115 H6:H115">
    <cfRule type="containsBlanks" dxfId="61" priority="2">
      <formula>LEN(TRIM(E6))=0</formula>
    </cfRule>
  </conditionalFormatting>
  <conditionalFormatting sqref="K6:K115">
    <cfRule type="cellIs" dxfId="60" priority="759" operator="equal">
      <formula>$K$114</formula>
    </cfRule>
    <cfRule type="cellIs" dxfId="59" priority="760" operator="lessThan">
      <formula>50</formula>
    </cfRule>
    <cfRule type="cellIs" dxfId="58" priority="762" operator="between">
      <formula>$K$114</formula>
      <formula>50</formula>
    </cfRule>
    <cfRule type="cellIs" dxfId="57" priority="763" operator="between">
      <formula>74.99</formula>
      <formula>$K$114</formula>
    </cfRule>
    <cfRule type="cellIs" dxfId="56" priority="764" operator="greaterThanOrEqual">
      <formula>75</formula>
    </cfRule>
  </conditionalFormatting>
  <conditionalFormatting sqref="H6:H115">
    <cfRule type="cellIs" dxfId="55" priority="6" operator="equal">
      <formula>$H$114</formula>
    </cfRule>
    <cfRule type="cellIs" dxfId="54" priority="8" operator="lessThan">
      <formula>50</formula>
    </cfRule>
    <cfRule type="cellIs" dxfId="53" priority="9" operator="between">
      <formula>50</formula>
      <formula>$H$114</formula>
    </cfRule>
    <cfRule type="cellIs" dxfId="52" priority="10" operator="between">
      <formula>$H$114</formula>
      <formula>74.99</formula>
    </cfRule>
    <cfRule type="cellIs" dxfId="51" priority="761" operator="greaterThanOrEqual">
      <formula>75</formula>
    </cfRule>
  </conditionalFormatting>
  <conditionalFormatting sqref="E6:E115">
    <cfRule type="cellIs" dxfId="50" priority="1" operator="equal">
      <formula>$E$114</formula>
    </cfRule>
    <cfRule type="cellIs" dxfId="49" priority="3" operator="lessThan">
      <formula>50</formula>
    </cfRule>
    <cfRule type="cellIs" dxfId="48" priority="4" operator="between">
      <formula>$E$114</formula>
      <formula>50</formula>
    </cfRule>
    <cfRule type="cellIs" dxfId="47" priority="5" operator="between">
      <formula>74.99</formula>
      <formula>$E$114</formula>
    </cfRule>
    <cfRule type="cellIs" dxfId="46" priority="7" operator="greaterThanOrEqual">
      <formula>75</formula>
    </cfRule>
  </conditionalFormatting>
  <pageMargins left="0.23622047244094488" right="0" top="0" bottom="0" header="0.31496062992125984" footer="0.31496062992125984"/>
  <pageSetup paperSize="9"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RowHeight="15" x14ac:dyDescent="0.25"/>
  <cols>
    <col min="1" max="1" width="5.7109375" customWidth="1"/>
    <col min="2" max="2" width="19.5703125" style="13" customWidth="1"/>
    <col min="3" max="3" width="31.7109375" customWidth="1"/>
    <col min="4" max="5" width="9.7109375" customWidth="1"/>
    <col min="6" max="6" width="0" hidden="1" customWidth="1"/>
    <col min="7" max="7" width="6.5703125" customWidth="1"/>
  </cols>
  <sheetData>
    <row r="1" spans="1:9" ht="15" customHeight="1" x14ac:dyDescent="0.25">
      <c r="H1" s="72"/>
      <c r="I1" s="47" t="s">
        <v>80</v>
      </c>
    </row>
    <row r="2" spans="1:9" ht="15" customHeight="1" x14ac:dyDescent="0.25">
      <c r="A2" s="4"/>
      <c r="C2" s="359" t="s">
        <v>77</v>
      </c>
      <c r="D2" s="359"/>
      <c r="E2" s="43">
        <v>2023</v>
      </c>
      <c r="F2" s="4"/>
      <c r="G2" s="4"/>
      <c r="H2" s="71"/>
      <c r="I2" s="47" t="s">
        <v>81</v>
      </c>
    </row>
    <row r="3" spans="1:9" ht="15" customHeight="1" x14ac:dyDescent="0.25">
      <c r="A3" s="4"/>
      <c r="C3" s="27"/>
      <c r="D3" s="4"/>
      <c r="E3" s="4"/>
      <c r="F3" s="4"/>
      <c r="G3" s="4"/>
      <c r="H3" s="272"/>
      <c r="I3" s="47" t="s">
        <v>82</v>
      </c>
    </row>
    <row r="4" spans="1:9" ht="15" customHeight="1" thickBot="1" x14ac:dyDescent="0.3">
      <c r="F4" s="4"/>
      <c r="G4" s="4"/>
      <c r="H4" s="70"/>
      <c r="I4" s="47" t="s">
        <v>83</v>
      </c>
    </row>
    <row r="5" spans="1:9" ht="30" customHeight="1" thickBot="1" x14ac:dyDescent="0.3">
      <c r="A5" s="126" t="s">
        <v>62</v>
      </c>
      <c r="B5" s="127" t="s">
        <v>41</v>
      </c>
      <c r="C5" s="127" t="s">
        <v>0</v>
      </c>
      <c r="D5" s="128" t="s">
        <v>1</v>
      </c>
      <c r="E5" s="129" t="s">
        <v>90</v>
      </c>
      <c r="F5" s="4"/>
      <c r="G5" s="4"/>
      <c r="H5" s="4"/>
    </row>
    <row r="6" spans="1:9" ht="15" customHeight="1" thickBot="1" x14ac:dyDescent="0.3">
      <c r="A6" s="73"/>
      <c r="B6" s="191"/>
      <c r="C6" s="192" t="s">
        <v>91</v>
      </c>
      <c r="D6" s="193">
        <f>SUM(D7:D101)</f>
        <v>735</v>
      </c>
      <c r="E6" s="194">
        <f>AVERAGE(E7:E101)</f>
        <v>52.948963693819543</v>
      </c>
      <c r="F6" s="4">
        <f>E8*D8</f>
        <v>483</v>
      </c>
      <c r="G6" s="4"/>
      <c r="H6" s="4"/>
    </row>
    <row r="7" spans="1:9" ht="15" customHeight="1" x14ac:dyDescent="0.25">
      <c r="A7" s="28">
        <v>1</v>
      </c>
      <c r="B7" s="125" t="s">
        <v>35</v>
      </c>
      <c r="C7" s="9" t="s">
        <v>11</v>
      </c>
      <c r="D7" s="96">
        <v>2</v>
      </c>
      <c r="E7" s="105">
        <v>91</v>
      </c>
      <c r="F7" s="4">
        <f>E9*D9</f>
        <v>482</v>
      </c>
      <c r="G7" s="4"/>
      <c r="H7" s="4"/>
    </row>
    <row r="8" spans="1:9" ht="15" customHeight="1" x14ac:dyDescent="0.25">
      <c r="A8" s="26">
        <v>2</v>
      </c>
      <c r="B8" s="45" t="s">
        <v>33</v>
      </c>
      <c r="C8" s="6" t="s">
        <v>42</v>
      </c>
      <c r="D8" s="94">
        <v>6</v>
      </c>
      <c r="E8" s="100">
        <v>80.5</v>
      </c>
      <c r="F8" s="4"/>
      <c r="G8" s="4"/>
      <c r="H8" s="4"/>
    </row>
    <row r="9" spans="1:9" ht="15" customHeight="1" x14ac:dyDescent="0.25">
      <c r="A9" s="26">
        <v>3</v>
      </c>
      <c r="B9" s="45" t="s">
        <v>38</v>
      </c>
      <c r="C9" s="6" t="s">
        <v>65</v>
      </c>
      <c r="D9" s="94">
        <v>6</v>
      </c>
      <c r="E9" s="100">
        <v>80.333333333333329</v>
      </c>
      <c r="F9" s="4"/>
      <c r="G9" s="4"/>
      <c r="H9" s="4"/>
    </row>
    <row r="10" spans="1:9" ht="15" customHeight="1" x14ac:dyDescent="0.25">
      <c r="A10" s="26">
        <v>4</v>
      </c>
      <c r="B10" s="45" t="s">
        <v>39</v>
      </c>
      <c r="C10" s="63" t="s">
        <v>59</v>
      </c>
      <c r="D10" s="93">
        <v>4</v>
      </c>
      <c r="E10" s="120">
        <v>78.5</v>
      </c>
      <c r="F10" s="4"/>
      <c r="G10" s="4"/>
      <c r="H10" s="4"/>
    </row>
    <row r="11" spans="1:9" ht="15" customHeight="1" x14ac:dyDescent="0.25">
      <c r="A11" s="26">
        <v>5</v>
      </c>
      <c r="B11" s="45" t="s">
        <v>38</v>
      </c>
      <c r="C11" s="6" t="s">
        <v>24</v>
      </c>
      <c r="D11" s="94">
        <v>1</v>
      </c>
      <c r="E11" s="101">
        <v>78</v>
      </c>
      <c r="F11" s="4">
        <f t="shared" ref="F11:F26" si="0">E11*D11</f>
        <v>78</v>
      </c>
      <c r="G11" s="4"/>
      <c r="H11" s="48"/>
    </row>
    <row r="12" spans="1:9" ht="15" customHeight="1" x14ac:dyDescent="0.25">
      <c r="A12" s="26">
        <v>6</v>
      </c>
      <c r="B12" s="45" t="s">
        <v>37</v>
      </c>
      <c r="C12" s="6" t="s">
        <v>63</v>
      </c>
      <c r="D12" s="94">
        <v>6</v>
      </c>
      <c r="E12" s="101">
        <v>76</v>
      </c>
      <c r="F12" s="4">
        <f t="shared" si="0"/>
        <v>456</v>
      </c>
      <c r="G12" s="4"/>
      <c r="H12" s="4"/>
    </row>
    <row r="13" spans="1:9" ht="15" customHeight="1" x14ac:dyDescent="0.25">
      <c r="A13" s="26">
        <v>7</v>
      </c>
      <c r="B13" s="45" t="s">
        <v>38</v>
      </c>
      <c r="C13" s="6" t="s">
        <v>104</v>
      </c>
      <c r="D13" s="94">
        <v>11</v>
      </c>
      <c r="E13" s="101">
        <v>75.090909090909093</v>
      </c>
      <c r="F13" s="4">
        <f t="shared" si="0"/>
        <v>826</v>
      </c>
      <c r="G13" s="4"/>
      <c r="H13" s="4"/>
    </row>
    <row r="14" spans="1:9" ht="15" customHeight="1" x14ac:dyDescent="0.25">
      <c r="A14" s="26">
        <v>8</v>
      </c>
      <c r="B14" s="45" t="s">
        <v>36</v>
      </c>
      <c r="C14" s="6" t="s">
        <v>15</v>
      </c>
      <c r="D14" s="94">
        <v>7</v>
      </c>
      <c r="E14" s="119">
        <v>73.400000000000006</v>
      </c>
      <c r="F14" s="4">
        <f t="shared" si="0"/>
        <v>513.80000000000007</v>
      </c>
      <c r="G14" s="4"/>
      <c r="H14" s="4"/>
    </row>
    <row r="15" spans="1:9" ht="15" customHeight="1" x14ac:dyDescent="0.25">
      <c r="A15" s="26">
        <v>9</v>
      </c>
      <c r="B15" s="45" t="s">
        <v>36</v>
      </c>
      <c r="C15" s="6" t="s">
        <v>16</v>
      </c>
      <c r="D15" s="94">
        <v>2</v>
      </c>
      <c r="E15" s="101">
        <v>73</v>
      </c>
      <c r="F15" s="4">
        <f t="shared" si="0"/>
        <v>146</v>
      </c>
      <c r="G15" s="4"/>
      <c r="H15" s="4"/>
    </row>
    <row r="16" spans="1:9" ht="15" customHeight="1" thickBot="1" x14ac:dyDescent="0.3">
      <c r="A16" s="29">
        <v>10</v>
      </c>
      <c r="B16" s="46" t="s">
        <v>37</v>
      </c>
      <c r="C16" s="11" t="s">
        <v>64</v>
      </c>
      <c r="D16" s="97">
        <v>4</v>
      </c>
      <c r="E16" s="110">
        <v>73</v>
      </c>
      <c r="F16" s="4">
        <f t="shared" si="0"/>
        <v>292</v>
      </c>
      <c r="G16" s="4"/>
      <c r="H16" s="4"/>
    </row>
    <row r="17" spans="1:8" ht="15" customHeight="1" x14ac:dyDescent="0.25">
      <c r="A17" s="28">
        <v>11</v>
      </c>
      <c r="B17" s="282" t="s">
        <v>35</v>
      </c>
      <c r="C17" s="9" t="s">
        <v>120</v>
      </c>
      <c r="D17" s="283">
        <v>3</v>
      </c>
      <c r="E17" s="105">
        <v>72.7</v>
      </c>
      <c r="F17" s="4">
        <f t="shared" si="0"/>
        <v>218.10000000000002</v>
      </c>
      <c r="G17" s="4"/>
      <c r="H17" s="4"/>
    </row>
    <row r="18" spans="1:8" ht="15" customHeight="1" x14ac:dyDescent="0.25">
      <c r="A18" s="26">
        <v>12</v>
      </c>
      <c r="B18" s="45" t="s">
        <v>35</v>
      </c>
      <c r="C18" s="224" t="s">
        <v>13</v>
      </c>
      <c r="D18" s="94">
        <v>4</v>
      </c>
      <c r="E18" s="101">
        <v>70.5</v>
      </c>
      <c r="F18" s="4">
        <f t="shared" si="0"/>
        <v>282</v>
      </c>
      <c r="G18" s="4"/>
      <c r="H18" s="4"/>
    </row>
    <row r="19" spans="1:8" ht="15" customHeight="1" x14ac:dyDescent="0.25">
      <c r="A19" s="26">
        <v>13</v>
      </c>
      <c r="B19" s="45" t="s">
        <v>35</v>
      </c>
      <c r="C19" s="6" t="s">
        <v>101</v>
      </c>
      <c r="D19" s="94">
        <v>5</v>
      </c>
      <c r="E19" s="100">
        <v>70</v>
      </c>
      <c r="F19" s="4">
        <f t="shared" si="0"/>
        <v>350</v>
      </c>
      <c r="G19" s="4"/>
      <c r="H19" s="4"/>
    </row>
    <row r="20" spans="1:8" ht="15" customHeight="1" x14ac:dyDescent="0.25">
      <c r="A20" s="26">
        <v>14</v>
      </c>
      <c r="B20" s="45" t="s">
        <v>39</v>
      </c>
      <c r="C20" s="6" t="s">
        <v>31</v>
      </c>
      <c r="D20" s="94">
        <v>1</v>
      </c>
      <c r="E20" s="100">
        <v>70</v>
      </c>
      <c r="F20" s="4">
        <f t="shared" si="0"/>
        <v>70</v>
      </c>
      <c r="G20" s="4"/>
      <c r="H20" s="4"/>
    </row>
    <row r="21" spans="1:8" ht="15" customHeight="1" x14ac:dyDescent="0.25">
      <c r="A21" s="26">
        <v>15</v>
      </c>
      <c r="B21" s="45" t="s">
        <v>36</v>
      </c>
      <c r="C21" s="6" t="s">
        <v>123</v>
      </c>
      <c r="D21" s="94">
        <v>13</v>
      </c>
      <c r="E21" s="100">
        <v>68.2</v>
      </c>
      <c r="F21" s="4">
        <f t="shared" si="0"/>
        <v>886.6</v>
      </c>
      <c r="G21" s="4"/>
      <c r="H21" s="4"/>
    </row>
    <row r="22" spans="1:8" ht="15" customHeight="1" x14ac:dyDescent="0.25">
      <c r="A22" s="26">
        <v>16</v>
      </c>
      <c r="B22" s="45" t="s">
        <v>36</v>
      </c>
      <c r="C22" s="111" t="s">
        <v>18</v>
      </c>
      <c r="D22" s="94">
        <v>7</v>
      </c>
      <c r="E22" s="100">
        <v>67.900000000000006</v>
      </c>
      <c r="F22" s="4">
        <f t="shared" si="0"/>
        <v>475.30000000000007</v>
      </c>
      <c r="G22" s="4"/>
      <c r="H22" s="4"/>
    </row>
    <row r="23" spans="1:8" ht="15" customHeight="1" x14ac:dyDescent="0.25">
      <c r="A23" s="26">
        <v>17</v>
      </c>
      <c r="B23" s="45" t="s">
        <v>36</v>
      </c>
      <c r="C23" s="6" t="s">
        <v>50</v>
      </c>
      <c r="D23" s="94">
        <v>22</v>
      </c>
      <c r="E23" s="100">
        <v>66.3</v>
      </c>
      <c r="F23" s="4">
        <f t="shared" si="0"/>
        <v>1458.6</v>
      </c>
      <c r="G23" s="4"/>
      <c r="H23" s="4"/>
    </row>
    <row r="24" spans="1:8" ht="15" customHeight="1" x14ac:dyDescent="0.25">
      <c r="A24" s="26">
        <v>18</v>
      </c>
      <c r="B24" s="45" t="s">
        <v>36</v>
      </c>
      <c r="C24" s="6" t="s">
        <v>114</v>
      </c>
      <c r="D24" s="94">
        <v>13</v>
      </c>
      <c r="E24" s="123">
        <v>66</v>
      </c>
      <c r="F24" s="4">
        <f t="shared" si="0"/>
        <v>858</v>
      </c>
      <c r="G24" s="4"/>
      <c r="H24" s="4"/>
    </row>
    <row r="25" spans="1:8" ht="15" customHeight="1" x14ac:dyDescent="0.25">
      <c r="A25" s="26">
        <v>19</v>
      </c>
      <c r="B25" s="45" t="s">
        <v>38</v>
      </c>
      <c r="C25" s="6" t="s">
        <v>27</v>
      </c>
      <c r="D25" s="94">
        <v>5</v>
      </c>
      <c r="E25" s="123">
        <v>64.8</v>
      </c>
      <c r="F25" s="4">
        <f t="shared" si="0"/>
        <v>324</v>
      </c>
      <c r="G25" s="4"/>
      <c r="H25" s="4"/>
    </row>
    <row r="26" spans="1:8" ht="15" customHeight="1" thickBot="1" x14ac:dyDescent="0.3">
      <c r="A26" s="29">
        <v>20</v>
      </c>
      <c r="B26" s="46" t="s">
        <v>37</v>
      </c>
      <c r="C26" s="11" t="s">
        <v>127</v>
      </c>
      <c r="D26" s="97">
        <v>5</v>
      </c>
      <c r="E26" s="108">
        <v>64</v>
      </c>
      <c r="F26" s="4">
        <f t="shared" si="0"/>
        <v>320</v>
      </c>
      <c r="G26" s="4"/>
      <c r="H26" s="4"/>
    </row>
    <row r="27" spans="1:8" ht="15" customHeight="1" x14ac:dyDescent="0.25">
      <c r="A27" s="28">
        <v>21</v>
      </c>
      <c r="B27" s="44" t="s">
        <v>33</v>
      </c>
      <c r="C27" s="132" t="s">
        <v>43</v>
      </c>
      <c r="D27" s="96">
        <v>7</v>
      </c>
      <c r="E27" s="105">
        <v>63</v>
      </c>
      <c r="F27" s="4"/>
      <c r="G27" s="4"/>
      <c r="H27" s="4"/>
    </row>
    <row r="28" spans="1:8" ht="15" customHeight="1" x14ac:dyDescent="0.25">
      <c r="A28" s="26">
        <v>22</v>
      </c>
      <c r="B28" s="45" t="s">
        <v>37</v>
      </c>
      <c r="C28" s="6" t="s">
        <v>129</v>
      </c>
      <c r="D28" s="94">
        <v>3</v>
      </c>
      <c r="E28" s="100">
        <v>63</v>
      </c>
      <c r="F28" s="4">
        <f>E28*D28</f>
        <v>189</v>
      </c>
      <c r="G28" s="4"/>
      <c r="H28" s="4"/>
    </row>
    <row r="29" spans="1:8" ht="15" customHeight="1" x14ac:dyDescent="0.25">
      <c r="A29" s="26">
        <v>23</v>
      </c>
      <c r="B29" s="45" t="s">
        <v>36</v>
      </c>
      <c r="C29" s="6" t="s">
        <v>52</v>
      </c>
      <c r="D29" s="94">
        <v>16</v>
      </c>
      <c r="E29" s="119">
        <v>62.6</v>
      </c>
      <c r="F29" s="4">
        <f>E29*D29</f>
        <v>1001.6</v>
      </c>
      <c r="G29" s="4"/>
      <c r="H29" s="4"/>
    </row>
    <row r="30" spans="1:8" ht="15" customHeight="1" x14ac:dyDescent="0.25">
      <c r="A30" s="26">
        <v>24</v>
      </c>
      <c r="B30" s="45" t="s">
        <v>33</v>
      </c>
      <c r="C30" s="6" t="s">
        <v>45</v>
      </c>
      <c r="D30" s="94">
        <v>4</v>
      </c>
      <c r="E30" s="100">
        <v>62</v>
      </c>
      <c r="F30" s="4">
        <f>E30*D30</f>
        <v>248</v>
      </c>
      <c r="G30" s="4"/>
      <c r="H30" s="4"/>
    </row>
    <row r="31" spans="1:8" ht="15" customHeight="1" x14ac:dyDescent="0.25">
      <c r="A31" s="26">
        <v>25</v>
      </c>
      <c r="B31" s="45" t="s">
        <v>33</v>
      </c>
      <c r="C31" s="274" t="s">
        <v>44</v>
      </c>
      <c r="D31" s="94">
        <v>7</v>
      </c>
      <c r="E31" s="100">
        <v>61.4</v>
      </c>
      <c r="F31" s="4"/>
      <c r="G31" s="4"/>
      <c r="H31" s="4"/>
    </row>
    <row r="32" spans="1:8" ht="15" customHeight="1" x14ac:dyDescent="0.25">
      <c r="A32" s="26">
        <v>26</v>
      </c>
      <c r="B32" s="45" t="s">
        <v>38</v>
      </c>
      <c r="C32" s="6" t="s">
        <v>111</v>
      </c>
      <c r="D32" s="94">
        <v>17</v>
      </c>
      <c r="E32" s="101">
        <v>61</v>
      </c>
      <c r="F32" s="4">
        <f t="shared" ref="F32:F45" si="1">E32*D32</f>
        <v>1037</v>
      </c>
      <c r="G32" s="4"/>
      <c r="H32" s="4"/>
    </row>
    <row r="33" spans="1:8" ht="15" customHeight="1" x14ac:dyDescent="0.25">
      <c r="A33" s="26">
        <v>27</v>
      </c>
      <c r="B33" s="45" t="s">
        <v>39</v>
      </c>
      <c r="C33" s="111" t="s">
        <v>58</v>
      </c>
      <c r="D33" s="94">
        <v>8</v>
      </c>
      <c r="E33" s="101">
        <v>60.6</v>
      </c>
      <c r="F33" s="4">
        <f t="shared" si="1"/>
        <v>484.8</v>
      </c>
      <c r="G33" s="4"/>
      <c r="H33" s="4"/>
    </row>
    <row r="34" spans="1:8" ht="15" customHeight="1" x14ac:dyDescent="0.25">
      <c r="A34" s="273">
        <v>28</v>
      </c>
      <c r="B34" s="45" t="s">
        <v>36</v>
      </c>
      <c r="C34" s="6" t="s">
        <v>124</v>
      </c>
      <c r="D34" s="94">
        <v>4</v>
      </c>
      <c r="E34" s="100">
        <v>60</v>
      </c>
      <c r="F34" s="4">
        <f t="shared" si="1"/>
        <v>240</v>
      </c>
      <c r="G34" s="4"/>
      <c r="H34" s="4"/>
    </row>
    <row r="35" spans="1:8" ht="15" customHeight="1" x14ac:dyDescent="0.25">
      <c r="A35" s="26">
        <v>29</v>
      </c>
      <c r="B35" s="45" t="s">
        <v>37</v>
      </c>
      <c r="C35" s="6" t="s">
        <v>148</v>
      </c>
      <c r="D35" s="94">
        <v>11</v>
      </c>
      <c r="E35" s="100">
        <v>59.9</v>
      </c>
      <c r="F35" s="4">
        <f t="shared" si="1"/>
        <v>658.9</v>
      </c>
      <c r="G35" s="4"/>
      <c r="H35" s="4"/>
    </row>
    <row r="36" spans="1:8" ht="15" customHeight="1" thickBot="1" x14ac:dyDescent="0.3">
      <c r="A36" s="29">
        <v>30</v>
      </c>
      <c r="B36" s="46" t="s">
        <v>38</v>
      </c>
      <c r="C36" s="11" t="s">
        <v>131</v>
      </c>
      <c r="D36" s="97">
        <v>10</v>
      </c>
      <c r="E36" s="108">
        <v>59.7</v>
      </c>
      <c r="F36" s="4">
        <f t="shared" si="1"/>
        <v>597</v>
      </c>
      <c r="G36" s="4"/>
      <c r="H36" s="4"/>
    </row>
    <row r="37" spans="1:8" ht="15" customHeight="1" x14ac:dyDescent="0.25">
      <c r="A37" s="28">
        <v>31</v>
      </c>
      <c r="B37" s="333" t="s">
        <v>39</v>
      </c>
      <c r="C37" s="9" t="s">
        <v>100</v>
      </c>
      <c r="D37" s="96">
        <v>10</v>
      </c>
      <c r="E37" s="103">
        <v>59.4</v>
      </c>
      <c r="F37" s="4">
        <f t="shared" si="1"/>
        <v>594</v>
      </c>
      <c r="G37" s="4"/>
      <c r="H37" s="4"/>
    </row>
    <row r="38" spans="1:8" ht="15" customHeight="1" x14ac:dyDescent="0.25">
      <c r="A38" s="26">
        <v>32</v>
      </c>
      <c r="B38" s="45" t="s">
        <v>33</v>
      </c>
      <c r="C38" s="6" t="s">
        <v>115</v>
      </c>
      <c r="D38" s="94">
        <v>8</v>
      </c>
      <c r="E38" s="100">
        <v>58</v>
      </c>
      <c r="F38" s="4">
        <f t="shared" si="1"/>
        <v>464</v>
      </c>
      <c r="G38" s="4"/>
      <c r="H38" s="4"/>
    </row>
    <row r="39" spans="1:8" ht="15" customHeight="1" x14ac:dyDescent="0.25">
      <c r="A39" s="26">
        <v>33</v>
      </c>
      <c r="B39" s="45" t="s">
        <v>37</v>
      </c>
      <c r="C39" s="6" t="s">
        <v>54</v>
      </c>
      <c r="D39" s="94">
        <v>11</v>
      </c>
      <c r="E39" s="101">
        <v>58</v>
      </c>
      <c r="F39" s="4">
        <f t="shared" si="1"/>
        <v>638</v>
      </c>
      <c r="G39" s="4"/>
      <c r="H39" s="4"/>
    </row>
    <row r="40" spans="1:8" ht="15" customHeight="1" x14ac:dyDescent="0.25">
      <c r="A40" s="26">
        <v>34</v>
      </c>
      <c r="B40" s="45" t="s">
        <v>38</v>
      </c>
      <c r="C40" s="6" t="s">
        <v>132</v>
      </c>
      <c r="D40" s="94">
        <v>16</v>
      </c>
      <c r="E40" s="101">
        <v>57.75</v>
      </c>
      <c r="F40" s="4">
        <f t="shared" si="1"/>
        <v>924</v>
      </c>
      <c r="G40" s="4"/>
      <c r="H40" s="4"/>
    </row>
    <row r="41" spans="1:8" ht="15" customHeight="1" x14ac:dyDescent="0.25">
      <c r="A41" s="26">
        <v>35</v>
      </c>
      <c r="B41" s="45" t="s">
        <v>37</v>
      </c>
      <c r="C41" s="6" t="s">
        <v>126</v>
      </c>
      <c r="D41" s="94">
        <v>12</v>
      </c>
      <c r="E41" s="101">
        <v>57.3</v>
      </c>
      <c r="F41" s="4">
        <f t="shared" si="1"/>
        <v>687.59999999999991</v>
      </c>
      <c r="G41" s="4"/>
      <c r="H41" s="4"/>
    </row>
    <row r="42" spans="1:8" ht="15" customHeight="1" x14ac:dyDescent="0.25">
      <c r="A42" s="26">
        <v>36</v>
      </c>
      <c r="B42" s="45" t="s">
        <v>34</v>
      </c>
      <c r="C42" s="6" t="s">
        <v>5</v>
      </c>
      <c r="D42" s="114">
        <v>4</v>
      </c>
      <c r="E42" s="120">
        <v>57</v>
      </c>
      <c r="F42" s="4">
        <f t="shared" si="1"/>
        <v>228</v>
      </c>
      <c r="G42" s="4"/>
      <c r="H42" s="4"/>
    </row>
    <row r="43" spans="1:8" ht="15" customHeight="1" x14ac:dyDescent="0.25">
      <c r="A43" s="26">
        <v>37</v>
      </c>
      <c r="B43" s="45" t="s">
        <v>34</v>
      </c>
      <c r="C43" s="334" t="s">
        <v>4</v>
      </c>
      <c r="D43" s="94">
        <v>12</v>
      </c>
      <c r="E43" s="101">
        <v>57</v>
      </c>
      <c r="F43" s="4">
        <f t="shared" si="1"/>
        <v>684</v>
      </c>
      <c r="G43" s="4"/>
      <c r="H43" s="4"/>
    </row>
    <row r="44" spans="1:8" ht="15" customHeight="1" x14ac:dyDescent="0.25">
      <c r="A44" s="26">
        <v>38</v>
      </c>
      <c r="B44" s="45" t="s">
        <v>35</v>
      </c>
      <c r="C44" s="6" t="s">
        <v>46</v>
      </c>
      <c r="D44" s="94">
        <v>12</v>
      </c>
      <c r="E44" s="101">
        <v>56.7</v>
      </c>
      <c r="F44" s="4">
        <f t="shared" si="1"/>
        <v>680.40000000000009</v>
      </c>
      <c r="G44" s="4"/>
      <c r="H44" s="4"/>
    </row>
    <row r="45" spans="1:8" ht="15" customHeight="1" x14ac:dyDescent="0.25">
      <c r="A45" s="26">
        <v>39</v>
      </c>
      <c r="B45" s="45" t="s">
        <v>37</v>
      </c>
      <c r="C45" s="6" t="s">
        <v>154</v>
      </c>
      <c r="D45" s="94">
        <v>8</v>
      </c>
      <c r="E45" s="100">
        <v>55.8</v>
      </c>
      <c r="F45" s="4">
        <f t="shared" si="1"/>
        <v>446.4</v>
      </c>
      <c r="G45" s="4"/>
      <c r="H45" s="4"/>
    </row>
    <row r="46" spans="1:8" ht="15" customHeight="1" thickBot="1" x14ac:dyDescent="0.3">
      <c r="A46" s="29">
        <v>40</v>
      </c>
      <c r="B46" s="329" t="s">
        <v>38</v>
      </c>
      <c r="C46" s="331" t="s">
        <v>130</v>
      </c>
      <c r="D46" s="97">
        <v>6</v>
      </c>
      <c r="E46" s="104">
        <v>55.8</v>
      </c>
      <c r="F46" s="4"/>
      <c r="G46" s="4"/>
      <c r="H46" s="4"/>
    </row>
    <row r="47" spans="1:8" ht="15" customHeight="1" x14ac:dyDescent="0.25">
      <c r="A47" s="28">
        <v>41</v>
      </c>
      <c r="B47" s="44" t="s">
        <v>39</v>
      </c>
      <c r="C47" s="9" t="s">
        <v>110</v>
      </c>
      <c r="D47" s="96">
        <v>20</v>
      </c>
      <c r="E47" s="105">
        <v>55.4</v>
      </c>
      <c r="F47" s="4">
        <f>E47*D47</f>
        <v>1108</v>
      </c>
      <c r="G47" s="4"/>
      <c r="H47" s="4"/>
    </row>
    <row r="48" spans="1:8" ht="15" customHeight="1" x14ac:dyDescent="0.25">
      <c r="A48" s="26">
        <v>42</v>
      </c>
      <c r="B48" s="45" t="s">
        <v>33</v>
      </c>
      <c r="C48" s="274" t="s">
        <v>113</v>
      </c>
      <c r="D48" s="94">
        <v>7</v>
      </c>
      <c r="E48" s="101">
        <v>55.1</v>
      </c>
      <c r="F48" s="4">
        <f>E48*D48</f>
        <v>385.7</v>
      </c>
      <c r="G48" s="4"/>
      <c r="H48" s="4"/>
    </row>
    <row r="49" spans="1:8" ht="15" customHeight="1" x14ac:dyDescent="0.25">
      <c r="A49" s="26">
        <v>43</v>
      </c>
      <c r="B49" s="45" t="s">
        <v>38</v>
      </c>
      <c r="C49" s="6" t="s">
        <v>28</v>
      </c>
      <c r="D49" s="94">
        <v>4</v>
      </c>
      <c r="E49" s="107">
        <v>54.5</v>
      </c>
      <c r="F49" s="4">
        <f>E49*D49</f>
        <v>218</v>
      </c>
      <c r="G49" s="4"/>
      <c r="H49" s="4"/>
    </row>
    <row r="50" spans="1:8" ht="15" customHeight="1" x14ac:dyDescent="0.25">
      <c r="A50" s="26">
        <v>44</v>
      </c>
      <c r="B50" s="45" t="s">
        <v>38</v>
      </c>
      <c r="C50" s="111" t="s">
        <v>139</v>
      </c>
      <c r="D50" s="94">
        <v>9</v>
      </c>
      <c r="E50" s="101">
        <v>54.111111111111114</v>
      </c>
      <c r="F50" s="4">
        <f>E50*D50</f>
        <v>487</v>
      </c>
      <c r="G50" s="4"/>
      <c r="H50" s="4"/>
    </row>
    <row r="51" spans="1:8" ht="15" customHeight="1" x14ac:dyDescent="0.25">
      <c r="A51" s="26">
        <v>45</v>
      </c>
      <c r="B51" s="45" t="s">
        <v>36</v>
      </c>
      <c r="C51" s="6" t="s">
        <v>17</v>
      </c>
      <c r="D51" s="94">
        <v>2</v>
      </c>
      <c r="E51" s="100">
        <v>54</v>
      </c>
      <c r="F51" s="4">
        <f>E51*D51</f>
        <v>108</v>
      </c>
      <c r="G51" s="4"/>
      <c r="H51" s="4"/>
    </row>
    <row r="52" spans="1:8" ht="15" customHeight="1" x14ac:dyDescent="0.25">
      <c r="A52" s="26">
        <v>46</v>
      </c>
      <c r="B52" s="45" t="s">
        <v>39</v>
      </c>
      <c r="C52" s="6" t="s">
        <v>112</v>
      </c>
      <c r="D52" s="94">
        <v>10</v>
      </c>
      <c r="E52" s="101">
        <v>53.4</v>
      </c>
      <c r="F52" s="4"/>
      <c r="G52" s="4"/>
      <c r="H52" s="4"/>
    </row>
    <row r="53" spans="1:8" ht="15" customHeight="1" x14ac:dyDescent="0.25">
      <c r="A53" s="26">
        <v>47</v>
      </c>
      <c r="B53" s="190" t="s">
        <v>34</v>
      </c>
      <c r="C53" s="111" t="s">
        <v>8</v>
      </c>
      <c r="D53" s="94">
        <v>7</v>
      </c>
      <c r="E53" s="100">
        <v>53.1</v>
      </c>
      <c r="F53" s="4">
        <f>E53*D53</f>
        <v>371.7</v>
      </c>
      <c r="G53" s="4"/>
      <c r="H53" s="4"/>
    </row>
    <row r="54" spans="1:8" ht="15" customHeight="1" x14ac:dyDescent="0.25">
      <c r="A54" s="26">
        <v>48</v>
      </c>
      <c r="B54" s="281" t="s">
        <v>36</v>
      </c>
      <c r="C54" s="6" t="s">
        <v>89</v>
      </c>
      <c r="D54" s="94">
        <v>8</v>
      </c>
      <c r="E54" s="100">
        <v>52.3</v>
      </c>
      <c r="F54" s="4">
        <f>E54*D54</f>
        <v>418.4</v>
      </c>
      <c r="G54" s="4"/>
      <c r="H54" s="4"/>
    </row>
    <row r="55" spans="1:8" ht="15" customHeight="1" x14ac:dyDescent="0.25">
      <c r="A55" s="26">
        <v>49</v>
      </c>
      <c r="B55" s="332" t="s">
        <v>34</v>
      </c>
      <c r="C55" s="6" t="s">
        <v>3</v>
      </c>
      <c r="D55" s="94">
        <v>18</v>
      </c>
      <c r="E55" s="100">
        <v>52.1</v>
      </c>
      <c r="F55" s="4">
        <f>E55*D55</f>
        <v>937.80000000000007</v>
      </c>
      <c r="G55" s="4"/>
      <c r="H55" s="4"/>
    </row>
    <row r="56" spans="1:8" ht="15" customHeight="1" thickBot="1" x14ac:dyDescent="0.3">
      <c r="A56" s="29">
        <v>50</v>
      </c>
      <c r="B56" s="46" t="s">
        <v>37</v>
      </c>
      <c r="C56" s="11" t="s">
        <v>155</v>
      </c>
      <c r="D56" s="97">
        <v>4</v>
      </c>
      <c r="E56" s="104">
        <v>51.5</v>
      </c>
      <c r="F56" s="4">
        <f>E56*D56</f>
        <v>206</v>
      </c>
      <c r="G56" s="4"/>
      <c r="H56" s="4"/>
    </row>
    <row r="57" spans="1:8" ht="15" customHeight="1" x14ac:dyDescent="0.25">
      <c r="A57" s="28">
        <v>51</v>
      </c>
      <c r="B57" s="44" t="s">
        <v>38</v>
      </c>
      <c r="C57" s="9" t="s">
        <v>158</v>
      </c>
      <c r="D57" s="96">
        <v>6</v>
      </c>
      <c r="E57" s="103">
        <v>51.333333333333336</v>
      </c>
      <c r="F57" s="4">
        <f>E57*D57</f>
        <v>308</v>
      </c>
      <c r="G57" s="4"/>
      <c r="H57" s="4"/>
    </row>
    <row r="58" spans="1:8" ht="15" customHeight="1" x14ac:dyDescent="0.25">
      <c r="A58" s="26">
        <v>52</v>
      </c>
      <c r="B58" s="45" t="s">
        <v>34</v>
      </c>
      <c r="C58" s="6" t="s">
        <v>152</v>
      </c>
      <c r="D58" s="94">
        <v>2</v>
      </c>
      <c r="E58" s="101">
        <v>51</v>
      </c>
      <c r="F58" s="4"/>
      <c r="G58" s="4"/>
      <c r="H58" s="4"/>
    </row>
    <row r="59" spans="1:8" ht="15" customHeight="1" x14ac:dyDescent="0.25">
      <c r="A59" s="26">
        <v>53</v>
      </c>
      <c r="B59" s="45" t="s">
        <v>38</v>
      </c>
      <c r="C59" s="6" t="s">
        <v>26</v>
      </c>
      <c r="D59" s="94">
        <v>4</v>
      </c>
      <c r="E59" s="120">
        <v>50.5</v>
      </c>
      <c r="F59" s="4">
        <f>E59*D59</f>
        <v>202</v>
      </c>
      <c r="G59" s="4"/>
      <c r="H59" s="4"/>
    </row>
    <row r="60" spans="1:8" ht="15" customHeight="1" x14ac:dyDescent="0.25">
      <c r="A60" s="26">
        <v>54</v>
      </c>
      <c r="B60" s="45" t="s">
        <v>38</v>
      </c>
      <c r="C60" s="6" t="s">
        <v>162</v>
      </c>
      <c r="D60" s="94">
        <v>12</v>
      </c>
      <c r="E60" s="100">
        <v>50.5</v>
      </c>
      <c r="F60" s="4">
        <f>E60*D60</f>
        <v>606</v>
      </c>
      <c r="G60" s="4"/>
      <c r="H60" s="4"/>
    </row>
    <row r="61" spans="1:8" ht="15" customHeight="1" x14ac:dyDescent="0.25">
      <c r="A61" s="26">
        <v>55</v>
      </c>
      <c r="B61" s="45" t="s">
        <v>37</v>
      </c>
      <c r="C61" s="111" t="s">
        <v>55</v>
      </c>
      <c r="D61" s="94">
        <v>12</v>
      </c>
      <c r="E61" s="100">
        <v>50</v>
      </c>
      <c r="F61" s="4"/>
      <c r="G61" s="4"/>
      <c r="H61" s="4"/>
    </row>
    <row r="62" spans="1:8" ht="15" customHeight="1" x14ac:dyDescent="0.25">
      <c r="A62" s="26">
        <v>56</v>
      </c>
      <c r="B62" s="45" t="s">
        <v>38</v>
      </c>
      <c r="C62" s="6" t="s">
        <v>30</v>
      </c>
      <c r="D62" s="94">
        <v>20</v>
      </c>
      <c r="E62" s="100">
        <v>49.6</v>
      </c>
      <c r="F62" s="4">
        <f>E58*D58</f>
        <v>102</v>
      </c>
      <c r="G62" s="4"/>
      <c r="H62" s="4"/>
    </row>
    <row r="63" spans="1:8" ht="15" customHeight="1" x14ac:dyDescent="0.25">
      <c r="A63" s="26">
        <v>57</v>
      </c>
      <c r="B63" s="45" t="s">
        <v>38</v>
      </c>
      <c r="C63" s="6" t="s">
        <v>163</v>
      </c>
      <c r="D63" s="94">
        <v>24</v>
      </c>
      <c r="E63" s="100">
        <v>49.45</v>
      </c>
      <c r="F63" s="4">
        <f>E61*D61</f>
        <v>600</v>
      </c>
      <c r="G63" s="4"/>
      <c r="H63" s="4"/>
    </row>
    <row r="64" spans="1:8" ht="15" customHeight="1" x14ac:dyDescent="0.25">
      <c r="A64" s="26">
        <v>58</v>
      </c>
      <c r="B64" s="253" t="s">
        <v>34</v>
      </c>
      <c r="C64" s="6" t="s">
        <v>151</v>
      </c>
      <c r="D64" s="94">
        <v>1</v>
      </c>
      <c r="E64" s="107">
        <v>49</v>
      </c>
      <c r="F64" s="4">
        <f>E64*D64</f>
        <v>49</v>
      </c>
      <c r="G64" s="4"/>
      <c r="H64" s="4"/>
    </row>
    <row r="65" spans="1:8" ht="15" customHeight="1" x14ac:dyDescent="0.25">
      <c r="A65" s="26">
        <v>59</v>
      </c>
      <c r="B65" s="253" t="s">
        <v>38</v>
      </c>
      <c r="C65" s="6" t="s">
        <v>134</v>
      </c>
      <c r="D65" s="94">
        <v>8</v>
      </c>
      <c r="E65" s="107">
        <v>49</v>
      </c>
      <c r="F65" s="4">
        <f>E63*D63</f>
        <v>1186.8000000000002</v>
      </c>
      <c r="G65" s="4"/>
      <c r="H65" s="4"/>
    </row>
    <row r="66" spans="1:8" ht="15" customHeight="1" thickBot="1" x14ac:dyDescent="0.3">
      <c r="A66" s="29">
        <v>60</v>
      </c>
      <c r="B66" s="46" t="s">
        <v>38</v>
      </c>
      <c r="C66" s="11" t="s">
        <v>157</v>
      </c>
      <c r="D66" s="97">
        <v>12</v>
      </c>
      <c r="E66" s="108">
        <v>48.5</v>
      </c>
      <c r="F66" s="4">
        <f t="shared" ref="F66:F73" si="2">E66*D66</f>
        <v>582</v>
      </c>
      <c r="G66" s="4"/>
      <c r="H66" s="4"/>
    </row>
    <row r="67" spans="1:8" ht="15" customHeight="1" x14ac:dyDescent="0.25">
      <c r="A67" s="28">
        <v>61</v>
      </c>
      <c r="B67" s="44" t="s">
        <v>38</v>
      </c>
      <c r="C67" s="9" t="s">
        <v>103</v>
      </c>
      <c r="D67" s="96">
        <v>19</v>
      </c>
      <c r="E67" s="103">
        <v>48</v>
      </c>
      <c r="F67" s="4">
        <f t="shared" si="2"/>
        <v>912</v>
      </c>
      <c r="G67" s="4"/>
      <c r="H67" s="4"/>
    </row>
    <row r="68" spans="1:8" ht="15" customHeight="1" x14ac:dyDescent="0.25">
      <c r="A68" s="26">
        <v>62</v>
      </c>
      <c r="B68" s="45" t="s">
        <v>38</v>
      </c>
      <c r="C68" s="6" t="s">
        <v>102</v>
      </c>
      <c r="D68" s="94">
        <v>21</v>
      </c>
      <c r="E68" s="101">
        <v>47.61904761904762</v>
      </c>
      <c r="F68" s="4">
        <f t="shared" si="2"/>
        <v>1000</v>
      </c>
      <c r="G68" s="4"/>
      <c r="H68" s="4"/>
    </row>
    <row r="69" spans="1:8" ht="15" customHeight="1" x14ac:dyDescent="0.25">
      <c r="A69" s="26">
        <v>63</v>
      </c>
      <c r="B69" s="45" t="s">
        <v>37</v>
      </c>
      <c r="C69" s="6" t="s">
        <v>156</v>
      </c>
      <c r="D69" s="94">
        <v>6</v>
      </c>
      <c r="E69" s="123">
        <v>47.5</v>
      </c>
      <c r="F69" s="4">
        <f t="shared" si="2"/>
        <v>285</v>
      </c>
      <c r="G69" s="4"/>
      <c r="H69" s="4"/>
    </row>
    <row r="70" spans="1:8" ht="15" customHeight="1" x14ac:dyDescent="0.25">
      <c r="A70" s="26">
        <v>64</v>
      </c>
      <c r="B70" s="45" t="s">
        <v>35</v>
      </c>
      <c r="C70" s="111" t="s">
        <v>12</v>
      </c>
      <c r="D70" s="94">
        <v>14</v>
      </c>
      <c r="E70" s="123">
        <v>47.4</v>
      </c>
      <c r="F70" s="4">
        <f t="shared" si="2"/>
        <v>663.6</v>
      </c>
      <c r="G70" s="4"/>
      <c r="H70" s="4"/>
    </row>
    <row r="71" spans="1:8" ht="15" customHeight="1" x14ac:dyDescent="0.25">
      <c r="A71" s="26">
        <v>65</v>
      </c>
      <c r="B71" s="45" t="s">
        <v>36</v>
      </c>
      <c r="C71" s="6" t="s">
        <v>14</v>
      </c>
      <c r="D71" s="94">
        <v>2</v>
      </c>
      <c r="E71" s="101">
        <v>47</v>
      </c>
      <c r="F71" s="4">
        <f t="shared" si="2"/>
        <v>94</v>
      </c>
      <c r="G71" s="4"/>
      <c r="H71" s="4"/>
    </row>
    <row r="72" spans="1:8" ht="15" customHeight="1" x14ac:dyDescent="0.25">
      <c r="A72" s="26">
        <v>66</v>
      </c>
      <c r="B72" s="45" t="s">
        <v>35</v>
      </c>
      <c r="C72" s="6" t="s">
        <v>49</v>
      </c>
      <c r="D72" s="94">
        <v>11</v>
      </c>
      <c r="E72" s="100">
        <v>46.5</v>
      </c>
      <c r="F72" s="4">
        <f t="shared" si="2"/>
        <v>511.5</v>
      </c>
      <c r="G72" s="4"/>
      <c r="H72" s="4"/>
    </row>
    <row r="73" spans="1:8" ht="15" customHeight="1" x14ac:dyDescent="0.25">
      <c r="A73" s="26">
        <v>67</v>
      </c>
      <c r="B73" s="45" t="s">
        <v>38</v>
      </c>
      <c r="C73" s="6" t="s">
        <v>105</v>
      </c>
      <c r="D73" s="94">
        <v>24</v>
      </c>
      <c r="E73" s="101">
        <v>46.478260869565219</v>
      </c>
      <c r="F73" s="4">
        <f t="shared" si="2"/>
        <v>1115.4782608695652</v>
      </c>
      <c r="G73" s="4"/>
      <c r="H73" s="4"/>
    </row>
    <row r="74" spans="1:8" ht="15" customHeight="1" x14ac:dyDescent="0.25">
      <c r="A74" s="26">
        <v>68</v>
      </c>
      <c r="B74" s="45" t="s">
        <v>38</v>
      </c>
      <c r="C74" s="6" t="s">
        <v>140</v>
      </c>
      <c r="D74" s="94">
        <v>9</v>
      </c>
      <c r="E74" s="100">
        <v>45.888888888888886</v>
      </c>
      <c r="F74" s="4"/>
      <c r="G74" s="4"/>
      <c r="H74" s="4"/>
    </row>
    <row r="75" spans="1:8" ht="15" customHeight="1" x14ac:dyDescent="0.25">
      <c r="A75" s="26">
        <v>69</v>
      </c>
      <c r="B75" s="45" t="s">
        <v>38</v>
      </c>
      <c r="C75" s="6" t="s">
        <v>29</v>
      </c>
      <c r="D75" s="94">
        <v>6</v>
      </c>
      <c r="E75" s="100">
        <v>45.333333333333336</v>
      </c>
      <c r="F75" s="4">
        <f>E75*D75</f>
        <v>272</v>
      </c>
      <c r="G75" s="4"/>
      <c r="H75" s="4"/>
    </row>
    <row r="76" spans="1:8" ht="15" customHeight="1" thickBot="1" x14ac:dyDescent="0.3">
      <c r="A76" s="29">
        <v>70</v>
      </c>
      <c r="B76" s="46" t="s">
        <v>38</v>
      </c>
      <c r="C76" s="331" t="s">
        <v>135</v>
      </c>
      <c r="D76" s="97">
        <v>9</v>
      </c>
      <c r="E76" s="335">
        <v>43.666666666666664</v>
      </c>
      <c r="F76" s="4">
        <f>E74*D74</f>
        <v>413</v>
      </c>
      <c r="G76" s="4"/>
      <c r="H76" s="4"/>
    </row>
    <row r="77" spans="1:8" ht="15" customHeight="1" x14ac:dyDescent="0.25">
      <c r="A77" s="28">
        <v>71</v>
      </c>
      <c r="B77" s="44" t="s">
        <v>34</v>
      </c>
      <c r="C77" s="9" t="s">
        <v>118</v>
      </c>
      <c r="D77" s="96">
        <v>4</v>
      </c>
      <c r="E77" s="103">
        <v>43.5</v>
      </c>
      <c r="F77" s="4">
        <f t="shared" ref="F77:F98" si="3">E77*D77</f>
        <v>174</v>
      </c>
      <c r="G77" s="4"/>
      <c r="H77" s="4"/>
    </row>
    <row r="78" spans="1:8" ht="15" customHeight="1" x14ac:dyDescent="0.25">
      <c r="A78" s="26">
        <v>72</v>
      </c>
      <c r="B78" s="45" t="s">
        <v>34</v>
      </c>
      <c r="C78" s="6" t="s">
        <v>6</v>
      </c>
      <c r="D78" s="94">
        <v>9</v>
      </c>
      <c r="E78" s="100">
        <v>43.4</v>
      </c>
      <c r="F78" s="4">
        <f t="shared" si="3"/>
        <v>390.59999999999997</v>
      </c>
      <c r="G78" s="4"/>
      <c r="H78" s="4"/>
    </row>
    <row r="79" spans="1:8" ht="15" customHeight="1" x14ac:dyDescent="0.25">
      <c r="A79" s="26">
        <v>73</v>
      </c>
      <c r="B79" s="45" t="s">
        <v>35</v>
      </c>
      <c r="C79" s="6" t="s">
        <v>122</v>
      </c>
      <c r="D79" s="94">
        <v>3</v>
      </c>
      <c r="E79" s="101">
        <v>43</v>
      </c>
      <c r="F79" s="4">
        <f t="shared" si="3"/>
        <v>129</v>
      </c>
      <c r="G79" s="4"/>
      <c r="H79" s="4"/>
    </row>
    <row r="80" spans="1:8" ht="15" customHeight="1" x14ac:dyDescent="0.25">
      <c r="A80" s="26">
        <v>74</v>
      </c>
      <c r="B80" s="45" t="s">
        <v>38</v>
      </c>
      <c r="C80" s="6" t="s">
        <v>159</v>
      </c>
      <c r="D80" s="94">
        <v>3</v>
      </c>
      <c r="E80" s="100">
        <v>42.666666666666664</v>
      </c>
      <c r="F80" s="4">
        <f t="shared" si="3"/>
        <v>128</v>
      </c>
      <c r="G80" s="4"/>
      <c r="H80" s="4"/>
    </row>
    <row r="81" spans="1:8" ht="15" customHeight="1" x14ac:dyDescent="0.25">
      <c r="A81" s="26">
        <v>75</v>
      </c>
      <c r="B81" s="45" t="s">
        <v>37</v>
      </c>
      <c r="C81" s="6" t="s">
        <v>128</v>
      </c>
      <c r="D81" s="94">
        <v>6</v>
      </c>
      <c r="E81" s="107">
        <v>42.6</v>
      </c>
      <c r="F81" s="4">
        <f t="shared" si="3"/>
        <v>255.60000000000002</v>
      </c>
      <c r="G81" s="4"/>
      <c r="H81" s="4"/>
    </row>
    <row r="82" spans="1:8" ht="15" customHeight="1" x14ac:dyDescent="0.25">
      <c r="A82" s="26">
        <v>76</v>
      </c>
      <c r="B82" s="45" t="s">
        <v>36</v>
      </c>
      <c r="C82" s="6" t="s">
        <v>125</v>
      </c>
      <c r="D82" s="94">
        <v>6</v>
      </c>
      <c r="E82" s="123">
        <v>42</v>
      </c>
      <c r="F82" s="4">
        <f t="shared" si="3"/>
        <v>252</v>
      </c>
      <c r="G82" s="4"/>
      <c r="H82" s="4"/>
    </row>
    <row r="83" spans="1:8" ht="15" customHeight="1" x14ac:dyDescent="0.25">
      <c r="A83" s="26">
        <v>77</v>
      </c>
      <c r="B83" s="45" t="s">
        <v>36</v>
      </c>
      <c r="C83" s="111" t="s">
        <v>53</v>
      </c>
      <c r="D83" s="94">
        <v>1</v>
      </c>
      <c r="E83" s="101">
        <v>42</v>
      </c>
      <c r="F83" s="4">
        <f t="shared" si="3"/>
        <v>42</v>
      </c>
      <c r="G83" s="4"/>
      <c r="H83" s="4"/>
    </row>
    <row r="84" spans="1:8" ht="15" customHeight="1" x14ac:dyDescent="0.25">
      <c r="A84" s="26">
        <v>78</v>
      </c>
      <c r="B84" s="45" t="s">
        <v>38</v>
      </c>
      <c r="C84" s="111" t="s">
        <v>133</v>
      </c>
      <c r="D84" s="94">
        <v>4</v>
      </c>
      <c r="E84" s="101">
        <v>41.5</v>
      </c>
      <c r="F84" s="4">
        <f t="shared" si="3"/>
        <v>166</v>
      </c>
      <c r="G84" s="4"/>
      <c r="H84" s="4"/>
    </row>
    <row r="85" spans="1:8" ht="15" customHeight="1" x14ac:dyDescent="0.25">
      <c r="A85" s="26">
        <v>79</v>
      </c>
      <c r="B85" s="45" t="s">
        <v>35</v>
      </c>
      <c r="C85" s="111" t="s">
        <v>47</v>
      </c>
      <c r="D85" s="94">
        <v>6</v>
      </c>
      <c r="E85" s="101">
        <v>40.799999999999997</v>
      </c>
      <c r="F85" s="4">
        <f t="shared" si="3"/>
        <v>244.79999999999998</v>
      </c>
      <c r="G85" s="4"/>
      <c r="H85" s="4"/>
    </row>
    <row r="86" spans="1:8" ht="15" customHeight="1" thickBot="1" x14ac:dyDescent="0.3">
      <c r="A86" s="29">
        <v>80</v>
      </c>
      <c r="B86" s="330" t="s">
        <v>35</v>
      </c>
      <c r="C86" s="11" t="s">
        <v>48</v>
      </c>
      <c r="D86" s="97">
        <v>6</v>
      </c>
      <c r="E86" s="104">
        <v>40.4</v>
      </c>
      <c r="F86" s="4">
        <f t="shared" si="3"/>
        <v>242.39999999999998</v>
      </c>
      <c r="G86" s="4"/>
      <c r="H86" s="4"/>
    </row>
    <row r="87" spans="1:8" ht="15" customHeight="1" x14ac:dyDescent="0.25">
      <c r="A87" s="28">
        <v>81</v>
      </c>
      <c r="B87" s="44" t="s">
        <v>36</v>
      </c>
      <c r="C87" s="9" t="s">
        <v>51</v>
      </c>
      <c r="D87" s="96">
        <v>2</v>
      </c>
      <c r="E87" s="103">
        <v>40</v>
      </c>
      <c r="F87" s="4">
        <f t="shared" si="3"/>
        <v>80</v>
      </c>
      <c r="G87" s="4"/>
      <c r="H87" s="4"/>
    </row>
    <row r="88" spans="1:8" ht="15" customHeight="1" x14ac:dyDescent="0.25">
      <c r="A88" s="26">
        <v>82</v>
      </c>
      <c r="B88" s="45" t="s">
        <v>35</v>
      </c>
      <c r="C88" s="6" t="s">
        <v>153</v>
      </c>
      <c r="D88" s="94">
        <v>2</v>
      </c>
      <c r="E88" s="101">
        <v>39.5</v>
      </c>
      <c r="F88" s="4">
        <f t="shared" si="3"/>
        <v>79</v>
      </c>
      <c r="G88" s="4"/>
      <c r="H88" s="4"/>
    </row>
    <row r="89" spans="1:8" ht="15" customHeight="1" x14ac:dyDescent="0.25">
      <c r="A89" s="26">
        <v>83</v>
      </c>
      <c r="B89" s="45" t="s">
        <v>33</v>
      </c>
      <c r="C89" s="6" t="s">
        <v>116</v>
      </c>
      <c r="D89" s="94">
        <v>7</v>
      </c>
      <c r="E89" s="59">
        <v>39</v>
      </c>
      <c r="F89" s="4">
        <f t="shared" si="3"/>
        <v>273</v>
      </c>
      <c r="G89" s="4"/>
      <c r="H89" s="4"/>
    </row>
    <row r="90" spans="1:8" ht="15" customHeight="1" x14ac:dyDescent="0.25">
      <c r="A90" s="26">
        <v>84</v>
      </c>
      <c r="B90" s="45" t="s">
        <v>35</v>
      </c>
      <c r="C90" s="6" t="s">
        <v>121</v>
      </c>
      <c r="D90" s="94">
        <v>7</v>
      </c>
      <c r="E90" s="107">
        <v>37.6</v>
      </c>
      <c r="F90" s="4">
        <f t="shared" si="3"/>
        <v>263.2</v>
      </c>
      <c r="G90" s="4"/>
      <c r="H90" s="4"/>
    </row>
    <row r="91" spans="1:8" ht="15" customHeight="1" x14ac:dyDescent="0.25">
      <c r="A91" s="26">
        <v>85</v>
      </c>
      <c r="B91" s="45" t="s">
        <v>34</v>
      </c>
      <c r="C91" s="6" t="s">
        <v>119</v>
      </c>
      <c r="D91" s="114">
        <v>11</v>
      </c>
      <c r="E91" s="100">
        <v>36.5</v>
      </c>
      <c r="F91" s="4">
        <f t="shared" si="3"/>
        <v>401.5</v>
      </c>
      <c r="G91" s="4"/>
      <c r="H91" s="4"/>
    </row>
    <row r="92" spans="1:8" ht="15" customHeight="1" x14ac:dyDescent="0.25">
      <c r="A92" s="26">
        <v>86</v>
      </c>
      <c r="B92" s="45" t="s">
        <v>36</v>
      </c>
      <c r="C92" s="6" t="s">
        <v>145</v>
      </c>
      <c r="D92" s="94">
        <v>7</v>
      </c>
      <c r="E92" s="101">
        <v>35.6</v>
      </c>
      <c r="F92" s="4">
        <f t="shared" si="3"/>
        <v>249.20000000000002</v>
      </c>
      <c r="G92" s="4"/>
      <c r="H92" s="4"/>
    </row>
    <row r="93" spans="1:8" ht="15" customHeight="1" x14ac:dyDescent="0.25">
      <c r="A93" s="26">
        <v>87</v>
      </c>
      <c r="B93" s="45" t="s">
        <v>35</v>
      </c>
      <c r="C93" s="6" t="s">
        <v>10</v>
      </c>
      <c r="D93" s="94">
        <v>3</v>
      </c>
      <c r="E93" s="101">
        <v>34</v>
      </c>
      <c r="F93" s="4">
        <f t="shared" si="3"/>
        <v>102</v>
      </c>
      <c r="G93" s="4"/>
      <c r="H93" s="4"/>
    </row>
    <row r="94" spans="1:8" ht="15" customHeight="1" x14ac:dyDescent="0.25">
      <c r="A94" s="26">
        <v>88</v>
      </c>
      <c r="B94" s="45" t="s">
        <v>39</v>
      </c>
      <c r="C94" s="406" t="s">
        <v>175</v>
      </c>
      <c r="D94" s="94">
        <v>11</v>
      </c>
      <c r="E94" s="101">
        <v>32.799999999999997</v>
      </c>
      <c r="F94" s="4">
        <f t="shared" si="3"/>
        <v>360.79999999999995</v>
      </c>
      <c r="G94" s="4"/>
      <c r="H94" s="4"/>
    </row>
    <row r="95" spans="1:8" ht="15" customHeight="1" x14ac:dyDescent="0.25">
      <c r="A95" s="26">
        <v>89</v>
      </c>
      <c r="B95" s="253" t="s">
        <v>36</v>
      </c>
      <c r="C95" s="406" t="s">
        <v>167</v>
      </c>
      <c r="D95" s="94">
        <v>1</v>
      </c>
      <c r="E95" s="101">
        <v>32</v>
      </c>
      <c r="F95" s="4">
        <f t="shared" si="3"/>
        <v>32</v>
      </c>
      <c r="G95" s="4"/>
      <c r="H95" s="4"/>
    </row>
    <row r="96" spans="1:8" ht="15" customHeight="1" thickBot="1" x14ac:dyDescent="0.3">
      <c r="A96" s="29">
        <v>90</v>
      </c>
      <c r="B96" s="46" t="s">
        <v>38</v>
      </c>
      <c r="C96" s="11" t="s">
        <v>137</v>
      </c>
      <c r="D96" s="97">
        <v>2</v>
      </c>
      <c r="E96" s="108">
        <v>29.5</v>
      </c>
      <c r="F96" s="4">
        <f t="shared" si="3"/>
        <v>59</v>
      </c>
      <c r="G96" s="4"/>
      <c r="H96" s="4"/>
    </row>
    <row r="97" spans="1:8" ht="15" customHeight="1" x14ac:dyDescent="0.25">
      <c r="A97" s="28">
        <v>91</v>
      </c>
      <c r="B97" s="44" t="s">
        <v>37</v>
      </c>
      <c r="C97" s="9" t="s">
        <v>20</v>
      </c>
      <c r="D97" s="96">
        <v>1</v>
      </c>
      <c r="E97" s="105">
        <v>28</v>
      </c>
      <c r="F97" s="4">
        <f t="shared" si="3"/>
        <v>28</v>
      </c>
      <c r="G97" s="4"/>
      <c r="H97" s="4"/>
    </row>
    <row r="98" spans="1:8" ht="15" customHeight="1" x14ac:dyDescent="0.25">
      <c r="A98" s="26">
        <v>92</v>
      </c>
      <c r="B98" s="45" t="s">
        <v>38</v>
      </c>
      <c r="C98" s="6" t="s">
        <v>160</v>
      </c>
      <c r="D98" s="94">
        <v>4</v>
      </c>
      <c r="E98" s="101">
        <v>25.5</v>
      </c>
      <c r="F98" s="4">
        <f t="shared" si="3"/>
        <v>102</v>
      </c>
      <c r="G98" s="4"/>
      <c r="H98" s="4"/>
    </row>
    <row r="99" spans="1:8" s="189" customFormat="1" ht="15" customHeight="1" x14ac:dyDescent="0.25">
      <c r="A99" s="26">
        <v>93</v>
      </c>
      <c r="B99" s="45" t="s">
        <v>39</v>
      </c>
      <c r="C99" s="6" t="s">
        <v>60</v>
      </c>
      <c r="D99" s="94">
        <v>3</v>
      </c>
      <c r="E99" s="101">
        <v>25.33</v>
      </c>
      <c r="F99" s="4"/>
      <c r="G99" s="4"/>
      <c r="H99" s="4"/>
    </row>
    <row r="100" spans="1:8" s="189" customFormat="1" ht="15" customHeight="1" x14ac:dyDescent="0.25">
      <c r="A100" s="26">
        <v>94</v>
      </c>
      <c r="B100" s="45" t="s">
        <v>38</v>
      </c>
      <c r="C100" s="6" t="s">
        <v>161</v>
      </c>
      <c r="D100" s="94">
        <v>1</v>
      </c>
      <c r="E100" s="109">
        <v>24</v>
      </c>
      <c r="F100" s="4"/>
      <c r="G100" s="4"/>
      <c r="H100" s="4"/>
    </row>
    <row r="101" spans="1:8" s="189" customFormat="1" ht="15" customHeight="1" thickBot="1" x14ac:dyDescent="0.3">
      <c r="A101" s="29">
        <v>95</v>
      </c>
      <c r="B101" s="46" t="s">
        <v>38</v>
      </c>
      <c r="C101" s="11" t="s">
        <v>136</v>
      </c>
      <c r="D101" s="97">
        <v>1</v>
      </c>
      <c r="E101" s="108">
        <v>4</v>
      </c>
      <c r="F101" s="4"/>
      <c r="G101" s="4"/>
      <c r="H101" s="4"/>
    </row>
    <row r="102" spans="1:8" ht="14.45" customHeight="1" x14ac:dyDescent="0.25">
      <c r="A102" s="7"/>
      <c r="B102" s="23"/>
      <c r="C102" s="4"/>
      <c r="D102" s="130" t="s">
        <v>67</v>
      </c>
      <c r="E102" s="87">
        <f>AVERAGE(E7:E101)</f>
        <v>52.948963693819543</v>
      </c>
      <c r="F102" s="4"/>
      <c r="G102" s="4"/>
      <c r="H102" s="4"/>
    </row>
    <row r="103" spans="1:8" x14ac:dyDescent="0.25">
      <c r="A103" s="4"/>
      <c r="B103" s="23"/>
      <c r="C103" s="4"/>
      <c r="D103" s="131" t="s">
        <v>79</v>
      </c>
      <c r="E103" s="280">
        <v>53.93</v>
      </c>
      <c r="F103" s="4"/>
      <c r="G103" s="4"/>
      <c r="H103" s="4"/>
    </row>
    <row r="104" spans="1:8" x14ac:dyDescent="0.25">
      <c r="A104" s="4"/>
      <c r="B104" s="23"/>
      <c r="C104" s="4"/>
      <c r="D104" s="4"/>
      <c r="E104" s="4"/>
      <c r="F104" s="4"/>
      <c r="G104" s="4"/>
      <c r="H104" s="4"/>
    </row>
    <row r="105" spans="1:8" x14ac:dyDescent="0.25">
      <c r="A105" s="4"/>
      <c r="B105" s="23"/>
      <c r="C105" s="4"/>
      <c r="D105" s="4"/>
      <c r="E105" s="4"/>
      <c r="F105" s="4"/>
      <c r="G105" s="4"/>
      <c r="H105" s="4"/>
    </row>
  </sheetData>
  <mergeCells count="1">
    <mergeCell ref="C2:D2"/>
  </mergeCells>
  <conditionalFormatting sqref="E6:E103">
    <cfRule type="cellIs" dxfId="45" priority="744" stopIfTrue="1" operator="equal">
      <formula>$E$102</formula>
    </cfRule>
    <cfRule type="cellIs" dxfId="44" priority="745" stopIfTrue="1" operator="lessThan">
      <formula>50</formula>
    </cfRule>
    <cfRule type="cellIs" dxfId="43" priority="746" stopIfTrue="1" operator="between">
      <formula>50</formula>
      <formula>$E$102</formula>
    </cfRule>
    <cfRule type="cellIs" dxfId="42" priority="747" stopIfTrue="1" operator="between">
      <formula>74.99</formula>
      <formula>$E$102</formula>
    </cfRule>
    <cfRule type="cellIs" dxfId="41" priority="748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style="13" customWidth="1"/>
    <col min="3" max="3" width="31.7109375" customWidth="1"/>
    <col min="4" max="4" width="8.7109375" customWidth="1"/>
    <col min="5" max="9" width="6.7109375" customWidth="1"/>
    <col min="10" max="10" width="8.7109375" customWidth="1"/>
    <col min="11" max="11" width="0" hidden="1" customWidth="1"/>
    <col min="12" max="12" width="6.5703125" customWidth="1"/>
  </cols>
  <sheetData>
    <row r="1" spans="1:14" x14ac:dyDescent="0.25">
      <c r="M1" s="72"/>
      <c r="N1" s="47" t="s">
        <v>80</v>
      </c>
    </row>
    <row r="2" spans="1:14" ht="15.75" x14ac:dyDescent="0.25">
      <c r="A2" s="4"/>
      <c r="C2" s="188" t="s">
        <v>77</v>
      </c>
      <c r="D2" s="113"/>
      <c r="E2" s="113"/>
      <c r="F2" s="113"/>
      <c r="G2" s="113"/>
      <c r="H2" s="4"/>
      <c r="I2" s="4"/>
      <c r="J2" s="43">
        <v>2023</v>
      </c>
      <c r="K2" s="4"/>
      <c r="L2" s="4"/>
      <c r="M2" s="71"/>
      <c r="N2" s="47" t="s">
        <v>81</v>
      </c>
    </row>
    <row r="3" spans="1:14" ht="15.75" thickBot="1" x14ac:dyDescent="0.3">
      <c r="A3" s="4"/>
      <c r="C3" s="27"/>
      <c r="D3" s="4"/>
      <c r="E3" s="4"/>
      <c r="F3" s="4"/>
      <c r="G3" s="4"/>
      <c r="H3" s="4"/>
      <c r="I3" s="4"/>
      <c r="J3" s="4"/>
      <c r="K3" s="4"/>
      <c r="L3" s="4"/>
      <c r="M3" s="272"/>
      <c r="N3" s="47" t="s">
        <v>82</v>
      </c>
    </row>
    <row r="4" spans="1:14" ht="14.45" customHeight="1" x14ac:dyDescent="0.25">
      <c r="A4" s="338" t="s">
        <v>62</v>
      </c>
      <c r="B4" s="367" t="s">
        <v>70</v>
      </c>
      <c r="C4" s="367" t="s">
        <v>0</v>
      </c>
      <c r="D4" s="369" t="s">
        <v>1</v>
      </c>
      <c r="E4" s="362" t="s">
        <v>109</v>
      </c>
      <c r="F4" s="363"/>
      <c r="G4" s="363"/>
      <c r="H4" s="363"/>
      <c r="I4" s="364"/>
      <c r="J4" s="365" t="s">
        <v>90</v>
      </c>
      <c r="K4" s="4"/>
      <c r="L4" s="4"/>
      <c r="M4" s="70"/>
      <c r="N4" s="47" t="s">
        <v>83</v>
      </c>
    </row>
    <row r="5" spans="1:14" ht="37.5" customHeight="1" thickBot="1" x14ac:dyDescent="0.3">
      <c r="A5" s="339"/>
      <c r="B5" s="368" t="s">
        <v>78</v>
      </c>
      <c r="C5" s="368"/>
      <c r="D5" s="370"/>
      <c r="E5" s="321" t="s">
        <v>61</v>
      </c>
      <c r="F5" s="211" t="s">
        <v>150</v>
      </c>
      <c r="G5" s="211" t="s">
        <v>149</v>
      </c>
      <c r="H5" s="211" t="s">
        <v>2</v>
      </c>
      <c r="I5" s="211">
        <v>100</v>
      </c>
      <c r="J5" s="366"/>
      <c r="K5" s="4"/>
      <c r="L5" s="4"/>
      <c r="M5" s="4"/>
    </row>
    <row r="6" spans="1:14" ht="15" customHeight="1" thickBot="1" x14ac:dyDescent="0.3">
      <c r="A6" s="73"/>
      <c r="B6" s="278"/>
      <c r="C6" s="192" t="s">
        <v>91</v>
      </c>
      <c r="D6" s="193">
        <f t="shared" ref="D6:I6" si="0">D7+D15+D25+D39+D56+D70+D100</f>
        <v>735</v>
      </c>
      <c r="E6" s="193">
        <f t="shared" si="0"/>
        <v>100</v>
      </c>
      <c r="F6" s="193">
        <f t="shared" si="0"/>
        <v>427</v>
      </c>
      <c r="G6" s="193">
        <f t="shared" si="0"/>
        <v>92</v>
      </c>
      <c r="H6" s="193">
        <f t="shared" si="0"/>
        <v>115</v>
      </c>
      <c r="I6" s="193">
        <f t="shared" si="0"/>
        <v>1</v>
      </c>
      <c r="J6" s="194">
        <v>53.93</v>
      </c>
      <c r="K6" s="4">
        <f>J11*D11</f>
        <v>483</v>
      </c>
      <c r="L6" s="4"/>
      <c r="M6" s="4"/>
    </row>
    <row r="7" spans="1:14" ht="15" customHeight="1" thickBot="1" x14ac:dyDescent="0.3">
      <c r="A7" s="76"/>
      <c r="B7" s="77"/>
      <c r="C7" s="91" t="s">
        <v>92</v>
      </c>
      <c r="D7" s="92">
        <f t="shared" ref="D7:I7" si="1">SUM(D8:D14)</f>
        <v>46</v>
      </c>
      <c r="E7" s="92">
        <f t="shared" si="1"/>
        <v>5</v>
      </c>
      <c r="F7" s="92">
        <f t="shared" si="1"/>
        <v>22</v>
      </c>
      <c r="G7" s="92">
        <f t="shared" si="1"/>
        <v>12</v>
      </c>
      <c r="H7" s="92">
        <f t="shared" si="1"/>
        <v>7</v>
      </c>
      <c r="I7" s="92">
        <f t="shared" si="1"/>
        <v>0</v>
      </c>
      <c r="J7" s="112">
        <f>AVERAGE(J8:J14)</f>
        <v>59.857142857142854</v>
      </c>
      <c r="K7" s="4">
        <f>J10*D10</f>
        <v>441</v>
      </c>
      <c r="L7" s="4"/>
      <c r="M7" s="4"/>
    </row>
    <row r="8" spans="1:14" ht="15" customHeight="1" x14ac:dyDescent="0.25">
      <c r="A8" s="26">
        <v>1</v>
      </c>
      <c r="B8" s="5">
        <v>10002</v>
      </c>
      <c r="C8" s="249" t="s">
        <v>115</v>
      </c>
      <c r="D8" s="94">
        <v>8</v>
      </c>
      <c r="E8" s="94">
        <v>1</v>
      </c>
      <c r="F8" s="94">
        <v>4</v>
      </c>
      <c r="G8" s="94">
        <v>3</v>
      </c>
      <c r="H8" s="94"/>
      <c r="I8" s="94"/>
      <c r="J8" s="100">
        <v>58</v>
      </c>
      <c r="K8" s="4"/>
      <c r="L8" s="4"/>
      <c r="M8" s="4"/>
    </row>
    <row r="9" spans="1:14" ht="15" customHeight="1" x14ac:dyDescent="0.25">
      <c r="A9" s="26">
        <v>2</v>
      </c>
      <c r="B9" s="5">
        <v>10090</v>
      </c>
      <c r="C9" s="6" t="s">
        <v>44</v>
      </c>
      <c r="D9" s="94">
        <v>7</v>
      </c>
      <c r="E9" s="94">
        <v>1</v>
      </c>
      <c r="F9" s="94">
        <v>2</v>
      </c>
      <c r="G9" s="94">
        <v>2</v>
      </c>
      <c r="H9" s="94">
        <v>2</v>
      </c>
      <c r="I9" s="94"/>
      <c r="J9" s="100">
        <v>61.4</v>
      </c>
      <c r="K9" s="4"/>
      <c r="L9" s="4"/>
      <c r="M9" s="4"/>
    </row>
    <row r="10" spans="1:14" ht="15" customHeight="1" x14ac:dyDescent="0.25">
      <c r="A10" s="26">
        <v>3</v>
      </c>
      <c r="B10" s="5">
        <v>10004</v>
      </c>
      <c r="C10" s="6" t="s">
        <v>43</v>
      </c>
      <c r="D10" s="94">
        <v>7</v>
      </c>
      <c r="E10" s="94"/>
      <c r="F10" s="94">
        <v>4</v>
      </c>
      <c r="G10" s="94">
        <v>2</v>
      </c>
      <c r="H10" s="94">
        <v>1</v>
      </c>
      <c r="I10" s="94"/>
      <c r="J10" s="100">
        <v>63</v>
      </c>
      <c r="K10" s="4"/>
      <c r="L10" s="4"/>
      <c r="M10" s="4"/>
    </row>
    <row r="11" spans="1:14" ht="15" customHeight="1" x14ac:dyDescent="0.25">
      <c r="A11" s="26">
        <v>4</v>
      </c>
      <c r="B11" s="74">
        <v>10001</v>
      </c>
      <c r="C11" s="63" t="s">
        <v>42</v>
      </c>
      <c r="D11" s="93">
        <v>6</v>
      </c>
      <c r="E11" s="93"/>
      <c r="F11" s="93">
        <v>1</v>
      </c>
      <c r="G11" s="93">
        <v>2</v>
      </c>
      <c r="H11" s="93">
        <v>3</v>
      </c>
      <c r="I11" s="93"/>
      <c r="J11" s="99">
        <v>80.5</v>
      </c>
      <c r="K11" s="4"/>
      <c r="L11" s="4"/>
      <c r="M11" s="4"/>
    </row>
    <row r="12" spans="1:14" s="189" customFormat="1" ht="15" customHeight="1" x14ac:dyDescent="0.25">
      <c r="A12" s="26">
        <v>5</v>
      </c>
      <c r="B12" s="74">
        <v>10120</v>
      </c>
      <c r="C12" s="63" t="s">
        <v>113</v>
      </c>
      <c r="D12" s="93">
        <v>7</v>
      </c>
      <c r="E12" s="93">
        <v>1</v>
      </c>
      <c r="F12" s="93">
        <v>4</v>
      </c>
      <c r="G12" s="93">
        <v>2</v>
      </c>
      <c r="H12" s="93"/>
      <c r="I12" s="93"/>
      <c r="J12" s="99">
        <v>55.1</v>
      </c>
      <c r="K12" s="4"/>
      <c r="L12" s="4"/>
      <c r="M12" s="4"/>
    </row>
    <row r="13" spans="1:14" ht="15" customHeight="1" x14ac:dyDescent="0.25">
      <c r="A13" s="26">
        <v>6</v>
      </c>
      <c r="B13" s="5">
        <v>10190</v>
      </c>
      <c r="C13" s="249" t="s">
        <v>116</v>
      </c>
      <c r="D13" s="94">
        <v>7</v>
      </c>
      <c r="E13" s="94">
        <v>1</v>
      </c>
      <c r="F13" s="94">
        <v>6</v>
      </c>
      <c r="G13" s="94"/>
      <c r="H13" s="94"/>
      <c r="I13" s="94"/>
      <c r="J13" s="100">
        <v>39</v>
      </c>
      <c r="K13" s="4">
        <f>J13*D13</f>
        <v>273</v>
      </c>
      <c r="L13" s="4"/>
      <c r="M13" s="4"/>
    </row>
    <row r="14" spans="1:14" ht="15" customHeight="1" thickBot="1" x14ac:dyDescent="0.3">
      <c r="A14" s="26">
        <v>7</v>
      </c>
      <c r="B14" s="5">
        <v>10320</v>
      </c>
      <c r="C14" s="6" t="s">
        <v>45</v>
      </c>
      <c r="D14" s="94">
        <v>4</v>
      </c>
      <c r="E14" s="94">
        <v>1</v>
      </c>
      <c r="F14" s="94">
        <v>1</v>
      </c>
      <c r="G14" s="94">
        <v>1</v>
      </c>
      <c r="H14" s="94">
        <v>1</v>
      </c>
      <c r="I14" s="94"/>
      <c r="J14" s="101">
        <v>62</v>
      </c>
      <c r="K14" s="4">
        <f>J14*D14</f>
        <v>248</v>
      </c>
      <c r="L14" s="4"/>
      <c r="M14" s="4"/>
    </row>
    <row r="15" spans="1:14" ht="15" customHeight="1" thickBot="1" x14ac:dyDescent="0.3">
      <c r="A15" s="73"/>
      <c r="B15" s="88"/>
      <c r="C15" s="89" t="s">
        <v>93</v>
      </c>
      <c r="D15" s="117">
        <f t="shared" ref="D15:I15" si="2">SUM(D16:D24)</f>
        <v>68</v>
      </c>
      <c r="E15" s="80">
        <f t="shared" si="2"/>
        <v>6</v>
      </c>
      <c r="F15" s="80">
        <f t="shared" si="2"/>
        <v>51</v>
      </c>
      <c r="G15" s="80">
        <f t="shared" si="2"/>
        <v>5</v>
      </c>
      <c r="H15" s="80">
        <f t="shared" si="2"/>
        <v>6</v>
      </c>
      <c r="I15" s="80">
        <f t="shared" si="2"/>
        <v>0</v>
      </c>
      <c r="J15" s="90">
        <f>AVERAGE(J16:J24)</f>
        <v>49.177777777777777</v>
      </c>
      <c r="K15" s="4"/>
      <c r="L15" s="4"/>
      <c r="M15" s="4"/>
    </row>
    <row r="16" spans="1:14" ht="15" customHeight="1" x14ac:dyDescent="0.25">
      <c r="A16" s="49">
        <v>1</v>
      </c>
      <c r="B16" s="10">
        <v>20040</v>
      </c>
      <c r="C16" s="9" t="s">
        <v>3</v>
      </c>
      <c r="D16" s="96">
        <v>18</v>
      </c>
      <c r="E16" s="96">
        <v>2</v>
      </c>
      <c r="F16" s="96">
        <v>13</v>
      </c>
      <c r="G16" s="96">
        <v>1</v>
      </c>
      <c r="H16" s="96">
        <v>2</v>
      </c>
      <c r="I16" s="96"/>
      <c r="J16" s="103">
        <v>52.1</v>
      </c>
      <c r="K16" s="4">
        <f>J16*D16</f>
        <v>937.80000000000007</v>
      </c>
      <c r="L16" s="4"/>
      <c r="M16" s="4"/>
    </row>
    <row r="17" spans="1:13" ht="15" customHeight="1" x14ac:dyDescent="0.25">
      <c r="A17" s="118">
        <v>2</v>
      </c>
      <c r="B17" s="5">
        <v>20061</v>
      </c>
      <c r="C17" s="6" t="s">
        <v>5</v>
      </c>
      <c r="D17" s="94">
        <v>4</v>
      </c>
      <c r="E17" s="94"/>
      <c r="F17" s="94">
        <v>3</v>
      </c>
      <c r="G17" s="94"/>
      <c r="H17" s="94">
        <v>1</v>
      </c>
      <c r="I17" s="94"/>
      <c r="J17" s="100">
        <v>57</v>
      </c>
      <c r="K17" s="4"/>
      <c r="L17" s="4"/>
      <c r="M17" s="4"/>
    </row>
    <row r="18" spans="1:13" ht="15" customHeight="1" x14ac:dyDescent="0.25">
      <c r="A18" s="118">
        <v>3</v>
      </c>
      <c r="B18" s="5">
        <v>21020</v>
      </c>
      <c r="C18" s="6" t="s">
        <v>8</v>
      </c>
      <c r="D18" s="114">
        <v>7</v>
      </c>
      <c r="E18" s="114"/>
      <c r="F18" s="114">
        <v>5</v>
      </c>
      <c r="G18" s="114">
        <v>1</v>
      </c>
      <c r="H18" s="94">
        <v>1</v>
      </c>
      <c r="I18" s="94"/>
      <c r="J18" s="100">
        <v>53.1</v>
      </c>
      <c r="K18" s="4"/>
      <c r="L18" s="4"/>
      <c r="M18" s="4"/>
    </row>
    <row r="19" spans="1:13" ht="15" customHeight="1" x14ac:dyDescent="0.25">
      <c r="A19" s="31">
        <v>4</v>
      </c>
      <c r="B19" s="5">
        <v>20060</v>
      </c>
      <c r="C19" s="6" t="s">
        <v>4</v>
      </c>
      <c r="D19" s="94">
        <v>12</v>
      </c>
      <c r="E19" s="94"/>
      <c r="F19" s="94">
        <v>9</v>
      </c>
      <c r="G19" s="94">
        <v>2</v>
      </c>
      <c r="H19" s="94">
        <v>1</v>
      </c>
      <c r="I19" s="94"/>
      <c r="J19" s="101">
        <v>57</v>
      </c>
      <c r="K19" s="4">
        <f>J19*D19</f>
        <v>684</v>
      </c>
      <c r="L19" s="4"/>
      <c r="M19" s="4"/>
    </row>
    <row r="20" spans="1:13" ht="15" customHeight="1" x14ac:dyDescent="0.25">
      <c r="A20" s="31">
        <v>5</v>
      </c>
      <c r="B20" s="5">
        <v>20400</v>
      </c>
      <c r="C20" s="6" t="s">
        <v>6</v>
      </c>
      <c r="D20" s="94">
        <v>9</v>
      </c>
      <c r="E20" s="94">
        <v>2</v>
      </c>
      <c r="F20" s="94">
        <v>6</v>
      </c>
      <c r="G20" s="94"/>
      <c r="H20" s="94">
        <v>1</v>
      </c>
      <c r="I20" s="94"/>
      <c r="J20" s="100">
        <v>43.4</v>
      </c>
      <c r="K20" s="4">
        <f>J17*D17</f>
        <v>228</v>
      </c>
      <c r="L20" s="4"/>
      <c r="M20" s="4"/>
    </row>
    <row r="21" spans="1:13" ht="15" customHeight="1" x14ac:dyDescent="0.25">
      <c r="A21" s="31">
        <v>6</v>
      </c>
      <c r="B21" s="5">
        <v>20080</v>
      </c>
      <c r="C21" s="249" t="s">
        <v>118</v>
      </c>
      <c r="D21" s="94">
        <v>4</v>
      </c>
      <c r="E21" s="94"/>
      <c r="F21" s="94">
        <v>4</v>
      </c>
      <c r="G21" s="94"/>
      <c r="H21" s="94"/>
      <c r="I21" s="94"/>
      <c r="J21" s="101">
        <v>43.5</v>
      </c>
      <c r="K21" s="4">
        <f>J21*D21</f>
        <v>174</v>
      </c>
      <c r="L21" s="4"/>
      <c r="M21" s="4"/>
    </row>
    <row r="22" spans="1:13" ht="15" customHeight="1" x14ac:dyDescent="0.25">
      <c r="A22" s="31">
        <v>7</v>
      </c>
      <c r="B22" s="5">
        <v>20630</v>
      </c>
      <c r="C22" s="325" t="s">
        <v>151</v>
      </c>
      <c r="D22" s="94">
        <v>1</v>
      </c>
      <c r="E22" s="94"/>
      <c r="F22" s="94">
        <v>1</v>
      </c>
      <c r="G22" s="94"/>
      <c r="H22" s="94"/>
      <c r="I22" s="94"/>
      <c r="J22" s="101">
        <v>49</v>
      </c>
      <c r="K22" s="4">
        <f>J22*D22</f>
        <v>49</v>
      </c>
      <c r="L22" s="4"/>
      <c r="M22" s="4"/>
    </row>
    <row r="23" spans="1:13" ht="15" customHeight="1" x14ac:dyDescent="0.25">
      <c r="A23" s="31">
        <v>8</v>
      </c>
      <c r="B23" s="5">
        <v>20900</v>
      </c>
      <c r="C23" s="6" t="s">
        <v>119</v>
      </c>
      <c r="D23" s="114">
        <v>11</v>
      </c>
      <c r="E23" s="114">
        <v>2</v>
      </c>
      <c r="F23" s="114">
        <v>8</v>
      </c>
      <c r="G23" s="114">
        <v>1</v>
      </c>
      <c r="H23" s="94"/>
      <c r="I23" s="94"/>
      <c r="J23" s="100">
        <v>36.5</v>
      </c>
      <c r="K23" s="4">
        <f>J23*D23</f>
        <v>401.5</v>
      </c>
      <c r="L23" s="4"/>
      <c r="M23" s="4"/>
    </row>
    <row r="24" spans="1:13" s="189" customFormat="1" ht="15" customHeight="1" thickBot="1" x14ac:dyDescent="0.3">
      <c r="A24" s="85">
        <v>9</v>
      </c>
      <c r="B24" s="5">
        <v>21350</v>
      </c>
      <c r="C24" s="325" t="s">
        <v>152</v>
      </c>
      <c r="D24" s="115">
        <v>2</v>
      </c>
      <c r="E24" s="115"/>
      <c r="F24" s="115">
        <v>2</v>
      </c>
      <c r="G24" s="115"/>
      <c r="H24" s="95"/>
      <c r="I24" s="95"/>
      <c r="J24" s="123">
        <v>51</v>
      </c>
      <c r="K24" s="4"/>
      <c r="L24" s="4"/>
      <c r="M24" s="4"/>
    </row>
    <row r="25" spans="1:13" ht="15" customHeight="1" thickBot="1" x14ac:dyDescent="0.3">
      <c r="A25" s="116"/>
      <c r="B25" s="88"/>
      <c r="C25" s="89" t="s">
        <v>94</v>
      </c>
      <c r="D25" s="80">
        <f t="shared" ref="D25:I25" si="3">SUM(D26:D38)</f>
        <v>78</v>
      </c>
      <c r="E25" s="80">
        <f t="shared" si="3"/>
        <v>18</v>
      </c>
      <c r="F25" s="80">
        <f t="shared" si="3"/>
        <v>41</v>
      </c>
      <c r="G25" s="80">
        <f t="shared" si="3"/>
        <v>7</v>
      </c>
      <c r="H25" s="80">
        <f t="shared" si="3"/>
        <v>12</v>
      </c>
      <c r="I25" s="80">
        <f t="shared" si="3"/>
        <v>0</v>
      </c>
      <c r="J25" s="90">
        <f>AVERAGE(J26:J38)</f>
        <v>53.08461538461539</v>
      </c>
      <c r="K25" s="4"/>
      <c r="L25" s="4"/>
      <c r="M25" s="4"/>
    </row>
    <row r="26" spans="1:13" ht="15" customHeight="1" x14ac:dyDescent="0.25">
      <c r="A26" s="30">
        <v>1</v>
      </c>
      <c r="B26" s="5">
        <v>30070</v>
      </c>
      <c r="C26" s="6" t="s">
        <v>46</v>
      </c>
      <c r="D26" s="94">
        <v>12</v>
      </c>
      <c r="E26" s="94">
        <v>1</v>
      </c>
      <c r="F26" s="94">
        <v>8</v>
      </c>
      <c r="G26" s="94">
        <v>2</v>
      </c>
      <c r="H26" s="94">
        <v>1</v>
      </c>
      <c r="I26" s="94"/>
      <c r="J26" s="100">
        <v>56.7</v>
      </c>
      <c r="K26" s="4">
        <f>J26*D26</f>
        <v>680.40000000000009</v>
      </c>
      <c r="L26" s="4"/>
      <c r="M26" s="4"/>
    </row>
    <row r="27" spans="1:13" ht="15" customHeight="1" x14ac:dyDescent="0.25">
      <c r="A27" s="31">
        <v>2</v>
      </c>
      <c r="B27" s="5">
        <v>30480</v>
      </c>
      <c r="C27" s="111" t="s">
        <v>101</v>
      </c>
      <c r="D27" s="94">
        <v>5</v>
      </c>
      <c r="E27" s="106"/>
      <c r="F27" s="94">
        <v>2</v>
      </c>
      <c r="G27" s="94">
        <v>1</v>
      </c>
      <c r="H27" s="94">
        <v>2</v>
      </c>
      <c r="I27" s="94"/>
      <c r="J27" s="101">
        <v>70</v>
      </c>
      <c r="K27" s="4"/>
      <c r="L27" s="4"/>
      <c r="M27" s="4"/>
    </row>
    <row r="28" spans="1:13" ht="15" customHeight="1" x14ac:dyDescent="0.25">
      <c r="A28" s="31">
        <v>3</v>
      </c>
      <c r="B28" s="5">
        <v>30460</v>
      </c>
      <c r="C28" s="6" t="s">
        <v>47</v>
      </c>
      <c r="D28" s="94">
        <v>6</v>
      </c>
      <c r="E28" s="106">
        <v>2</v>
      </c>
      <c r="F28" s="94">
        <v>4</v>
      </c>
      <c r="G28" s="94"/>
      <c r="H28" s="94"/>
      <c r="I28" s="94"/>
      <c r="J28" s="107">
        <v>40.799999999999997</v>
      </c>
      <c r="K28" s="4"/>
      <c r="L28" s="4"/>
      <c r="M28" s="4"/>
    </row>
    <row r="29" spans="1:13" ht="15" customHeight="1" x14ac:dyDescent="0.25">
      <c r="A29" s="31">
        <v>4</v>
      </c>
      <c r="B29" s="74">
        <v>30030</v>
      </c>
      <c r="C29" s="251" t="s">
        <v>120</v>
      </c>
      <c r="D29" s="93">
        <v>3</v>
      </c>
      <c r="E29" s="93"/>
      <c r="F29" s="93">
        <v>1</v>
      </c>
      <c r="G29" s="93">
        <v>1</v>
      </c>
      <c r="H29" s="93">
        <v>1</v>
      </c>
      <c r="I29" s="93"/>
      <c r="J29" s="120">
        <v>72.7</v>
      </c>
      <c r="K29" s="4"/>
      <c r="L29" s="4"/>
      <c r="M29" s="4"/>
    </row>
    <row r="30" spans="1:13" ht="15" customHeight="1" x14ac:dyDescent="0.25">
      <c r="A30" s="31">
        <v>5</v>
      </c>
      <c r="B30" s="5">
        <v>31000</v>
      </c>
      <c r="C30" s="6" t="s">
        <v>49</v>
      </c>
      <c r="D30" s="94">
        <v>11</v>
      </c>
      <c r="E30" s="94">
        <v>4</v>
      </c>
      <c r="F30" s="94">
        <v>4</v>
      </c>
      <c r="G30" s="94">
        <v>1</v>
      </c>
      <c r="H30" s="94">
        <v>2</v>
      </c>
      <c r="I30" s="94"/>
      <c r="J30" s="100">
        <v>46.5</v>
      </c>
      <c r="K30" s="4"/>
      <c r="L30" s="4"/>
      <c r="M30" s="4"/>
    </row>
    <row r="31" spans="1:13" ht="15" customHeight="1" x14ac:dyDescent="0.25">
      <c r="A31" s="31">
        <v>6</v>
      </c>
      <c r="B31" s="5">
        <v>30130</v>
      </c>
      <c r="C31" s="279" t="s">
        <v>10</v>
      </c>
      <c r="D31" s="94">
        <v>3</v>
      </c>
      <c r="E31" s="106">
        <v>1</v>
      </c>
      <c r="F31" s="94">
        <v>2</v>
      </c>
      <c r="G31" s="94"/>
      <c r="H31" s="94"/>
      <c r="I31" s="94"/>
      <c r="J31" s="100">
        <v>34</v>
      </c>
      <c r="K31" s="4">
        <f>J31*D31</f>
        <v>102</v>
      </c>
      <c r="L31" s="4"/>
      <c r="M31" s="4"/>
    </row>
    <row r="32" spans="1:13" s="189" customFormat="1" ht="15" customHeight="1" x14ac:dyDescent="0.25">
      <c r="A32" s="31">
        <v>7</v>
      </c>
      <c r="B32" s="5">
        <v>30440</v>
      </c>
      <c r="C32" s="325" t="s">
        <v>153</v>
      </c>
      <c r="D32" s="94">
        <v>2</v>
      </c>
      <c r="E32" s="106"/>
      <c r="F32" s="94">
        <v>2</v>
      </c>
      <c r="G32" s="94"/>
      <c r="H32" s="94"/>
      <c r="I32" s="94"/>
      <c r="J32" s="100">
        <v>39.5</v>
      </c>
      <c r="K32" s="4"/>
      <c r="L32" s="4"/>
      <c r="M32" s="4"/>
    </row>
    <row r="33" spans="1:13" s="189" customFormat="1" ht="15" customHeight="1" x14ac:dyDescent="0.25">
      <c r="A33" s="31">
        <v>8</v>
      </c>
      <c r="B33" s="5">
        <v>30530</v>
      </c>
      <c r="C33" s="249" t="s">
        <v>121</v>
      </c>
      <c r="D33" s="94">
        <v>7</v>
      </c>
      <c r="E33" s="106">
        <v>4</v>
      </c>
      <c r="F33" s="94">
        <v>2</v>
      </c>
      <c r="G33" s="94"/>
      <c r="H33" s="94">
        <v>1</v>
      </c>
      <c r="I33" s="94"/>
      <c r="J33" s="101">
        <v>37.6</v>
      </c>
      <c r="K33" s="4"/>
      <c r="L33" s="4"/>
      <c r="M33" s="4"/>
    </row>
    <row r="34" spans="1:13" ht="15" customHeight="1" x14ac:dyDescent="0.25">
      <c r="A34" s="31">
        <v>9</v>
      </c>
      <c r="B34" s="5">
        <v>30640</v>
      </c>
      <c r="C34" s="6" t="s">
        <v>11</v>
      </c>
      <c r="D34" s="94">
        <v>2</v>
      </c>
      <c r="E34" s="106"/>
      <c r="F34" s="94"/>
      <c r="G34" s="94"/>
      <c r="H34" s="94">
        <v>2</v>
      </c>
      <c r="I34" s="94"/>
      <c r="J34" s="101">
        <v>91</v>
      </c>
      <c r="K34" s="4" t="e">
        <f>#REF!*#REF!</f>
        <v>#REF!</v>
      </c>
      <c r="L34" s="4"/>
      <c r="M34" s="4"/>
    </row>
    <row r="35" spans="1:13" s="189" customFormat="1" ht="15" customHeight="1" x14ac:dyDescent="0.25">
      <c r="A35" s="31">
        <v>10</v>
      </c>
      <c r="B35" s="5">
        <v>30790</v>
      </c>
      <c r="C35" s="249" t="s">
        <v>48</v>
      </c>
      <c r="D35" s="94">
        <v>6</v>
      </c>
      <c r="E35" s="106">
        <v>1</v>
      </c>
      <c r="F35" s="94">
        <v>5</v>
      </c>
      <c r="G35" s="94"/>
      <c r="H35" s="94"/>
      <c r="I35" s="94"/>
      <c r="J35" s="101">
        <v>40.4</v>
      </c>
      <c r="K35" s="4"/>
      <c r="L35" s="4"/>
      <c r="M35" s="4"/>
    </row>
    <row r="36" spans="1:13" s="189" customFormat="1" ht="15" customHeight="1" x14ac:dyDescent="0.25">
      <c r="A36" s="31">
        <v>11</v>
      </c>
      <c r="B36" s="5">
        <v>30890</v>
      </c>
      <c r="C36" s="249" t="s">
        <v>122</v>
      </c>
      <c r="D36" s="94">
        <v>3</v>
      </c>
      <c r="E36" s="106">
        <v>1</v>
      </c>
      <c r="F36" s="94">
        <v>2</v>
      </c>
      <c r="G36" s="94"/>
      <c r="H36" s="94"/>
      <c r="I36" s="94"/>
      <c r="J36" s="101">
        <v>43</v>
      </c>
      <c r="K36" s="4"/>
      <c r="L36" s="4"/>
      <c r="M36" s="4"/>
    </row>
    <row r="37" spans="1:13" ht="15" customHeight="1" x14ac:dyDescent="0.25">
      <c r="A37" s="31">
        <v>12</v>
      </c>
      <c r="B37" s="5">
        <v>30940</v>
      </c>
      <c r="C37" s="325" t="s">
        <v>12</v>
      </c>
      <c r="D37" s="94">
        <v>14</v>
      </c>
      <c r="E37" s="106">
        <v>4</v>
      </c>
      <c r="F37" s="94">
        <v>8</v>
      </c>
      <c r="G37" s="94"/>
      <c r="H37" s="94">
        <v>2</v>
      </c>
      <c r="I37" s="94"/>
      <c r="J37" s="107">
        <v>47.4</v>
      </c>
      <c r="K37" s="4">
        <f>J37*D37</f>
        <v>663.6</v>
      </c>
      <c r="L37" s="4"/>
      <c r="M37" s="4"/>
    </row>
    <row r="38" spans="1:13" ht="15" customHeight="1" thickBot="1" x14ac:dyDescent="0.3">
      <c r="A38" s="32">
        <v>13</v>
      </c>
      <c r="B38" s="12">
        <v>31480</v>
      </c>
      <c r="C38" s="11" t="s">
        <v>13</v>
      </c>
      <c r="D38" s="97">
        <v>4</v>
      </c>
      <c r="E38" s="97"/>
      <c r="F38" s="97">
        <v>1</v>
      </c>
      <c r="G38" s="97">
        <v>2</v>
      </c>
      <c r="H38" s="97">
        <v>1</v>
      </c>
      <c r="I38" s="97"/>
      <c r="J38" s="108">
        <v>70.5</v>
      </c>
      <c r="K38" s="4">
        <f>J38*D38</f>
        <v>282</v>
      </c>
      <c r="L38" s="4"/>
      <c r="M38" s="4"/>
    </row>
    <row r="39" spans="1:13" ht="15" customHeight="1" thickBot="1" x14ac:dyDescent="0.3">
      <c r="A39" s="81"/>
      <c r="B39" s="79"/>
      <c r="C39" s="82" t="s">
        <v>95</v>
      </c>
      <c r="D39" s="83">
        <f t="shared" ref="D39:I39" si="4">SUM(D40:D55)</f>
        <v>113</v>
      </c>
      <c r="E39" s="83">
        <f t="shared" si="4"/>
        <v>12</v>
      </c>
      <c r="F39" s="83">
        <f t="shared" si="4"/>
        <v>53</v>
      </c>
      <c r="G39" s="83">
        <f t="shared" si="4"/>
        <v>20</v>
      </c>
      <c r="H39" s="83">
        <f t="shared" si="4"/>
        <v>28</v>
      </c>
      <c r="I39" s="83">
        <f t="shared" si="4"/>
        <v>0</v>
      </c>
      <c r="J39" s="84">
        <f>AVERAGE(J40:J55)</f>
        <v>55.143749999999997</v>
      </c>
      <c r="K39" s="4"/>
      <c r="L39" s="4"/>
      <c r="M39" s="4"/>
    </row>
    <row r="40" spans="1:13" ht="15" customHeight="1" x14ac:dyDescent="0.25">
      <c r="A40" s="30">
        <v>1</v>
      </c>
      <c r="B40" s="10">
        <v>40010</v>
      </c>
      <c r="C40" s="9" t="s">
        <v>50</v>
      </c>
      <c r="D40" s="96">
        <v>22</v>
      </c>
      <c r="E40" s="96">
        <v>1</v>
      </c>
      <c r="F40" s="96">
        <v>10</v>
      </c>
      <c r="G40" s="96">
        <v>6</v>
      </c>
      <c r="H40" s="96">
        <v>5</v>
      </c>
      <c r="I40" s="96"/>
      <c r="J40" s="103">
        <v>66.3</v>
      </c>
      <c r="K40" s="4">
        <f>J40*D40</f>
        <v>1458.6</v>
      </c>
      <c r="L40" s="4"/>
      <c r="M40" s="4"/>
    </row>
    <row r="41" spans="1:13" ht="15" customHeight="1" x14ac:dyDescent="0.25">
      <c r="A41" s="65">
        <v>2</v>
      </c>
      <c r="B41" s="5">
        <v>40030</v>
      </c>
      <c r="C41" s="224" t="s">
        <v>114</v>
      </c>
      <c r="D41" s="94">
        <v>13</v>
      </c>
      <c r="E41" s="94">
        <v>3</v>
      </c>
      <c r="F41" s="94">
        <v>2</v>
      </c>
      <c r="G41" s="94">
        <v>2</v>
      </c>
      <c r="H41" s="94">
        <v>6</v>
      </c>
      <c r="I41" s="94"/>
      <c r="J41" s="100">
        <v>66</v>
      </c>
      <c r="K41" s="4"/>
      <c r="L41" s="4"/>
      <c r="M41" s="4"/>
    </row>
    <row r="42" spans="1:13" ht="15" customHeight="1" x14ac:dyDescent="0.25">
      <c r="A42" s="65">
        <v>3</v>
      </c>
      <c r="B42" s="5">
        <v>40410</v>
      </c>
      <c r="C42" s="6" t="s">
        <v>52</v>
      </c>
      <c r="D42" s="94">
        <v>16</v>
      </c>
      <c r="E42" s="94">
        <v>1</v>
      </c>
      <c r="F42" s="94">
        <v>7</v>
      </c>
      <c r="G42" s="94">
        <v>3</v>
      </c>
      <c r="H42" s="94">
        <v>5</v>
      </c>
      <c r="I42" s="94"/>
      <c r="J42" s="100">
        <v>62.6</v>
      </c>
      <c r="K42" s="4"/>
      <c r="L42" s="4"/>
      <c r="M42" s="4"/>
    </row>
    <row r="43" spans="1:13" ht="15" customHeight="1" x14ac:dyDescent="0.25">
      <c r="A43" s="65">
        <v>4</v>
      </c>
      <c r="B43" s="5">
        <v>40011</v>
      </c>
      <c r="C43" s="249" t="s">
        <v>123</v>
      </c>
      <c r="D43" s="94">
        <v>13</v>
      </c>
      <c r="E43" s="94">
        <v>1</v>
      </c>
      <c r="F43" s="94">
        <v>4</v>
      </c>
      <c r="G43" s="94">
        <v>3</v>
      </c>
      <c r="H43" s="94">
        <v>5</v>
      </c>
      <c r="I43" s="94"/>
      <c r="J43" s="100">
        <v>68.2</v>
      </c>
      <c r="K43" s="4"/>
      <c r="L43" s="4"/>
      <c r="M43" s="4"/>
    </row>
    <row r="44" spans="1:13" ht="15" customHeight="1" x14ac:dyDescent="0.25">
      <c r="A44" s="65">
        <v>5</v>
      </c>
      <c r="B44" s="5">
        <v>40080</v>
      </c>
      <c r="C44" s="6" t="s">
        <v>15</v>
      </c>
      <c r="D44" s="94">
        <v>7</v>
      </c>
      <c r="E44" s="94">
        <v>1</v>
      </c>
      <c r="F44" s="94">
        <v>2</v>
      </c>
      <c r="G44" s="94">
        <v>1</v>
      </c>
      <c r="H44" s="94">
        <v>3</v>
      </c>
      <c r="I44" s="94"/>
      <c r="J44" s="100">
        <v>73.400000000000006</v>
      </c>
      <c r="K44" s="4">
        <f>J43*D43</f>
        <v>886.6</v>
      </c>
      <c r="L44" s="4"/>
      <c r="M44" s="4"/>
    </row>
    <row r="45" spans="1:13" s="189" customFormat="1" ht="15" customHeight="1" x14ac:dyDescent="0.25">
      <c r="A45" s="65">
        <v>6</v>
      </c>
      <c r="B45" s="5">
        <v>40100</v>
      </c>
      <c r="C45" s="6" t="s">
        <v>16</v>
      </c>
      <c r="D45" s="94">
        <v>2</v>
      </c>
      <c r="E45" s="94"/>
      <c r="F45" s="94"/>
      <c r="G45" s="94">
        <v>2</v>
      </c>
      <c r="H45" s="94"/>
      <c r="I45" s="94"/>
      <c r="J45" s="100">
        <v>73</v>
      </c>
      <c r="K45" s="4"/>
      <c r="L45" s="4"/>
      <c r="M45" s="4"/>
    </row>
    <row r="46" spans="1:13" ht="15" customHeight="1" x14ac:dyDescent="0.25">
      <c r="A46" s="65">
        <v>7</v>
      </c>
      <c r="B46" s="5">
        <v>40020</v>
      </c>
      <c r="C46" s="249" t="s">
        <v>124</v>
      </c>
      <c r="D46" s="94">
        <v>4</v>
      </c>
      <c r="E46" s="94"/>
      <c r="F46" s="94">
        <v>2</v>
      </c>
      <c r="G46" s="94">
        <v>1</v>
      </c>
      <c r="H46" s="94">
        <v>1</v>
      </c>
      <c r="I46" s="94"/>
      <c r="J46" s="100">
        <v>60</v>
      </c>
      <c r="K46" s="4">
        <f>J46*D46</f>
        <v>240</v>
      </c>
      <c r="L46" s="4"/>
      <c r="M46" s="4"/>
    </row>
    <row r="47" spans="1:13" ht="15" customHeight="1" x14ac:dyDescent="0.25">
      <c r="A47" s="65">
        <v>8</v>
      </c>
      <c r="B47" s="5">
        <v>40031</v>
      </c>
      <c r="C47" s="6" t="s">
        <v>14</v>
      </c>
      <c r="D47" s="94">
        <v>2</v>
      </c>
      <c r="E47" s="94"/>
      <c r="F47" s="94">
        <v>2</v>
      </c>
      <c r="G47" s="94"/>
      <c r="H47" s="78"/>
      <c r="I47" s="78"/>
      <c r="J47" s="100">
        <v>47</v>
      </c>
      <c r="K47" s="4">
        <f>J41*D41</f>
        <v>858</v>
      </c>
      <c r="L47" s="4"/>
      <c r="M47" s="4"/>
    </row>
    <row r="48" spans="1:13" s="189" customFormat="1" ht="15" customHeight="1" x14ac:dyDescent="0.25">
      <c r="A48" s="65">
        <v>9</v>
      </c>
      <c r="B48" s="5">
        <v>40021</v>
      </c>
      <c r="C48" s="279" t="s">
        <v>51</v>
      </c>
      <c r="D48" s="94">
        <v>2</v>
      </c>
      <c r="E48" s="94">
        <v>1</v>
      </c>
      <c r="F48" s="94">
        <v>1</v>
      </c>
      <c r="G48" s="94"/>
      <c r="H48" s="78"/>
      <c r="I48" s="78"/>
      <c r="J48" s="100">
        <v>40</v>
      </c>
      <c r="K48" s="4"/>
      <c r="L48" s="4"/>
      <c r="M48" s="4"/>
    </row>
    <row r="49" spans="1:13" ht="15" customHeight="1" x14ac:dyDescent="0.25">
      <c r="A49" s="65">
        <v>10</v>
      </c>
      <c r="B49" s="5">
        <v>40360</v>
      </c>
      <c r="C49" s="279" t="s">
        <v>17</v>
      </c>
      <c r="D49" s="94">
        <v>2</v>
      </c>
      <c r="E49" s="94">
        <v>1</v>
      </c>
      <c r="F49" s="94"/>
      <c r="G49" s="94"/>
      <c r="H49" s="94">
        <v>1</v>
      </c>
      <c r="I49" s="94"/>
      <c r="J49" s="101">
        <v>54</v>
      </c>
      <c r="K49" s="4">
        <f>J47*D47</f>
        <v>94</v>
      </c>
      <c r="L49" s="4"/>
      <c r="M49" s="4"/>
    </row>
    <row r="50" spans="1:13" ht="15" customHeight="1" x14ac:dyDescent="0.25">
      <c r="A50" s="65">
        <v>11</v>
      </c>
      <c r="B50" s="5">
        <v>40720</v>
      </c>
      <c r="C50" s="111" t="s">
        <v>89</v>
      </c>
      <c r="D50" s="94">
        <v>8</v>
      </c>
      <c r="E50" s="94"/>
      <c r="F50" s="94">
        <v>7</v>
      </c>
      <c r="G50" s="94"/>
      <c r="H50" s="94">
        <v>1</v>
      </c>
      <c r="I50" s="94"/>
      <c r="J50" s="101">
        <v>52.3</v>
      </c>
      <c r="K50" s="4">
        <f>J44*D44</f>
        <v>513.80000000000007</v>
      </c>
      <c r="L50" s="4"/>
      <c r="M50" s="4"/>
    </row>
    <row r="51" spans="1:13" s="189" customFormat="1" ht="15" customHeight="1" x14ac:dyDescent="0.25">
      <c r="A51" s="65">
        <v>12</v>
      </c>
      <c r="B51" s="5">
        <v>40820</v>
      </c>
      <c r="C51" s="111" t="s">
        <v>125</v>
      </c>
      <c r="D51" s="94">
        <v>6</v>
      </c>
      <c r="E51" s="94">
        <v>1</v>
      </c>
      <c r="F51" s="94">
        <v>5</v>
      </c>
      <c r="G51" s="94"/>
      <c r="H51" s="94"/>
      <c r="I51" s="94"/>
      <c r="J51" s="101">
        <v>42</v>
      </c>
      <c r="K51" s="4"/>
      <c r="L51" s="4"/>
      <c r="M51" s="4"/>
    </row>
    <row r="52" spans="1:13" ht="15" customHeight="1" x14ac:dyDescent="0.25">
      <c r="A52" s="65">
        <v>13</v>
      </c>
      <c r="B52" s="5">
        <v>40840</v>
      </c>
      <c r="C52" s="279" t="s">
        <v>144</v>
      </c>
      <c r="D52" s="94">
        <v>1</v>
      </c>
      <c r="E52" s="94"/>
      <c r="F52" s="94">
        <v>1</v>
      </c>
      <c r="G52" s="94"/>
      <c r="H52" s="94"/>
      <c r="I52" s="94"/>
      <c r="J52" s="101">
        <v>32</v>
      </c>
      <c r="K52" s="4" t="e">
        <f>#REF!*#REF!</f>
        <v>#REF!</v>
      </c>
      <c r="L52" s="4"/>
      <c r="M52" s="4"/>
    </row>
    <row r="53" spans="1:13" ht="15" customHeight="1" x14ac:dyDescent="0.25">
      <c r="A53" s="65">
        <v>14</v>
      </c>
      <c r="B53" s="5">
        <v>40950</v>
      </c>
      <c r="C53" s="249" t="s">
        <v>53</v>
      </c>
      <c r="D53" s="94">
        <v>1</v>
      </c>
      <c r="E53" s="94"/>
      <c r="F53" s="94">
        <v>1</v>
      </c>
      <c r="G53" s="94"/>
      <c r="H53" s="94"/>
      <c r="I53" s="94"/>
      <c r="J53" s="109">
        <v>42</v>
      </c>
      <c r="K53" s="4">
        <f>J42*D42</f>
        <v>1001.6</v>
      </c>
      <c r="L53" s="4"/>
      <c r="M53" s="4"/>
    </row>
    <row r="54" spans="1:13" s="189" customFormat="1" ht="15" customHeight="1" x14ac:dyDescent="0.25">
      <c r="A54" s="65">
        <v>15</v>
      </c>
      <c r="B54" s="5">
        <v>40990</v>
      </c>
      <c r="C54" s="249" t="s">
        <v>18</v>
      </c>
      <c r="D54" s="94">
        <v>7</v>
      </c>
      <c r="E54" s="94"/>
      <c r="F54" s="94">
        <v>4</v>
      </c>
      <c r="G54" s="94">
        <v>2</v>
      </c>
      <c r="H54" s="94">
        <v>1</v>
      </c>
      <c r="I54" s="94"/>
      <c r="J54" s="109">
        <v>67.900000000000006</v>
      </c>
      <c r="K54" s="4"/>
      <c r="L54" s="4"/>
      <c r="M54" s="4"/>
    </row>
    <row r="55" spans="1:13" ht="15" customHeight="1" thickBot="1" x14ac:dyDescent="0.3">
      <c r="A55" s="65">
        <v>16</v>
      </c>
      <c r="B55" s="5">
        <v>40133</v>
      </c>
      <c r="C55" s="279" t="s">
        <v>145</v>
      </c>
      <c r="D55" s="94">
        <v>7</v>
      </c>
      <c r="E55" s="94">
        <v>2</v>
      </c>
      <c r="F55" s="94">
        <v>5</v>
      </c>
      <c r="G55" s="94"/>
      <c r="H55" s="94"/>
      <c r="I55" s="94"/>
      <c r="J55" s="101">
        <v>35.6</v>
      </c>
      <c r="K55" s="4">
        <f>J52*D52</f>
        <v>32</v>
      </c>
      <c r="L55" s="4"/>
      <c r="M55" s="4"/>
    </row>
    <row r="56" spans="1:13" ht="15" customHeight="1" thickBot="1" x14ac:dyDescent="0.3">
      <c r="A56" s="116"/>
      <c r="B56" s="88"/>
      <c r="C56" s="121" t="s">
        <v>96</v>
      </c>
      <c r="D56" s="117">
        <f t="shared" ref="D56:I56" si="5">SUM(D57:D69)</f>
        <v>89</v>
      </c>
      <c r="E56" s="117">
        <f t="shared" si="5"/>
        <v>9</v>
      </c>
      <c r="F56" s="117">
        <f t="shared" si="5"/>
        <v>52</v>
      </c>
      <c r="G56" s="117">
        <f t="shared" si="5"/>
        <v>13</v>
      </c>
      <c r="H56" s="117">
        <f t="shared" si="5"/>
        <v>15</v>
      </c>
      <c r="I56" s="117">
        <f t="shared" si="5"/>
        <v>0</v>
      </c>
      <c r="J56" s="122">
        <f>AVERAGE(J57:J69)</f>
        <v>55.892307692307682</v>
      </c>
      <c r="K56" s="4"/>
      <c r="L56" s="4"/>
      <c r="M56" s="4"/>
    </row>
    <row r="57" spans="1:13" ht="15" customHeight="1" x14ac:dyDescent="0.25">
      <c r="A57" s="30">
        <v>1</v>
      </c>
      <c r="B57" s="5">
        <v>50040</v>
      </c>
      <c r="C57" s="6" t="s">
        <v>55</v>
      </c>
      <c r="D57" s="94">
        <v>12</v>
      </c>
      <c r="E57" s="94">
        <v>2</v>
      </c>
      <c r="F57" s="94">
        <v>7</v>
      </c>
      <c r="G57" s="94">
        <v>1</v>
      </c>
      <c r="H57" s="94">
        <v>2</v>
      </c>
      <c r="I57" s="94"/>
      <c r="J57" s="100">
        <v>50</v>
      </c>
      <c r="K57" s="4" t="e">
        <f>#REF!*#REF!</f>
        <v>#REF!</v>
      </c>
      <c r="L57" s="4"/>
      <c r="M57" s="4"/>
    </row>
    <row r="58" spans="1:13" ht="15" customHeight="1" x14ac:dyDescent="0.25">
      <c r="A58" s="65">
        <v>2</v>
      </c>
      <c r="B58" s="5">
        <v>50003</v>
      </c>
      <c r="C58" s="6" t="s">
        <v>54</v>
      </c>
      <c r="D58" s="94">
        <v>11</v>
      </c>
      <c r="E58" s="94">
        <v>1</v>
      </c>
      <c r="F58" s="94">
        <v>7</v>
      </c>
      <c r="G58" s="94">
        <v>1</v>
      </c>
      <c r="H58" s="94">
        <v>2</v>
      </c>
      <c r="I58" s="94"/>
      <c r="J58" s="100">
        <v>58</v>
      </c>
      <c r="K58" s="4">
        <f t="shared" ref="K58:K64" si="6">J58*D58</f>
        <v>638</v>
      </c>
      <c r="L58" s="4"/>
      <c r="M58" s="4"/>
    </row>
    <row r="59" spans="1:13" ht="15" customHeight="1" x14ac:dyDescent="0.25">
      <c r="A59" s="65">
        <v>3</v>
      </c>
      <c r="B59" s="5">
        <v>50060</v>
      </c>
      <c r="C59" s="325" t="s">
        <v>154</v>
      </c>
      <c r="D59" s="94">
        <v>8</v>
      </c>
      <c r="E59" s="94"/>
      <c r="F59" s="94">
        <v>6</v>
      </c>
      <c r="G59" s="94">
        <v>1</v>
      </c>
      <c r="H59" s="94">
        <v>1</v>
      </c>
      <c r="I59" s="94"/>
      <c r="J59" s="100">
        <v>55.8</v>
      </c>
      <c r="K59" s="4">
        <f t="shared" si="6"/>
        <v>446.4</v>
      </c>
      <c r="L59" s="4"/>
      <c r="M59" s="4"/>
    </row>
    <row r="60" spans="1:13" ht="15" customHeight="1" x14ac:dyDescent="0.25">
      <c r="A60" s="65">
        <v>4</v>
      </c>
      <c r="B60" s="5">
        <v>50170</v>
      </c>
      <c r="C60" s="249" t="s">
        <v>128</v>
      </c>
      <c r="D60" s="94">
        <v>6</v>
      </c>
      <c r="E60" s="94">
        <v>1</v>
      </c>
      <c r="F60" s="94">
        <v>5</v>
      </c>
      <c r="G60" s="94"/>
      <c r="H60" s="94"/>
      <c r="I60" s="94"/>
      <c r="J60" s="100">
        <v>42.6</v>
      </c>
      <c r="K60" s="4">
        <f t="shared" si="6"/>
        <v>255.60000000000002</v>
      </c>
      <c r="L60" s="4"/>
      <c r="M60" s="4"/>
    </row>
    <row r="61" spans="1:13" ht="15" customHeight="1" x14ac:dyDescent="0.25">
      <c r="A61" s="65">
        <v>5</v>
      </c>
      <c r="B61" s="5">
        <v>50230</v>
      </c>
      <c r="C61" s="6" t="s">
        <v>63</v>
      </c>
      <c r="D61" s="94">
        <v>6</v>
      </c>
      <c r="E61" s="94"/>
      <c r="F61" s="94">
        <v>2</v>
      </c>
      <c r="G61" s="94">
        <v>2</v>
      </c>
      <c r="H61" s="94">
        <v>2</v>
      </c>
      <c r="I61" s="94"/>
      <c r="J61" s="100">
        <v>76</v>
      </c>
      <c r="K61" s="4">
        <f t="shared" si="6"/>
        <v>456</v>
      </c>
      <c r="L61" s="4"/>
      <c r="M61" s="4"/>
    </row>
    <row r="62" spans="1:13" ht="15" customHeight="1" x14ac:dyDescent="0.25">
      <c r="A62" s="65">
        <v>6</v>
      </c>
      <c r="B62" s="5">
        <v>50340</v>
      </c>
      <c r="C62" s="325" t="s">
        <v>155</v>
      </c>
      <c r="D62" s="94">
        <v>4</v>
      </c>
      <c r="E62" s="94"/>
      <c r="F62" s="94">
        <v>3</v>
      </c>
      <c r="G62" s="94">
        <v>1</v>
      </c>
      <c r="H62" s="94"/>
      <c r="I62" s="94"/>
      <c r="J62" s="101">
        <v>51.5</v>
      </c>
      <c r="K62" s="4">
        <f t="shared" si="6"/>
        <v>206</v>
      </c>
      <c r="L62" s="4"/>
      <c r="M62" s="4"/>
    </row>
    <row r="63" spans="1:13" ht="15" customHeight="1" x14ac:dyDescent="0.25">
      <c r="A63" s="65">
        <v>7</v>
      </c>
      <c r="B63" s="5">
        <v>50420</v>
      </c>
      <c r="C63" s="249" t="s">
        <v>129</v>
      </c>
      <c r="D63" s="94">
        <v>3</v>
      </c>
      <c r="E63" s="94"/>
      <c r="F63" s="94">
        <v>2</v>
      </c>
      <c r="G63" s="94">
        <v>1</v>
      </c>
      <c r="H63" s="94"/>
      <c r="I63" s="94"/>
      <c r="J63" s="101">
        <v>63</v>
      </c>
      <c r="K63" s="4">
        <f t="shared" si="6"/>
        <v>189</v>
      </c>
      <c r="L63" s="4"/>
      <c r="M63" s="4"/>
    </row>
    <row r="64" spans="1:13" ht="15" customHeight="1" x14ac:dyDescent="0.25">
      <c r="A64" s="65">
        <v>8</v>
      </c>
      <c r="B64" s="5">
        <v>50450</v>
      </c>
      <c r="C64" s="325" t="s">
        <v>156</v>
      </c>
      <c r="D64" s="94">
        <v>6</v>
      </c>
      <c r="E64" s="94">
        <v>1</v>
      </c>
      <c r="F64" s="94">
        <v>4</v>
      </c>
      <c r="G64" s="94">
        <v>1</v>
      </c>
      <c r="H64" s="94"/>
      <c r="I64" s="94"/>
      <c r="J64" s="101">
        <v>47.5</v>
      </c>
      <c r="K64" s="4">
        <f t="shared" si="6"/>
        <v>285</v>
      </c>
      <c r="L64" s="4"/>
      <c r="M64" s="4"/>
    </row>
    <row r="65" spans="1:13" s="189" customFormat="1" ht="15" customHeight="1" x14ac:dyDescent="0.25">
      <c r="A65" s="65">
        <v>9</v>
      </c>
      <c r="B65" s="5">
        <v>50620</v>
      </c>
      <c r="C65" s="279" t="s">
        <v>20</v>
      </c>
      <c r="D65" s="94">
        <v>1</v>
      </c>
      <c r="E65" s="94">
        <v>1</v>
      </c>
      <c r="F65" s="94"/>
      <c r="G65" s="94"/>
      <c r="H65" s="94"/>
      <c r="I65" s="94"/>
      <c r="J65" s="101">
        <v>28</v>
      </c>
      <c r="K65" s="4"/>
      <c r="L65" s="4"/>
      <c r="M65" s="4"/>
    </row>
    <row r="66" spans="1:13" s="189" customFormat="1" ht="15" customHeight="1" x14ac:dyDescent="0.25">
      <c r="A66" s="65">
        <v>10</v>
      </c>
      <c r="B66" s="5">
        <v>50760</v>
      </c>
      <c r="C66" s="6" t="s">
        <v>126</v>
      </c>
      <c r="D66" s="94">
        <v>12</v>
      </c>
      <c r="E66" s="94">
        <v>1</v>
      </c>
      <c r="F66" s="94">
        <v>6</v>
      </c>
      <c r="G66" s="94">
        <v>2</v>
      </c>
      <c r="H66" s="94">
        <v>3</v>
      </c>
      <c r="I66" s="94"/>
      <c r="J66" s="101">
        <v>57.3</v>
      </c>
      <c r="K66" s="4"/>
      <c r="L66" s="4"/>
      <c r="M66" s="4"/>
    </row>
    <row r="67" spans="1:13" ht="15" customHeight="1" x14ac:dyDescent="0.25">
      <c r="A67" s="65">
        <v>11</v>
      </c>
      <c r="B67" s="86">
        <v>50930</v>
      </c>
      <c r="C67" s="252" t="s">
        <v>127</v>
      </c>
      <c r="D67" s="95">
        <v>5</v>
      </c>
      <c r="E67" s="95"/>
      <c r="F67" s="95">
        <v>3</v>
      </c>
      <c r="G67" s="95">
        <v>1</v>
      </c>
      <c r="H67" s="95">
        <v>1</v>
      </c>
      <c r="I67" s="95"/>
      <c r="J67" s="123">
        <v>64</v>
      </c>
      <c r="K67" s="4">
        <f>J67*D67</f>
        <v>320</v>
      </c>
      <c r="L67" s="4"/>
      <c r="M67" s="4"/>
    </row>
    <row r="68" spans="1:13" s="189" customFormat="1" ht="15" customHeight="1" x14ac:dyDescent="0.25">
      <c r="A68" s="65">
        <v>12</v>
      </c>
      <c r="B68" s="86">
        <v>51370</v>
      </c>
      <c r="C68" s="252" t="s">
        <v>64</v>
      </c>
      <c r="D68" s="95">
        <v>4</v>
      </c>
      <c r="E68" s="95"/>
      <c r="F68" s="95">
        <v>1</v>
      </c>
      <c r="G68" s="95">
        <v>2</v>
      </c>
      <c r="H68" s="95">
        <v>1</v>
      </c>
      <c r="I68" s="95"/>
      <c r="J68" s="123">
        <v>73</v>
      </c>
      <c r="K68" s="4"/>
      <c r="L68" s="4"/>
      <c r="M68" s="4"/>
    </row>
    <row r="69" spans="1:13" s="189" customFormat="1" ht="15" customHeight="1" thickBot="1" x14ac:dyDescent="0.3">
      <c r="A69" s="65">
        <v>13</v>
      </c>
      <c r="B69" s="5">
        <v>51400</v>
      </c>
      <c r="C69" s="322" t="s">
        <v>148</v>
      </c>
      <c r="D69" s="94">
        <v>11</v>
      </c>
      <c r="E69" s="94">
        <v>2</v>
      </c>
      <c r="F69" s="94">
        <v>6</v>
      </c>
      <c r="G69" s="94"/>
      <c r="H69" s="94">
        <v>3</v>
      </c>
      <c r="I69" s="94"/>
      <c r="J69" s="101">
        <v>59.9</v>
      </c>
      <c r="K69" s="4"/>
      <c r="L69" s="4"/>
      <c r="M69" s="4"/>
    </row>
    <row r="70" spans="1:13" ht="15" customHeight="1" thickBot="1" x14ac:dyDescent="0.3">
      <c r="A70" s="116"/>
      <c r="B70" s="88"/>
      <c r="C70" s="121" t="s">
        <v>97</v>
      </c>
      <c r="D70" s="117">
        <f t="shared" ref="D70:I70" si="7">SUM(D71:D99)</f>
        <v>274</v>
      </c>
      <c r="E70" s="117">
        <f t="shared" si="7"/>
        <v>42</v>
      </c>
      <c r="F70" s="117">
        <f t="shared" si="7"/>
        <v>165</v>
      </c>
      <c r="G70" s="117">
        <f t="shared" si="7"/>
        <v>29</v>
      </c>
      <c r="H70" s="117">
        <f t="shared" si="7"/>
        <v>37</v>
      </c>
      <c r="I70" s="117">
        <f t="shared" si="7"/>
        <v>1</v>
      </c>
      <c r="J70" s="124">
        <f>AVERAGE(J71:J99)</f>
        <v>49.452467272857071</v>
      </c>
      <c r="K70" s="4"/>
      <c r="L70" s="4"/>
      <c r="M70" s="4"/>
    </row>
    <row r="71" spans="1:13" ht="15" customHeight="1" x14ac:dyDescent="0.25">
      <c r="A71" s="65">
        <v>1</v>
      </c>
      <c r="B71" s="74">
        <v>60010</v>
      </c>
      <c r="C71" s="251" t="s">
        <v>130</v>
      </c>
      <c r="D71" s="93">
        <v>6</v>
      </c>
      <c r="E71" s="93"/>
      <c r="F71" s="93">
        <v>5</v>
      </c>
      <c r="G71" s="93">
        <v>1</v>
      </c>
      <c r="H71" s="93"/>
      <c r="I71" s="93"/>
      <c r="J71" s="120">
        <v>55.8</v>
      </c>
      <c r="K71" s="4">
        <f>J71*D71</f>
        <v>334.79999999999995</v>
      </c>
      <c r="L71" s="4"/>
      <c r="M71" s="4"/>
    </row>
    <row r="72" spans="1:13" s="189" customFormat="1" ht="15" customHeight="1" x14ac:dyDescent="0.25">
      <c r="A72" s="65">
        <v>2</v>
      </c>
      <c r="B72" s="74">
        <v>60020</v>
      </c>
      <c r="C72" s="327" t="s">
        <v>161</v>
      </c>
      <c r="D72" s="93">
        <v>1</v>
      </c>
      <c r="E72" s="93">
        <v>1</v>
      </c>
      <c r="F72" s="93"/>
      <c r="G72" s="93"/>
      <c r="H72" s="93"/>
      <c r="I72" s="93"/>
      <c r="J72" s="120">
        <v>24</v>
      </c>
      <c r="K72" s="4"/>
      <c r="L72" s="4"/>
      <c r="M72" s="4"/>
    </row>
    <row r="73" spans="1:13" s="189" customFormat="1" ht="15" customHeight="1" x14ac:dyDescent="0.25">
      <c r="A73" s="65">
        <v>3</v>
      </c>
      <c r="B73" s="5">
        <v>60050</v>
      </c>
      <c r="C73" s="325" t="s">
        <v>157</v>
      </c>
      <c r="D73" s="94">
        <v>12</v>
      </c>
      <c r="E73" s="94">
        <v>1</v>
      </c>
      <c r="F73" s="94">
        <v>9</v>
      </c>
      <c r="G73" s="94">
        <v>1</v>
      </c>
      <c r="H73" s="94">
        <v>1</v>
      </c>
      <c r="I73" s="94"/>
      <c r="J73" s="101">
        <v>48.5</v>
      </c>
      <c r="K73" s="4"/>
      <c r="L73" s="4"/>
      <c r="M73" s="4"/>
    </row>
    <row r="74" spans="1:13" ht="15" customHeight="1" x14ac:dyDescent="0.25">
      <c r="A74" s="65">
        <v>4</v>
      </c>
      <c r="B74" s="5">
        <v>60070</v>
      </c>
      <c r="C74" s="249" t="s">
        <v>131</v>
      </c>
      <c r="D74" s="94">
        <v>10</v>
      </c>
      <c r="E74" s="94"/>
      <c r="F74" s="94">
        <v>6</v>
      </c>
      <c r="G74" s="94">
        <v>2</v>
      </c>
      <c r="H74" s="94">
        <v>2</v>
      </c>
      <c r="I74" s="94"/>
      <c r="J74" s="101">
        <v>59.7</v>
      </c>
      <c r="K74" s="4">
        <f>J74*D74</f>
        <v>597</v>
      </c>
      <c r="L74" s="4"/>
      <c r="M74" s="4"/>
    </row>
    <row r="75" spans="1:13" ht="15" customHeight="1" x14ac:dyDescent="0.25">
      <c r="A75" s="65">
        <v>5</v>
      </c>
      <c r="B75" s="5">
        <v>60180</v>
      </c>
      <c r="C75" s="325" t="s">
        <v>158</v>
      </c>
      <c r="D75" s="94">
        <v>6</v>
      </c>
      <c r="E75" s="94">
        <v>2</v>
      </c>
      <c r="F75" s="94">
        <v>2</v>
      </c>
      <c r="G75" s="94"/>
      <c r="H75" s="94">
        <v>2</v>
      </c>
      <c r="I75" s="94"/>
      <c r="J75" s="101">
        <v>51.333333333333336</v>
      </c>
      <c r="K75" s="4">
        <f>J75*D75</f>
        <v>308</v>
      </c>
      <c r="L75" s="4"/>
      <c r="M75" s="4"/>
    </row>
    <row r="76" spans="1:13" ht="15" customHeight="1" x14ac:dyDescent="0.25">
      <c r="A76" s="65">
        <v>6</v>
      </c>
      <c r="B76" s="5">
        <v>60240</v>
      </c>
      <c r="C76" s="325" t="s">
        <v>132</v>
      </c>
      <c r="D76" s="94">
        <v>16</v>
      </c>
      <c r="E76" s="94">
        <v>1</v>
      </c>
      <c r="F76" s="94">
        <v>10</v>
      </c>
      <c r="G76" s="94">
        <v>3</v>
      </c>
      <c r="H76" s="94">
        <v>2</v>
      </c>
      <c r="I76" s="94"/>
      <c r="J76" s="100">
        <v>57.75</v>
      </c>
      <c r="K76" s="4">
        <f>J76*D76</f>
        <v>924</v>
      </c>
      <c r="L76" s="4"/>
      <c r="M76" s="4"/>
    </row>
    <row r="77" spans="1:13" ht="15" customHeight="1" x14ac:dyDescent="0.25">
      <c r="A77" s="65">
        <v>7</v>
      </c>
      <c r="B77" s="86">
        <v>60560</v>
      </c>
      <c r="C77" s="215" t="s">
        <v>24</v>
      </c>
      <c r="D77" s="95">
        <v>1</v>
      </c>
      <c r="E77" s="95"/>
      <c r="F77" s="95"/>
      <c r="G77" s="95">
        <v>1</v>
      </c>
      <c r="H77" s="95"/>
      <c r="I77" s="95"/>
      <c r="J77" s="102">
        <v>78</v>
      </c>
      <c r="K77" s="4">
        <f>J77*D77</f>
        <v>78</v>
      </c>
      <c r="L77" s="4"/>
      <c r="M77" s="4"/>
    </row>
    <row r="78" spans="1:13" s="189" customFormat="1" ht="15" customHeight="1" x14ac:dyDescent="0.25">
      <c r="A78" s="65">
        <v>8</v>
      </c>
      <c r="B78" s="86">
        <v>60660</v>
      </c>
      <c r="C78" s="326" t="s">
        <v>159</v>
      </c>
      <c r="D78" s="95">
        <v>3</v>
      </c>
      <c r="E78" s="95"/>
      <c r="F78" s="95">
        <v>3</v>
      </c>
      <c r="G78" s="95"/>
      <c r="H78" s="95"/>
      <c r="I78" s="95"/>
      <c r="J78" s="102">
        <v>42.666666666666664</v>
      </c>
      <c r="K78" s="4"/>
      <c r="L78" s="4"/>
      <c r="M78" s="4"/>
    </row>
    <row r="79" spans="1:13" ht="15" customHeight="1" x14ac:dyDescent="0.25">
      <c r="A79" s="65">
        <v>9</v>
      </c>
      <c r="B79" s="5">
        <v>60001</v>
      </c>
      <c r="C79" s="325" t="s">
        <v>160</v>
      </c>
      <c r="D79" s="94">
        <v>4</v>
      </c>
      <c r="E79" s="94">
        <v>2</v>
      </c>
      <c r="F79" s="94">
        <v>2</v>
      </c>
      <c r="G79" s="94"/>
      <c r="H79" s="94"/>
      <c r="I79" s="94"/>
      <c r="J79" s="101">
        <v>25.5</v>
      </c>
      <c r="K79" s="4">
        <f t="shared" ref="K79:K84" si="8">J79*D79</f>
        <v>102</v>
      </c>
      <c r="L79" s="4"/>
      <c r="M79" s="4"/>
    </row>
    <row r="80" spans="1:13" ht="15" customHeight="1" x14ac:dyDescent="0.25">
      <c r="A80" s="65">
        <v>10</v>
      </c>
      <c r="B80" s="5">
        <v>60850</v>
      </c>
      <c r="C80" s="6" t="s">
        <v>133</v>
      </c>
      <c r="D80" s="94">
        <v>4</v>
      </c>
      <c r="E80" s="94">
        <v>1</v>
      </c>
      <c r="F80" s="94">
        <v>2</v>
      </c>
      <c r="G80" s="94">
        <v>1</v>
      </c>
      <c r="H80" s="94"/>
      <c r="I80" s="94"/>
      <c r="J80" s="101">
        <v>41.5</v>
      </c>
      <c r="K80" s="4">
        <f t="shared" si="8"/>
        <v>166</v>
      </c>
      <c r="L80" s="4"/>
      <c r="M80" s="4"/>
    </row>
    <row r="81" spans="1:13" ht="15" customHeight="1" x14ac:dyDescent="0.25">
      <c r="A81" s="65">
        <v>11</v>
      </c>
      <c r="B81" s="5">
        <v>60910</v>
      </c>
      <c r="C81" s="249" t="s">
        <v>26</v>
      </c>
      <c r="D81" s="94">
        <v>4</v>
      </c>
      <c r="E81" s="94"/>
      <c r="F81" s="94">
        <v>4</v>
      </c>
      <c r="G81" s="94"/>
      <c r="H81" s="94"/>
      <c r="I81" s="94"/>
      <c r="J81" s="100">
        <v>50.5</v>
      </c>
      <c r="K81" s="4">
        <f t="shared" si="8"/>
        <v>202</v>
      </c>
      <c r="L81" s="4"/>
      <c r="M81" s="4"/>
    </row>
    <row r="82" spans="1:13" ht="15" customHeight="1" x14ac:dyDescent="0.25">
      <c r="A82" s="65">
        <v>12</v>
      </c>
      <c r="B82" s="5">
        <v>60980</v>
      </c>
      <c r="C82" s="6" t="s">
        <v>27</v>
      </c>
      <c r="D82" s="94">
        <v>5</v>
      </c>
      <c r="E82" s="94"/>
      <c r="F82" s="94">
        <v>2</v>
      </c>
      <c r="G82" s="94">
        <v>2</v>
      </c>
      <c r="H82" s="94">
        <v>1</v>
      </c>
      <c r="I82" s="94"/>
      <c r="J82" s="101">
        <v>64.8</v>
      </c>
      <c r="K82" s="4">
        <f t="shared" si="8"/>
        <v>324</v>
      </c>
      <c r="L82" s="4"/>
      <c r="M82" s="4"/>
    </row>
    <row r="83" spans="1:13" ht="15" customHeight="1" x14ac:dyDescent="0.25">
      <c r="A83" s="65">
        <v>13</v>
      </c>
      <c r="B83" s="5">
        <v>61080</v>
      </c>
      <c r="C83" s="249" t="s">
        <v>134</v>
      </c>
      <c r="D83" s="94">
        <v>8</v>
      </c>
      <c r="E83" s="94">
        <v>2</v>
      </c>
      <c r="F83" s="94">
        <v>3</v>
      </c>
      <c r="G83" s="94">
        <v>1</v>
      </c>
      <c r="H83" s="94">
        <v>2</v>
      </c>
      <c r="I83" s="94"/>
      <c r="J83" s="100">
        <v>49</v>
      </c>
      <c r="K83" s="4">
        <f t="shared" si="8"/>
        <v>392</v>
      </c>
      <c r="L83" s="4"/>
      <c r="M83" s="4"/>
    </row>
    <row r="84" spans="1:13" ht="15" customHeight="1" x14ac:dyDescent="0.25">
      <c r="A84" s="65">
        <v>14</v>
      </c>
      <c r="B84" s="5">
        <v>61150</v>
      </c>
      <c r="C84" s="249" t="s">
        <v>135</v>
      </c>
      <c r="D84" s="94">
        <v>9</v>
      </c>
      <c r="E84" s="94">
        <v>1</v>
      </c>
      <c r="F84" s="94">
        <v>7</v>
      </c>
      <c r="G84" s="94"/>
      <c r="H84" s="94">
        <v>1</v>
      </c>
      <c r="I84" s="94"/>
      <c r="J84" s="100">
        <v>43.666666666666664</v>
      </c>
      <c r="K84" s="4">
        <f t="shared" si="8"/>
        <v>393</v>
      </c>
      <c r="L84" s="4"/>
      <c r="M84" s="4"/>
    </row>
    <row r="85" spans="1:13" s="189" customFormat="1" ht="15" customHeight="1" x14ac:dyDescent="0.25">
      <c r="A85" s="65">
        <v>15</v>
      </c>
      <c r="B85" s="5">
        <v>61210</v>
      </c>
      <c r="C85" s="249" t="s">
        <v>136</v>
      </c>
      <c r="D85" s="94">
        <v>1</v>
      </c>
      <c r="E85" s="94">
        <v>1</v>
      </c>
      <c r="F85" s="94"/>
      <c r="G85" s="94"/>
      <c r="H85" s="94"/>
      <c r="I85" s="94"/>
      <c r="J85" s="100">
        <v>4</v>
      </c>
      <c r="K85" s="4"/>
      <c r="L85" s="4"/>
      <c r="M85" s="4"/>
    </row>
    <row r="86" spans="1:13" ht="15" customHeight="1" x14ac:dyDescent="0.25">
      <c r="A86" s="65">
        <v>16</v>
      </c>
      <c r="B86" s="5">
        <v>61290</v>
      </c>
      <c r="C86" s="6" t="s">
        <v>28</v>
      </c>
      <c r="D86" s="94">
        <v>4</v>
      </c>
      <c r="E86" s="94">
        <v>1</v>
      </c>
      <c r="F86" s="94">
        <v>2</v>
      </c>
      <c r="G86" s="94"/>
      <c r="H86" s="94">
        <v>1</v>
      </c>
      <c r="I86" s="94"/>
      <c r="J86" s="107">
        <v>54.5</v>
      </c>
      <c r="K86" s="4">
        <f t="shared" ref="K86:K97" si="9">J86*D86</f>
        <v>218</v>
      </c>
      <c r="L86" s="4"/>
      <c r="M86" s="4"/>
    </row>
    <row r="87" spans="1:13" ht="15" customHeight="1" x14ac:dyDescent="0.25">
      <c r="A87" s="65">
        <v>17</v>
      </c>
      <c r="B87" s="5">
        <v>61340</v>
      </c>
      <c r="C87" s="249" t="s">
        <v>137</v>
      </c>
      <c r="D87" s="94">
        <v>2</v>
      </c>
      <c r="E87" s="94">
        <v>1</v>
      </c>
      <c r="F87" s="94">
        <v>1</v>
      </c>
      <c r="G87" s="94"/>
      <c r="H87" s="94"/>
      <c r="I87" s="94"/>
      <c r="J87" s="100">
        <v>29.5</v>
      </c>
      <c r="K87" s="4">
        <f t="shared" si="9"/>
        <v>59</v>
      </c>
      <c r="L87" s="4"/>
      <c r="M87" s="4"/>
    </row>
    <row r="88" spans="1:13" ht="15" customHeight="1" x14ac:dyDescent="0.25">
      <c r="A88" s="65">
        <v>18</v>
      </c>
      <c r="B88" s="5">
        <v>61410</v>
      </c>
      <c r="C88" s="249" t="s">
        <v>139</v>
      </c>
      <c r="D88" s="94">
        <v>9</v>
      </c>
      <c r="E88" s="94">
        <v>2</v>
      </c>
      <c r="F88" s="94">
        <v>5</v>
      </c>
      <c r="G88" s="94"/>
      <c r="H88" s="94">
        <v>1</v>
      </c>
      <c r="I88" s="94">
        <v>1</v>
      </c>
      <c r="J88" s="101">
        <v>54.111111111111114</v>
      </c>
      <c r="K88" s="4">
        <f t="shared" si="9"/>
        <v>487</v>
      </c>
      <c r="L88" s="4"/>
      <c r="M88" s="4"/>
    </row>
    <row r="89" spans="1:13" ht="15" customHeight="1" x14ac:dyDescent="0.25">
      <c r="A89" s="65">
        <v>19</v>
      </c>
      <c r="B89" s="5">
        <v>61430</v>
      </c>
      <c r="C89" s="6" t="s">
        <v>102</v>
      </c>
      <c r="D89" s="94">
        <v>21</v>
      </c>
      <c r="E89" s="94">
        <v>3</v>
      </c>
      <c r="F89" s="94">
        <v>16</v>
      </c>
      <c r="G89" s="94">
        <v>1</v>
      </c>
      <c r="H89" s="94">
        <v>1</v>
      </c>
      <c r="I89" s="94"/>
      <c r="J89" s="100">
        <v>47.61904761904762</v>
      </c>
      <c r="K89" s="4">
        <f t="shared" si="9"/>
        <v>1000</v>
      </c>
      <c r="L89" s="4"/>
      <c r="M89" s="4"/>
    </row>
    <row r="90" spans="1:13" ht="15" customHeight="1" x14ac:dyDescent="0.25">
      <c r="A90" s="31">
        <v>20</v>
      </c>
      <c r="B90" s="5">
        <v>61440</v>
      </c>
      <c r="C90" s="249" t="s">
        <v>140</v>
      </c>
      <c r="D90" s="94">
        <v>9</v>
      </c>
      <c r="E90" s="94">
        <v>3</v>
      </c>
      <c r="F90" s="94">
        <v>4</v>
      </c>
      <c r="G90" s="94">
        <v>2</v>
      </c>
      <c r="H90" s="94"/>
      <c r="I90" s="94"/>
      <c r="J90" s="101">
        <v>45.888888888888886</v>
      </c>
      <c r="K90" s="4">
        <f t="shared" si="9"/>
        <v>413</v>
      </c>
      <c r="L90" s="4"/>
      <c r="M90" s="4"/>
    </row>
    <row r="91" spans="1:13" ht="15" customHeight="1" x14ac:dyDescent="0.25">
      <c r="A91" s="31">
        <v>21</v>
      </c>
      <c r="B91" s="5">
        <v>61450</v>
      </c>
      <c r="C91" s="6" t="s">
        <v>103</v>
      </c>
      <c r="D91" s="94">
        <v>19</v>
      </c>
      <c r="E91" s="94">
        <v>2</v>
      </c>
      <c r="F91" s="94">
        <v>15</v>
      </c>
      <c r="G91" s="94"/>
      <c r="H91" s="94">
        <v>2</v>
      </c>
      <c r="I91" s="94"/>
      <c r="J91" s="101">
        <v>48</v>
      </c>
      <c r="K91" s="4">
        <f t="shared" si="9"/>
        <v>912</v>
      </c>
      <c r="L91" s="4"/>
      <c r="M91" s="4"/>
    </row>
    <row r="92" spans="1:13" ht="15" customHeight="1" x14ac:dyDescent="0.25">
      <c r="A92" s="31">
        <v>22</v>
      </c>
      <c r="B92" s="5">
        <v>61470</v>
      </c>
      <c r="C92" s="6" t="s">
        <v>29</v>
      </c>
      <c r="D92" s="94">
        <v>6</v>
      </c>
      <c r="E92" s="94">
        <v>2</v>
      </c>
      <c r="F92" s="94">
        <v>3</v>
      </c>
      <c r="G92" s="94"/>
      <c r="H92" s="94">
        <v>1</v>
      </c>
      <c r="I92" s="94"/>
      <c r="J92" s="100">
        <v>45.333333333333336</v>
      </c>
      <c r="K92" s="4">
        <f t="shared" si="9"/>
        <v>272</v>
      </c>
      <c r="L92" s="4"/>
      <c r="M92" s="4"/>
    </row>
    <row r="93" spans="1:13" ht="15" customHeight="1" x14ac:dyDescent="0.25">
      <c r="A93" s="31">
        <v>23</v>
      </c>
      <c r="B93" s="5">
        <v>61490</v>
      </c>
      <c r="C93" s="111" t="s">
        <v>104</v>
      </c>
      <c r="D93" s="94">
        <v>11</v>
      </c>
      <c r="E93" s="94">
        <v>1</v>
      </c>
      <c r="F93" s="94">
        <v>2</v>
      </c>
      <c r="G93" s="94">
        <v>1</v>
      </c>
      <c r="H93" s="94">
        <v>7</v>
      </c>
      <c r="I93" s="94"/>
      <c r="J93" s="100">
        <v>75.090909090909093</v>
      </c>
      <c r="K93" s="4">
        <f t="shared" si="9"/>
        <v>826</v>
      </c>
      <c r="L93" s="4"/>
      <c r="M93" s="4"/>
    </row>
    <row r="94" spans="1:13" ht="15" customHeight="1" x14ac:dyDescent="0.25">
      <c r="A94" s="31">
        <v>24</v>
      </c>
      <c r="B94" s="5">
        <v>61500</v>
      </c>
      <c r="C94" s="6" t="s">
        <v>105</v>
      </c>
      <c r="D94" s="94">
        <v>24</v>
      </c>
      <c r="E94" s="94">
        <v>5</v>
      </c>
      <c r="F94" s="94">
        <v>14</v>
      </c>
      <c r="G94" s="94">
        <v>3</v>
      </c>
      <c r="H94" s="94">
        <v>2</v>
      </c>
      <c r="I94" s="94"/>
      <c r="J94" s="101">
        <v>46.478260869565219</v>
      </c>
      <c r="K94" s="4">
        <f t="shared" si="9"/>
        <v>1115.4782608695652</v>
      </c>
      <c r="L94" s="4"/>
      <c r="M94" s="4"/>
    </row>
    <row r="95" spans="1:13" ht="15" customHeight="1" x14ac:dyDescent="0.25">
      <c r="A95" s="31">
        <v>25</v>
      </c>
      <c r="B95" s="5">
        <v>61510</v>
      </c>
      <c r="C95" s="111" t="s">
        <v>30</v>
      </c>
      <c r="D95" s="94">
        <v>20</v>
      </c>
      <c r="E95" s="94">
        <v>4</v>
      </c>
      <c r="F95" s="94">
        <v>12</v>
      </c>
      <c r="G95" s="94">
        <v>3</v>
      </c>
      <c r="H95" s="94">
        <v>1</v>
      </c>
      <c r="I95" s="94"/>
      <c r="J95" s="100">
        <v>49.6</v>
      </c>
      <c r="K95" s="4">
        <f t="shared" si="9"/>
        <v>992</v>
      </c>
      <c r="L95" s="4"/>
      <c r="M95" s="4"/>
    </row>
    <row r="96" spans="1:13" ht="15" customHeight="1" x14ac:dyDescent="0.25">
      <c r="A96" s="31">
        <v>26</v>
      </c>
      <c r="B96" s="5">
        <v>61520</v>
      </c>
      <c r="C96" s="6" t="s">
        <v>65</v>
      </c>
      <c r="D96" s="94">
        <v>6</v>
      </c>
      <c r="E96" s="94"/>
      <c r="F96" s="94">
        <v>1</v>
      </c>
      <c r="G96" s="94">
        <v>1</v>
      </c>
      <c r="H96" s="94">
        <v>4</v>
      </c>
      <c r="I96" s="94"/>
      <c r="J96" s="100">
        <v>80.333333333333329</v>
      </c>
      <c r="K96" s="4">
        <f t="shared" si="9"/>
        <v>482</v>
      </c>
      <c r="L96" s="4"/>
      <c r="M96" s="4"/>
    </row>
    <row r="97" spans="1:13" ht="15" customHeight="1" x14ac:dyDescent="0.25">
      <c r="A97" s="31">
        <v>27</v>
      </c>
      <c r="B97" s="5">
        <v>61540</v>
      </c>
      <c r="C97" s="111" t="s">
        <v>111</v>
      </c>
      <c r="D97" s="94">
        <v>17</v>
      </c>
      <c r="E97" s="94">
        <v>1</v>
      </c>
      <c r="F97" s="94">
        <v>11</v>
      </c>
      <c r="G97" s="94">
        <v>4</v>
      </c>
      <c r="H97" s="94">
        <v>1</v>
      </c>
      <c r="I97" s="94"/>
      <c r="J97" s="100">
        <v>61</v>
      </c>
      <c r="K97" s="4">
        <f t="shared" si="9"/>
        <v>1037</v>
      </c>
      <c r="L97" s="4"/>
      <c r="M97" s="4"/>
    </row>
    <row r="98" spans="1:13" s="189" customFormat="1" ht="15" customHeight="1" x14ac:dyDescent="0.25">
      <c r="A98" s="31">
        <v>28</v>
      </c>
      <c r="B98" s="86">
        <v>61560</v>
      </c>
      <c r="C98" s="326" t="s">
        <v>162</v>
      </c>
      <c r="D98" s="95">
        <v>12</v>
      </c>
      <c r="E98" s="95">
        <v>2</v>
      </c>
      <c r="F98" s="95">
        <v>7</v>
      </c>
      <c r="G98" s="95">
        <v>1</v>
      </c>
      <c r="H98" s="95">
        <v>2</v>
      </c>
      <c r="I98" s="95"/>
      <c r="J98" s="123">
        <v>50.5</v>
      </c>
      <c r="K98" s="4"/>
      <c r="L98" s="4"/>
      <c r="M98" s="4"/>
    </row>
    <row r="99" spans="1:13" ht="15" customHeight="1" thickBot="1" x14ac:dyDescent="0.3">
      <c r="A99" s="85">
        <v>27</v>
      </c>
      <c r="B99" s="86">
        <v>61570</v>
      </c>
      <c r="C99" s="326" t="s">
        <v>163</v>
      </c>
      <c r="D99" s="95">
        <v>24</v>
      </c>
      <c r="E99" s="95">
        <v>3</v>
      </c>
      <c r="F99" s="95">
        <v>17</v>
      </c>
      <c r="G99" s="95">
        <v>1</v>
      </c>
      <c r="H99" s="95">
        <v>3</v>
      </c>
      <c r="I99" s="95"/>
      <c r="J99" s="123">
        <v>49.45</v>
      </c>
      <c r="K99" s="4">
        <f>J99*D99</f>
        <v>1186.8000000000002</v>
      </c>
      <c r="L99" s="4"/>
      <c r="M99" s="4"/>
    </row>
    <row r="100" spans="1:13" ht="15" customHeight="1" thickBot="1" x14ac:dyDescent="0.3">
      <c r="A100" s="116"/>
      <c r="B100" s="88"/>
      <c r="C100" s="121" t="s">
        <v>98</v>
      </c>
      <c r="D100" s="117">
        <f t="shared" ref="D100:I100" si="10">SUM(D101:D108)</f>
        <v>67</v>
      </c>
      <c r="E100" s="117">
        <f t="shared" si="10"/>
        <v>8</v>
      </c>
      <c r="F100" s="117">
        <f t="shared" si="10"/>
        <v>43</v>
      </c>
      <c r="G100" s="117">
        <f t="shared" si="10"/>
        <v>6</v>
      </c>
      <c r="H100" s="117">
        <f t="shared" si="10"/>
        <v>10</v>
      </c>
      <c r="I100" s="117">
        <f t="shared" si="10"/>
        <v>0</v>
      </c>
      <c r="J100" s="122">
        <f>AVERAGE(J101:J108)</f>
        <v>54.428749999999994</v>
      </c>
      <c r="K100" s="4"/>
      <c r="L100" s="4"/>
      <c r="M100" s="4"/>
    </row>
    <row r="101" spans="1:13" ht="15" customHeight="1" x14ac:dyDescent="0.25">
      <c r="A101" s="30">
        <v>1</v>
      </c>
      <c r="B101" s="10">
        <v>70020</v>
      </c>
      <c r="C101" s="9" t="s">
        <v>58</v>
      </c>
      <c r="D101" s="96">
        <v>8</v>
      </c>
      <c r="E101" s="96"/>
      <c r="F101" s="96">
        <v>6</v>
      </c>
      <c r="G101" s="96"/>
      <c r="H101" s="96">
        <v>2</v>
      </c>
      <c r="I101" s="96"/>
      <c r="J101" s="254">
        <v>60.6</v>
      </c>
      <c r="K101" s="4">
        <f>J101*D101</f>
        <v>484.8</v>
      </c>
      <c r="L101" s="4"/>
      <c r="M101" s="4"/>
    </row>
    <row r="102" spans="1:13" ht="15" customHeight="1" x14ac:dyDescent="0.25">
      <c r="A102" s="31">
        <v>2</v>
      </c>
      <c r="B102" s="5">
        <v>70110</v>
      </c>
      <c r="C102" s="214" t="s">
        <v>112</v>
      </c>
      <c r="D102" s="94">
        <v>10</v>
      </c>
      <c r="E102" s="94"/>
      <c r="F102" s="94">
        <v>8</v>
      </c>
      <c r="G102" s="94">
        <v>1</v>
      </c>
      <c r="H102" s="94">
        <v>1</v>
      </c>
      <c r="I102" s="94"/>
      <c r="J102" s="255">
        <v>53.4</v>
      </c>
      <c r="K102" s="4">
        <f>J102*D102</f>
        <v>534</v>
      </c>
      <c r="L102" s="4"/>
      <c r="M102" s="4"/>
    </row>
    <row r="103" spans="1:13" s="189" customFormat="1" ht="15" customHeight="1" x14ac:dyDescent="0.25">
      <c r="A103" s="31">
        <v>3</v>
      </c>
      <c r="B103" s="5">
        <v>70021</v>
      </c>
      <c r="C103" s="6" t="s">
        <v>59</v>
      </c>
      <c r="D103" s="94">
        <v>4</v>
      </c>
      <c r="E103" s="94"/>
      <c r="F103" s="94">
        <v>1</v>
      </c>
      <c r="G103" s="94">
        <v>1</v>
      </c>
      <c r="H103" s="94">
        <v>2</v>
      </c>
      <c r="I103" s="94"/>
      <c r="J103" s="255">
        <v>78.5</v>
      </c>
      <c r="K103" s="4"/>
      <c r="L103" s="4"/>
      <c r="M103" s="4"/>
    </row>
    <row r="104" spans="1:13" ht="15" customHeight="1" x14ac:dyDescent="0.25">
      <c r="A104" s="31">
        <v>4</v>
      </c>
      <c r="B104" s="5">
        <v>70040</v>
      </c>
      <c r="C104" s="6" t="s">
        <v>31</v>
      </c>
      <c r="D104" s="94">
        <v>1</v>
      </c>
      <c r="E104" s="94"/>
      <c r="F104" s="94"/>
      <c r="G104" s="94">
        <v>1</v>
      </c>
      <c r="H104" s="94"/>
      <c r="I104" s="94"/>
      <c r="J104" s="255">
        <v>70</v>
      </c>
      <c r="K104" s="4">
        <f>J104*D104</f>
        <v>70</v>
      </c>
      <c r="L104" s="4"/>
      <c r="M104" s="4"/>
    </row>
    <row r="105" spans="1:13" ht="15" customHeight="1" x14ac:dyDescent="0.25">
      <c r="A105" s="31">
        <v>5</v>
      </c>
      <c r="B105" s="5">
        <v>70100</v>
      </c>
      <c r="C105" s="111" t="s">
        <v>100</v>
      </c>
      <c r="D105" s="94">
        <v>10</v>
      </c>
      <c r="E105" s="94">
        <v>1</v>
      </c>
      <c r="F105" s="94">
        <v>5</v>
      </c>
      <c r="G105" s="94">
        <v>1</v>
      </c>
      <c r="H105" s="94">
        <v>3</v>
      </c>
      <c r="I105" s="94"/>
      <c r="J105" s="255">
        <v>59.4</v>
      </c>
      <c r="K105" s="4">
        <f>J105*D105</f>
        <v>594</v>
      </c>
      <c r="L105" s="4"/>
      <c r="M105" s="4"/>
    </row>
    <row r="106" spans="1:13" ht="15" customHeight="1" x14ac:dyDescent="0.25">
      <c r="A106" s="31">
        <v>6</v>
      </c>
      <c r="B106" s="5">
        <v>70270</v>
      </c>
      <c r="C106" s="6" t="s">
        <v>60</v>
      </c>
      <c r="D106" s="94">
        <v>3</v>
      </c>
      <c r="E106" s="94">
        <v>2</v>
      </c>
      <c r="F106" s="94">
        <v>1</v>
      </c>
      <c r="G106" s="94"/>
      <c r="H106" s="94"/>
      <c r="I106" s="94"/>
      <c r="J106" s="255">
        <v>25.33</v>
      </c>
      <c r="K106" s="4">
        <f>J106*D106</f>
        <v>75.989999999999995</v>
      </c>
      <c r="L106" s="4"/>
      <c r="M106" s="4"/>
    </row>
    <row r="107" spans="1:13" s="189" customFormat="1" ht="15" customHeight="1" x14ac:dyDescent="0.25">
      <c r="A107" s="85">
        <v>7</v>
      </c>
      <c r="B107" s="86">
        <v>10880</v>
      </c>
      <c r="C107" s="58" t="s">
        <v>110</v>
      </c>
      <c r="D107" s="95">
        <v>20</v>
      </c>
      <c r="E107" s="95">
        <v>2</v>
      </c>
      <c r="F107" s="95">
        <v>14</v>
      </c>
      <c r="G107" s="95">
        <v>2</v>
      </c>
      <c r="H107" s="95">
        <v>2</v>
      </c>
      <c r="I107" s="95"/>
      <c r="J107" s="256">
        <v>55.4</v>
      </c>
      <c r="K107" s="4"/>
      <c r="L107" s="4"/>
      <c r="M107" s="4"/>
    </row>
    <row r="108" spans="1:13" ht="15" customHeight="1" thickBot="1" x14ac:dyDescent="0.3">
      <c r="A108" s="32">
        <v>8</v>
      </c>
      <c r="B108" s="12">
        <v>10890</v>
      </c>
      <c r="C108" s="250" t="s">
        <v>117</v>
      </c>
      <c r="D108" s="98">
        <v>11</v>
      </c>
      <c r="E108" s="98">
        <v>3</v>
      </c>
      <c r="F108" s="98">
        <v>8</v>
      </c>
      <c r="G108" s="98"/>
      <c r="H108" s="98"/>
      <c r="I108" s="98"/>
      <c r="J108" s="257">
        <v>32.799999999999997</v>
      </c>
      <c r="K108" s="4" t="e">
        <f>#REF!*#REF!</f>
        <v>#REF!</v>
      </c>
      <c r="L108" s="4"/>
      <c r="M108" s="4"/>
    </row>
    <row r="109" spans="1:13" ht="14.45" customHeight="1" x14ac:dyDescent="0.25">
      <c r="A109" s="4"/>
      <c r="B109" s="23"/>
      <c r="C109" s="4"/>
      <c r="D109" s="360" t="s">
        <v>67</v>
      </c>
      <c r="E109" s="360"/>
      <c r="F109" s="360"/>
      <c r="G109" s="360"/>
      <c r="H109" s="360"/>
      <c r="I109" s="361"/>
      <c r="J109" s="87">
        <f>AVERAGE(J8:J14,J16:J24,J26:J38,J40:J55,J57:J69,J71:J99,J101:J108)</f>
        <v>52.948963693819522</v>
      </c>
      <c r="K109" s="4"/>
      <c r="L109" s="4"/>
      <c r="M109" s="4"/>
    </row>
    <row r="110" spans="1:13" x14ac:dyDescent="0.25">
      <c r="A110" s="4"/>
      <c r="B110" s="2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x14ac:dyDescent="0.25">
      <c r="A111" s="4"/>
      <c r="B111" s="2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x14ac:dyDescent="0.25">
      <c r="A112" s="4"/>
      <c r="B112" s="2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</sheetData>
  <mergeCells count="7">
    <mergeCell ref="D109:I109"/>
    <mergeCell ref="E4:I4"/>
    <mergeCell ref="A4:A5"/>
    <mergeCell ref="J4:J5"/>
    <mergeCell ref="B4:B5"/>
    <mergeCell ref="C4:C5"/>
    <mergeCell ref="D4:D5"/>
  </mergeCells>
  <conditionalFormatting sqref="J6:J109">
    <cfRule type="cellIs" dxfId="40" priority="723" stopIfTrue="1" operator="equal">
      <formula>$J$109</formula>
    </cfRule>
    <cfRule type="cellIs" dxfId="39" priority="724" stopIfTrue="1" operator="lessThan">
      <formula>50</formula>
    </cfRule>
    <cfRule type="cellIs" dxfId="38" priority="725" stopIfTrue="1" operator="between">
      <formula>50</formula>
      <formula>$J$109</formula>
    </cfRule>
    <cfRule type="cellIs" dxfId="37" priority="726" stopIfTrue="1" operator="between">
      <formula>74.99</formula>
      <formula>$J$109</formula>
    </cfRule>
    <cfRule type="cellIs" dxfId="36" priority="727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История-11 диаграмма по районам</vt:lpstr>
      <vt:lpstr>История-11 диаграмма</vt:lpstr>
      <vt:lpstr>Рейтинги 2021-2023</vt:lpstr>
      <vt:lpstr>Рейтинг по сумме мест</vt:lpstr>
      <vt:lpstr>История-11 2023 Итоги</vt:lpstr>
      <vt:lpstr>История-11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gala</cp:lastModifiedBy>
  <cp:lastPrinted>2017-11-13T04:55:00Z</cp:lastPrinted>
  <dcterms:created xsi:type="dcterms:W3CDTF">2017-09-27T08:54:00Z</dcterms:created>
  <dcterms:modified xsi:type="dcterms:W3CDTF">2023-08-22T08:51:29Z</dcterms:modified>
</cp:coreProperties>
</file>