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30" windowWidth="20145" windowHeight="7935" tabRatio="559"/>
  </bookViews>
  <sheets>
    <sheet name="Информ-11 диаграмма по районам" sheetId="25" r:id="rId1"/>
    <sheet name="Информ-11 диаграмма" sheetId="22" r:id="rId2"/>
    <sheet name="Рейтинги 2021-2023" sheetId="20" r:id="rId3"/>
    <sheet name="Рейтинг по сумме мест" sheetId="8" r:id="rId4"/>
    <sheet name="Информатика-11 2023 Итоги" sheetId="24" r:id="rId5"/>
    <sheet name="Информатика-11 2023 расклад" sheetId="7" r:id="rId6"/>
  </sheets>
  <externalReferences>
    <externalReference r:id="rId7"/>
  </externalReferences>
  <definedNames>
    <definedName name="_xlnm._FilterDatabase" localSheetId="0" hidden="1">'Информ-11 диаграмма по районам'!#REF!</definedName>
    <definedName name="_xlnm._FilterDatabase" localSheetId="5" hidden="1">'Информатика-11 2023 расклад'!$A$4:$K$110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25" l="1"/>
  <c r="O117" i="25"/>
  <c r="O116" i="25"/>
  <c r="O115" i="25"/>
  <c r="O114" i="25"/>
  <c r="O113" i="25"/>
  <c r="O112" i="25"/>
  <c r="O111" i="25"/>
  <c r="O109" i="25"/>
  <c r="O108" i="25"/>
  <c r="O107" i="25"/>
  <c r="O106" i="25"/>
  <c r="O105" i="25"/>
  <c r="O104" i="25"/>
  <c r="O103" i="25"/>
  <c r="O102" i="25"/>
  <c r="O101" i="25"/>
  <c r="O100" i="25"/>
  <c r="O99" i="25"/>
  <c r="O98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8" i="25"/>
  <c r="O77" i="25"/>
  <c r="O76" i="25"/>
  <c r="O75" i="25"/>
  <c r="O74" i="25"/>
  <c r="O73" i="25"/>
  <c r="O72" i="25"/>
  <c r="O71" i="25"/>
  <c r="O70" i="25"/>
  <c r="O69" i="25"/>
  <c r="O68" i="25"/>
  <c r="O67" i="25"/>
  <c r="O66" i="25"/>
  <c r="O65" i="25"/>
  <c r="O63" i="25"/>
  <c r="O62" i="25"/>
  <c r="O61" i="25"/>
  <c r="O60" i="25"/>
  <c r="O59" i="25"/>
  <c r="O58" i="25"/>
  <c r="O57" i="25"/>
  <c r="O56" i="25"/>
  <c r="O55" i="25"/>
  <c r="O54" i="25"/>
  <c r="O53" i="25"/>
  <c r="O52" i="25"/>
  <c r="O51" i="25"/>
  <c r="O50" i="25"/>
  <c r="O49" i="25"/>
  <c r="O48" i="25"/>
  <c r="O47" i="25"/>
  <c r="O46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3" i="25"/>
  <c r="O12" i="25"/>
  <c r="O11" i="25"/>
  <c r="O10" i="25"/>
  <c r="O9" i="25"/>
  <c r="O8" i="25"/>
  <c r="O7" i="25"/>
  <c r="O6" i="25"/>
  <c r="H110" i="25"/>
  <c r="G110" i="25"/>
  <c r="H79" i="25"/>
  <c r="G79" i="25"/>
  <c r="H64" i="25"/>
  <c r="G64" i="25"/>
  <c r="H45" i="25"/>
  <c r="G45" i="25"/>
  <c r="H27" i="25"/>
  <c r="G27" i="25"/>
  <c r="H14" i="25"/>
  <c r="G14" i="25"/>
  <c r="H5" i="25"/>
  <c r="G5" i="25"/>
  <c r="H4" i="25"/>
  <c r="H119" i="25" s="1"/>
  <c r="G4" i="25"/>
  <c r="D110" i="25"/>
  <c r="C110" i="25"/>
  <c r="D79" i="25"/>
  <c r="C79" i="25"/>
  <c r="D64" i="25"/>
  <c r="C64" i="25"/>
  <c r="D45" i="25"/>
  <c r="C45" i="25"/>
  <c r="D27" i="25"/>
  <c r="C27" i="25"/>
  <c r="D14" i="25"/>
  <c r="C14" i="25"/>
  <c r="D5" i="25"/>
  <c r="C5" i="25"/>
  <c r="D4" i="25"/>
  <c r="D119" i="25" s="1"/>
  <c r="C4" i="25"/>
  <c r="O24" i="22"/>
  <c r="O23" i="22"/>
  <c r="O42" i="22"/>
  <c r="O41" i="22"/>
  <c r="O61" i="22"/>
  <c r="O60" i="22"/>
  <c r="O107" i="22"/>
  <c r="O106" i="22"/>
  <c r="O117" i="22"/>
  <c r="O116" i="22"/>
  <c r="O115" i="22"/>
  <c r="O114" i="22"/>
  <c r="O113" i="22"/>
  <c r="O112" i="22"/>
  <c r="O111" i="22"/>
  <c r="O109" i="22"/>
  <c r="O108" i="22"/>
  <c r="O105" i="22"/>
  <c r="O104" i="22"/>
  <c r="O103" i="22"/>
  <c r="O102" i="22"/>
  <c r="O101" i="22"/>
  <c r="O100" i="22"/>
  <c r="O99" i="22"/>
  <c r="O98" i="22"/>
  <c r="O97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3" i="22"/>
  <c r="O62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4" i="22"/>
  <c r="O43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6" i="22"/>
  <c r="O25" i="22"/>
  <c r="O22" i="22"/>
  <c r="O21" i="22"/>
  <c r="O20" i="22"/>
  <c r="O19" i="22"/>
  <c r="O18" i="22"/>
  <c r="O17" i="22"/>
  <c r="O16" i="22"/>
  <c r="O15" i="22"/>
  <c r="O13" i="22"/>
  <c r="O12" i="22"/>
  <c r="O11" i="22"/>
  <c r="O10" i="22"/>
  <c r="O9" i="22"/>
  <c r="O8" i="22"/>
  <c r="O7" i="22"/>
  <c r="O6" i="22"/>
  <c r="O118" i="22"/>
  <c r="L119" i="22"/>
  <c r="H119" i="22"/>
  <c r="H110" i="22"/>
  <c r="G110" i="22"/>
  <c r="H79" i="22"/>
  <c r="G79" i="22"/>
  <c r="H64" i="22"/>
  <c r="G64" i="22"/>
  <c r="H45" i="22"/>
  <c r="G45" i="22"/>
  <c r="H27" i="22"/>
  <c r="G27" i="22"/>
  <c r="H14" i="22"/>
  <c r="G14" i="22"/>
  <c r="H5" i="22"/>
  <c r="G5" i="22"/>
  <c r="H4" i="22"/>
  <c r="G4" i="22"/>
  <c r="D119" i="22"/>
  <c r="D110" i="22"/>
  <c r="C110" i="22"/>
  <c r="D79" i="22"/>
  <c r="C79" i="22"/>
  <c r="D64" i="22"/>
  <c r="C64" i="22"/>
  <c r="D45" i="22"/>
  <c r="C45" i="22"/>
  <c r="D27" i="22"/>
  <c r="C27" i="22"/>
  <c r="D14" i="22"/>
  <c r="C14" i="22"/>
  <c r="D5" i="22"/>
  <c r="C5" i="22"/>
  <c r="D4" i="22"/>
  <c r="C4" i="22"/>
  <c r="E113" i="8" l="1"/>
  <c r="H113" i="8"/>
  <c r="K113" i="8"/>
  <c r="P110" i="8"/>
  <c r="P40" i="8"/>
  <c r="P109" i="8"/>
  <c r="P106" i="8"/>
  <c r="P107" i="8"/>
  <c r="P102" i="8"/>
  <c r="P88" i="8"/>
  <c r="P99" i="8"/>
  <c r="P39" i="8"/>
  <c r="P58" i="8"/>
  <c r="P79" i="8"/>
  <c r="P25" i="8"/>
  <c r="P18" i="8"/>
  <c r="P50" i="8"/>
  <c r="P59" i="8"/>
  <c r="P9" i="8"/>
  <c r="P27" i="8"/>
  <c r="P67" i="8"/>
  <c r="P71" i="8"/>
  <c r="P69" i="8"/>
  <c r="P80" i="8"/>
  <c r="P49" i="8"/>
  <c r="P65" i="8"/>
  <c r="P97" i="8"/>
  <c r="P75" i="8"/>
  <c r="P86" i="8"/>
  <c r="P48" i="8"/>
  <c r="P17" i="8"/>
  <c r="P62" i="8"/>
  <c r="P56" i="8"/>
  <c r="P10" i="8"/>
  <c r="P77" i="8"/>
  <c r="P63" i="8"/>
  <c r="P29" i="8"/>
  <c r="P34" i="8"/>
  <c r="P22" i="8"/>
  <c r="P19" i="8"/>
  <c r="P100" i="8"/>
  <c r="P83" i="8"/>
  <c r="P91" i="8"/>
  <c r="P90" i="8"/>
  <c r="P93" i="8"/>
  <c r="P51" i="8"/>
  <c r="P45" i="8"/>
  <c r="P87" i="8"/>
  <c r="P112" i="8"/>
  <c r="P30" i="8"/>
  <c r="P105" i="8"/>
  <c r="P37" i="8"/>
  <c r="P104" i="8"/>
  <c r="P54" i="8"/>
  <c r="P41" i="8"/>
  <c r="P47" i="8"/>
  <c r="P28" i="8"/>
  <c r="P53" i="8"/>
  <c r="P46" i="8"/>
  <c r="P35" i="8"/>
  <c r="P16" i="8"/>
  <c r="P61" i="8"/>
  <c r="P89" i="8"/>
  <c r="P74" i="8"/>
  <c r="P52" i="8"/>
  <c r="P85" i="8"/>
  <c r="P36" i="8"/>
  <c r="P111" i="8"/>
  <c r="P92" i="8"/>
  <c r="P33" i="8"/>
  <c r="P31" i="8"/>
  <c r="P8" i="8"/>
  <c r="P14" i="8"/>
  <c r="P42" i="8"/>
  <c r="P24" i="8"/>
  <c r="P21" i="8"/>
  <c r="P13" i="8"/>
  <c r="P55" i="8"/>
  <c r="P60" i="8"/>
  <c r="P96" i="8"/>
  <c r="P73" i="8"/>
  <c r="P32" i="8"/>
  <c r="P94" i="8"/>
  <c r="P57" i="8"/>
  <c r="P95" i="8"/>
  <c r="P103" i="8"/>
  <c r="P23" i="8"/>
  <c r="P20" i="8"/>
  <c r="P76" i="8"/>
  <c r="P82" i="8"/>
  <c r="P64" i="8"/>
  <c r="P38" i="8"/>
  <c r="P101" i="8"/>
  <c r="P98" i="8"/>
  <c r="P66" i="8"/>
  <c r="P70" i="8"/>
  <c r="P78" i="8"/>
  <c r="P12" i="8"/>
  <c r="P26" i="8"/>
  <c r="P68" i="8"/>
  <c r="P84" i="8"/>
  <c r="P7" i="8"/>
  <c r="P108" i="8"/>
  <c r="P15" i="8"/>
  <c r="P81" i="8"/>
  <c r="P11" i="8"/>
  <c r="P72" i="8"/>
  <c r="P6" i="8"/>
  <c r="P44" i="8"/>
  <c r="P43" i="8"/>
  <c r="I113" i="20" l="1"/>
  <c r="E113" i="20"/>
  <c r="J15" i="7"/>
  <c r="L4" i="25" l="1"/>
  <c r="L4" i="22" l="1"/>
  <c r="J111" i="7" l="1"/>
  <c r="K64" i="22" l="1"/>
  <c r="L64" i="22"/>
  <c r="K45" i="22"/>
  <c r="L45" i="22"/>
  <c r="L110" i="25" l="1"/>
  <c r="K110" i="25"/>
  <c r="L79" i="25"/>
  <c r="K79" i="25"/>
  <c r="L64" i="25"/>
  <c r="K64" i="25"/>
  <c r="L45" i="25"/>
  <c r="K45" i="25"/>
  <c r="L27" i="25"/>
  <c r="K27" i="25"/>
  <c r="L14" i="25"/>
  <c r="K14" i="25"/>
  <c r="L5" i="25"/>
  <c r="K5" i="25"/>
  <c r="K4" i="25" s="1"/>
  <c r="L119" i="25"/>
  <c r="L110" i="22"/>
  <c r="K110" i="22"/>
  <c r="L79" i="22"/>
  <c r="K79" i="22"/>
  <c r="L27" i="22"/>
  <c r="K27" i="22"/>
  <c r="L14" i="22"/>
  <c r="K14" i="22"/>
  <c r="L5" i="22"/>
  <c r="K5" i="22"/>
  <c r="K4" i="22" s="1"/>
  <c r="M113" i="20" l="1"/>
  <c r="E6" i="24"/>
  <c r="E104" i="24"/>
  <c r="J26" i="7"/>
  <c r="J40" i="7"/>
  <c r="D40" i="7"/>
  <c r="E40" i="7"/>
  <c r="F40" i="7"/>
  <c r="G40" i="7"/>
  <c r="H40" i="7"/>
  <c r="I40" i="7"/>
  <c r="I102" i="7" l="1"/>
  <c r="H102" i="7"/>
  <c r="G102" i="7"/>
  <c r="F102" i="7"/>
  <c r="E102" i="7"/>
  <c r="I71" i="7"/>
  <c r="H71" i="7"/>
  <c r="G71" i="7"/>
  <c r="F71" i="7"/>
  <c r="E71" i="7"/>
  <c r="D71" i="7"/>
  <c r="I57" i="7"/>
  <c r="H57" i="7"/>
  <c r="G57" i="7"/>
  <c r="F57" i="7"/>
  <c r="E57" i="7"/>
  <c r="I26" i="7"/>
  <c r="H26" i="7"/>
  <c r="G26" i="7"/>
  <c r="F26" i="7"/>
  <c r="E26" i="7"/>
  <c r="I15" i="7"/>
  <c r="H15" i="7"/>
  <c r="G15" i="7"/>
  <c r="F15" i="7"/>
  <c r="E15" i="7"/>
  <c r="I7" i="7"/>
  <c r="I6" i="7" s="1"/>
  <c r="H7" i="7"/>
  <c r="H6" i="7" s="1"/>
  <c r="G7" i="7"/>
  <c r="G6" i="7" s="1"/>
  <c r="F7" i="7"/>
  <c r="F6" i="7" s="1"/>
  <c r="E7" i="7"/>
  <c r="E6" i="7" s="1"/>
  <c r="D6" i="24" l="1"/>
  <c r="F100" i="24" l="1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1" i="24"/>
  <c r="F80" i="24"/>
  <c r="F79" i="24"/>
  <c r="F78" i="24"/>
  <c r="F77" i="24"/>
  <c r="F76" i="24"/>
  <c r="F75" i="24"/>
  <c r="F74" i="24"/>
  <c r="F73" i="24"/>
  <c r="F72" i="24"/>
  <c r="F71" i="24"/>
  <c r="F69" i="24"/>
  <c r="F68" i="24"/>
  <c r="F67" i="24"/>
  <c r="F66" i="24"/>
  <c r="F64" i="24"/>
  <c r="F63" i="24"/>
  <c r="F62" i="24"/>
  <c r="F61" i="24"/>
  <c r="F60" i="24"/>
  <c r="F59" i="24"/>
  <c r="F57" i="24"/>
  <c r="F56" i="24"/>
  <c r="F55" i="24"/>
  <c r="F54" i="24"/>
  <c r="F53" i="24"/>
  <c r="F51" i="24"/>
  <c r="F50" i="24"/>
  <c r="F49" i="24"/>
  <c r="F47" i="24"/>
  <c r="F46" i="24"/>
  <c r="F43" i="24"/>
  <c r="F42" i="24"/>
  <c r="F41" i="24"/>
  <c r="F39" i="24"/>
  <c r="F38" i="24"/>
  <c r="F37" i="24"/>
  <c r="F36" i="24"/>
  <c r="F35" i="24"/>
  <c r="F34" i="24"/>
  <c r="F33" i="24"/>
  <c r="F32" i="24"/>
  <c r="F31" i="24"/>
  <c r="F26" i="24"/>
  <c r="F25" i="24"/>
  <c r="F24" i="24"/>
  <c r="F23" i="24"/>
  <c r="F22" i="24"/>
  <c r="F21" i="24"/>
  <c r="F20" i="24"/>
  <c r="F19" i="24"/>
  <c r="F16" i="24"/>
  <c r="F15" i="24"/>
  <c r="F14" i="24"/>
  <c r="F13" i="24"/>
  <c r="F12" i="24"/>
  <c r="F11" i="24"/>
  <c r="F8" i="24"/>
  <c r="J71" i="7"/>
  <c r="J57" i="7"/>
  <c r="D57" i="7"/>
  <c r="D26" i="7"/>
  <c r="D15" i="7"/>
  <c r="J102" i="7"/>
  <c r="D102" i="7"/>
  <c r="J7" i="7"/>
  <c r="D7" i="7"/>
  <c r="D6" i="7" s="1"/>
  <c r="K108" i="7" l="1"/>
  <c r="K107" i="7"/>
  <c r="K106" i="7"/>
  <c r="K105" i="7"/>
  <c r="K103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77" i="7"/>
  <c r="K76" i="7"/>
  <c r="K75" i="7"/>
  <c r="K74" i="7"/>
  <c r="K72" i="7"/>
  <c r="K70" i="7"/>
  <c r="K68" i="7"/>
  <c r="K65" i="7"/>
  <c r="K64" i="7"/>
  <c r="K62" i="7"/>
  <c r="K60" i="7"/>
  <c r="K59" i="7"/>
  <c r="K58" i="7"/>
  <c r="K54" i="7"/>
  <c r="K53" i="7"/>
  <c r="K51" i="7"/>
  <c r="K49" i="7"/>
  <c r="K48" i="7"/>
  <c r="K47" i="7"/>
  <c r="K45" i="7"/>
  <c r="K44" i="7"/>
  <c r="K41" i="7"/>
  <c r="K39" i="7"/>
  <c r="K38" i="7"/>
  <c r="K34" i="7"/>
  <c r="K33" i="7"/>
  <c r="K32" i="7"/>
  <c r="K27" i="7"/>
  <c r="K23" i="7"/>
  <c r="K22" i="7"/>
  <c r="K21" i="7"/>
  <c r="K20" i="7"/>
  <c r="K19" i="7"/>
  <c r="K16" i="7"/>
  <c r="K14" i="7"/>
  <c r="K13" i="7"/>
  <c r="K12" i="7"/>
  <c r="K11" i="7"/>
  <c r="K8" i="7"/>
</calcChain>
</file>

<file path=xl/sharedStrings.xml><?xml version="1.0" encoding="utf-8"?>
<sst xmlns="http://schemas.openxmlformats.org/spreadsheetml/2006/main" count="1474" uniqueCount="178">
  <si>
    <t>Центральный</t>
  </si>
  <si>
    <t>Советский</t>
  </si>
  <si>
    <t>МБОУ СШ № 147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</si>
  <si>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</si>
  <si>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</si>
  <si>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</si>
  <si>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</si>
  <si>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</si>
  <si>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</si>
  <si>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</si>
  <si>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56</t>
  </si>
  <si>
    <t>МБОУ СШ № 62</t>
  </si>
  <si>
    <t>Свердловский</t>
  </si>
  <si>
    <t>МБОУ СШ № 6</t>
  </si>
  <si>
    <t xml:space="preserve">МБОУ СШ № 133 </t>
  </si>
  <si>
    <t>Октябрьский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</si>
  <si>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</si>
  <si>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</si>
  <si>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</si>
  <si>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</si>
  <si>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</si>
  <si>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</si>
  <si>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</si>
  <si>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</si>
  <si>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</si>
  <si>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</si>
  <si>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</si>
  <si>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</si>
  <si>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</si>
  <si>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</si>
  <si>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</si>
  <si>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</si>
  <si>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</si>
  <si>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</si>
  <si>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</si>
  <si>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</si>
  <si>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</si>
  <si>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</si>
  <si>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</si>
  <si>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</si>
  <si>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</si>
  <si>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</si>
  <si>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36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</si>
  <si>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</si>
  <si>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</si>
  <si>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</si>
  <si>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</si>
  <si>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</si>
  <si>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</si>
  <si>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</si>
  <si>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</si>
  <si>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</si>
  <si>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</si>
  <si>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21</t>
  </si>
  <si>
    <t>МБОУ СШ № 95</t>
  </si>
  <si>
    <t>МАОУ "КУГ № 1 - Универс"</t>
  </si>
  <si>
    <t>МАОУ Гимназия № 13 "Академ"</t>
  </si>
  <si>
    <t>МБОУ СШ № 93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</si>
  <si>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</si>
  <si>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</si>
  <si>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</si>
  <si>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</si>
  <si>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</si>
  <si>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</si>
  <si>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</si>
  <si>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</si>
  <si>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</si>
  <si>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</si>
  <si>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</si>
  <si>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</si>
  <si>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</si>
  <si>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</si>
  <si>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</si>
  <si>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</si>
  <si>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</si>
  <si>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</si>
  <si>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</si>
  <si>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ниже 40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</si>
  <si>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</si>
  <si>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</si>
  <si>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</si>
  <si>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</si>
  <si>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Код ОУ по КИАСУО</t>
  </si>
  <si>
    <t>Среднее значение по городу принято:</t>
  </si>
  <si>
    <t>Информатика 11 кл.</t>
  </si>
  <si>
    <t>место</t>
  </si>
  <si>
    <t>сумма мест</t>
  </si>
  <si>
    <t>чел.</t>
  </si>
  <si>
    <t>ср.балл по ОУ</t>
  </si>
  <si>
    <t>балл по городу</t>
  </si>
  <si>
    <t>Наименование ОУ (кратно)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</si>
  <si>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</si>
  <si>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</si>
  <si>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</si>
  <si>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</si>
  <si>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</si>
  <si>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 xml:space="preserve">МБОУ СШ № 10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</si>
  <si>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</si>
  <si>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</si>
  <si>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</si>
  <si>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</si>
  <si>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</si>
  <si>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</si>
  <si>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</si>
  <si>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</si>
  <si>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 xml:space="preserve">МБОУ СШ № 86 </t>
  </si>
  <si>
    <t>МАОУ Гимназия № 11</t>
  </si>
  <si>
    <t>МАОУ СШ № 150</t>
  </si>
  <si>
    <t>МАОУ СШ № 149</t>
  </si>
  <si>
    <t>МАОУ СШ № 145</t>
  </si>
  <si>
    <t>МАОУ СШ № 143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</si>
  <si>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</si>
  <si>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</si>
  <si>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</si>
  <si>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ср. балл ОУ</t>
  </si>
  <si>
    <t>Получено баллов</t>
  </si>
  <si>
    <t>40-69</t>
  </si>
  <si>
    <t>70-79</t>
  </si>
  <si>
    <t>МАОУ СШ "Комплекс Покровский"</t>
  </si>
  <si>
    <t>МБОУ СШ № 78</t>
  </si>
  <si>
    <t>МАОУ СШ № 154</t>
  </si>
  <si>
    <t>МАОУ СШ № 17</t>
  </si>
  <si>
    <t>МБОУ Гимназия № 3</t>
  </si>
  <si>
    <t>МАОУ Гимназия № 8</t>
  </si>
  <si>
    <t>МАОУ СШ № 12</t>
  </si>
  <si>
    <t>МАОУ СШ № 19</t>
  </si>
  <si>
    <t>МБОУ СШ № 155</t>
  </si>
  <si>
    <t>МАОУ Школа-интернат № 1</t>
  </si>
  <si>
    <t>МАОУ СШ № 82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</si>
  <si>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</si>
  <si>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</si>
  <si>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</si>
  <si>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</si>
  <si>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</si>
  <si>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</si>
  <si>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</si>
  <si>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</si>
  <si>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</si>
  <si>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</si>
  <si>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</si>
  <si>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</si>
  <si>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СШ № 90</t>
  </si>
  <si>
    <t>МБОУ СШ № 81</t>
  </si>
  <si>
    <t>МАОУ СШ № 158</t>
  </si>
  <si>
    <t>МБОУ СШ № 157</t>
  </si>
  <si>
    <t>МАОУ СШ № 158 "Грани"</t>
  </si>
  <si>
    <t>МАОУ СШ № 155</t>
  </si>
  <si>
    <t>МБОУ СШ № 63</t>
  </si>
  <si>
    <t>МАОУ СШ № 55</t>
  </si>
  <si>
    <t>МАОУ СШ № 46</t>
  </si>
  <si>
    <t>МАОУ СШ № 8 "Созидание"</t>
  </si>
  <si>
    <t>МАОУ Лицей № 3</t>
  </si>
  <si>
    <t>МАОУ СШ № 53</t>
  </si>
  <si>
    <t>МАОУ СШ № 65</t>
  </si>
  <si>
    <t>МАОУ СШ № 89</t>
  </si>
  <si>
    <t>МАОУ СШ № 93</t>
  </si>
  <si>
    <t>МАОУ СШ № 34</t>
  </si>
  <si>
    <t>МАОУ СШ № 42</t>
  </si>
  <si>
    <t>МАОУ СШ № 45</t>
  </si>
  <si>
    <t>МАОУ СШ № 76</t>
  </si>
  <si>
    <t>МАОУ СШ № 69</t>
  </si>
  <si>
    <t>МБОУ СШ № 2</t>
  </si>
  <si>
    <t>МАОУ СШ № 5</t>
  </si>
  <si>
    <t>МАОУ СШ № 18</t>
  </si>
  <si>
    <t>МАОУ СШ № 66</t>
  </si>
  <si>
    <t>МБОУ СШ № 16</t>
  </si>
  <si>
    <t>МБОУ СШ № 50</t>
  </si>
  <si>
    <t>МБОУ СШ № 30</t>
  </si>
  <si>
    <t>МБОУ СШ № 39</t>
  </si>
  <si>
    <t>МБОУ СШ № 66</t>
  </si>
  <si>
    <t>МАОУ СШ № 135</t>
  </si>
  <si>
    <t>МАОУ СШ № 81</t>
  </si>
  <si>
    <t>МАОУ СШ № 16</t>
  </si>
  <si>
    <t>МАОУ СШ № 50</t>
  </si>
  <si>
    <t>МАОУ СШ № 6</t>
  </si>
  <si>
    <t>МАОУ СШ № 78</t>
  </si>
  <si>
    <t>МАОУ СШ № 156</t>
  </si>
  <si>
    <t>МАОУ СШ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</si>
</sst>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8" fillId="0" borderId="0"/>
    <xf numFmtId="165" fontId="28" fillId="0" borderId="0" applyBorder="0" applyProtection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4" fillId="0" borderId="0"/>
    <xf numFmtId="164" fontId="14" fillId="0" borderId="0" applyFont="0" applyFill="0" applyBorder="0" applyAlignment="0" applyProtection="0"/>
  </cellStyleXfs>
  <cellXfs count="480">
    <xf numFmtId="0" fontId="0" fillId="0" borderId="0" xfId="0"/>
    <xf numFmtId="0" fontId="0" fillId="0" borderId="0" xfId="0" applyBorder="1"/>
    <xf numFmtId="0" fontId="26" fillId="0" borderId="0" xfId="0" applyFont="1"/>
    <xf numFmtId="0" fontId="26" fillId="0" borderId="0" xfId="0" applyFont="1" applyAlignment="1"/>
    <xf numFmtId="0" fontId="23" fillId="0" borderId="0" xfId="0" applyFont="1" applyBorder="1"/>
    <xf numFmtId="0" fontId="27" fillId="0" borderId="0" xfId="0" applyFont="1"/>
    <xf numFmtId="0" fontId="29" fillId="0" borderId="0" xfId="0" applyFont="1"/>
    <xf numFmtId="0" fontId="29" fillId="4" borderId="0" xfId="0" applyFont="1" applyFill="1"/>
    <xf numFmtId="0" fontId="23" fillId="0" borderId="0" xfId="0" applyFont="1" applyAlignment="1">
      <alignment horizontal="center"/>
    </xf>
    <xf numFmtId="0" fontId="26" fillId="0" borderId="0" xfId="0" applyFont="1" applyBorder="1"/>
    <xf numFmtId="0" fontId="16" fillId="0" borderId="0" xfId="0" applyFont="1" applyBorder="1"/>
    <xf numFmtId="0" fontId="15" fillId="0" borderId="8" xfId="0" applyFont="1" applyBorder="1" applyAlignment="1"/>
    <xf numFmtId="0" fontId="15" fillId="0" borderId="9" xfId="0" applyFont="1" applyBorder="1" applyAlignment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31" fillId="0" borderId="8" xfId="0" applyFont="1" applyBorder="1"/>
    <xf numFmtId="0" fontId="31" fillId="0" borderId="11" xfId="0" applyFont="1" applyBorder="1"/>
    <xf numFmtId="0" fontId="31" fillId="0" borderId="14" xfId="0" applyFont="1" applyBorder="1"/>
    <xf numFmtId="0" fontId="15" fillId="0" borderId="0" xfId="0" applyFont="1"/>
    <xf numFmtId="0" fontId="33" fillId="0" borderId="0" xfId="0" applyFont="1" applyAlignment="1">
      <alignment horizontal="right"/>
    </xf>
    <xf numFmtId="0" fontId="23" fillId="0" borderId="46" xfId="0" applyFont="1" applyBorder="1" applyAlignment="1">
      <alignment horizontal="center" vertical="center"/>
    </xf>
    <xf numFmtId="0" fontId="29" fillId="5" borderId="0" xfId="0" applyFont="1" applyFill="1"/>
    <xf numFmtId="0" fontId="29" fillId="6" borderId="0" xfId="0" applyFont="1" applyFill="1"/>
    <xf numFmtId="0" fontId="13" fillId="0" borderId="6" xfId="0" applyFont="1" applyBorder="1" applyAlignment="1">
      <alignment wrapText="1"/>
    </xf>
    <xf numFmtId="0" fontId="13" fillId="2" borderId="6" xfId="0" applyFont="1" applyFill="1" applyBorder="1" applyAlignment="1">
      <alignment horizontal="left" wrapText="1"/>
    </xf>
    <xf numFmtId="2" fontId="31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3" fillId="2" borderId="4" xfId="0" applyFont="1" applyFill="1" applyBorder="1" applyAlignment="1">
      <alignment horizontal="left" wrapText="1"/>
    </xf>
    <xf numFmtId="0" fontId="31" fillId="0" borderId="4" xfId="0" applyFont="1" applyBorder="1" applyAlignment="1">
      <alignment horizontal="center"/>
    </xf>
    <xf numFmtId="2" fontId="31" fillId="0" borderId="3" xfId="0" applyNumberFormat="1" applyFont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2" borderId="2" xfId="0" applyFont="1" applyFill="1" applyBorder="1" applyAlignment="1">
      <alignment horizontal="left" wrapText="1"/>
    </xf>
    <xf numFmtId="2" fontId="31" fillId="0" borderId="1" xfId="0" applyNumberFormat="1" applyFont="1" applyBorder="1" applyAlignment="1">
      <alignment horizontal="right"/>
    </xf>
    <xf numFmtId="0" fontId="13" fillId="0" borderId="7" xfId="0" applyFont="1" applyBorder="1" applyAlignment="1">
      <alignment wrapText="1"/>
    </xf>
    <xf numFmtId="0" fontId="13" fillId="2" borderId="7" xfId="0" applyFont="1" applyFill="1" applyBorder="1" applyAlignment="1">
      <alignment horizontal="left" wrapText="1"/>
    </xf>
    <xf numFmtId="2" fontId="31" fillId="0" borderId="26" xfId="0" applyNumberFormat="1" applyFont="1" applyBorder="1" applyAlignment="1">
      <alignment horizontal="right"/>
    </xf>
    <xf numFmtId="0" fontId="31" fillId="0" borderId="37" xfId="0" applyFont="1" applyBorder="1"/>
    <xf numFmtId="0" fontId="13" fillId="0" borderId="39" xfId="0" applyFont="1" applyBorder="1" applyAlignment="1">
      <alignment wrapText="1"/>
    </xf>
    <xf numFmtId="0" fontId="13" fillId="2" borderId="39" xfId="0" applyFont="1" applyFill="1" applyBorder="1" applyAlignment="1">
      <alignment horizontal="left" wrapText="1"/>
    </xf>
    <xf numFmtId="0" fontId="31" fillId="0" borderId="39" xfId="0" applyFont="1" applyBorder="1" applyAlignment="1">
      <alignment horizontal="center"/>
    </xf>
    <xf numFmtId="2" fontId="31" fillId="0" borderId="45" xfId="0" applyNumberFormat="1" applyFont="1" applyBorder="1" applyAlignment="1">
      <alignment horizontal="right"/>
    </xf>
    <xf numFmtId="0" fontId="13" fillId="3" borderId="4" xfId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left" wrapText="1"/>
    </xf>
    <xf numFmtId="0" fontId="31" fillId="0" borderId="0" xfId="0" applyFont="1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Alignment="1"/>
    <xf numFmtId="2" fontId="23" fillId="0" borderId="4" xfId="0" applyNumberFormat="1" applyFont="1" applyBorder="1" applyAlignment="1"/>
    <xf numFmtId="2" fontId="13" fillId="0" borderId="0" xfId="0" applyNumberFormat="1" applyFont="1" applyAlignment="1"/>
    <xf numFmtId="0" fontId="30" fillId="0" borderId="0" xfId="0" applyFont="1" applyAlignment="1"/>
    <xf numFmtId="0" fontId="31" fillId="0" borderId="51" xfId="0" applyFont="1" applyBorder="1"/>
    <xf numFmtId="0" fontId="23" fillId="2" borderId="52" xfId="0" applyFont="1" applyFill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/>
    </xf>
    <xf numFmtId="2" fontId="34" fillId="0" borderId="53" xfId="0" applyNumberFormat="1" applyFont="1" applyBorder="1" applyAlignment="1">
      <alignment horizontal="left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 wrapText="1"/>
    </xf>
    <xf numFmtId="0" fontId="35" fillId="0" borderId="5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2" fontId="31" fillId="0" borderId="3" xfId="0" applyNumberFormat="1" applyFont="1" applyBorder="1" applyAlignment="1">
      <alignment horizontal="right" vertical="top"/>
    </xf>
    <xf numFmtId="0" fontId="34" fillId="0" borderId="28" xfId="0" applyFont="1" applyBorder="1" applyAlignment="1">
      <alignment horizontal="center" vertical="center" wrapText="1"/>
    </xf>
    <xf numFmtId="0" fontId="31" fillId="0" borderId="4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0" borderId="18" xfId="0" applyFont="1" applyBorder="1"/>
    <xf numFmtId="0" fontId="31" fillId="0" borderId="16" xfId="0" applyFont="1" applyBorder="1"/>
    <xf numFmtId="0" fontId="31" fillId="0" borderId="38" xfId="0" applyFont="1" applyBorder="1"/>
    <xf numFmtId="0" fontId="31" fillId="0" borderId="20" xfId="0" applyFont="1" applyBorder="1"/>
    <xf numFmtId="0" fontId="13" fillId="0" borderId="41" xfId="0" applyFont="1" applyFill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31" fillId="0" borderId="41" xfId="0" applyFont="1" applyBorder="1" applyAlignment="1">
      <alignment horizontal="left" wrapText="1"/>
    </xf>
    <xf numFmtId="0" fontId="13" fillId="2" borderId="41" xfId="0" applyFont="1" applyFill="1" applyBorder="1" applyAlignment="1">
      <alignment horizontal="left" wrapText="1"/>
    </xf>
    <xf numFmtId="0" fontId="13" fillId="2" borderId="22" xfId="0" applyFont="1" applyFill="1" applyBorder="1" applyAlignment="1">
      <alignment horizontal="left" wrapText="1"/>
    </xf>
    <xf numFmtId="0" fontId="31" fillId="0" borderId="40" xfId="0" applyFont="1" applyBorder="1"/>
    <xf numFmtId="0" fontId="31" fillId="0" borderId="4" xfId="0" applyFont="1" applyBorder="1"/>
    <xf numFmtId="0" fontId="13" fillId="2" borderId="23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left" wrapText="1"/>
    </xf>
    <xf numFmtId="2" fontId="13" fillId="2" borderId="4" xfId="0" applyNumberFormat="1" applyFont="1" applyFill="1" applyBorder="1" applyAlignment="1">
      <alignment horizontal="center" wrapText="1"/>
    </xf>
    <xf numFmtId="0" fontId="13" fillId="0" borderId="0" xfId="0" applyFont="1" applyBorder="1" applyAlignment="1"/>
    <xf numFmtId="0" fontId="13" fillId="0" borderId="0" xfId="0" applyFont="1"/>
    <xf numFmtId="0" fontId="13" fillId="0" borderId="0" xfId="0" applyFont="1" applyBorder="1"/>
    <xf numFmtId="0" fontId="23" fillId="0" borderId="0" xfId="0" applyFont="1" applyAlignment="1">
      <alignment horizontal="right"/>
    </xf>
    <xf numFmtId="0" fontId="40" fillId="0" borderId="2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31" fillId="0" borderId="39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2" fontId="23" fillId="0" borderId="53" xfId="0" applyNumberFormat="1" applyFont="1" applyBorder="1" applyAlignment="1">
      <alignment horizontal="left" vertical="center" wrapText="1"/>
    </xf>
    <xf numFmtId="2" fontId="25" fillId="0" borderId="7" xfId="0" applyNumberFormat="1" applyFont="1" applyBorder="1" applyAlignment="1"/>
    <xf numFmtId="0" fontId="13" fillId="2" borderId="4" xfId="16" applyFont="1" applyFill="1" applyBorder="1" applyAlignment="1">
      <alignment horizontal="right" vertical="center"/>
    </xf>
    <xf numFmtId="0" fontId="31" fillId="0" borderId="9" xfId="0" applyFont="1" applyBorder="1"/>
    <xf numFmtId="0" fontId="33" fillId="0" borderId="0" xfId="0" applyFont="1" applyBorder="1" applyAlignment="1">
      <alignment horizontal="right" vertical="top"/>
    </xf>
    <xf numFmtId="0" fontId="13" fillId="0" borderId="46" xfId="0" applyFont="1" applyBorder="1" applyAlignment="1">
      <alignment horizontal="right" vertical="top"/>
    </xf>
    <xf numFmtId="0" fontId="31" fillId="0" borderId="15" xfId="0" applyFont="1" applyBorder="1" applyAlignment="1">
      <alignment horizontal="right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2" fontId="35" fillId="0" borderId="5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31" fillId="0" borderId="10" xfId="0" applyFont="1" applyBorder="1"/>
    <xf numFmtId="0" fontId="13" fillId="2" borderId="30" xfId="0" applyFont="1" applyFill="1" applyBorder="1" applyAlignment="1">
      <alignment horizontal="left" wrapText="1"/>
    </xf>
    <xf numFmtId="0" fontId="13" fillId="3" borderId="41" xfId="1" applyFont="1" applyFill="1" applyBorder="1" applyAlignment="1">
      <alignment horizontal="left" wrapText="1"/>
    </xf>
    <xf numFmtId="0" fontId="13" fillId="2" borderId="41" xfId="1" applyFont="1" applyFill="1" applyBorder="1" applyAlignment="1">
      <alignment horizontal="left" wrapText="1"/>
    </xf>
    <xf numFmtId="0" fontId="13" fillId="2" borderId="41" xfId="0" applyFont="1" applyFill="1" applyBorder="1" applyAlignment="1">
      <alignment horizontal="left" vertical="center" wrapText="1"/>
    </xf>
    <xf numFmtId="0" fontId="34" fillId="0" borderId="48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 wrapText="1"/>
    </xf>
    <xf numFmtId="2" fontId="13" fillId="2" borderId="4" xfId="0" applyNumberFormat="1" applyFont="1" applyFill="1" applyBorder="1" applyAlignment="1">
      <alignment horizontal="right" wrapText="1"/>
    </xf>
    <xf numFmtId="0" fontId="15" fillId="0" borderId="29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0" fontId="15" fillId="2" borderId="29" xfId="0" applyFont="1" applyFill="1" applyBorder="1" applyAlignment="1">
      <alignment horizontal="right"/>
    </xf>
    <xf numFmtId="0" fontId="15" fillId="2" borderId="42" xfId="0" applyFont="1" applyFill="1" applyBorder="1" applyAlignment="1">
      <alignment horizontal="right"/>
    </xf>
    <xf numFmtId="0" fontId="15" fillId="0" borderId="43" xfId="0" applyFont="1" applyBorder="1" applyAlignment="1"/>
    <xf numFmtId="0" fontId="15" fillId="0" borderId="49" xfId="0" applyFont="1" applyBorder="1" applyAlignment="1">
      <alignment horizontal="right"/>
    </xf>
    <xf numFmtId="0" fontId="15" fillId="0" borderId="51" xfId="0" applyFont="1" applyBorder="1" applyAlignment="1"/>
    <xf numFmtId="0" fontId="23" fillId="0" borderId="5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15" fillId="0" borderId="44" xfId="0" applyFont="1" applyBorder="1"/>
    <xf numFmtId="0" fontId="12" fillId="0" borderId="29" xfId="0" applyFont="1" applyBorder="1" applyAlignment="1">
      <alignment horizontal="right"/>
    </xf>
    <xf numFmtId="0" fontId="34" fillId="0" borderId="59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1" fillId="0" borderId="44" xfId="0" applyFont="1" applyBorder="1"/>
    <xf numFmtId="2" fontId="23" fillId="0" borderId="52" xfId="0" applyNumberFormat="1" applyFont="1" applyBorder="1" applyAlignment="1">
      <alignment horizontal="left" vertical="center" wrapText="1"/>
    </xf>
    <xf numFmtId="2" fontId="13" fillId="2" borderId="39" xfId="0" applyNumberFormat="1" applyFont="1" applyFill="1" applyBorder="1" applyAlignment="1">
      <alignment horizontal="right" wrapText="1"/>
    </xf>
    <xf numFmtId="0" fontId="15" fillId="0" borderId="51" xfId="0" applyFont="1" applyBorder="1"/>
    <xf numFmtId="2" fontId="34" fillId="0" borderId="52" xfId="0" applyNumberFormat="1" applyFont="1" applyBorder="1" applyAlignment="1">
      <alignment horizontal="left" vertical="center" wrapText="1"/>
    </xf>
    <xf numFmtId="0" fontId="15" fillId="2" borderId="44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15" fillId="2" borderId="44" xfId="0" applyFont="1" applyFill="1" applyBorder="1" applyAlignment="1"/>
    <xf numFmtId="2" fontId="33" fillId="0" borderId="0" xfId="0" applyNumberFormat="1" applyFont="1" applyAlignment="1">
      <alignment horizontal="right"/>
    </xf>
    <xf numFmtId="0" fontId="12" fillId="0" borderId="42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5" fillId="0" borderId="11" xfId="0" applyFont="1" applyBorder="1" applyAlignment="1"/>
    <xf numFmtId="0" fontId="11" fillId="0" borderId="8" xfId="0" applyFont="1" applyBorder="1" applyAlignment="1">
      <alignment horizontal="right" vertical="center"/>
    </xf>
    <xf numFmtId="0" fontId="15" fillId="0" borderId="11" xfId="0" applyFont="1" applyBorder="1"/>
    <xf numFmtId="0" fontId="15" fillId="2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31" fillId="0" borderId="42" xfId="0" applyFont="1" applyBorder="1" applyAlignment="1">
      <alignment horizontal="right"/>
    </xf>
    <xf numFmtId="0" fontId="31" fillId="0" borderId="58" xfId="0" applyFont="1" applyBorder="1" applyAlignment="1">
      <alignment horizontal="right"/>
    </xf>
    <xf numFmtId="0" fontId="11" fillId="0" borderId="37" xfId="0" applyFont="1" applyFill="1" applyBorder="1"/>
    <xf numFmtId="0" fontId="23" fillId="0" borderId="15" xfId="0" applyFont="1" applyBorder="1" applyAlignment="1">
      <alignment horizontal="center" vertical="center" wrapText="1"/>
    </xf>
    <xf numFmtId="0" fontId="31" fillId="0" borderId="4" xfId="0" applyFont="1" applyBorder="1" applyAlignment="1"/>
    <xf numFmtId="0" fontId="0" fillId="0" borderId="4" xfId="0" applyBorder="1"/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wrapText="1"/>
    </xf>
    <xf numFmtId="2" fontId="31" fillId="0" borderId="35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3" fillId="0" borderId="29" xfId="0" applyFont="1" applyBorder="1"/>
    <xf numFmtId="0" fontId="13" fillId="0" borderId="34" xfId="0" applyFont="1" applyBorder="1"/>
    <xf numFmtId="0" fontId="13" fillId="0" borderId="42" xfId="0" applyFont="1" applyBorder="1"/>
    <xf numFmtId="0" fontId="13" fillId="0" borderId="49" xfId="0" applyFont="1" applyBorder="1"/>
    <xf numFmtId="0" fontId="13" fillId="0" borderId="21" xfId="0" applyFont="1" applyBorder="1"/>
    <xf numFmtId="2" fontId="36" fillId="0" borderId="0" xfId="0" applyNumberFormat="1" applyFont="1" applyBorder="1" applyAlignment="1">
      <alignment horizontal="center"/>
    </xf>
    <xf numFmtId="0" fontId="40" fillId="0" borderId="2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right" wrapText="1"/>
    </xf>
    <xf numFmtId="2" fontId="23" fillId="0" borderId="61" xfId="0" applyNumberFormat="1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35" fillId="0" borderId="52" xfId="0" applyNumberFormat="1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2" fontId="35" fillId="0" borderId="61" xfId="0" applyNumberFormat="1" applyFont="1" applyFill="1" applyBorder="1" applyAlignment="1">
      <alignment horizontal="center" vertical="center" wrapText="1"/>
    </xf>
    <xf numFmtId="2" fontId="23" fillId="0" borderId="61" xfId="0" applyNumberFormat="1" applyFont="1" applyBorder="1" applyAlignment="1">
      <alignment horizontal="left" vertical="center" wrapText="1"/>
    </xf>
    <xf numFmtId="2" fontId="34" fillId="0" borderId="61" xfId="0" applyNumberFormat="1" applyFont="1" applyBorder="1" applyAlignment="1">
      <alignment horizontal="left" vertical="center" wrapText="1"/>
    </xf>
    <xf numFmtId="2" fontId="23" fillId="0" borderId="52" xfId="0" applyNumberFormat="1" applyFont="1" applyFill="1" applyBorder="1" applyAlignment="1">
      <alignment horizontal="left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right"/>
    </xf>
    <xf numFmtId="2" fontId="13" fillId="2" borderId="3" xfId="16" applyNumberFormat="1" applyFont="1" applyFill="1" applyBorder="1" applyAlignment="1">
      <alignment horizontal="right" vertical="center"/>
    </xf>
    <xf numFmtId="0" fontId="31" fillId="0" borderId="24" xfId="0" applyFont="1" applyBorder="1" applyAlignment="1">
      <alignment horizontal="right"/>
    </xf>
    <xf numFmtId="2" fontId="31" fillId="0" borderId="33" xfId="0" applyNumberFormat="1" applyFont="1" applyBorder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2" fontId="0" fillId="0" borderId="28" xfId="0" applyNumberFormat="1" applyBorder="1"/>
    <xf numFmtId="0" fontId="13" fillId="0" borderId="24" xfId="0" applyFont="1" applyBorder="1" applyAlignment="1">
      <alignment wrapText="1"/>
    </xf>
    <xf numFmtId="2" fontId="0" fillId="0" borderId="3" xfId="0" applyNumberFormat="1" applyBorder="1"/>
    <xf numFmtId="0" fontId="34" fillId="0" borderId="15" xfId="0" applyFont="1" applyBorder="1" applyAlignment="1">
      <alignment horizontal="center" vertical="center"/>
    </xf>
    <xf numFmtId="2" fontId="37" fillId="0" borderId="0" xfId="0" applyNumberFormat="1" applyFont="1" applyAlignment="1"/>
    <xf numFmtId="2" fontId="31" fillId="0" borderId="29" xfId="0" applyNumberFormat="1" applyFont="1" applyBorder="1"/>
    <xf numFmtId="2" fontId="31" fillId="0" borderId="34" xfId="0" applyNumberFormat="1" applyFont="1" applyBorder="1"/>
    <xf numFmtId="2" fontId="31" fillId="0" borderId="42" xfId="0" applyNumberFormat="1" applyFont="1" applyBorder="1"/>
    <xf numFmtId="2" fontId="31" fillId="0" borderId="28" xfId="0" applyNumberFormat="1" applyFont="1" applyBorder="1"/>
    <xf numFmtId="2" fontId="31" fillId="0" borderId="35" xfId="0" applyNumberFormat="1" applyFont="1" applyBorder="1"/>
    <xf numFmtId="2" fontId="13" fillId="2" borderId="6" xfId="0" applyNumberFormat="1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3" fillId="2" borderId="57" xfId="0" applyFont="1" applyFill="1" applyBorder="1" applyAlignment="1">
      <alignment horizontal="center" wrapText="1"/>
    </xf>
    <xf numFmtId="0" fontId="13" fillId="2" borderId="62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2" borderId="57" xfId="0" applyFont="1" applyFill="1" applyBorder="1" applyAlignment="1">
      <alignment horizontal="right" wrapText="1"/>
    </xf>
    <xf numFmtId="0" fontId="13" fillId="2" borderId="42" xfId="0" applyFont="1" applyFill="1" applyBorder="1" applyAlignment="1">
      <alignment horizontal="right" wrapText="1"/>
    </xf>
    <xf numFmtId="0" fontId="13" fillId="2" borderId="57" xfId="0" applyFont="1" applyFill="1" applyBorder="1" applyAlignment="1">
      <alignment horizontal="right" vertical="center" wrapText="1"/>
    </xf>
    <xf numFmtId="0" fontId="13" fillId="2" borderId="42" xfId="0" applyFont="1" applyFill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right" wrapText="1"/>
    </xf>
    <xf numFmtId="0" fontId="13" fillId="0" borderId="42" xfId="0" applyFont="1" applyFill="1" applyBorder="1" applyAlignment="1">
      <alignment horizontal="right" wrapText="1"/>
    </xf>
    <xf numFmtId="2" fontId="13" fillId="2" borderId="4" xfId="0" applyNumberFormat="1" applyFont="1" applyFill="1" applyBorder="1" applyAlignment="1">
      <alignment horizontal="right" vertical="center" wrapText="1"/>
    </xf>
    <xf numFmtId="2" fontId="13" fillId="0" borderId="4" xfId="0" applyNumberFormat="1" applyFont="1" applyFill="1" applyBorder="1" applyAlignment="1">
      <alignment horizontal="right" wrapText="1"/>
    </xf>
    <xf numFmtId="0" fontId="13" fillId="0" borderId="57" xfId="0" applyFont="1" applyBorder="1" applyAlignment="1">
      <alignment horizontal="right" wrapText="1"/>
    </xf>
    <xf numFmtId="0" fontId="13" fillId="0" borderId="42" xfId="0" applyFont="1" applyBorder="1" applyAlignment="1">
      <alignment horizontal="right" wrapText="1"/>
    </xf>
    <xf numFmtId="0" fontId="13" fillId="2" borderId="57" xfId="1" applyFont="1" applyFill="1" applyBorder="1" applyAlignment="1">
      <alignment horizontal="right" wrapText="1"/>
    </xf>
    <xf numFmtId="0" fontId="13" fillId="2" borderId="42" xfId="1" applyFont="1" applyFill="1" applyBorder="1" applyAlignment="1">
      <alignment horizontal="right" wrapText="1"/>
    </xf>
    <xf numFmtId="0" fontId="13" fillId="3" borderId="57" xfId="1" applyFont="1" applyFill="1" applyBorder="1" applyAlignment="1">
      <alignment horizontal="right" wrapText="1"/>
    </xf>
    <xf numFmtId="0" fontId="13" fillId="3" borderId="42" xfId="1" applyFont="1" applyFill="1" applyBorder="1" applyAlignment="1">
      <alignment horizontal="right" wrapText="1"/>
    </xf>
    <xf numFmtId="2" fontId="13" fillId="2" borderId="4" xfId="1" applyNumberFormat="1" applyFont="1" applyFill="1" applyBorder="1" applyAlignment="1">
      <alignment horizontal="right" wrapText="1"/>
    </xf>
    <xf numFmtId="2" fontId="13" fillId="3" borderId="4" xfId="1" applyNumberFormat="1" applyFont="1" applyFill="1" applyBorder="1" applyAlignment="1">
      <alignment horizontal="right" wrapText="1"/>
    </xf>
    <xf numFmtId="0" fontId="31" fillId="0" borderId="57" xfId="0" applyFont="1" applyBorder="1" applyAlignment="1">
      <alignment horizontal="right" wrapText="1"/>
    </xf>
    <xf numFmtId="0" fontId="31" fillId="0" borderId="42" xfId="0" applyFont="1" applyBorder="1" applyAlignment="1">
      <alignment horizontal="right" wrapText="1"/>
    </xf>
    <xf numFmtId="0" fontId="13" fillId="2" borderId="62" xfId="0" applyFont="1" applyFill="1" applyBorder="1" applyAlignment="1">
      <alignment horizontal="right" wrapText="1"/>
    </xf>
    <xf numFmtId="0" fontId="13" fillId="2" borderId="49" xfId="0" applyFont="1" applyFill="1" applyBorder="1" applyAlignment="1">
      <alignment horizontal="right" wrapText="1"/>
    </xf>
    <xf numFmtId="0" fontId="13" fillId="2" borderId="47" xfId="0" applyFont="1" applyFill="1" applyBorder="1" applyAlignment="1">
      <alignment horizontal="right" wrapText="1"/>
    </xf>
    <xf numFmtId="0" fontId="13" fillId="2" borderId="29" xfId="0" applyFont="1" applyFill="1" applyBorder="1" applyAlignment="1">
      <alignment horizontal="right" wrapText="1"/>
    </xf>
    <xf numFmtId="0" fontId="13" fillId="2" borderId="56" xfId="0" applyFont="1" applyFill="1" applyBorder="1" applyAlignment="1">
      <alignment horizontal="right" wrapText="1"/>
    </xf>
    <xf numFmtId="0" fontId="13" fillId="2" borderId="21" xfId="0" applyFont="1" applyFill="1" applyBorder="1" applyAlignment="1">
      <alignment horizontal="right" wrapText="1"/>
    </xf>
    <xf numFmtId="2" fontId="13" fillId="2" borderId="6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0" fontId="13" fillId="2" borderId="64" xfId="0" applyFont="1" applyFill="1" applyBorder="1" applyAlignment="1">
      <alignment horizontal="right" wrapText="1"/>
    </xf>
    <xf numFmtId="0" fontId="13" fillId="2" borderId="34" xfId="0" applyFont="1" applyFill="1" applyBorder="1" applyAlignment="1">
      <alignment horizontal="right" wrapText="1"/>
    </xf>
    <xf numFmtId="0" fontId="13" fillId="2" borderId="62" xfId="0" applyFont="1" applyFill="1" applyBorder="1" applyAlignment="1">
      <alignment horizontal="right" vertical="center" wrapText="1"/>
    </xf>
    <xf numFmtId="0" fontId="13" fillId="2" borderId="49" xfId="0" applyFont="1" applyFill="1" applyBorder="1" applyAlignment="1">
      <alignment horizontal="right" vertical="center" wrapText="1"/>
    </xf>
    <xf numFmtId="2" fontId="13" fillId="2" borderId="7" xfId="0" applyNumberFormat="1" applyFont="1" applyFill="1" applyBorder="1" applyAlignment="1">
      <alignment horizontal="right" wrapText="1"/>
    </xf>
    <xf numFmtId="2" fontId="13" fillId="2" borderId="39" xfId="0" applyNumberFormat="1" applyFont="1" applyFill="1" applyBorder="1" applyAlignment="1">
      <alignment horizontal="right" vertical="center" wrapText="1"/>
    </xf>
    <xf numFmtId="2" fontId="31" fillId="0" borderId="4" xfId="0" applyNumberFormat="1" applyFont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0" fillId="0" borderId="0" xfId="0" applyAlignment="1"/>
    <xf numFmtId="0" fontId="25" fillId="0" borderId="0" xfId="0" applyFont="1" applyAlignment="1"/>
    <xf numFmtId="2" fontId="31" fillId="0" borderId="18" xfId="0" applyNumberFormat="1" applyFont="1" applyBorder="1"/>
    <xf numFmtId="2" fontId="31" fillId="0" borderId="16" xfId="0" applyNumberFormat="1" applyFont="1" applyBorder="1"/>
    <xf numFmtId="2" fontId="31" fillId="0" borderId="38" xfId="0" applyNumberFormat="1" applyFont="1" applyBorder="1"/>
    <xf numFmtId="2" fontId="31" fillId="0" borderId="20" xfId="0" applyNumberFormat="1" applyFont="1" applyBorder="1"/>
    <xf numFmtId="2" fontId="31" fillId="0" borderId="40" xfId="0" applyNumberFormat="1" applyFont="1" applyBorder="1"/>
    <xf numFmtId="0" fontId="13" fillId="2" borderId="47" xfId="0" applyFont="1" applyFill="1" applyBorder="1" applyAlignment="1">
      <alignment horizontal="center" wrapText="1"/>
    </xf>
    <xf numFmtId="2" fontId="13" fillId="2" borderId="29" xfId="0" applyNumberFormat="1" applyFont="1" applyFill="1" applyBorder="1" applyAlignment="1">
      <alignment horizontal="center" wrapText="1"/>
    </xf>
    <xf numFmtId="2" fontId="13" fillId="2" borderId="42" xfId="0" applyNumberFormat="1" applyFont="1" applyFill="1" applyBorder="1" applyAlignment="1">
      <alignment horizontal="center" wrapText="1"/>
    </xf>
    <xf numFmtId="2" fontId="13" fillId="2" borderId="49" xfId="0" applyNumberFormat="1" applyFont="1" applyFill="1" applyBorder="1" applyAlignment="1">
      <alignment horizontal="center" wrapText="1"/>
    </xf>
    <xf numFmtId="0" fontId="13" fillId="2" borderId="60" xfId="0" applyFont="1" applyFill="1" applyBorder="1" applyAlignment="1">
      <alignment horizontal="center" wrapText="1"/>
    </xf>
    <xf numFmtId="2" fontId="13" fillId="2" borderId="28" xfId="0" applyNumberFormat="1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wrapText="1"/>
    </xf>
    <xf numFmtId="2" fontId="8" fillId="2" borderId="42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 wrapText="1"/>
    </xf>
    <xf numFmtId="2" fontId="13" fillId="2" borderId="21" xfId="0" applyNumberFormat="1" applyFont="1" applyFill="1" applyBorder="1" applyAlignment="1">
      <alignment horizontal="center" wrapText="1"/>
    </xf>
    <xf numFmtId="0" fontId="13" fillId="2" borderId="54" xfId="0" applyFont="1" applyFill="1" applyBorder="1" applyAlignment="1">
      <alignment horizontal="center" wrapText="1"/>
    </xf>
    <xf numFmtId="2" fontId="13" fillId="2" borderId="63" xfId="0" applyNumberFormat="1" applyFont="1" applyFill="1" applyBorder="1" applyAlignment="1">
      <alignment horizontal="center" wrapText="1"/>
    </xf>
    <xf numFmtId="0" fontId="13" fillId="2" borderId="64" xfId="0" applyFont="1" applyFill="1" applyBorder="1" applyAlignment="1">
      <alignment horizontal="center" wrapText="1"/>
    </xf>
    <xf numFmtId="2" fontId="13" fillId="2" borderId="34" xfId="0" applyNumberFormat="1" applyFont="1" applyFill="1" applyBorder="1" applyAlignment="1">
      <alignment horizontal="center" wrapText="1"/>
    </xf>
    <xf numFmtId="0" fontId="13" fillId="3" borderId="57" xfId="1" applyFont="1" applyFill="1" applyBorder="1" applyAlignment="1">
      <alignment horizontal="center" wrapText="1"/>
    </xf>
    <xf numFmtId="2" fontId="13" fillId="3" borderId="42" xfId="1" applyNumberFormat="1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2" fontId="13" fillId="0" borderId="42" xfId="0" applyNumberFormat="1" applyFont="1" applyFill="1" applyBorder="1" applyAlignment="1">
      <alignment horizontal="center" wrapText="1"/>
    </xf>
    <xf numFmtId="2" fontId="13" fillId="2" borderId="7" xfId="0" applyNumberFormat="1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13" fillId="2" borderId="57" xfId="1" applyFont="1" applyFill="1" applyBorder="1" applyAlignment="1">
      <alignment horizontal="center" wrapText="1"/>
    </xf>
    <xf numFmtId="2" fontId="13" fillId="2" borderId="42" xfId="1" applyNumberFormat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2" fontId="13" fillId="2" borderId="39" xfId="0" applyNumberFormat="1" applyFont="1" applyFill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wrapText="1"/>
    </xf>
    <xf numFmtId="2" fontId="13" fillId="2" borderId="31" xfId="0" applyNumberFormat="1" applyFont="1" applyFill="1" applyBorder="1" applyAlignment="1">
      <alignment horizontal="center" wrapText="1"/>
    </xf>
    <xf numFmtId="2" fontId="8" fillId="2" borderId="4" xfId="0" applyNumberFormat="1" applyFont="1" applyFill="1" applyBorder="1" applyAlignment="1">
      <alignment horizontal="center" wrapText="1"/>
    </xf>
    <xf numFmtId="2" fontId="13" fillId="3" borderId="4" xfId="1" applyNumberFormat="1" applyFont="1" applyFill="1" applyBorder="1" applyAlignment="1">
      <alignment horizontal="center" wrapText="1"/>
    </xf>
    <xf numFmtId="2" fontId="13" fillId="2" borderId="24" xfId="0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left" wrapText="1"/>
    </xf>
    <xf numFmtId="2" fontId="13" fillId="2" borderId="4" xfId="1" applyNumberFormat="1" applyFont="1" applyFill="1" applyBorder="1" applyAlignment="1">
      <alignment horizontal="center" wrapText="1"/>
    </xf>
    <xf numFmtId="2" fontId="23" fillId="0" borderId="0" xfId="0" applyNumberFormat="1" applyFont="1" applyAlignment="1">
      <alignment horizontal="center"/>
    </xf>
    <xf numFmtId="2" fontId="23" fillId="0" borderId="0" xfId="0" applyNumberFormat="1" applyFont="1"/>
    <xf numFmtId="2" fontId="13" fillId="2" borderId="40" xfId="0" applyNumberFormat="1" applyFont="1" applyFill="1" applyBorder="1" applyAlignment="1">
      <alignment horizontal="right" wrapText="1"/>
    </xf>
    <xf numFmtId="2" fontId="13" fillId="2" borderId="40" xfId="0" applyNumberFormat="1" applyFont="1" applyFill="1" applyBorder="1" applyAlignment="1">
      <alignment horizontal="right" vertical="center" wrapText="1"/>
    </xf>
    <xf numFmtId="2" fontId="13" fillId="0" borderId="40" xfId="0" applyNumberFormat="1" applyFont="1" applyFill="1" applyBorder="1" applyAlignment="1">
      <alignment horizontal="right" wrapText="1"/>
    </xf>
    <xf numFmtId="2" fontId="13" fillId="0" borderId="40" xfId="0" applyNumberFormat="1" applyFont="1" applyBorder="1" applyAlignment="1">
      <alignment horizontal="right" wrapText="1"/>
    </xf>
    <xf numFmtId="2" fontId="13" fillId="2" borderId="40" xfId="1" applyNumberFormat="1" applyFont="1" applyFill="1" applyBorder="1" applyAlignment="1">
      <alignment horizontal="right" wrapText="1"/>
    </xf>
    <xf numFmtId="2" fontId="13" fillId="3" borderId="40" xfId="1" applyNumberFormat="1" applyFont="1" applyFill="1" applyBorder="1" applyAlignment="1">
      <alignment horizontal="right" wrapText="1"/>
    </xf>
    <xf numFmtId="2" fontId="31" fillId="0" borderId="40" xfId="0" applyNumberFormat="1" applyFont="1" applyBorder="1" applyAlignment="1">
      <alignment horizontal="right" wrapText="1"/>
    </xf>
    <xf numFmtId="2" fontId="13" fillId="2" borderId="18" xfId="0" applyNumberFormat="1" applyFont="1" applyFill="1" applyBorder="1" applyAlignment="1">
      <alignment horizontal="right" wrapText="1"/>
    </xf>
    <xf numFmtId="2" fontId="13" fillId="2" borderId="25" xfId="0" applyNumberFormat="1" applyFont="1" applyFill="1" applyBorder="1" applyAlignment="1">
      <alignment horizontal="right" wrapText="1"/>
    </xf>
    <xf numFmtId="0" fontId="13" fillId="0" borderId="56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right" wrapText="1"/>
    </xf>
    <xf numFmtId="2" fontId="13" fillId="2" borderId="16" xfId="0" applyNumberFormat="1" applyFont="1" applyFill="1" applyBorder="1" applyAlignment="1">
      <alignment horizontal="right" wrapText="1"/>
    </xf>
    <xf numFmtId="2" fontId="13" fillId="2" borderId="17" xfId="0" applyNumberFormat="1" applyFont="1" applyFill="1" applyBorder="1" applyAlignment="1">
      <alignment horizontal="right" vertical="center" wrapText="1"/>
    </xf>
    <xf numFmtId="2" fontId="13" fillId="2" borderId="17" xfId="0" applyNumberFormat="1" applyFont="1" applyFill="1" applyBorder="1" applyAlignment="1">
      <alignment horizontal="right" wrapText="1"/>
    </xf>
    <xf numFmtId="2" fontId="13" fillId="0" borderId="25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center"/>
    </xf>
    <xf numFmtId="2" fontId="13" fillId="0" borderId="2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31" fillId="0" borderId="21" xfId="0" applyFont="1" applyBorder="1" applyAlignment="1">
      <alignment horizontal="right"/>
    </xf>
    <xf numFmtId="2" fontId="31" fillId="0" borderId="3" xfId="0" applyNumberFormat="1" applyFont="1" applyBorder="1" applyAlignment="1"/>
    <xf numFmtId="0" fontId="31" fillId="0" borderId="39" xfId="0" applyFont="1" applyBorder="1" applyAlignment="1"/>
    <xf numFmtId="2" fontId="31" fillId="0" borderId="45" xfId="0" applyNumberFormat="1" applyFont="1" applyBorder="1" applyAlignment="1"/>
    <xf numFmtId="0" fontId="4" fillId="2" borderId="4" xfId="0" applyFont="1" applyFill="1" applyBorder="1" applyAlignment="1">
      <alignment horizontal="left" wrapText="1"/>
    </xf>
    <xf numFmtId="0" fontId="31" fillId="0" borderId="7" xfId="0" applyFont="1" applyBorder="1" applyAlignment="1"/>
    <xf numFmtId="2" fontId="31" fillId="0" borderId="26" xfId="0" applyNumberFormat="1" applyFont="1" applyBorder="1" applyAlignment="1"/>
    <xf numFmtId="2" fontId="13" fillId="2" borderId="3" xfId="16" applyNumberFormat="1" applyFont="1" applyFill="1" applyBorder="1" applyAlignment="1">
      <alignment vertical="center"/>
    </xf>
    <xf numFmtId="0" fontId="31" fillId="0" borderId="2" xfId="0" applyFont="1" applyBorder="1" applyAlignment="1"/>
    <xf numFmtId="2" fontId="31" fillId="0" borderId="1" xfId="0" applyNumberFormat="1" applyFont="1" applyBorder="1" applyAlignment="1"/>
    <xf numFmtId="0" fontId="4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1" fillId="0" borderId="35" xfId="0" applyFont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34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7" borderId="0" xfId="0" applyFont="1" applyFill="1"/>
    <xf numFmtId="0" fontId="32" fillId="2" borderId="4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right" vertical="top"/>
    </xf>
    <xf numFmtId="0" fontId="2" fillId="2" borderId="1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3" fillId="3" borderId="6" xfId="1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0" fontId="13" fillId="2" borderId="6" xfId="16" applyFont="1" applyFill="1" applyBorder="1" applyAlignment="1">
      <alignment horizontal="right" vertical="center"/>
    </xf>
    <xf numFmtId="2" fontId="31" fillId="0" borderId="4" xfId="0" applyNumberFormat="1" applyFont="1" applyBorder="1"/>
    <xf numFmtId="0" fontId="31" fillId="0" borderId="47" xfId="0" applyFont="1" applyBorder="1"/>
    <xf numFmtId="0" fontId="31" fillId="0" borderId="64" xfId="0" applyFont="1" applyBorder="1"/>
    <xf numFmtId="0" fontId="31" fillId="0" borderId="60" xfId="0" applyFont="1" applyBorder="1"/>
    <xf numFmtId="2" fontId="31" fillId="0" borderId="3" xfId="0" applyNumberFormat="1" applyFont="1" applyBorder="1"/>
    <xf numFmtId="0" fontId="31" fillId="0" borderId="6" xfId="0" applyFont="1" applyBorder="1"/>
    <xf numFmtId="0" fontId="31" fillId="0" borderId="7" xfId="0" applyFont="1" applyBorder="1"/>
    <xf numFmtId="0" fontId="31" fillId="0" borderId="24" xfId="0" applyFont="1" applyBorder="1"/>
    <xf numFmtId="0" fontId="30" fillId="0" borderId="0" xfId="0" applyFont="1" applyAlignment="1">
      <alignment horizontal="center"/>
    </xf>
    <xf numFmtId="0" fontId="13" fillId="2" borderId="47" xfId="0" applyFont="1" applyFill="1" applyBorder="1" applyAlignment="1">
      <alignment horizontal="right"/>
    </xf>
    <xf numFmtId="0" fontId="13" fillId="2" borderId="64" xfId="0" applyFont="1" applyFill="1" applyBorder="1" applyAlignment="1">
      <alignment horizontal="right"/>
    </xf>
    <xf numFmtId="0" fontId="13" fillId="2" borderId="55" xfId="0" applyFont="1" applyFill="1" applyBorder="1" applyAlignment="1">
      <alignment horizontal="right"/>
    </xf>
    <xf numFmtId="0" fontId="13" fillId="2" borderId="60" xfId="0" applyFont="1" applyFill="1" applyBorder="1" applyAlignment="1">
      <alignment horizontal="right"/>
    </xf>
    <xf numFmtId="0" fontId="13" fillId="2" borderId="57" xfId="0" applyFont="1" applyFill="1" applyBorder="1" applyAlignment="1">
      <alignment horizontal="right"/>
    </xf>
    <xf numFmtId="0" fontId="13" fillId="2" borderId="62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13" fillId="2" borderId="34" xfId="0" applyFont="1" applyFill="1" applyBorder="1" applyAlignment="1">
      <alignment horizontal="right"/>
    </xf>
    <xf numFmtId="0" fontId="13" fillId="2" borderId="35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42" xfId="0" applyFont="1" applyFill="1" applyBorder="1" applyAlignment="1">
      <alignment horizontal="right"/>
    </xf>
    <xf numFmtId="0" fontId="13" fillId="2" borderId="49" xfId="0" applyFont="1" applyFill="1" applyBorder="1" applyAlignment="1">
      <alignment horizontal="right"/>
    </xf>
    <xf numFmtId="0" fontId="39" fillId="0" borderId="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24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2" borderId="39" xfId="0" applyFont="1" applyFill="1" applyBorder="1" applyAlignment="1">
      <alignment horizontal="right"/>
    </xf>
    <xf numFmtId="0" fontId="23" fillId="0" borderId="6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33" fillId="0" borderId="38" xfId="0" applyFont="1" applyBorder="1" applyAlignment="1">
      <alignment horizontal="right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left" wrapText="1"/>
    </xf>
    <xf numFmtId="0" fontId="32" fillId="2" borderId="41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center" wrapText="1"/>
    </xf>
    <xf numFmtId="0" fontId="32" fillId="2" borderId="57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wrapText="1"/>
    </xf>
    <xf numFmtId="2" fontId="32" fillId="2" borderId="4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horizontal="center" wrapText="1"/>
    </xf>
    <xf numFmtId="2" fontId="32" fillId="2" borderId="42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wrapText="1"/>
    </xf>
    <xf numFmtId="2" fontId="13" fillId="0" borderId="6" xfId="0" applyNumberFormat="1" applyFont="1" applyBorder="1" applyAlignment="1">
      <alignment horizontal="center" wrapText="1"/>
    </xf>
    <xf numFmtId="2" fontId="13" fillId="0" borderId="29" xfId="0" applyNumberFormat="1" applyFont="1" applyBorder="1" applyAlignment="1">
      <alignment horizontal="center" wrapText="1"/>
    </xf>
    <xf numFmtId="0" fontId="13" fillId="2" borderId="65" xfId="0" applyFont="1" applyFill="1" applyBorder="1" applyAlignment="1">
      <alignment horizontal="center" wrapText="1"/>
    </xf>
    <xf numFmtId="0" fontId="13" fillId="2" borderId="66" xfId="0" applyFont="1" applyFill="1" applyBorder="1" applyAlignment="1">
      <alignment horizontal="center" wrapText="1"/>
    </xf>
    <xf numFmtId="0" fontId="13" fillId="2" borderId="67" xfId="0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65" xfId="0" applyNumberFormat="1" applyFont="1" applyFill="1" applyBorder="1" applyAlignment="1">
      <alignment horizontal="center" wrapText="1"/>
    </xf>
    <xf numFmtId="2" fontId="13" fillId="2" borderId="66" xfId="0" applyNumberFormat="1" applyFont="1" applyFill="1" applyBorder="1" applyAlignment="1">
      <alignment horizontal="center" wrapText="1"/>
    </xf>
    <xf numFmtId="2" fontId="13" fillId="2" borderId="67" xfId="0" applyNumberFormat="1" applyFont="1" applyFill="1" applyBorder="1" applyAlignment="1">
      <alignment horizontal="center" wrapText="1"/>
    </xf>
    <xf numFmtId="2" fontId="13" fillId="2" borderId="41" xfId="0" applyNumberFormat="1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31" fillId="0" borderId="62" xfId="0" applyFont="1" applyBorder="1"/>
    <xf numFmtId="0" fontId="31" fillId="0" borderId="39" xfId="0" applyFont="1" applyBorder="1"/>
    <xf numFmtId="0" fontId="31" fillId="0" borderId="17" xfId="0" applyFont="1" applyBorder="1"/>
    <xf numFmtId="2" fontId="31" fillId="0" borderId="17" xfId="0" applyNumberFormat="1" applyFont="1" applyBorder="1"/>
    <xf numFmtId="2" fontId="31" fillId="0" borderId="49" xfId="0" applyNumberFormat="1" applyFont="1" applyBorder="1"/>
    <xf numFmtId="0" fontId="31" fillId="0" borderId="43" xfId="0" applyFont="1" applyBorder="1"/>
    <xf numFmtId="0" fontId="31" fillId="0" borderId="57" xfId="0" applyFont="1" applyBorder="1"/>
    <xf numFmtId="0" fontId="13" fillId="0" borderId="3" xfId="0" applyFont="1" applyFill="1" applyBorder="1" applyAlignment="1">
      <alignment horizontal="left" wrapText="1"/>
    </xf>
    <xf numFmtId="0" fontId="13" fillId="0" borderId="65" xfId="0" applyFont="1" applyFill="1" applyBorder="1" applyAlignment="1">
      <alignment horizontal="center" wrapText="1"/>
    </xf>
    <xf numFmtId="2" fontId="13" fillId="0" borderId="65" xfId="0" applyNumberFormat="1" applyFont="1" applyFill="1" applyBorder="1" applyAlignment="1">
      <alignment horizontal="center" wrapText="1"/>
    </xf>
    <xf numFmtId="0" fontId="31" fillId="0" borderId="7" xfId="0" applyFont="1" applyBorder="1" applyAlignment="1">
      <alignment wrapText="1"/>
    </xf>
    <xf numFmtId="0" fontId="1" fillId="2" borderId="30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21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2" fontId="13" fillId="2" borderId="30" xfId="0" applyNumberFormat="1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left" wrapText="1"/>
    </xf>
    <xf numFmtId="0" fontId="13" fillId="0" borderId="5" xfId="0" applyFont="1" applyBorder="1"/>
    <xf numFmtId="0" fontId="13" fillId="0" borderId="3" xfId="0" applyFont="1" applyBorder="1"/>
    <xf numFmtId="0" fontId="13" fillId="0" borderId="1" xfId="0" applyFont="1" applyBorder="1"/>
    <xf numFmtId="2" fontId="13" fillId="2" borderId="23" xfId="0" applyNumberFormat="1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2" fontId="13" fillId="2" borderId="3" xfId="0" applyNumberFormat="1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31" fillId="0" borderId="56" xfId="0" applyFont="1" applyBorder="1"/>
    <xf numFmtId="0" fontId="31" fillId="0" borderId="2" xfId="0" applyFont="1" applyBorder="1"/>
    <xf numFmtId="0" fontId="31" fillId="0" borderId="25" xfId="0" applyFont="1" applyBorder="1"/>
    <xf numFmtId="2" fontId="31" fillId="0" borderId="25" xfId="0" applyNumberFormat="1" applyFont="1" applyBorder="1"/>
    <xf numFmtId="2" fontId="31" fillId="0" borderId="21" xfId="0" applyNumberFormat="1" applyFont="1" applyBorder="1"/>
    <xf numFmtId="0" fontId="6" fillId="2" borderId="36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0" fontId="13" fillId="2" borderId="60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/>
    </xf>
  </cellXfs>
  <cellStyles count="18">
    <cellStyle name="Excel Built-in Normal" xfId="1"/>
    <cellStyle name="Excel Built-in Normal 1" xfId="6"/>
    <cellStyle name="Excel Built-in Normal 2" xfId="2"/>
    <cellStyle name="TableStyleLight1" xfId="5"/>
    <cellStyle name="Денежный 2" xfId="17"/>
    <cellStyle name="Обычный" xfId="0" builtinId="0"/>
    <cellStyle name="Обычный 2" xfId="7"/>
    <cellStyle name="Обычный 2 2" xfId="8"/>
    <cellStyle name="Обычный 3" xfId="4"/>
    <cellStyle name="Обычный 4" xfId="3"/>
    <cellStyle name="Обычный 4 2" xfId="9"/>
    <cellStyle name="Обычный 4 3" xfId="11"/>
    <cellStyle name="Обычный 4 4" xfId="13"/>
    <cellStyle name="Обычный 4 5" xfId="15"/>
    <cellStyle name="Обычный 5" xfId="10"/>
    <cellStyle name="Обычный 6" xfId="12"/>
    <cellStyle name="Обычный 7" xfId="14"/>
    <cellStyle name="Обычный 8" xfId="16"/>
  </cellStyles>
  <dxfs count="79"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0066"/>
      <color rgb="FFD28764"/>
      <color rgb="FF993300"/>
      <color rgb="FFCCFF99"/>
      <color rgb="FFFFFF66"/>
      <color rgb="FFFFCCCC"/>
      <color rgb="FFFFB90D"/>
      <color rgb="FFCC99FF"/>
      <color rgb="FFA0A0A0"/>
      <color rgb="FFEA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21-2023</a:t>
            </a:r>
            <a:endParaRPr lang="ru-RU" b="1"/>
          </a:p>
        </c:rich>
      </c:tx>
      <c:layout>
        <c:manualLayout>
          <c:xMode val="edge"/>
          <c:yMode val="edge"/>
          <c:x val="3.0104790972214069E-2"/>
          <c:y val="1.25322448834205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600060530722049E-2"/>
          <c:y val="7.4278198406904097E-2"/>
          <c:w val="0.97380927452222776"/>
          <c:h val="0.5776254010550231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районам'!$E$5:$E$118</c:f>
              <c:numCache>
                <c:formatCode>0,00</c:formatCode>
                <c:ptCount val="114"/>
                <c:pt idx="0">
                  <c:v>54.45</c:v>
                </c:pt>
                <c:pt idx="1">
                  <c:v>54.45</c:v>
                </c:pt>
                <c:pt idx="2">
                  <c:v>54.45</c:v>
                </c:pt>
                <c:pt idx="3">
                  <c:v>54.45</c:v>
                </c:pt>
                <c:pt idx="4">
                  <c:v>54.45</c:v>
                </c:pt>
                <c:pt idx="5">
                  <c:v>54.45</c:v>
                </c:pt>
                <c:pt idx="6">
                  <c:v>54.45</c:v>
                </c:pt>
                <c:pt idx="7">
                  <c:v>54.45</c:v>
                </c:pt>
                <c:pt idx="8">
                  <c:v>54.45</c:v>
                </c:pt>
                <c:pt idx="9">
                  <c:v>54.45</c:v>
                </c:pt>
                <c:pt idx="10">
                  <c:v>54.45</c:v>
                </c:pt>
                <c:pt idx="11">
                  <c:v>54.45</c:v>
                </c:pt>
                <c:pt idx="12">
                  <c:v>54.45</c:v>
                </c:pt>
                <c:pt idx="13">
                  <c:v>54.45</c:v>
                </c:pt>
                <c:pt idx="14">
                  <c:v>54.45</c:v>
                </c:pt>
                <c:pt idx="15">
                  <c:v>54.45</c:v>
                </c:pt>
                <c:pt idx="16">
                  <c:v>54.45</c:v>
                </c:pt>
                <c:pt idx="17">
                  <c:v>54.45</c:v>
                </c:pt>
                <c:pt idx="18">
                  <c:v>54.45</c:v>
                </c:pt>
                <c:pt idx="19">
                  <c:v>54.45</c:v>
                </c:pt>
                <c:pt idx="20">
                  <c:v>54.45</c:v>
                </c:pt>
                <c:pt idx="21">
                  <c:v>54.45</c:v>
                </c:pt>
                <c:pt idx="22">
                  <c:v>54.45</c:v>
                </c:pt>
                <c:pt idx="23">
                  <c:v>54.45</c:v>
                </c:pt>
                <c:pt idx="24">
                  <c:v>54.45</c:v>
                </c:pt>
                <c:pt idx="25">
                  <c:v>54.45</c:v>
                </c:pt>
                <c:pt idx="26">
                  <c:v>54.45</c:v>
                </c:pt>
                <c:pt idx="27">
                  <c:v>54.45</c:v>
                </c:pt>
                <c:pt idx="28">
                  <c:v>54.45</c:v>
                </c:pt>
                <c:pt idx="29">
                  <c:v>54.45</c:v>
                </c:pt>
                <c:pt idx="30">
                  <c:v>54.45</c:v>
                </c:pt>
                <c:pt idx="31">
                  <c:v>54.45</c:v>
                </c:pt>
                <c:pt idx="32">
                  <c:v>54.45</c:v>
                </c:pt>
                <c:pt idx="33">
                  <c:v>54.45</c:v>
                </c:pt>
                <c:pt idx="34">
                  <c:v>54.45</c:v>
                </c:pt>
                <c:pt idx="35">
                  <c:v>54.45</c:v>
                </c:pt>
                <c:pt idx="36">
                  <c:v>54.45</c:v>
                </c:pt>
                <c:pt idx="37">
                  <c:v>54.45</c:v>
                </c:pt>
                <c:pt idx="38">
                  <c:v>54.45</c:v>
                </c:pt>
                <c:pt idx="39">
                  <c:v>54.45</c:v>
                </c:pt>
                <c:pt idx="40">
                  <c:v>54.45</c:v>
                </c:pt>
                <c:pt idx="41">
                  <c:v>54.45</c:v>
                </c:pt>
                <c:pt idx="42">
                  <c:v>54.45</c:v>
                </c:pt>
                <c:pt idx="43">
                  <c:v>54.45</c:v>
                </c:pt>
                <c:pt idx="44">
                  <c:v>54.45</c:v>
                </c:pt>
                <c:pt idx="45">
                  <c:v>54.45</c:v>
                </c:pt>
                <c:pt idx="46">
                  <c:v>54.45</c:v>
                </c:pt>
                <c:pt idx="47">
                  <c:v>54.45</c:v>
                </c:pt>
                <c:pt idx="48">
                  <c:v>54.45</c:v>
                </c:pt>
                <c:pt idx="49">
                  <c:v>54.45</c:v>
                </c:pt>
                <c:pt idx="50">
                  <c:v>54.45</c:v>
                </c:pt>
                <c:pt idx="51">
                  <c:v>54.45</c:v>
                </c:pt>
                <c:pt idx="52">
                  <c:v>54.45</c:v>
                </c:pt>
                <c:pt idx="53">
                  <c:v>54.45</c:v>
                </c:pt>
                <c:pt idx="54">
                  <c:v>54.45</c:v>
                </c:pt>
                <c:pt idx="55">
                  <c:v>54.45</c:v>
                </c:pt>
                <c:pt idx="56">
                  <c:v>54.45</c:v>
                </c:pt>
                <c:pt idx="57">
                  <c:v>54.45</c:v>
                </c:pt>
                <c:pt idx="58">
                  <c:v>54.45</c:v>
                </c:pt>
                <c:pt idx="59">
                  <c:v>54.45</c:v>
                </c:pt>
                <c:pt idx="60">
                  <c:v>54.45</c:v>
                </c:pt>
                <c:pt idx="61">
                  <c:v>54.45</c:v>
                </c:pt>
                <c:pt idx="62">
                  <c:v>54.45</c:v>
                </c:pt>
                <c:pt idx="63">
                  <c:v>54.45</c:v>
                </c:pt>
                <c:pt idx="64">
                  <c:v>54.45</c:v>
                </c:pt>
                <c:pt idx="65">
                  <c:v>54.45</c:v>
                </c:pt>
                <c:pt idx="66">
                  <c:v>54.45</c:v>
                </c:pt>
                <c:pt idx="67">
                  <c:v>54.45</c:v>
                </c:pt>
                <c:pt idx="68">
                  <c:v>54.45</c:v>
                </c:pt>
                <c:pt idx="69">
                  <c:v>54.45</c:v>
                </c:pt>
                <c:pt idx="70">
                  <c:v>54.45</c:v>
                </c:pt>
                <c:pt idx="71">
                  <c:v>54.45</c:v>
                </c:pt>
                <c:pt idx="72">
                  <c:v>54.45</c:v>
                </c:pt>
                <c:pt idx="73">
                  <c:v>54.45</c:v>
                </c:pt>
                <c:pt idx="74">
                  <c:v>54.45</c:v>
                </c:pt>
                <c:pt idx="75">
                  <c:v>54.45</c:v>
                </c:pt>
                <c:pt idx="76">
                  <c:v>54.45</c:v>
                </c:pt>
                <c:pt idx="77">
                  <c:v>54.45</c:v>
                </c:pt>
                <c:pt idx="78">
                  <c:v>54.45</c:v>
                </c:pt>
                <c:pt idx="79">
                  <c:v>54.45</c:v>
                </c:pt>
                <c:pt idx="80">
                  <c:v>54.45</c:v>
                </c:pt>
                <c:pt idx="81">
                  <c:v>54.45</c:v>
                </c:pt>
                <c:pt idx="82">
                  <c:v>54.45</c:v>
                </c:pt>
                <c:pt idx="83">
                  <c:v>54.45</c:v>
                </c:pt>
                <c:pt idx="84">
                  <c:v>54.45</c:v>
                </c:pt>
                <c:pt idx="85">
                  <c:v>54.45</c:v>
                </c:pt>
                <c:pt idx="86">
                  <c:v>54.45</c:v>
                </c:pt>
                <c:pt idx="87">
                  <c:v>54.45</c:v>
                </c:pt>
                <c:pt idx="88">
                  <c:v>54.45</c:v>
                </c:pt>
                <c:pt idx="89">
                  <c:v>54.45</c:v>
                </c:pt>
                <c:pt idx="90">
                  <c:v>54.45</c:v>
                </c:pt>
                <c:pt idx="91">
                  <c:v>54.45</c:v>
                </c:pt>
                <c:pt idx="92">
                  <c:v>54.45</c:v>
                </c:pt>
                <c:pt idx="93">
                  <c:v>54.45</c:v>
                </c:pt>
                <c:pt idx="94">
                  <c:v>54.45</c:v>
                </c:pt>
                <c:pt idx="95">
                  <c:v>54.45</c:v>
                </c:pt>
                <c:pt idx="96">
                  <c:v>54.45</c:v>
                </c:pt>
                <c:pt idx="97">
                  <c:v>54.45</c:v>
                </c:pt>
                <c:pt idx="98">
                  <c:v>54.45</c:v>
                </c:pt>
                <c:pt idx="99">
                  <c:v>54.45</c:v>
                </c:pt>
                <c:pt idx="100">
                  <c:v>54.45</c:v>
                </c:pt>
                <c:pt idx="101">
                  <c:v>54.45</c:v>
                </c:pt>
                <c:pt idx="102">
                  <c:v>54.45</c:v>
                </c:pt>
                <c:pt idx="103">
                  <c:v>54.45</c:v>
                </c:pt>
                <c:pt idx="104">
                  <c:v>54.45</c:v>
                </c:pt>
                <c:pt idx="105">
                  <c:v>54.45</c:v>
                </c:pt>
                <c:pt idx="106">
                  <c:v>54.45</c:v>
                </c:pt>
                <c:pt idx="107">
                  <c:v>54.45</c:v>
                </c:pt>
                <c:pt idx="108">
                  <c:v>54.45</c:v>
                </c:pt>
                <c:pt idx="109">
                  <c:v>54.45</c:v>
                </c:pt>
                <c:pt idx="110">
                  <c:v>54.45</c:v>
                </c:pt>
                <c:pt idx="111">
                  <c:v>54.45</c:v>
                </c:pt>
                <c:pt idx="112">
                  <c:v>54.45</c:v>
                </c:pt>
                <c:pt idx="113">
                  <c:v>54.45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районам'!$D$5:$D$118</c:f>
              <c:numCache>
                <c:formatCode>0,00</c:formatCode>
                <c:ptCount val="114"/>
                <c:pt idx="0">
                  <c:v>58.476122448979588</c:v>
                </c:pt>
                <c:pt idx="1">
                  <c:v>54.142857142857146</c:v>
                </c:pt>
                <c:pt idx="2">
                  <c:v>53</c:v>
                </c:pt>
                <c:pt idx="3">
                  <c:v>70.5</c:v>
                </c:pt>
                <c:pt idx="4">
                  <c:v>67.599999999999994</c:v>
                </c:pt>
                <c:pt idx="5">
                  <c:v>50.4</c:v>
                </c:pt>
                <c:pt idx="6">
                  <c:v>75</c:v>
                </c:pt>
                <c:pt idx="7">
                  <c:v>38.69</c:v>
                </c:pt>
                <c:pt idx="9">
                  <c:v>49.22</c:v>
                </c:pt>
                <c:pt idx="10">
                  <c:v>42.3</c:v>
                </c:pt>
                <c:pt idx="11">
                  <c:v>40</c:v>
                </c:pt>
                <c:pt idx="12">
                  <c:v>63.3</c:v>
                </c:pt>
                <c:pt idx="13">
                  <c:v>74.5</c:v>
                </c:pt>
                <c:pt idx="14">
                  <c:v>58.8</c:v>
                </c:pt>
                <c:pt idx="15">
                  <c:v>25</c:v>
                </c:pt>
                <c:pt idx="16">
                  <c:v>56.5</c:v>
                </c:pt>
                <c:pt idx="17">
                  <c:v>26.6</c:v>
                </c:pt>
                <c:pt idx="18">
                  <c:v>57.9</c:v>
                </c:pt>
                <c:pt idx="20">
                  <c:v>47.3</c:v>
                </c:pt>
                <c:pt idx="22">
                  <c:v>51.184615384615384</c:v>
                </c:pt>
                <c:pt idx="23">
                  <c:v>60.4</c:v>
                </c:pt>
                <c:pt idx="24">
                  <c:v>54.8</c:v>
                </c:pt>
                <c:pt idx="25">
                  <c:v>48.7</c:v>
                </c:pt>
                <c:pt idx="26">
                  <c:v>67</c:v>
                </c:pt>
                <c:pt idx="27">
                  <c:v>49.2</c:v>
                </c:pt>
                <c:pt idx="31">
                  <c:v>48</c:v>
                </c:pt>
                <c:pt idx="33">
                  <c:v>42.2</c:v>
                </c:pt>
                <c:pt idx="34">
                  <c:v>61.1</c:v>
                </c:pt>
                <c:pt idx="35">
                  <c:v>28</c:v>
                </c:pt>
                <c:pt idx="36">
                  <c:v>40</c:v>
                </c:pt>
                <c:pt idx="37">
                  <c:v>59</c:v>
                </c:pt>
                <c:pt idx="38">
                  <c:v>57</c:v>
                </c:pt>
                <c:pt idx="39">
                  <c:v>50</c:v>
                </c:pt>
                <c:pt idx="40">
                  <c:v>51.500000000000007</c:v>
                </c:pt>
                <c:pt idx="41">
                  <c:v>69.900000000000006</c:v>
                </c:pt>
                <c:pt idx="42">
                  <c:v>71</c:v>
                </c:pt>
                <c:pt idx="43">
                  <c:v>52.6</c:v>
                </c:pt>
                <c:pt idx="44">
                  <c:v>64</c:v>
                </c:pt>
                <c:pt idx="45">
                  <c:v>58.2</c:v>
                </c:pt>
                <c:pt idx="46">
                  <c:v>53.7</c:v>
                </c:pt>
                <c:pt idx="47">
                  <c:v>65</c:v>
                </c:pt>
                <c:pt idx="48">
                  <c:v>58.1</c:v>
                </c:pt>
                <c:pt idx="49">
                  <c:v>17</c:v>
                </c:pt>
                <c:pt idx="51">
                  <c:v>42</c:v>
                </c:pt>
                <c:pt idx="53">
                  <c:v>43</c:v>
                </c:pt>
                <c:pt idx="54">
                  <c:v>57</c:v>
                </c:pt>
                <c:pt idx="55">
                  <c:v>37</c:v>
                </c:pt>
                <c:pt idx="56">
                  <c:v>51.2</c:v>
                </c:pt>
                <c:pt idx="57">
                  <c:v>49.7</c:v>
                </c:pt>
                <c:pt idx="58">
                  <c:v>34.6</c:v>
                </c:pt>
                <c:pt idx="59">
                  <c:v>51.661538461538463</c:v>
                </c:pt>
                <c:pt idx="60">
                  <c:v>56.9</c:v>
                </c:pt>
                <c:pt idx="61">
                  <c:v>48.1</c:v>
                </c:pt>
                <c:pt idx="62">
                  <c:v>63.4</c:v>
                </c:pt>
                <c:pt idx="63">
                  <c:v>85</c:v>
                </c:pt>
                <c:pt idx="64">
                  <c:v>52</c:v>
                </c:pt>
                <c:pt idx="65">
                  <c:v>38.5</c:v>
                </c:pt>
                <c:pt idx="66">
                  <c:v>58</c:v>
                </c:pt>
                <c:pt idx="67">
                  <c:v>34</c:v>
                </c:pt>
                <c:pt idx="68">
                  <c:v>38.799999999999997</c:v>
                </c:pt>
                <c:pt idx="69">
                  <c:v>58</c:v>
                </c:pt>
                <c:pt idx="71">
                  <c:v>54</c:v>
                </c:pt>
                <c:pt idx="72">
                  <c:v>30</c:v>
                </c:pt>
                <c:pt idx="73">
                  <c:v>54.9</c:v>
                </c:pt>
                <c:pt idx="74">
                  <c:v>51.242000000000004</c:v>
                </c:pt>
                <c:pt idx="75">
                  <c:v>48.42</c:v>
                </c:pt>
                <c:pt idx="76">
                  <c:v>24.25</c:v>
                </c:pt>
                <c:pt idx="77">
                  <c:v>41.43</c:v>
                </c:pt>
                <c:pt idx="78">
                  <c:v>63.15</c:v>
                </c:pt>
                <c:pt idx="79">
                  <c:v>56.44</c:v>
                </c:pt>
                <c:pt idx="80">
                  <c:v>54.6</c:v>
                </c:pt>
                <c:pt idx="81">
                  <c:v>65.5</c:v>
                </c:pt>
                <c:pt idx="82">
                  <c:v>64.5</c:v>
                </c:pt>
                <c:pt idx="83">
                  <c:v>58</c:v>
                </c:pt>
                <c:pt idx="84">
                  <c:v>46.23</c:v>
                </c:pt>
                <c:pt idx="85">
                  <c:v>51.75</c:v>
                </c:pt>
                <c:pt idx="86">
                  <c:v>60.42</c:v>
                </c:pt>
                <c:pt idx="87">
                  <c:v>47.88</c:v>
                </c:pt>
                <c:pt idx="88">
                  <c:v>45.88</c:v>
                </c:pt>
                <c:pt idx="89">
                  <c:v>43</c:v>
                </c:pt>
                <c:pt idx="90">
                  <c:v>53.5</c:v>
                </c:pt>
                <c:pt idx="91">
                  <c:v>50.5</c:v>
                </c:pt>
                <c:pt idx="92">
                  <c:v>47.67</c:v>
                </c:pt>
                <c:pt idx="93">
                  <c:v>25.89</c:v>
                </c:pt>
                <c:pt idx="94">
                  <c:v>60.48</c:v>
                </c:pt>
                <c:pt idx="95">
                  <c:v>56.7</c:v>
                </c:pt>
                <c:pt idx="96">
                  <c:v>53.21</c:v>
                </c:pt>
                <c:pt idx="97">
                  <c:v>49</c:v>
                </c:pt>
                <c:pt idx="98">
                  <c:v>56.26</c:v>
                </c:pt>
                <c:pt idx="99">
                  <c:v>43.64</c:v>
                </c:pt>
                <c:pt idx="100">
                  <c:v>55.74</c:v>
                </c:pt>
                <c:pt idx="101">
                  <c:v>70.2</c:v>
                </c:pt>
                <c:pt idx="102">
                  <c:v>55.64</c:v>
                </c:pt>
                <c:pt idx="103">
                  <c:v>35</c:v>
                </c:pt>
                <c:pt idx="104">
                  <c:v>52.38</c:v>
                </c:pt>
                <c:pt idx="105">
                  <c:v>54.536468635531136</c:v>
                </c:pt>
                <c:pt idx="106">
                  <c:v>69.3</c:v>
                </c:pt>
                <c:pt idx="107">
                  <c:v>59.846153846153847</c:v>
                </c:pt>
                <c:pt idx="108">
                  <c:v>58</c:v>
                </c:pt>
                <c:pt idx="109">
                  <c:v>53.75</c:v>
                </c:pt>
                <c:pt idx="110">
                  <c:v>60.238095238095241</c:v>
                </c:pt>
                <c:pt idx="111">
                  <c:v>49.17</c:v>
                </c:pt>
                <c:pt idx="112">
                  <c:v>54.8</c:v>
                </c:pt>
                <c:pt idx="113">
                  <c:v>31.1875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районам'!$I$5:$I$118</c:f>
              <c:numCache>
                <c:formatCode>0,00</c:formatCode>
                <c:ptCount val="114"/>
                <c:pt idx="0">
                  <c:v>56.73</c:v>
                </c:pt>
                <c:pt idx="1">
                  <c:v>56.73</c:v>
                </c:pt>
                <c:pt idx="2">
                  <c:v>56.73</c:v>
                </c:pt>
                <c:pt idx="3">
                  <c:v>56.73</c:v>
                </c:pt>
                <c:pt idx="4">
                  <c:v>56.73</c:v>
                </c:pt>
                <c:pt idx="5">
                  <c:v>56.73</c:v>
                </c:pt>
                <c:pt idx="6">
                  <c:v>56.73</c:v>
                </c:pt>
                <c:pt idx="7">
                  <c:v>56.73</c:v>
                </c:pt>
                <c:pt idx="8">
                  <c:v>56.73</c:v>
                </c:pt>
                <c:pt idx="9">
                  <c:v>56.73</c:v>
                </c:pt>
                <c:pt idx="10">
                  <c:v>56.73</c:v>
                </c:pt>
                <c:pt idx="11">
                  <c:v>56.73</c:v>
                </c:pt>
                <c:pt idx="12">
                  <c:v>56.73</c:v>
                </c:pt>
                <c:pt idx="13">
                  <c:v>56.73</c:v>
                </c:pt>
                <c:pt idx="14">
                  <c:v>56.73</c:v>
                </c:pt>
                <c:pt idx="15">
                  <c:v>56.73</c:v>
                </c:pt>
                <c:pt idx="16">
                  <c:v>56.73</c:v>
                </c:pt>
                <c:pt idx="17">
                  <c:v>56.73</c:v>
                </c:pt>
                <c:pt idx="18">
                  <c:v>56.73</c:v>
                </c:pt>
                <c:pt idx="19">
                  <c:v>56.73</c:v>
                </c:pt>
                <c:pt idx="20">
                  <c:v>56.73</c:v>
                </c:pt>
                <c:pt idx="21">
                  <c:v>56.73</c:v>
                </c:pt>
                <c:pt idx="22">
                  <c:v>56.73</c:v>
                </c:pt>
                <c:pt idx="23">
                  <c:v>56.73</c:v>
                </c:pt>
                <c:pt idx="24">
                  <c:v>56.73</c:v>
                </c:pt>
                <c:pt idx="25">
                  <c:v>56.73</c:v>
                </c:pt>
                <c:pt idx="26">
                  <c:v>56.73</c:v>
                </c:pt>
                <c:pt idx="27">
                  <c:v>56.73</c:v>
                </c:pt>
                <c:pt idx="28">
                  <c:v>56.73</c:v>
                </c:pt>
                <c:pt idx="29">
                  <c:v>56.73</c:v>
                </c:pt>
                <c:pt idx="30">
                  <c:v>56.73</c:v>
                </c:pt>
                <c:pt idx="31">
                  <c:v>56.73</c:v>
                </c:pt>
                <c:pt idx="32">
                  <c:v>56.73</c:v>
                </c:pt>
                <c:pt idx="33">
                  <c:v>56.73</c:v>
                </c:pt>
                <c:pt idx="34">
                  <c:v>56.73</c:v>
                </c:pt>
                <c:pt idx="35">
                  <c:v>56.73</c:v>
                </c:pt>
                <c:pt idx="36">
                  <c:v>56.73</c:v>
                </c:pt>
                <c:pt idx="37">
                  <c:v>56.73</c:v>
                </c:pt>
                <c:pt idx="38">
                  <c:v>56.73</c:v>
                </c:pt>
                <c:pt idx="39">
                  <c:v>56.73</c:v>
                </c:pt>
                <c:pt idx="40">
                  <c:v>56.73</c:v>
                </c:pt>
                <c:pt idx="41">
                  <c:v>56.73</c:v>
                </c:pt>
                <c:pt idx="42">
                  <c:v>56.73</c:v>
                </c:pt>
                <c:pt idx="43">
                  <c:v>56.73</c:v>
                </c:pt>
                <c:pt idx="44">
                  <c:v>56.73</c:v>
                </c:pt>
                <c:pt idx="45">
                  <c:v>56.73</c:v>
                </c:pt>
                <c:pt idx="46">
                  <c:v>56.73</c:v>
                </c:pt>
                <c:pt idx="47">
                  <c:v>56.73</c:v>
                </c:pt>
                <c:pt idx="48">
                  <c:v>56.73</c:v>
                </c:pt>
                <c:pt idx="49">
                  <c:v>56.73</c:v>
                </c:pt>
                <c:pt idx="50">
                  <c:v>56.73</c:v>
                </c:pt>
                <c:pt idx="51">
                  <c:v>56.73</c:v>
                </c:pt>
                <c:pt idx="52">
                  <c:v>56.73</c:v>
                </c:pt>
                <c:pt idx="53">
                  <c:v>56.73</c:v>
                </c:pt>
                <c:pt idx="54">
                  <c:v>56.73</c:v>
                </c:pt>
                <c:pt idx="55">
                  <c:v>56.73</c:v>
                </c:pt>
                <c:pt idx="56">
                  <c:v>56.73</c:v>
                </c:pt>
                <c:pt idx="57">
                  <c:v>56.73</c:v>
                </c:pt>
                <c:pt idx="58">
                  <c:v>56.73</c:v>
                </c:pt>
                <c:pt idx="59">
                  <c:v>56.73</c:v>
                </c:pt>
                <c:pt idx="60">
                  <c:v>56.73</c:v>
                </c:pt>
                <c:pt idx="61">
                  <c:v>56.73</c:v>
                </c:pt>
                <c:pt idx="62">
                  <c:v>56.73</c:v>
                </c:pt>
                <c:pt idx="63">
                  <c:v>56.73</c:v>
                </c:pt>
                <c:pt idx="64">
                  <c:v>56.73</c:v>
                </c:pt>
                <c:pt idx="65">
                  <c:v>56.73</c:v>
                </c:pt>
                <c:pt idx="66">
                  <c:v>56.73</c:v>
                </c:pt>
                <c:pt idx="67">
                  <c:v>56.73</c:v>
                </c:pt>
                <c:pt idx="68">
                  <c:v>56.73</c:v>
                </c:pt>
                <c:pt idx="69">
                  <c:v>56.73</c:v>
                </c:pt>
                <c:pt idx="70">
                  <c:v>56.73</c:v>
                </c:pt>
                <c:pt idx="71">
                  <c:v>56.73</c:v>
                </c:pt>
                <c:pt idx="72">
                  <c:v>56.73</c:v>
                </c:pt>
                <c:pt idx="73">
                  <c:v>56.73</c:v>
                </c:pt>
                <c:pt idx="74">
                  <c:v>56.73</c:v>
                </c:pt>
                <c:pt idx="75">
                  <c:v>56.73</c:v>
                </c:pt>
                <c:pt idx="76">
                  <c:v>56.73</c:v>
                </c:pt>
                <c:pt idx="77">
                  <c:v>56.73</c:v>
                </c:pt>
                <c:pt idx="78">
                  <c:v>56.73</c:v>
                </c:pt>
                <c:pt idx="79">
                  <c:v>56.73</c:v>
                </c:pt>
                <c:pt idx="80">
                  <c:v>56.73</c:v>
                </c:pt>
                <c:pt idx="81">
                  <c:v>56.73</c:v>
                </c:pt>
                <c:pt idx="82">
                  <c:v>56.73</c:v>
                </c:pt>
                <c:pt idx="83">
                  <c:v>56.73</c:v>
                </c:pt>
                <c:pt idx="84">
                  <c:v>56.73</c:v>
                </c:pt>
                <c:pt idx="85">
                  <c:v>56.73</c:v>
                </c:pt>
                <c:pt idx="86">
                  <c:v>56.73</c:v>
                </c:pt>
                <c:pt idx="87">
                  <c:v>56.73</c:v>
                </c:pt>
                <c:pt idx="88">
                  <c:v>56.73</c:v>
                </c:pt>
                <c:pt idx="89">
                  <c:v>56.73</c:v>
                </c:pt>
                <c:pt idx="90">
                  <c:v>56.73</c:v>
                </c:pt>
                <c:pt idx="91">
                  <c:v>56.73</c:v>
                </c:pt>
                <c:pt idx="92">
                  <c:v>56.73</c:v>
                </c:pt>
                <c:pt idx="93">
                  <c:v>56.73</c:v>
                </c:pt>
                <c:pt idx="94">
                  <c:v>56.73</c:v>
                </c:pt>
                <c:pt idx="95">
                  <c:v>56.73</c:v>
                </c:pt>
                <c:pt idx="96">
                  <c:v>56.73</c:v>
                </c:pt>
                <c:pt idx="97">
                  <c:v>56.73</c:v>
                </c:pt>
                <c:pt idx="98">
                  <c:v>56.73</c:v>
                </c:pt>
                <c:pt idx="99">
                  <c:v>56.73</c:v>
                </c:pt>
                <c:pt idx="100">
                  <c:v>56.73</c:v>
                </c:pt>
                <c:pt idx="101">
                  <c:v>56.73</c:v>
                </c:pt>
                <c:pt idx="102">
                  <c:v>56.73</c:v>
                </c:pt>
                <c:pt idx="103">
                  <c:v>56.73</c:v>
                </c:pt>
                <c:pt idx="104">
                  <c:v>56.73</c:v>
                </c:pt>
                <c:pt idx="105">
                  <c:v>56.73</c:v>
                </c:pt>
                <c:pt idx="106">
                  <c:v>56.73</c:v>
                </c:pt>
                <c:pt idx="107">
                  <c:v>56.73</c:v>
                </c:pt>
                <c:pt idx="108">
                  <c:v>56.73</c:v>
                </c:pt>
                <c:pt idx="109">
                  <c:v>56.73</c:v>
                </c:pt>
                <c:pt idx="110">
                  <c:v>56.73</c:v>
                </c:pt>
                <c:pt idx="111">
                  <c:v>56.73</c:v>
                </c:pt>
                <c:pt idx="112">
                  <c:v>56.73</c:v>
                </c:pt>
                <c:pt idx="113">
                  <c:v>56.73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районам'!$H$5:$H$118</c:f>
              <c:numCache>
                <c:formatCode>0,00</c:formatCode>
                <c:ptCount val="114"/>
                <c:pt idx="0">
                  <c:v>56.684557109557112</c:v>
                </c:pt>
                <c:pt idx="1">
                  <c:v>60.863636363636367</c:v>
                </c:pt>
                <c:pt idx="2">
                  <c:v>56.55</c:v>
                </c:pt>
                <c:pt idx="3">
                  <c:v>78.25</c:v>
                </c:pt>
                <c:pt idx="4">
                  <c:v>64.84615384615384</c:v>
                </c:pt>
                <c:pt idx="5">
                  <c:v>52.8</c:v>
                </c:pt>
                <c:pt idx="6">
                  <c:v>58.666666666666664</c:v>
                </c:pt>
                <c:pt idx="7">
                  <c:v>50.928571428571431</c:v>
                </c:pt>
                <c:pt idx="8">
                  <c:v>30.571428571428573</c:v>
                </c:pt>
                <c:pt idx="9">
                  <c:v>51.410000000000004</c:v>
                </c:pt>
                <c:pt idx="10">
                  <c:v>31</c:v>
                </c:pt>
                <c:pt idx="11">
                  <c:v>47.8</c:v>
                </c:pt>
                <c:pt idx="12">
                  <c:v>73</c:v>
                </c:pt>
                <c:pt idx="13">
                  <c:v>66.599999999999994</c:v>
                </c:pt>
                <c:pt idx="14">
                  <c:v>71.3</c:v>
                </c:pt>
                <c:pt idx="15">
                  <c:v>48.5</c:v>
                </c:pt>
                <c:pt idx="16">
                  <c:v>45.3</c:v>
                </c:pt>
                <c:pt idx="19">
                  <c:v>27.5</c:v>
                </c:pt>
                <c:pt idx="20">
                  <c:v>41.9</c:v>
                </c:pt>
                <c:pt idx="21">
                  <c:v>61.2</c:v>
                </c:pt>
                <c:pt idx="22">
                  <c:v>52.166666666666657</c:v>
                </c:pt>
                <c:pt idx="23">
                  <c:v>67.2</c:v>
                </c:pt>
                <c:pt idx="24">
                  <c:v>60</c:v>
                </c:pt>
                <c:pt idx="25">
                  <c:v>65.3</c:v>
                </c:pt>
                <c:pt idx="26">
                  <c:v>54.2</c:v>
                </c:pt>
                <c:pt idx="27">
                  <c:v>33.4</c:v>
                </c:pt>
                <c:pt idx="28">
                  <c:v>46.7</c:v>
                </c:pt>
                <c:pt idx="30">
                  <c:v>56.7</c:v>
                </c:pt>
                <c:pt idx="31">
                  <c:v>46.2</c:v>
                </c:pt>
                <c:pt idx="33">
                  <c:v>47.8</c:v>
                </c:pt>
                <c:pt idx="34">
                  <c:v>57.2</c:v>
                </c:pt>
                <c:pt idx="35">
                  <c:v>56.5</c:v>
                </c:pt>
                <c:pt idx="36">
                  <c:v>35.5</c:v>
                </c:pt>
                <c:pt idx="37">
                  <c:v>52</c:v>
                </c:pt>
                <c:pt idx="38">
                  <c:v>56.5</c:v>
                </c:pt>
                <c:pt idx="39">
                  <c:v>47.3</c:v>
                </c:pt>
                <c:pt idx="40">
                  <c:v>54.26874999999999</c:v>
                </c:pt>
                <c:pt idx="41">
                  <c:v>65.8</c:v>
                </c:pt>
                <c:pt idx="42">
                  <c:v>68</c:v>
                </c:pt>
                <c:pt idx="43">
                  <c:v>68.2</c:v>
                </c:pt>
                <c:pt idx="44">
                  <c:v>56.7</c:v>
                </c:pt>
                <c:pt idx="45">
                  <c:v>58.5</c:v>
                </c:pt>
                <c:pt idx="46">
                  <c:v>73.599999999999994</c:v>
                </c:pt>
                <c:pt idx="47">
                  <c:v>61.5</c:v>
                </c:pt>
                <c:pt idx="48">
                  <c:v>47.3</c:v>
                </c:pt>
                <c:pt idx="49">
                  <c:v>0</c:v>
                </c:pt>
                <c:pt idx="51">
                  <c:v>59</c:v>
                </c:pt>
                <c:pt idx="53">
                  <c:v>49.4</c:v>
                </c:pt>
                <c:pt idx="54">
                  <c:v>52</c:v>
                </c:pt>
                <c:pt idx="55">
                  <c:v>65.7</c:v>
                </c:pt>
                <c:pt idx="56">
                  <c:v>29.3</c:v>
                </c:pt>
                <c:pt idx="57">
                  <c:v>63.5</c:v>
                </c:pt>
                <c:pt idx="58">
                  <c:v>49.8</c:v>
                </c:pt>
                <c:pt idx="59">
                  <c:v>51.35</c:v>
                </c:pt>
                <c:pt idx="60">
                  <c:v>69</c:v>
                </c:pt>
                <c:pt idx="61">
                  <c:v>60</c:v>
                </c:pt>
                <c:pt idx="62">
                  <c:v>58.8</c:v>
                </c:pt>
                <c:pt idx="63">
                  <c:v>36.6</c:v>
                </c:pt>
                <c:pt idx="64">
                  <c:v>59</c:v>
                </c:pt>
                <c:pt idx="65">
                  <c:v>63</c:v>
                </c:pt>
                <c:pt idx="66">
                  <c:v>55</c:v>
                </c:pt>
                <c:pt idx="67">
                  <c:v>34.6</c:v>
                </c:pt>
                <c:pt idx="68">
                  <c:v>28.6</c:v>
                </c:pt>
                <c:pt idx="69">
                  <c:v>63</c:v>
                </c:pt>
                <c:pt idx="70">
                  <c:v>10</c:v>
                </c:pt>
                <c:pt idx="71">
                  <c:v>45</c:v>
                </c:pt>
                <c:pt idx="72">
                  <c:v>69</c:v>
                </c:pt>
                <c:pt idx="73">
                  <c:v>67.3</c:v>
                </c:pt>
                <c:pt idx="74">
                  <c:v>50.789285714285711</c:v>
                </c:pt>
                <c:pt idx="75">
                  <c:v>55</c:v>
                </c:pt>
                <c:pt idx="77">
                  <c:v>41</c:v>
                </c:pt>
                <c:pt idx="78">
                  <c:v>65.3</c:v>
                </c:pt>
                <c:pt idx="79">
                  <c:v>16</c:v>
                </c:pt>
                <c:pt idx="80">
                  <c:v>43</c:v>
                </c:pt>
                <c:pt idx="81">
                  <c:v>46</c:v>
                </c:pt>
                <c:pt idx="83">
                  <c:v>37</c:v>
                </c:pt>
                <c:pt idx="84">
                  <c:v>64.5</c:v>
                </c:pt>
                <c:pt idx="85">
                  <c:v>56</c:v>
                </c:pt>
                <c:pt idx="86">
                  <c:v>58.3</c:v>
                </c:pt>
                <c:pt idx="87">
                  <c:v>66.599999999999994</c:v>
                </c:pt>
                <c:pt idx="88">
                  <c:v>32.200000000000003</c:v>
                </c:pt>
                <c:pt idx="89">
                  <c:v>47</c:v>
                </c:pt>
                <c:pt idx="90">
                  <c:v>45</c:v>
                </c:pt>
                <c:pt idx="91">
                  <c:v>39.5</c:v>
                </c:pt>
                <c:pt idx="92">
                  <c:v>38</c:v>
                </c:pt>
                <c:pt idx="93">
                  <c:v>14</c:v>
                </c:pt>
                <c:pt idx="94">
                  <c:v>63.8</c:v>
                </c:pt>
                <c:pt idx="95">
                  <c:v>70.400000000000006</c:v>
                </c:pt>
                <c:pt idx="96">
                  <c:v>59</c:v>
                </c:pt>
                <c:pt idx="97">
                  <c:v>50.5</c:v>
                </c:pt>
                <c:pt idx="98">
                  <c:v>68</c:v>
                </c:pt>
                <c:pt idx="99">
                  <c:v>59</c:v>
                </c:pt>
                <c:pt idx="100">
                  <c:v>45</c:v>
                </c:pt>
                <c:pt idx="101">
                  <c:v>73.3</c:v>
                </c:pt>
                <c:pt idx="102">
                  <c:v>64</c:v>
                </c:pt>
                <c:pt idx="103">
                  <c:v>39.700000000000003</c:v>
                </c:pt>
                <c:pt idx="104">
                  <c:v>65</c:v>
                </c:pt>
                <c:pt idx="105">
                  <c:v>52.541890784653944</c:v>
                </c:pt>
                <c:pt idx="106">
                  <c:v>68.333333333333329</c:v>
                </c:pt>
                <c:pt idx="107">
                  <c:v>48.06666666666667</c:v>
                </c:pt>
                <c:pt idx="108">
                  <c:v>65.785714285714292</c:v>
                </c:pt>
                <c:pt idx="109">
                  <c:v>49.333333333333336</c:v>
                </c:pt>
                <c:pt idx="110">
                  <c:v>60.846153846153847</c:v>
                </c:pt>
                <c:pt idx="111">
                  <c:v>40.285714285714285</c:v>
                </c:pt>
                <c:pt idx="112">
                  <c:v>36.684210526315788</c:v>
                </c:pt>
                <c:pt idx="113">
                  <c:v>51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районам'!$M$5:$M$118</c:f>
              <c:numCache>
                <c:formatCode>0,00</c:formatCode>
                <c:ptCount val="114"/>
                <c:pt idx="0">
                  <c:v>60.3</c:v>
                </c:pt>
                <c:pt idx="1">
                  <c:v>60.3</c:v>
                </c:pt>
                <c:pt idx="2">
                  <c:v>60.3</c:v>
                </c:pt>
                <c:pt idx="3">
                  <c:v>60.3</c:v>
                </c:pt>
                <c:pt idx="4">
                  <c:v>60.3</c:v>
                </c:pt>
                <c:pt idx="5">
                  <c:v>60.3</c:v>
                </c:pt>
                <c:pt idx="6">
                  <c:v>60.3</c:v>
                </c:pt>
                <c:pt idx="7">
                  <c:v>60.3</c:v>
                </c:pt>
                <c:pt idx="8">
                  <c:v>60.3</c:v>
                </c:pt>
                <c:pt idx="9">
                  <c:v>60.3</c:v>
                </c:pt>
                <c:pt idx="10">
                  <c:v>60.3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60.3</c:v>
                </c:pt>
                <c:pt idx="15">
                  <c:v>60.3</c:v>
                </c:pt>
                <c:pt idx="16">
                  <c:v>60.3</c:v>
                </c:pt>
                <c:pt idx="17">
                  <c:v>60.3</c:v>
                </c:pt>
                <c:pt idx="18">
                  <c:v>60.3</c:v>
                </c:pt>
                <c:pt idx="19">
                  <c:v>60.3</c:v>
                </c:pt>
                <c:pt idx="20">
                  <c:v>60.3</c:v>
                </c:pt>
                <c:pt idx="21">
                  <c:v>60.3</c:v>
                </c:pt>
                <c:pt idx="22">
                  <c:v>60.3</c:v>
                </c:pt>
                <c:pt idx="23">
                  <c:v>60.3</c:v>
                </c:pt>
                <c:pt idx="24">
                  <c:v>60.3</c:v>
                </c:pt>
                <c:pt idx="25">
                  <c:v>60.3</c:v>
                </c:pt>
                <c:pt idx="26">
                  <c:v>60.3</c:v>
                </c:pt>
                <c:pt idx="27">
                  <c:v>60.3</c:v>
                </c:pt>
                <c:pt idx="28">
                  <c:v>60.3</c:v>
                </c:pt>
                <c:pt idx="29">
                  <c:v>60.3</c:v>
                </c:pt>
                <c:pt idx="30">
                  <c:v>60.3</c:v>
                </c:pt>
                <c:pt idx="31">
                  <c:v>60.3</c:v>
                </c:pt>
                <c:pt idx="32">
                  <c:v>60.3</c:v>
                </c:pt>
                <c:pt idx="33">
                  <c:v>60.3</c:v>
                </c:pt>
                <c:pt idx="34">
                  <c:v>60.3</c:v>
                </c:pt>
                <c:pt idx="35">
                  <c:v>60.3</c:v>
                </c:pt>
                <c:pt idx="36">
                  <c:v>60.3</c:v>
                </c:pt>
                <c:pt idx="37">
                  <c:v>60.3</c:v>
                </c:pt>
                <c:pt idx="38">
                  <c:v>60.3</c:v>
                </c:pt>
                <c:pt idx="39">
                  <c:v>60.3</c:v>
                </c:pt>
                <c:pt idx="40">
                  <c:v>60.3</c:v>
                </c:pt>
                <c:pt idx="41">
                  <c:v>60.3</c:v>
                </c:pt>
                <c:pt idx="42">
                  <c:v>60.3</c:v>
                </c:pt>
                <c:pt idx="43">
                  <c:v>60.3</c:v>
                </c:pt>
                <c:pt idx="44">
                  <c:v>60.3</c:v>
                </c:pt>
                <c:pt idx="45">
                  <c:v>60.3</c:v>
                </c:pt>
                <c:pt idx="46">
                  <c:v>60.3</c:v>
                </c:pt>
                <c:pt idx="47">
                  <c:v>60.3</c:v>
                </c:pt>
                <c:pt idx="48">
                  <c:v>60.3</c:v>
                </c:pt>
                <c:pt idx="49">
                  <c:v>60.3</c:v>
                </c:pt>
                <c:pt idx="50">
                  <c:v>60.3</c:v>
                </c:pt>
                <c:pt idx="51">
                  <c:v>60.3</c:v>
                </c:pt>
                <c:pt idx="52">
                  <c:v>60.3</c:v>
                </c:pt>
                <c:pt idx="53">
                  <c:v>60.3</c:v>
                </c:pt>
                <c:pt idx="54">
                  <c:v>60.3</c:v>
                </c:pt>
                <c:pt idx="55">
                  <c:v>60.3</c:v>
                </c:pt>
                <c:pt idx="56">
                  <c:v>60.3</c:v>
                </c:pt>
                <c:pt idx="57">
                  <c:v>60.3</c:v>
                </c:pt>
                <c:pt idx="58">
                  <c:v>60.3</c:v>
                </c:pt>
                <c:pt idx="59">
                  <c:v>60.3</c:v>
                </c:pt>
                <c:pt idx="60">
                  <c:v>60.3</c:v>
                </c:pt>
                <c:pt idx="61">
                  <c:v>60.3</c:v>
                </c:pt>
                <c:pt idx="62">
                  <c:v>60.3</c:v>
                </c:pt>
                <c:pt idx="63">
                  <c:v>60.3</c:v>
                </c:pt>
                <c:pt idx="64">
                  <c:v>60.3</c:v>
                </c:pt>
                <c:pt idx="65">
                  <c:v>60.3</c:v>
                </c:pt>
                <c:pt idx="66">
                  <c:v>60.3</c:v>
                </c:pt>
                <c:pt idx="67">
                  <c:v>60.3</c:v>
                </c:pt>
                <c:pt idx="68">
                  <c:v>60.3</c:v>
                </c:pt>
                <c:pt idx="69">
                  <c:v>60.3</c:v>
                </c:pt>
                <c:pt idx="70">
                  <c:v>60.3</c:v>
                </c:pt>
                <c:pt idx="71">
                  <c:v>60.3</c:v>
                </c:pt>
                <c:pt idx="72">
                  <c:v>60.3</c:v>
                </c:pt>
                <c:pt idx="73">
                  <c:v>60.3</c:v>
                </c:pt>
                <c:pt idx="74">
                  <c:v>60.3</c:v>
                </c:pt>
                <c:pt idx="75">
                  <c:v>60.3</c:v>
                </c:pt>
                <c:pt idx="76">
                  <c:v>60.3</c:v>
                </c:pt>
                <c:pt idx="77">
                  <c:v>60.3</c:v>
                </c:pt>
                <c:pt idx="78">
                  <c:v>60.3</c:v>
                </c:pt>
                <c:pt idx="79">
                  <c:v>60.3</c:v>
                </c:pt>
                <c:pt idx="80">
                  <c:v>60.3</c:v>
                </c:pt>
                <c:pt idx="81">
                  <c:v>60.3</c:v>
                </c:pt>
                <c:pt idx="82">
                  <c:v>60.3</c:v>
                </c:pt>
                <c:pt idx="83">
                  <c:v>60.3</c:v>
                </c:pt>
                <c:pt idx="84">
                  <c:v>60.3</c:v>
                </c:pt>
                <c:pt idx="85">
                  <c:v>60.3</c:v>
                </c:pt>
                <c:pt idx="86">
                  <c:v>60.3</c:v>
                </c:pt>
                <c:pt idx="87">
                  <c:v>60.3</c:v>
                </c:pt>
                <c:pt idx="88">
                  <c:v>60.3</c:v>
                </c:pt>
                <c:pt idx="89">
                  <c:v>60.3</c:v>
                </c:pt>
                <c:pt idx="90">
                  <c:v>60.3</c:v>
                </c:pt>
                <c:pt idx="91">
                  <c:v>60.3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60.3</c:v>
                </c:pt>
                <c:pt idx="96">
                  <c:v>60.3</c:v>
                </c:pt>
                <c:pt idx="97">
                  <c:v>60.3</c:v>
                </c:pt>
                <c:pt idx="98">
                  <c:v>60.3</c:v>
                </c:pt>
                <c:pt idx="99">
                  <c:v>60.3</c:v>
                </c:pt>
                <c:pt idx="100">
                  <c:v>60.3</c:v>
                </c:pt>
                <c:pt idx="101">
                  <c:v>60.3</c:v>
                </c:pt>
                <c:pt idx="102">
                  <c:v>60.3</c:v>
                </c:pt>
                <c:pt idx="103">
                  <c:v>60.3</c:v>
                </c:pt>
                <c:pt idx="104">
                  <c:v>60.3</c:v>
                </c:pt>
                <c:pt idx="105">
                  <c:v>60.3</c:v>
                </c:pt>
                <c:pt idx="106">
                  <c:v>60.3</c:v>
                </c:pt>
                <c:pt idx="107">
                  <c:v>60.3</c:v>
                </c:pt>
                <c:pt idx="108">
                  <c:v>60.3</c:v>
                </c:pt>
                <c:pt idx="109">
                  <c:v>60.3</c:v>
                </c:pt>
                <c:pt idx="110">
                  <c:v>60.3</c:v>
                </c:pt>
                <c:pt idx="111">
                  <c:v>60.3</c:v>
                </c:pt>
                <c:pt idx="112">
                  <c:v>60.3</c:v>
                </c:pt>
                <c:pt idx="113">
                  <c:v>60.3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'Информ-11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 по районам'!$L$5:$L$118</c:f>
              <c:numCache>
                <c:formatCode>0,00</c:formatCode>
                <c:ptCount val="114"/>
                <c:pt idx="0">
                  <c:v>61.266257929062803</c:v>
                </c:pt>
                <c:pt idx="1">
                  <c:v>59.857142857142854</c:v>
                </c:pt>
                <c:pt idx="2">
                  <c:v>64.307692307692307</c:v>
                </c:pt>
                <c:pt idx="3">
                  <c:v>76.878048780487802</c:v>
                </c:pt>
                <c:pt idx="4">
                  <c:v>65.599999999999994</c:v>
                </c:pt>
                <c:pt idx="5">
                  <c:v>51.5</c:v>
                </c:pt>
                <c:pt idx="6">
                  <c:v>86.5</c:v>
                </c:pt>
                <c:pt idx="7">
                  <c:v>56.153846153846153</c:v>
                </c:pt>
                <c:pt idx="8">
                  <c:v>29.333333333333332</c:v>
                </c:pt>
                <c:pt idx="9">
                  <c:v>59.409090909090899</c:v>
                </c:pt>
                <c:pt idx="10">
                  <c:v>61.9</c:v>
                </c:pt>
                <c:pt idx="11">
                  <c:v>64.2</c:v>
                </c:pt>
                <c:pt idx="12">
                  <c:v>78.099999999999994</c:v>
                </c:pt>
                <c:pt idx="13">
                  <c:v>65.7</c:v>
                </c:pt>
                <c:pt idx="14">
                  <c:v>56.2</c:v>
                </c:pt>
                <c:pt idx="16">
                  <c:v>55.2</c:v>
                </c:pt>
                <c:pt idx="17">
                  <c:v>55.4</c:v>
                </c:pt>
                <c:pt idx="18">
                  <c:v>43</c:v>
                </c:pt>
                <c:pt idx="19">
                  <c:v>55</c:v>
                </c:pt>
                <c:pt idx="20">
                  <c:v>59.5</c:v>
                </c:pt>
                <c:pt idx="21">
                  <c:v>59.3</c:v>
                </c:pt>
                <c:pt idx="22">
                  <c:v>54.853333333333332</c:v>
                </c:pt>
                <c:pt idx="23">
                  <c:v>62.3</c:v>
                </c:pt>
                <c:pt idx="24">
                  <c:v>63.3</c:v>
                </c:pt>
                <c:pt idx="25">
                  <c:v>44.6</c:v>
                </c:pt>
                <c:pt idx="26">
                  <c:v>68.400000000000006</c:v>
                </c:pt>
                <c:pt idx="27">
                  <c:v>57.1</c:v>
                </c:pt>
                <c:pt idx="29">
                  <c:v>54.7</c:v>
                </c:pt>
                <c:pt idx="31">
                  <c:v>67</c:v>
                </c:pt>
                <c:pt idx="32">
                  <c:v>47.7</c:v>
                </c:pt>
                <c:pt idx="33">
                  <c:v>37.799999999999997</c:v>
                </c:pt>
                <c:pt idx="34">
                  <c:v>61.5</c:v>
                </c:pt>
                <c:pt idx="35">
                  <c:v>60.3</c:v>
                </c:pt>
                <c:pt idx="36">
                  <c:v>50.5</c:v>
                </c:pt>
                <c:pt idx="37">
                  <c:v>43.2</c:v>
                </c:pt>
                <c:pt idx="38">
                  <c:v>50.3</c:v>
                </c:pt>
                <c:pt idx="39">
                  <c:v>54.1</c:v>
                </c:pt>
                <c:pt idx="40">
                  <c:v>59.178124999999994</c:v>
                </c:pt>
                <c:pt idx="41">
                  <c:v>67</c:v>
                </c:pt>
                <c:pt idx="42">
                  <c:v>73</c:v>
                </c:pt>
                <c:pt idx="43">
                  <c:v>70.95</c:v>
                </c:pt>
                <c:pt idx="44">
                  <c:v>66.7</c:v>
                </c:pt>
                <c:pt idx="45">
                  <c:v>62.7</c:v>
                </c:pt>
                <c:pt idx="46">
                  <c:v>57</c:v>
                </c:pt>
                <c:pt idx="47">
                  <c:v>71</c:v>
                </c:pt>
                <c:pt idx="48">
                  <c:v>68</c:v>
                </c:pt>
                <c:pt idx="50">
                  <c:v>50</c:v>
                </c:pt>
                <c:pt idx="52">
                  <c:v>34</c:v>
                </c:pt>
                <c:pt idx="53">
                  <c:v>69</c:v>
                </c:pt>
                <c:pt idx="54">
                  <c:v>63</c:v>
                </c:pt>
                <c:pt idx="55">
                  <c:v>44</c:v>
                </c:pt>
                <c:pt idx="56">
                  <c:v>54</c:v>
                </c:pt>
                <c:pt idx="57">
                  <c:v>49.2</c:v>
                </c:pt>
                <c:pt idx="58">
                  <c:v>47.3</c:v>
                </c:pt>
                <c:pt idx="59">
                  <c:v>58.864545454545457</c:v>
                </c:pt>
                <c:pt idx="60">
                  <c:v>67.3</c:v>
                </c:pt>
                <c:pt idx="61">
                  <c:v>72</c:v>
                </c:pt>
                <c:pt idx="62">
                  <c:v>56.3</c:v>
                </c:pt>
                <c:pt idx="63">
                  <c:v>71</c:v>
                </c:pt>
                <c:pt idx="64">
                  <c:v>61.61</c:v>
                </c:pt>
                <c:pt idx="65">
                  <c:v>75</c:v>
                </c:pt>
                <c:pt idx="66">
                  <c:v>51</c:v>
                </c:pt>
                <c:pt idx="67">
                  <c:v>38.5</c:v>
                </c:pt>
                <c:pt idx="69">
                  <c:v>61</c:v>
                </c:pt>
                <c:pt idx="71">
                  <c:v>30</c:v>
                </c:pt>
                <c:pt idx="72">
                  <c:v>63.8</c:v>
                </c:pt>
                <c:pt idx="74">
                  <c:v>57.840740740740742</c:v>
                </c:pt>
                <c:pt idx="75">
                  <c:v>70</c:v>
                </c:pt>
                <c:pt idx="77">
                  <c:v>62</c:v>
                </c:pt>
                <c:pt idx="78">
                  <c:v>65.5</c:v>
                </c:pt>
                <c:pt idx="79">
                  <c:v>73</c:v>
                </c:pt>
                <c:pt idx="80">
                  <c:v>61</c:v>
                </c:pt>
                <c:pt idx="82">
                  <c:v>78</c:v>
                </c:pt>
                <c:pt idx="83">
                  <c:v>53.4</c:v>
                </c:pt>
                <c:pt idx="84">
                  <c:v>62</c:v>
                </c:pt>
                <c:pt idx="85">
                  <c:v>54.7</c:v>
                </c:pt>
                <c:pt idx="86">
                  <c:v>65</c:v>
                </c:pt>
                <c:pt idx="87">
                  <c:v>55.9</c:v>
                </c:pt>
                <c:pt idx="88">
                  <c:v>53.2</c:v>
                </c:pt>
                <c:pt idx="89">
                  <c:v>45.4</c:v>
                </c:pt>
                <c:pt idx="90">
                  <c:v>41</c:v>
                </c:pt>
                <c:pt idx="91">
                  <c:v>38</c:v>
                </c:pt>
                <c:pt idx="92">
                  <c:v>56.3</c:v>
                </c:pt>
                <c:pt idx="93">
                  <c:v>55</c:v>
                </c:pt>
                <c:pt idx="94">
                  <c:v>66.599999999999994</c:v>
                </c:pt>
                <c:pt idx="95">
                  <c:v>63.7</c:v>
                </c:pt>
                <c:pt idx="96">
                  <c:v>67.5</c:v>
                </c:pt>
                <c:pt idx="97">
                  <c:v>54</c:v>
                </c:pt>
                <c:pt idx="98">
                  <c:v>61</c:v>
                </c:pt>
                <c:pt idx="99">
                  <c:v>57</c:v>
                </c:pt>
                <c:pt idx="100">
                  <c:v>48</c:v>
                </c:pt>
                <c:pt idx="101">
                  <c:v>69</c:v>
                </c:pt>
                <c:pt idx="102">
                  <c:v>37.1</c:v>
                </c:pt>
                <c:pt idx="103">
                  <c:v>48.4</c:v>
                </c:pt>
                <c:pt idx="105">
                  <c:v>66.013653013653013</c:v>
                </c:pt>
                <c:pt idx="106">
                  <c:v>73.181818181818187</c:v>
                </c:pt>
                <c:pt idx="107">
                  <c:v>56.909090909090907</c:v>
                </c:pt>
                <c:pt idx="108">
                  <c:v>67.928571428571431</c:v>
                </c:pt>
                <c:pt idx="109">
                  <c:v>76</c:v>
                </c:pt>
                <c:pt idx="110">
                  <c:v>64.5</c:v>
                </c:pt>
                <c:pt idx="111">
                  <c:v>67.307692307692307</c:v>
                </c:pt>
                <c:pt idx="112">
                  <c:v>63.615384615384613</c:v>
                </c:pt>
                <c:pt idx="113">
                  <c:v>58.666666666666664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97184"/>
        <c:axId val="116398720"/>
      </c:lineChart>
      <c:catAx>
        <c:axId val="11639718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398720"/>
        <c:crosses val="autoZero"/>
        <c:auto val="1"/>
        <c:lblAlgn val="ctr"/>
        <c:lblOffset val="100"/>
        <c:noMultiLvlLbl val="0"/>
      </c:catAx>
      <c:valAx>
        <c:axId val="116398720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39718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984750789352088"/>
          <c:y val="1.7829486198043906E-2"/>
          <c:w val="0.66426847146926771"/>
          <c:h val="4.314277069615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2021-2023</a:t>
            </a:r>
            <a:endParaRPr lang="ru-RU" b="1"/>
          </a:p>
        </c:rich>
      </c:tx>
      <c:layout>
        <c:manualLayout>
          <c:xMode val="edge"/>
          <c:yMode val="edge"/>
          <c:x val="2.9041264782991287E-2"/>
          <c:y val="1.25323780249286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186969272104239E-2"/>
          <c:y val="7.4278198406904097E-2"/>
          <c:w val="0.97522238707514153"/>
          <c:h val="0.57268213606874896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диаграмма'!$E$5:$E$118</c:f>
              <c:numCache>
                <c:formatCode>0,00</c:formatCode>
                <c:ptCount val="114"/>
                <c:pt idx="0">
                  <c:v>54.45</c:v>
                </c:pt>
                <c:pt idx="1">
                  <c:v>54.45</c:v>
                </c:pt>
                <c:pt idx="2">
                  <c:v>54.45</c:v>
                </c:pt>
                <c:pt idx="3">
                  <c:v>54.45</c:v>
                </c:pt>
                <c:pt idx="4">
                  <c:v>54.45</c:v>
                </c:pt>
                <c:pt idx="5">
                  <c:v>54.45</c:v>
                </c:pt>
                <c:pt idx="6">
                  <c:v>54.45</c:v>
                </c:pt>
                <c:pt idx="7">
                  <c:v>54.45</c:v>
                </c:pt>
                <c:pt idx="8">
                  <c:v>54.45</c:v>
                </c:pt>
                <c:pt idx="9">
                  <c:v>54.45</c:v>
                </c:pt>
                <c:pt idx="10">
                  <c:v>54.45</c:v>
                </c:pt>
                <c:pt idx="11">
                  <c:v>54.45</c:v>
                </c:pt>
                <c:pt idx="12">
                  <c:v>54.45</c:v>
                </c:pt>
                <c:pt idx="13">
                  <c:v>54.45</c:v>
                </c:pt>
                <c:pt idx="14">
                  <c:v>54.45</c:v>
                </c:pt>
                <c:pt idx="15">
                  <c:v>54.45</c:v>
                </c:pt>
                <c:pt idx="16">
                  <c:v>54.45</c:v>
                </c:pt>
                <c:pt idx="17">
                  <c:v>54.45</c:v>
                </c:pt>
                <c:pt idx="18">
                  <c:v>54.45</c:v>
                </c:pt>
                <c:pt idx="19">
                  <c:v>54.45</c:v>
                </c:pt>
                <c:pt idx="20">
                  <c:v>54.45</c:v>
                </c:pt>
                <c:pt idx="21">
                  <c:v>54.45</c:v>
                </c:pt>
                <c:pt idx="22">
                  <c:v>54.45</c:v>
                </c:pt>
                <c:pt idx="23">
                  <c:v>54.45</c:v>
                </c:pt>
                <c:pt idx="24">
                  <c:v>54.45</c:v>
                </c:pt>
                <c:pt idx="25">
                  <c:v>54.45</c:v>
                </c:pt>
                <c:pt idx="26">
                  <c:v>54.45</c:v>
                </c:pt>
                <c:pt idx="27">
                  <c:v>54.45</c:v>
                </c:pt>
                <c:pt idx="28">
                  <c:v>54.45</c:v>
                </c:pt>
                <c:pt idx="29">
                  <c:v>54.45</c:v>
                </c:pt>
                <c:pt idx="30">
                  <c:v>54.45</c:v>
                </c:pt>
                <c:pt idx="31">
                  <c:v>54.45</c:v>
                </c:pt>
                <c:pt idx="32">
                  <c:v>54.45</c:v>
                </c:pt>
                <c:pt idx="33">
                  <c:v>54.45</c:v>
                </c:pt>
                <c:pt idx="34">
                  <c:v>54.45</c:v>
                </c:pt>
                <c:pt idx="35">
                  <c:v>54.45</c:v>
                </c:pt>
                <c:pt idx="36">
                  <c:v>54.45</c:v>
                </c:pt>
                <c:pt idx="37">
                  <c:v>54.45</c:v>
                </c:pt>
                <c:pt idx="38">
                  <c:v>54.45</c:v>
                </c:pt>
                <c:pt idx="39">
                  <c:v>54.45</c:v>
                </c:pt>
                <c:pt idx="40">
                  <c:v>54.45</c:v>
                </c:pt>
                <c:pt idx="41">
                  <c:v>54.45</c:v>
                </c:pt>
                <c:pt idx="42">
                  <c:v>54.45</c:v>
                </c:pt>
                <c:pt idx="43">
                  <c:v>54.45</c:v>
                </c:pt>
                <c:pt idx="44">
                  <c:v>54.45</c:v>
                </c:pt>
                <c:pt idx="45">
                  <c:v>54.45</c:v>
                </c:pt>
                <c:pt idx="46">
                  <c:v>54.45</c:v>
                </c:pt>
                <c:pt idx="47">
                  <c:v>54.45</c:v>
                </c:pt>
                <c:pt idx="48">
                  <c:v>54.45</c:v>
                </c:pt>
                <c:pt idx="49">
                  <c:v>54.45</c:v>
                </c:pt>
                <c:pt idx="50">
                  <c:v>54.45</c:v>
                </c:pt>
                <c:pt idx="51">
                  <c:v>54.45</c:v>
                </c:pt>
                <c:pt idx="52">
                  <c:v>54.45</c:v>
                </c:pt>
                <c:pt idx="53">
                  <c:v>54.45</c:v>
                </c:pt>
                <c:pt idx="54">
                  <c:v>54.45</c:v>
                </c:pt>
                <c:pt idx="55">
                  <c:v>54.45</c:v>
                </c:pt>
                <c:pt idx="56">
                  <c:v>54.45</c:v>
                </c:pt>
                <c:pt idx="57">
                  <c:v>54.45</c:v>
                </c:pt>
                <c:pt idx="58">
                  <c:v>54.45</c:v>
                </c:pt>
                <c:pt idx="59">
                  <c:v>54.45</c:v>
                </c:pt>
                <c:pt idx="60">
                  <c:v>54.45</c:v>
                </c:pt>
                <c:pt idx="61">
                  <c:v>54.45</c:v>
                </c:pt>
                <c:pt idx="62">
                  <c:v>54.45</c:v>
                </c:pt>
                <c:pt idx="63">
                  <c:v>54.45</c:v>
                </c:pt>
                <c:pt idx="64">
                  <c:v>54.45</c:v>
                </c:pt>
                <c:pt idx="65">
                  <c:v>54.45</c:v>
                </c:pt>
                <c:pt idx="66">
                  <c:v>54.45</c:v>
                </c:pt>
                <c:pt idx="67">
                  <c:v>54.45</c:v>
                </c:pt>
                <c:pt idx="68">
                  <c:v>54.45</c:v>
                </c:pt>
                <c:pt idx="69">
                  <c:v>54.45</c:v>
                </c:pt>
                <c:pt idx="70">
                  <c:v>54.45</c:v>
                </c:pt>
                <c:pt idx="71">
                  <c:v>54.45</c:v>
                </c:pt>
                <c:pt idx="72">
                  <c:v>54.45</c:v>
                </c:pt>
                <c:pt idx="73">
                  <c:v>54.45</c:v>
                </c:pt>
                <c:pt idx="74">
                  <c:v>54.45</c:v>
                </c:pt>
                <c:pt idx="75">
                  <c:v>54.45</c:v>
                </c:pt>
                <c:pt idx="76">
                  <c:v>54.45</c:v>
                </c:pt>
                <c:pt idx="77">
                  <c:v>54.45</c:v>
                </c:pt>
                <c:pt idx="78">
                  <c:v>54.45</c:v>
                </c:pt>
                <c:pt idx="79">
                  <c:v>54.45</c:v>
                </c:pt>
                <c:pt idx="80">
                  <c:v>54.45</c:v>
                </c:pt>
                <c:pt idx="81">
                  <c:v>54.45</c:v>
                </c:pt>
                <c:pt idx="82">
                  <c:v>54.45</c:v>
                </c:pt>
                <c:pt idx="83">
                  <c:v>54.45</c:v>
                </c:pt>
                <c:pt idx="84">
                  <c:v>54.45</c:v>
                </c:pt>
                <c:pt idx="85">
                  <c:v>54.45</c:v>
                </c:pt>
                <c:pt idx="86">
                  <c:v>54.45</c:v>
                </c:pt>
                <c:pt idx="87">
                  <c:v>54.45</c:v>
                </c:pt>
                <c:pt idx="88">
                  <c:v>54.45</c:v>
                </c:pt>
                <c:pt idx="89">
                  <c:v>54.45</c:v>
                </c:pt>
                <c:pt idx="90">
                  <c:v>54.45</c:v>
                </c:pt>
                <c:pt idx="91">
                  <c:v>54.45</c:v>
                </c:pt>
                <c:pt idx="92">
                  <c:v>54.45</c:v>
                </c:pt>
                <c:pt idx="93">
                  <c:v>54.45</c:v>
                </c:pt>
                <c:pt idx="94">
                  <c:v>54.45</c:v>
                </c:pt>
                <c:pt idx="95">
                  <c:v>54.45</c:v>
                </c:pt>
                <c:pt idx="96">
                  <c:v>54.45</c:v>
                </c:pt>
                <c:pt idx="97">
                  <c:v>54.45</c:v>
                </c:pt>
                <c:pt idx="98">
                  <c:v>54.45</c:v>
                </c:pt>
                <c:pt idx="99">
                  <c:v>54.45</c:v>
                </c:pt>
                <c:pt idx="100">
                  <c:v>54.45</c:v>
                </c:pt>
                <c:pt idx="101">
                  <c:v>54.45</c:v>
                </c:pt>
                <c:pt idx="102">
                  <c:v>54.45</c:v>
                </c:pt>
                <c:pt idx="103">
                  <c:v>54.45</c:v>
                </c:pt>
                <c:pt idx="104">
                  <c:v>54.45</c:v>
                </c:pt>
                <c:pt idx="105">
                  <c:v>54.45</c:v>
                </c:pt>
                <c:pt idx="106">
                  <c:v>54.45</c:v>
                </c:pt>
                <c:pt idx="107">
                  <c:v>54.45</c:v>
                </c:pt>
                <c:pt idx="108">
                  <c:v>54.45</c:v>
                </c:pt>
                <c:pt idx="109">
                  <c:v>54.45</c:v>
                </c:pt>
                <c:pt idx="110">
                  <c:v>54.45</c:v>
                </c:pt>
                <c:pt idx="111">
                  <c:v>54.45</c:v>
                </c:pt>
                <c:pt idx="112">
                  <c:v>54.45</c:v>
                </c:pt>
                <c:pt idx="113">
                  <c:v>54.45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диаграмма'!$D$5:$D$118</c:f>
              <c:numCache>
                <c:formatCode>0,00</c:formatCode>
                <c:ptCount val="114"/>
                <c:pt idx="0">
                  <c:v>58.476122448979588</c:v>
                </c:pt>
                <c:pt idx="1">
                  <c:v>75</c:v>
                </c:pt>
                <c:pt idx="2">
                  <c:v>70.5</c:v>
                </c:pt>
                <c:pt idx="3">
                  <c:v>67.599999999999994</c:v>
                </c:pt>
                <c:pt idx="4">
                  <c:v>54.142857142857146</c:v>
                </c:pt>
                <c:pt idx="5">
                  <c:v>53</c:v>
                </c:pt>
                <c:pt idx="6">
                  <c:v>50.4</c:v>
                </c:pt>
                <c:pt idx="7">
                  <c:v>38.69</c:v>
                </c:pt>
                <c:pt idx="9">
                  <c:v>49.220000000000006</c:v>
                </c:pt>
                <c:pt idx="10">
                  <c:v>74.5</c:v>
                </c:pt>
                <c:pt idx="11">
                  <c:v>63.3</c:v>
                </c:pt>
                <c:pt idx="12">
                  <c:v>58.8</c:v>
                </c:pt>
                <c:pt idx="13">
                  <c:v>57.9</c:v>
                </c:pt>
                <c:pt idx="14">
                  <c:v>56.5</c:v>
                </c:pt>
                <c:pt idx="15">
                  <c:v>47.3</c:v>
                </c:pt>
                <c:pt idx="16">
                  <c:v>42.3</c:v>
                </c:pt>
                <c:pt idx="17">
                  <c:v>40</c:v>
                </c:pt>
                <c:pt idx="18">
                  <c:v>26.6</c:v>
                </c:pt>
                <c:pt idx="19">
                  <c:v>25</c:v>
                </c:pt>
                <c:pt idx="22">
                  <c:v>51.184615384615391</c:v>
                </c:pt>
                <c:pt idx="23">
                  <c:v>67</c:v>
                </c:pt>
                <c:pt idx="24">
                  <c:v>61.1</c:v>
                </c:pt>
                <c:pt idx="25">
                  <c:v>60.4</c:v>
                </c:pt>
                <c:pt idx="26">
                  <c:v>59</c:v>
                </c:pt>
                <c:pt idx="27">
                  <c:v>57</c:v>
                </c:pt>
                <c:pt idx="28">
                  <c:v>54.8</c:v>
                </c:pt>
                <c:pt idx="29">
                  <c:v>50</c:v>
                </c:pt>
                <c:pt idx="30">
                  <c:v>49.2</c:v>
                </c:pt>
                <c:pt idx="31">
                  <c:v>48.7</c:v>
                </c:pt>
                <c:pt idx="32">
                  <c:v>48</c:v>
                </c:pt>
                <c:pt idx="33">
                  <c:v>42.2</c:v>
                </c:pt>
                <c:pt idx="34">
                  <c:v>40</c:v>
                </c:pt>
                <c:pt idx="35">
                  <c:v>28</c:v>
                </c:pt>
                <c:pt idx="40">
                  <c:v>51.500000000000007</c:v>
                </c:pt>
                <c:pt idx="41">
                  <c:v>71</c:v>
                </c:pt>
                <c:pt idx="42">
                  <c:v>69.900000000000006</c:v>
                </c:pt>
                <c:pt idx="43">
                  <c:v>65</c:v>
                </c:pt>
                <c:pt idx="44">
                  <c:v>64</c:v>
                </c:pt>
                <c:pt idx="45">
                  <c:v>58.2</c:v>
                </c:pt>
                <c:pt idx="46">
                  <c:v>58.1</c:v>
                </c:pt>
                <c:pt idx="47">
                  <c:v>57</c:v>
                </c:pt>
                <c:pt idx="48">
                  <c:v>53.7</c:v>
                </c:pt>
                <c:pt idx="49">
                  <c:v>52.6</c:v>
                </c:pt>
                <c:pt idx="50">
                  <c:v>51.2</c:v>
                </c:pt>
                <c:pt idx="51">
                  <c:v>49.7</c:v>
                </c:pt>
                <c:pt idx="52">
                  <c:v>43</c:v>
                </c:pt>
                <c:pt idx="53">
                  <c:v>42</c:v>
                </c:pt>
                <c:pt idx="54">
                  <c:v>37</c:v>
                </c:pt>
                <c:pt idx="55">
                  <c:v>34.6</c:v>
                </c:pt>
                <c:pt idx="56">
                  <c:v>17</c:v>
                </c:pt>
                <c:pt idx="59">
                  <c:v>51.661538461538456</c:v>
                </c:pt>
                <c:pt idx="60">
                  <c:v>85</c:v>
                </c:pt>
                <c:pt idx="61">
                  <c:v>63.4</c:v>
                </c:pt>
                <c:pt idx="62">
                  <c:v>58</c:v>
                </c:pt>
                <c:pt idx="63">
                  <c:v>58</c:v>
                </c:pt>
                <c:pt idx="64">
                  <c:v>56.9</c:v>
                </c:pt>
                <c:pt idx="65">
                  <c:v>54.9</c:v>
                </c:pt>
                <c:pt idx="66">
                  <c:v>54</c:v>
                </c:pt>
                <c:pt idx="67">
                  <c:v>52</c:v>
                </c:pt>
                <c:pt idx="68">
                  <c:v>48.1</c:v>
                </c:pt>
                <c:pt idx="69">
                  <c:v>38.799999999999997</c:v>
                </c:pt>
                <c:pt idx="70">
                  <c:v>38.5</c:v>
                </c:pt>
                <c:pt idx="71">
                  <c:v>34</c:v>
                </c:pt>
                <c:pt idx="72">
                  <c:v>30</c:v>
                </c:pt>
                <c:pt idx="74">
                  <c:v>51.242000000000026</c:v>
                </c:pt>
                <c:pt idx="75">
                  <c:v>70.2</c:v>
                </c:pt>
                <c:pt idx="76">
                  <c:v>65.5</c:v>
                </c:pt>
                <c:pt idx="77">
                  <c:v>64.5</c:v>
                </c:pt>
                <c:pt idx="78">
                  <c:v>63.15</c:v>
                </c:pt>
                <c:pt idx="79">
                  <c:v>60.48</c:v>
                </c:pt>
                <c:pt idx="80">
                  <c:v>60.42</c:v>
                </c:pt>
                <c:pt idx="81">
                  <c:v>58</c:v>
                </c:pt>
                <c:pt idx="82">
                  <c:v>56.7</c:v>
                </c:pt>
                <c:pt idx="83">
                  <c:v>56.44</c:v>
                </c:pt>
                <c:pt idx="84">
                  <c:v>56.26</c:v>
                </c:pt>
                <c:pt idx="85">
                  <c:v>55.74</c:v>
                </c:pt>
                <c:pt idx="86">
                  <c:v>55.64</c:v>
                </c:pt>
                <c:pt idx="87">
                  <c:v>54.6</c:v>
                </c:pt>
                <c:pt idx="88">
                  <c:v>53.5</c:v>
                </c:pt>
                <c:pt idx="89">
                  <c:v>53.21</c:v>
                </c:pt>
                <c:pt idx="90">
                  <c:v>52.38</c:v>
                </c:pt>
                <c:pt idx="91">
                  <c:v>51.75</c:v>
                </c:pt>
                <c:pt idx="92">
                  <c:v>50.5</c:v>
                </c:pt>
                <c:pt idx="93">
                  <c:v>49</c:v>
                </c:pt>
                <c:pt idx="94">
                  <c:v>48.42</c:v>
                </c:pt>
                <c:pt idx="95">
                  <c:v>47.88</c:v>
                </c:pt>
                <c:pt idx="96">
                  <c:v>47.67</c:v>
                </c:pt>
                <c:pt idx="97">
                  <c:v>46.23</c:v>
                </c:pt>
                <c:pt idx="98">
                  <c:v>45.88</c:v>
                </c:pt>
                <c:pt idx="99">
                  <c:v>43.64</c:v>
                </c:pt>
                <c:pt idx="100">
                  <c:v>43</c:v>
                </c:pt>
                <c:pt idx="101">
                  <c:v>41.43</c:v>
                </c:pt>
                <c:pt idx="102">
                  <c:v>35</c:v>
                </c:pt>
                <c:pt idx="103">
                  <c:v>25.89</c:v>
                </c:pt>
                <c:pt idx="104">
                  <c:v>24.25</c:v>
                </c:pt>
                <c:pt idx="105">
                  <c:v>54.536468635531136</c:v>
                </c:pt>
                <c:pt idx="106">
                  <c:v>69.3</c:v>
                </c:pt>
                <c:pt idx="107">
                  <c:v>60.238095238095241</c:v>
                </c:pt>
                <c:pt idx="108">
                  <c:v>59.846153846153847</c:v>
                </c:pt>
                <c:pt idx="109">
                  <c:v>58</c:v>
                </c:pt>
                <c:pt idx="110">
                  <c:v>54.8</c:v>
                </c:pt>
                <c:pt idx="111">
                  <c:v>53.75</c:v>
                </c:pt>
                <c:pt idx="112">
                  <c:v>49.17</c:v>
                </c:pt>
                <c:pt idx="113">
                  <c:v>31.1875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диаграмма'!$I$5:$I$118</c:f>
              <c:numCache>
                <c:formatCode>0,00</c:formatCode>
                <c:ptCount val="114"/>
                <c:pt idx="0">
                  <c:v>56.73</c:v>
                </c:pt>
                <c:pt idx="1">
                  <c:v>56.73</c:v>
                </c:pt>
                <c:pt idx="2">
                  <c:v>56.73</c:v>
                </c:pt>
                <c:pt idx="3">
                  <c:v>56.73</c:v>
                </c:pt>
                <c:pt idx="4">
                  <c:v>56.73</c:v>
                </c:pt>
                <c:pt idx="5">
                  <c:v>56.73</c:v>
                </c:pt>
                <c:pt idx="6">
                  <c:v>56.73</c:v>
                </c:pt>
                <c:pt idx="7">
                  <c:v>56.73</c:v>
                </c:pt>
                <c:pt idx="8">
                  <c:v>56.73</c:v>
                </c:pt>
                <c:pt idx="9">
                  <c:v>56.73</c:v>
                </c:pt>
                <c:pt idx="10">
                  <c:v>56.73</c:v>
                </c:pt>
                <c:pt idx="11">
                  <c:v>56.73</c:v>
                </c:pt>
                <c:pt idx="12">
                  <c:v>56.73</c:v>
                </c:pt>
                <c:pt idx="13">
                  <c:v>56.73</c:v>
                </c:pt>
                <c:pt idx="14">
                  <c:v>56.73</c:v>
                </c:pt>
                <c:pt idx="15">
                  <c:v>56.73</c:v>
                </c:pt>
                <c:pt idx="16">
                  <c:v>56.73</c:v>
                </c:pt>
                <c:pt idx="17">
                  <c:v>56.73</c:v>
                </c:pt>
                <c:pt idx="18">
                  <c:v>56.73</c:v>
                </c:pt>
                <c:pt idx="19">
                  <c:v>56.73</c:v>
                </c:pt>
                <c:pt idx="20">
                  <c:v>56.73</c:v>
                </c:pt>
                <c:pt idx="21">
                  <c:v>56.73</c:v>
                </c:pt>
                <c:pt idx="22">
                  <c:v>56.73</c:v>
                </c:pt>
                <c:pt idx="23">
                  <c:v>56.73</c:v>
                </c:pt>
                <c:pt idx="24">
                  <c:v>56.73</c:v>
                </c:pt>
                <c:pt idx="25">
                  <c:v>56.73</c:v>
                </c:pt>
                <c:pt idx="26">
                  <c:v>56.73</c:v>
                </c:pt>
                <c:pt idx="27">
                  <c:v>56.73</c:v>
                </c:pt>
                <c:pt idx="28">
                  <c:v>56.73</c:v>
                </c:pt>
                <c:pt idx="29">
                  <c:v>56.73</c:v>
                </c:pt>
                <c:pt idx="30">
                  <c:v>56.73</c:v>
                </c:pt>
                <c:pt idx="31">
                  <c:v>56.73</c:v>
                </c:pt>
                <c:pt idx="32">
                  <c:v>56.73</c:v>
                </c:pt>
                <c:pt idx="33">
                  <c:v>56.73</c:v>
                </c:pt>
                <c:pt idx="34">
                  <c:v>56.73</c:v>
                </c:pt>
                <c:pt idx="35">
                  <c:v>56.73</c:v>
                </c:pt>
                <c:pt idx="36">
                  <c:v>56.73</c:v>
                </c:pt>
                <c:pt idx="37">
                  <c:v>56.73</c:v>
                </c:pt>
                <c:pt idx="38">
                  <c:v>56.73</c:v>
                </c:pt>
                <c:pt idx="39">
                  <c:v>56.73</c:v>
                </c:pt>
                <c:pt idx="40">
                  <c:v>56.73</c:v>
                </c:pt>
                <c:pt idx="41">
                  <c:v>56.73</c:v>
                </c:pt>
                <c:pt idx="42">
                  <c:v>56.73</c:v>
                </c:pt>
                <c:pt idx="43">
                  <c:v>56.73</c:v>
                </c:pt>
                <c:pt idx="44">
                  <c:v>56.73</c:v>
                </c:pt>
                <c:pt idx="45">
                  <c:v>56.73</c:v>
                </c:pt>
                <c:pt idx="46">
                  <c:v>56.73</c:v>
                </c:pt>
                <c:pt idx="47">
                  <c:v>56.73</c:v>
                </c:pt>
                <c:pt idx="48">
                  <c:v>56.73</c:v>
                </c:pt>
                <c:pt idx="49">
                  <c:v>56.73</c:v>
                </c:pt>
                <c:pt idx="50">
                  <c:v>56.73</c:v>
                </c:pt>
                <c:pt idx="51">
                  <c:v>56.73</c:v>
                </c:pt>
                <c:pt idx="52">
                  <c:v>56.73</c:v>
                </c:pt>
                <c:pt idx="53">
                  <c:v>56.73</c:v>
                </c:pt>
                <c:pt idx="54">
                  <c:v>56.73</c:v>
                </c:pt>
                <c:pt idx="55">
                  <c:v>56.73</c:v>
                </c:pt>
                <c:pt idx="56">
                  <c:v>56.73</c:v>
                </c:pt>
                <c:pt idx="57">
                  <c:v>56.73</c:v>
                </c:pt>
                <c:pt idx="58">
                  <c:v>56.73</c:v>
                </c:pt>
                <c:pt idx="59">
                  <c:v>56.73</c:v>
                </c:pt>
                <c:pt idx="60">
                  <c:v>56.73</c:v>
                </c:pt>
                <c:pt idx="61">
                  <c:v>56.73</c:v>
                </c:pt>
                <c:pt idx="62">
                  <c:v>56.73</c:v>
                </c:pt>
                <c:pt idx="63">
                  <c:v>56.73</c:v>
                </c:pt>
                <c:pt idx="64">
                  <c:v>56.73</c:v>
                </c:pt>
                <c:pt idx="65">
                  <c:v>56.73</c:v>
                </c:pt>
                <c:pt idx="66">
                  <c:v>56.73</c:v>
                </c:pt>
                <c:pt idx="67">
                  <c:v>56.73</c:v>
                </c:pt>
                <c:pt idx="68">
                  <c:v>56.73</c:v>
                </c:pt>
                <c:pt idx="69">
                  <c:v>56.73</c:v>
                </c:pt>
                <c:pt idx="70">
                  <c:v>56.73</c:v>
                </c:pt>
                <c:pt idx="71">
                  <c:v>56.73</c:v>
                </c:pt>
                <c:pt idx="72">
                  <c:v>56.73</c:v>
                </c:pt>
                <c:pt idx="73">
                  <c:v>56.73</c:v>
                </c:pt>
                <c:pt idx="74">
                  <c:v>56.73</c:v>
                </c:pt>
                <c:pt idx="75">
                  <c:v>56.73</c:v>
                </c:pt>
                <c:pt idx="76">
                  <c:v>56.73</c:v>
                </c:pt>
                <c:pt idx="77">
                  <c:v>56.73</c:v>
                </c:pt>
                <c:pt idx="78">
                  <c:v>56.73</c:v>
                </c:pt>
                <c:pt idx="79">
                  <c:v>56.73</c:v>
                </c:pt>
                <c:pt idx="80">
                  <c:v>56.73</c:v>
                </c:pt>
                <c:pt idx="81">
                  <c:v>56.73</c:v>
                </c:pt>
                <c:pt idx="82">
                  <c:v>56.73</c:v>
                </c:pt>
                <c:pt idx="83">
                  <c:v>56.73</c:v>
                </c:pt>
                <c:pt idx="84">
                  <c:v>56.73</c:v>
                </c:pt>
                <c:pt idx="85">
                  <c:v>56.73</c:v>
                </c:pt>
                <c:pt idx="86">
                  <c:v>56.73</c:v>
                </c:pt>
                <c:pt idx="87">
                  <c:v>56.73</c:v>
                </c:pt>
                <c:pt idx="88">
                  <c:v>56.73</c:v>
                </c:pt>
                <c:pt idx="89">
                  <c:v>56.73</c:v>
                </c:pt>
                <c:pt idx="90">
                  <c:v>56.73</c:v>
                </c:pt>
                <c:pt idx="91">
                  <c:v>56.73</c:v>
                </c:pt>
                <c:pt idx="92">
                  <c:v>56.73</c:v>
                </c:pt>
                <c:pt idx="93">
                  <c:v>56.73</c:v>
                </c:pt>
                <c:pt idx="94">
                  <c:v>56.73</c:v>
                </c:pt>
                <c:pt idx="95">
                  <c:v>56.73</c:v>
                </c:pt>
                <c:pt idx="96">
                  <c:v>56.73</c:v>
                </c:pt>
                <c:pt idx="97">
                  <c:v>56.73</c:v>
                </c:pt>
                <c:pt idx="98">
                  <c:v>56.73</c:v>
                </c:pt>
                <c:pt idx="99">
                  <c:v>56.73</c:v>
                </c:pt>
                <c:pt idx="100">
                  <c:v>56.73</c:v>
                </c:pt>
                <c:pt idx="101">
                  <c:v>56.73</c:v>
                </c:pt>
                <c:pt idx="102">
                  <c:v>56.73</c:v>
                </c:pt>
                <c:pt idx="103">
                  <c:v>56.73</c:v>
                </c:pt>
                <c:pt idx="104">
                  <c:v>56.73</c:v>
                </c:pt>
                <c:pt idx="105">
                  <c:v>56.73</c:v>
                </c:pt>
                <c:pt idx="106">
                  <c:v>56.73</c:v>
                </c:pt>
                <c:pt idx="107">
                  <c:v>56.73</c:v>
                </c:pt>
                <c:pt idx="108">
                  <c:v>56.73</c:v>
                </c:pt>
                <c:pt idx="109">
                  <c:v>56.73</c:v>
                </c:pt>
                <c:pt idx="110">
                  <c:v>56.73</c:v>
                </c:pt>
                <c:pt idx="111">
                  <c:v>56.73</c:v>
                </c:pt>
                <c:pt idx="112">
                  <c:v>56.73</c:v>
                </c:pt>
                <c:pt idx="113">
                  <c:v>56.73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диаграмма'!$H$5:$H$118</c:f>
              <c:numCache>
                <c:formatCode>0,00</c:formatCode>
                <c:ptCount val="114"/>
                <c:pt idx="0">
                  <c:v>56.684557109557112</c:v>
                </c:pt>
                <c:pt idx="1">
                  <c:v>58.666666666666664</c:v>
                </c:pt>
                <c:pt idx="2">
                  <c:v>78.25</c:v>
                </c:pt>
                <c:pt idx="3">
                  <c:v>64.84615384615384</c:v>
                </c:pt>
                <c:pt idx="4">
                  <c:v>60.863636363636367</c:v>
                </c:pt>
                <c:pt idx="5">
                  <c:v>56.55</c:v>
                </c:pt>
                <c:pt idx="6">
                  <c:v>52.8</c:v>
                </c:pt>
                <c:pt idx="7">
                  <c:v>50.928571428571431</c:v>
                </c:pt>
                <c:pt idx="8">
                  <c:v>30.571428571428573</c:v>
                </c:pt>
                <c:pt idx="9">
                  <c:v>51.409999999999989</c:v>
                </c:pt>
                <c:pt idx="10">
                  <c:v>66.599999999999994</c:v>
                </c:pt>
                <c:pt idx="11">
                  <c:v>73</c:v>
                </c:pt>
                <c:pt idx="12">
                  <c:v>71.3</c:v>
                </c:pt>
                <c:pt idx="14">
                  <c:v>45.3</c:v>
                </c:pt>
                <c:pt idx="15">
                  <c:v>41.9</c:v>
                </c:pt>
                <c:pt idx="16">
                  <c:v>31</c:v>
                </c:pt>
                <c:pt idx="17">
                  <c:v>47.8</c:v>
                </c:pt>
                <c:pt idx="19">
                  <c:v>48.5</c:v>
                </c:pt>
                <c:pt idx="20">
                  <c:v>61.2</c:v>
                </c:pt>
                <c:pt idx="21">
                  <c:v>27.5</c:v>
                </c:pt>
                <c:pt idx="22">
                  <c:v>52.166666666666671</c:v>
                </c:pt>
                <c:pt idx="23">
                  <c:v>54.2</c:v>
                </c:pt>
                <c:pt idx="24">
                  <c:v>57.2</c:v>
                </c:pt>
                <c:pt idx="25">
                  <c:v>67.2</c:v>
                </c:pt>
                <c:pt idx="26">
                  <c:v>52</c:v>
                </c:pt>
                <c:pt idx="27">
                  <c:v>56.5</c:v>
                </c:pt>
                <c:pt idx="28">
                  <c:v>60</c:v>
                </c:pt>
                <c:pt idx="29">
                  <c:v>47.3</c:v>
                </c:pt>
                <c:pt idx="30">
                  <c:v>33.4</c:v>
                </c:pt>
                <c:pt idx="31">
                  <c:v>65.3</c:v>
                </c:pt>
                <c:pt idx="32">
                  <c:v>46.2</c:v>
                </c:pt>
                <c:pt idx="33">
                  <c:v>47.8</c:v>
                </c:pt>
                <c:pt idx="34">
                  <c:v>35.5</c:v>
                </c:pt>
                <c:pt idx="35">
                  <c:v>56.5</c:v>
                </c:pt>
                <c:pt idx="38">
                  <c:v>46.7</c:v>
                </c:pt>
                <c:pt idx="39">
                  <c:v>56.7</c:v>
                </c:pt>
                <c:pt idx="40">
                  <c:v>54.268749999999997</c:v>
                </c:pt>
                <c:pt idx="41">
                  <c:v>68</c:v>
                </c:pt>
                <c:pt idx="42">
                  <c:v>65.8</c:v>
                </c:pt>
                <c:pt idx="43">
                  <c:v>61.5</c:v>
                </c:pt>
                <c:pt idx="44">
                  <c:v>56.7</c:v>
                </c:pt>
                <c:pt idx="45">
                  <c:v>58.5</c:v>
                </c:pt>
                <c:pt idx="46">
                  <c:v>47.3</c:v>
                </c:pt>
                <c:pt idx="47">
                  <c:v>52</c:v>
                </c:pt>
                <c:pt idx="48">
                  <c:v>73.599999999999994</c:v>
                </c:pt>
                <c:pt idx="49">
                  <c:v>68.2</c:v>
                </c:pt>
                <c:pt idx="50">
                  <c:v>29.3</c:v>
                </c:pt>
                <c:pt idx="51">
                  <c:v>63.5</c:v>
                </c:pt>
                <c:pt idx="52">
                  <c:v>49.4</c:v>
                </c:pt>
                <c:pt idx="53">
                  <c:v>59</c:v>
                </c:pt>
                <c:pt idx="54">
                  <c:v>65.7</c:v>
                </c:pt>
                <c:pt idx="55">
                  <c:v>49.8</c:v>
                </c:pt>
                <c:pt idx="56">
                  <c:v>0</c:v>
                </c:pt>
                <c:pt idx="59">
                  <c:v>51.350000000000009</c:v>
                </c:pt>
                <c:pt idx="60">
                  <c:v>36.6</c:v>
                </c:pt>
                <c:pt idx="61">
                  <c:v>58.8</c:v>
                </c:pt>
                <c:pt idx="62">
                  <c:v>55</c:v>
                </c:pt>
                <c:pt idx="63">
                  <c:v>63</c:v>
                </c:pt>
                <c:pt idx="64">
                  <c:v>69</c:v>
                </c:pt>
                <c:pt idx="65">
                  <c:v>67.3</c:v>
                </c:pt>
                <c:pt idx="66">
                  <c:v>45</c:v>
                </c:pt>
                <c:pt idx="67">
                  <c:v>59</c:v>
                </c:pt>
                <c:pt idx="68">
                  <c:v>60</c:v>
                </c:pt>
                <c:pt idx="69">
                  <c:v>28.6</c:v>
                </c:pt>
                <c:pt idx="70">
                  <c:v>63</c:v>
                </c:pt>
                <c:pt idx="71">
                  <c:v>34.6</c:v>
                </c:pt>
                <c:pt idx="72">
                  <c:v>69</c:v>
                </c:pt>
                <c:pt idx="73">
                  <c:v>10</c:v>
                </c:pt>
                <c:pt idx="74">
                  <c:v>50.789285714285718</c:v>
                </c:pt>
                <c:pt idx="75">
                  <c:v>73.3</c:v>
                </c:pt>
                <c:pt idx="76">
                  <c:v>46</c:v>
                </c:pt>
                <c:pt idx="78">
                  <c:v>65.3</c:v>
                </c:pt>
                <c:pt idx="79">
                  <c:v>63.8</c:v>
                </c:pt>
                <c:pt idx="80">
                  <c:v>58.3</c:v>
                </c:pt>
                <c:pt idx="81">
                  <c:v>37</c:v>
                </c:pt>
                <c:pt idx="82">
                  <c:v>70.400000000000006</c:v>
                </c:pt>
                <c:pt idx="83">
                  <c:v>16</c:v>
                </c:pt>
                <c:pt idx="84">
                  <c:v>68</c:v>
                </c:pt>
                <c:pt idx="85">
                  <c:v>45</c:v>
                </c:pt>
                <c:pt idx="86">
                  <c:v>64</c:v>
                </c:pt>
                <c:pt idx="87">
                  <c:v>43</c:v>
                </c:pt>
                <c:pt idx="88">
                  <c:v>45</c:v>
                </c:pt>
                <c:pt idx="89">
                  <c:v>59</c:v>
                </c:pt>
                <c:pt idx="90">
                  <c:v>65</c:v>
                </c:pt>
                <c:pt idx="91">
                  <c:v>56</c:v>
                </c:pt>
                <c:pt idx="92">
                  <c:v>39.5</c:v>
                </c:pt>
                <c:pt idx="93">
                  <c:v>50.5</c:v>
                </c:pt>
                <c:pt idx="94">
                  <c:v>55</c:v>
                </c:pt>
                <c:pt idx="95">
                  <c:v>66.599999999999994</c:v>
                </c:pt>
                <c:pt idx="96">
                  <c:v>38</c:v>
                </c:pt>
                <c:pt idx="97">
                  <c:v>64.5</c:v>
                </c:pt>
                <c:pt idx="98">
                  <c:v>32.200000000000003</c:v>
                </c:pt>
                <c:pt idx="99">
                  <c:v>59</c:v>
                </c:pt>
                <c:pt idx="100">
                  <c:v>47</c:v>
                </c:pt>
                <c:pt idx="101">
                  <c:v>41</c:v>
                </c:pt>
                <c:pt idx="102">
                  <c:v>39.700000000000003</c:v>
                </c:pt>
                <c:pt idx="103">
                  <c:v>14</c:v>
                </c:pt>
                <c:pt idx="105">
                  <c:v>52.541890784653937</c:v>
                </c:pt>
                <c:pt idx="106">
                  <c:v>68.333333333333329</c:v>
                </c:pt>
                <c:pt idx="107">
                  <c:v>60.846153846153847</c:v>
                </c:pt>
                <c:pt idx="108">
                  <c:v>48.06666666666667</c:v>
                </c:pt>
                <c:pt idx="109">
                  <c:v>65.785714285714292</c:v>
                </c:pt>
                <c:pt idx="110">
                  <c:v>36.684210526315788</c:v>
                </c:pt>
                <c:pt idx="111">
                  <c:v>49.333333333333336</c:v>
                </c:pt>
                <c:pt idx="112">
                  <c:v>40.285714285714285</c:v>
                </c:pt>
                <c:pt idx="113">
                  <c:v>51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диаграмма'!$M$5:$M$118</c:f>
              <c:numCache>
                <c:formatCode>0,00</c:formatCode>
                <c:ptCount val="114"/>
                <c:pt idx="0">
                  <c:v>60.3</c:v>
                </c:pt>
                <c:pt idx="1">
                  <c:v>60.3</c:v>
                </c:pt>
                <c:pt idx="2">
                  <c:v>60.3</c:v>
                </c:pt>
                <c:pt idx="3">
                  <c:v>60.3</c:v>
                </c:pt>
                <c:pt idx="4">
                  <c:v>60.3</c:v>
                </c:pt>
                <c:pt idx="5">
                  <c:v>60.3</c:v>
                </c:pt>
                <c:pt idx="6">
                  <c:v>60.3</c:v>
                </c:pt>
                <c:pt idx="7">
                  <c:v>60.3</c:v>
                </c:pt>
                <c:pt idx="8">
                  <c:v>60.3</c:v>
                </c:pt>
                <c:pt idx="9">
                  <c:v>60.3</c:v>
                </c:pt>
                <c:pt idx="10">
                  <c:v>60.3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60.3</c:v>
                </c:pt>
                <c:pt idx="15">
                  <c:v>60.3</c:v>
                </c:pt>
                <c:pt idx="16">
                  <c:v>60.3</c:v>
                </c:pt>
                <c:pt idx="17">
                  <c:v>60.3</c:v>
                </c:pt>
                <c:pt idx="18">
                  <c:v>60.3</c:v>
                </c:pt>
                <c:pt idx="19">
                  <c:v>60.3</c:v>
                </c:pt>
                <c:pt idx="20">
                  <c:v>60.3</c:v>
                </c:pt>
                <c:pt idx="21">
                  <c:v>60.3</c:v>
                </c:pt>
                <c:pt idx="22">
                  <c:v>60.3</c:v>
                </c:pt>
                <c:pt idx="23">
                  <c:v>60.3</c:v>
                </c:pt>
                <c:pt idx="24">
                  <c:v>60.3</c:v>
                </c:pt>
                <c:pt idx="25">
                  <c:v>60.3</c:v>
                </c:pt>
                <c:pt idx="26">
                  <c:v>60.3</c:v>
                </c:pt>
                <c:pt idx="27">
                  <c:v>60.3</c:v>
                </c:pt>
                <c:pt idx="28">
                  <c:v>60.3</c:v>
                </c:pt>
                <c:pt idx="29">
                  <c:v>60.3</c:v>
                </c:pt>
                <c:pt idx="30">
                  <c:v>60.3</c:v>
                </c:pt>
                <c:pt idx="31">
                  <c:v>60.3</c:v>
                </c:pt>
                <c:pt idx="32">
                  <c:v>60.3</c:v>
                </c:pt>
                <c:pt idx="33">
                  <c:v>60.3</c:v>
                </c:pt>
                <c:pt idx="34">
                  <c:v>60.3</c:v>
                </c:pt>
                <c:pt idx="35">
                  <c:v>60.3</c:v>
                </c:pt>
                <c:pt idx="36">
                  <c:v>60.3</c:v>
                </c:pt>
                <c:pt idx="37">
                  <c:v>60.3</c:v>
                </c:pt>
                <c:pt idx="38">
                  <c:v>60.3</c:v>
                </c:pt>
                <c:pt idx="39">
                  <c:v>60.3</c:v>
                </c:pt>
                <c:pt idx="40">
                  <c:v>60.3</c:v>
                </c:pt>
                <c:pt idx="41">
                  <c:v>60.3</c:v>
                </c:pt>
                <c:pt idx="42">
                  <c:v>60.3</c:v>
                </c:pt>
                <c:pt idx="43">
                  <c:v>60.3</c:v>
                </c:pt>
                <c:pt idx="44">
                  <c:v>60.3</c:v>
                </c:pt>
                <c:pt idx="45">
                  <c:v>60.3</c:v>
                </c:pt>
                <c:pt idx="46">
                  <c:v>60.3</c:v>
                </c:pt>
                <c:pt idx="47">
                  <c:v>60.3</c:v>
                </c:pt>
                <c:pt idx="48">
                  <c:v>60.3</c:v>
                </c:pt>
                <c:pt idx="49">
                  <c:v>60.3</c:v>
                </c:pt>
                <c:pt idx="50">
                  <c:v>60.3</c:v>
                </c:pt>
                <c:pt idx="51">
                  <c:v>60.3</c:v>
                </c:pt>
                <c:pt idx="52">
                  <c:v>60.3</c:v>
                </c:pt>
                <c:pt idx="53">
                  <c:v>60.3</c:v>
                </c:pt>
                <c:pt idx="54">
                  <c:v>60.3</c:v>
                </c:pt>
                <c:pt idx="55">
                  <c:v>60.3</c:v>
                </c:pt>
                <c:pt idx="56">
                  <c:v>60.3</c:v>
                </c:pt>
                <c:pt idx="57">
                  <c:v>60.3</c:v>
                </c:pt>
                <c:pt idx="58">
                  <c:v>60.3</c:v>
                </c:pt>
                <c:pt idx="59">
                  <c:v>60.3</c:v>
                </c:pt>
                <c:pt idx="60">
                  <c:v>60.3</c:v>
                </c:pt>
                <c:pt idx="61">
                  <c:v>60.3</c:v>
                </c:pt>
                <c:pt idx="62">
                  <c:v>60.3</c:v>
                </c:pt>
                <c:pt idx="63">
                  <c:v>60.3</c:v>
                </c:pt>
                <c:pt idx="64">
                  <c:v>60.3</c:v>
                </c:pt>
                <c:pt idx="65">
                  <c:v>60.3</c:v>
                </c:pt>
                <c:pt idx="66">
                  <c:v>60.3</c:v>
                </c:pt>
                <c:pt idx="67">
                  <c:v>60.3</c:v>
                </c:pt>
                <c:pt idx="68">
                  <c:v>60.3</c:v>
                </c:pt>
                <c:pt idx="69">
                  <c:v>60.3</c:v>
                </c:pt>
                <c:pt idx="70">
                  <c:v>60.3</c:v>
                </c:pt>
                <c:pt idx="71">
                  <c:v>60.3</c:v>
                </c:pt>
                <c:pt idx="72">
                  <c:v>60.3</c:v>
                </c:pt>
                <c:pt idx="73">
                  <c:v>60.3</c:v>
                </c:pt>
                <c:pt idx="74">
                  <c:v>60.3</c:v>
                </c:pt>
                <c:pt idx="75">
                  <c:v>60.3</c:v>
                </c:pt>
                <c:pt idx="76">
                  <c:v>60.3</c:v>
                </c:pt>
                <c:pt idx="77">
                  <c:v>60.3</c:v>
                </c:pt>
                <c:pt idx="78">
                  <c:v>60.3</c:v>
                </c:pt>
                <c:pt idx="79">
                  <c:v>60.3</c:v>
                </c:pt>
                <c:pt idx="80">
                  <c:v>60.3</c:v>
                </c:pt>
                <c:pt idx="81">
                  <c:v>60.3</c:v>
                </c:pt>
                <c:pt idx="82">
                  <c:v>60.3</c:v>
                </c:pt>
                <c:pt idx="83">
                  <c:v>60.3</c:v>
                </c:pt>
                <c:pt idx="84">
                  <c:v>60.3</c:v>
                </c:pt>
                <c:pt idx="85">
                  <c:v>60.3</c:v>
                </c:pt>
                <c:pt idx="86">
                  <c:v>60.3</c:v>
                </c:pt>
                <c:pt idx="87">
                  <c:v>60.3</c:v>
                </c:pt>
                <c:pt idx="88">
                  <c:v>60.3</c:v>
                </c:pt>
                <c:pt idx="89">
                  <c:v>60.3</c:v>
                </c:pt>
                <c:pt idx="90">
                  <c:v>60.3</c:v>
                </c:pt>
                <c:pt idx="91">
                  <c:v>60.3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60.3</c:v>
                </c:pt>
                <c:pt idx="96">
                  <c:v>60.3</c:v>
                </c:pt>
                <c:pt idx="97">
                  <c:v>60.3</c:v>
                </c:pt>
                <c:pt idx="98">
                  <c:v>60.3</c:v>
                </c:pt>
                <c:pt idx="99">
                  <c:v>60.3</c:v>
                </c:pt>
                <c:pt idx="100">
                  <c:v>60.3</c:v>
                </c:pt>
                <c:pt idx="101">
                  <c:v>60.3</c:v>
                </c:pt>
                <c:pt idx="102">
                  <c:v>60.3</c:v>
                </c:pt>
                <c:pt idx="103">
                  <c:v>60.3</c:v>
                </c:pt>
                <c:pt idx="104">
                  <c:v>60.3</c:v>
                </c:pt>
                <c:pt idx="105">
                  <c:v>60.3</c:v>
                </c:pt>
                <c:pt idx="106">
                  <c:v>60.3</c:v>
                </c:pt>
                <c:pt idx="107">
                  <c:v>60.3</c:v>
                </c:pt>
                <c:pt idx="108">
                  <c:v>60.3</c:v>
                </c:pt>
                <c:pt idx="109">
                  <c:v>60.3</c:v>
                </c:pt>
                <c:pt idx="110">
                  <c:v>60.3</c:v>
                </c:pt>
                <c:pt idx="111">
                  <c:v>60.3</c:v>
                </c:pt>
                <c:pt idx="112">
                  <c:v>60.3</c:v>
                </c:pt>
                <c:pt idx="113">
                  <c:v>60.3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'Информ-11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МАОУ СШ № 19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12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СШ № 90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55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СШ № 89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СШ № 148</c:v>
                </c:pt>
                <c:pt idx="30">
                  <c:v>МАОУ Лицей № 12</c:v>
                </c:pt>
                <c:pt idx="31">
                  <c:v>МАОУ Гимназия № 15</c:v>
                </c:pt>
                <c:pt idx="32">
                  <c:v>МБОУ СШ № 44</c:v>
                </c:pt>
                <c:pt idx="33">
                  <c:v>МАОУ СШ № 53</c:v>
                </c:pt>
                <c:pt idx="34">
                  <c:v>МБОУ СШ № 79</c:v>
                </c:pt>
                <c:pt idx="35">
                  <c:v>МАОУ СШ № 65</c:v>
                </c:pt>
                <c:pt idx="36">
                  <c:v>МАОУ СШ № 16</c:v>
                </c:pt>
                <c:pt idx="37">
                  <c:v>МАОУ СШ № 50</c:v>
                </c:pt>
                <c:pt idx="38">
                  <c:v>МБОУ СШ № 13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"КУГ № 1 - Универс"</c:v>
                </c:pt>
                <c:pt idx="43">
                  <c:v>МАОУ Школа-интернат № 1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СШ № 3</c:v>
                </c:pt>
                <c:pt idx="47">
                  <c:v>МАОУ СШ № 82</c:v>
                </c:pt>
                <c:pt idx="48">
                  <c:v>МБОУ Лицей № 10</c:v>
                </c:pt>
                <c:pt idx="49">
                  <c:v>МАОУ Гимназия № 13 "Академ"</c:v>
                </c:pt>
                <c:pt idx="50">
                  <c:v>МБОУ СШ № 95</c:v>
                </c:pt>
                <c:pt idx="51">
                  <c:v>МБОУ СШ № 99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84</c:v>
                </c:pt>
                <c:pt idx="55">
                  <c:v>МБОУ СШ № 133 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СВЕРДЛОВСКИЙ РАЙОН</c:v>
                </c:pt>
                <c:pt idx="60">
                  <c:v>МАОУ СШ № 17</c:v>
                </c:pt>
                <c:pt idx="61">
                  <c:v>МАОУ СШ № 6</c:v>
                </c:pt>
                <c:pt idx="62">
                  <c:v>МАОУ СШ № 42</c:v>
                </c:pt>
                <c:pt idx="63">
                  <c:v>МАОУ СШ № 76</c:v>
                </c:pt>
                <c:pt idx="64">
                  <c:v>МАОУ Гимназия № 14</c:v>
                </c:pt>
                <c:pt idx="65">
                  <c:v>МАОУ СШ № 158 "Грани"</c:v>
                </c:pt>
                <c:pt idx="66">
                  <c:v>МАОУ СШ № 93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МБОУ СШ № 62</c:v>
                </c:pt>
                <c:pt idx="70">
                  <c:v>МАОУ СШ № 34</c:v>
                </c:pt>
                <c:pt idx="71">
                  <c:v>МАОУ СШ № 45</c:v>
                </c:pt>
                <c:pt idx="72">
                  <c:v>МАОУ СШ № 137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152</c:v>
                </c:pt>
                <c:pt idx="76">
                  <c:v>МБОУ СШ № 56</c:v>
                </c:pt>
                <c:pt idx="77">
                  <c:v>МАОУ СШ № 66</c:v>
                </c:pt>
                <c:pt idx="78">
                  <c:v>МАОУ СШ № 7</c:v>
                </c:pt>
                <c:pt idx="79">
                  <c:v>МАОУ СШ № 143</c:v>
                </c:pt>
                <c:pt idx="80">
                  <c:v>МБОУ СШ № 98</c:v>
                </c:pt>
                <c:pt idx="81">
                  <c:v>МАОУ СШ № 69</c:v>
                </c:pt>
                <c:pt idx="82">
                  <c:v>МАОУ СШ № 144</c:v>
                </c:pt>
                <c:pt idx="83">
                  <c:v>МАОУ СШ № 18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154</c:v>
                </c:pt>
                <c:pt idx="87">
                  <c:v>МАОУ СШ № 24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157</c:v>
                </c:pt>
                <c:pt idx="91">
                  <c:v>МБОУ СШ № 91</c:v>
                </c:pt>
                <c:pt idx="92">
                  <c:v>МАОУ СШ № 134</c:v>
                </c:pt>
                <c:pt idx="93">
                  <c:v>МБОУ СШ № 147</c:v>
                </c:pt>
                <c:pt idx="94">
                  <c:v>МАОУ СШ № 1</c:v>
                </c:pt>
                <c:pt idx="95">
                  <c:v>МАОУ СШ № 108</c:v>
                </c:pt>
                <c:pt idx="96">
                  <c:v>МАОУ СШ № 139</c:v>
                </c:pt>
                <c:pt idx="97">
                  <c:v>МАОУ СШ № 85</c:v>
                </c:pt>
                <c:pt idx="98">
                  <c:v>МАОУ СШ № 115</c:v>
                </c:pt>
                <c:pt idx="99">
                  <c:v>МАОУ СШ № 150</c:v>
                </c:pt>
                <c:pt idx="100">
                  <c:v>МАОУ СШ № 121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МАОУ СШ № 141</c:v>
                </c:pt>
                <c:pt idx="104">
                  <c:v>МБОУ СШ № 2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СШ № 10 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МАОУ СШ "Комплекс Покровский"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МАОУ СШ № 155</c:v>
                </c:pt>
              </c:strCache>
            </c:strRef>
          </c:cat>
          <c:val>
            <c:numRef>
              <c:f>'Информ-11 диаграмма'!$L$5:$L$118</c:f>
              <c:numCache>
                <c:formatCode>0,00</c:formatCode>
                <c:ptCount val="114"/>
                <c:pt idx="0">
                  <c:v>61.266257929062803</c:v>
                </c:pt>
                <c:pt idx="1">
                  <c:v>86.5</c:v>
                </c:pt>
                <c:pt idx="2">
                  <c:v>76.878048780487802</c:v>
                </c:pt>
                <c:pt idx="3">
                  <c:v>65.599999999999994</c:v>
                </c:pt>
                <c:pt idx="4">
                  <c:v>59.857142857142854</c:v>
                </c:pt>
                <c:pt idx="5">
                  <c:v>64.307692307692307</c:v>
                </c:pt>
                <c:pt idx="6">
                  <c:v>51.5</c:v>
                </c:pt>
                <c:pt idx="7">
                  <c:v>56.153846153846153</c:v>
                </c:pt>
                <c:pt idx="8">
                  <c:v>29.333333333333332</c:v>
                </c:pt>
                <c:pt idx="9">
                  <c:v>59.409090909090899</c:v>
                </c:pt>
                <c:pt idx="10">
                  <c:v>65.7</c:v>
                </c:pt>
                <c:pt idx="11">
                  <c:v>78.099999999999994</c:v>
                </c:pt>
                <c:pt idx="12">
                  <c:v>56.2</c:v>
                </c:pt>
                <c:pt idx="13">
                  <c:v>43</c:v>
                </c:pt>
                <c:pt idx="14">
                  <c:v>55.2</c:v>
                </c:pt>
                <c:pt idx="15">
                  <c:v>59.5</c:v>
                </c:pt>
                <c:pt idx="16">
                  <c:v>61.9</c:v>
                </c:pt>
                <c:pt idx="17">
                  <c:v>64.2</c:v>
                </c:pt>
                <c:pt idx="18">
                  <c:v>55.4</c:v>
                </c:pt>
                <c:pt idx="20">
                  <c:v>59.3</c:v>
                </c:pt>
                <c:pt idx="21">
                  <c:v>55</c:v>
                </c:pt>
                <c:pt idx="22">
                  <c:v>54.853333333333339</c:v>
                </c:pt>
                <c:pt idx="23">
                  <c:v>68.400000000000006</c:v>
                </c:pt>
                <c:pt idx="24">
                  <c:v>61.5</c:v>
                </c:pt>
                <c:pt idx="25">
                  <c:v>62.3</c:v>
                </c:pt>
                <c:pt idx="26">
                  <c:v>43.2</c:v>
                </c:pt>
                <c:pt idx="27">
                  <c:v>50.3</c:v>
                </c:pt>
                <c:pt idx="28">
                  <c:v>63.3</c:v>
                </c:pt>
                <c:pt idx="29">
                  <c:v>54.1</c:v>
                </c:pt>
                <c:pt idx="30">
                  <c:v>57.1</c:v>
                </c:pt>
                <c:pt idx="31">
                  <c:v>44.6</c:v>
                </c:pt>
                <c:pt idx="32">
                  <c:v>67</c:v>
                </c:pt>
                <c:pt idx="33">
                  <c:v>37.799999999999997</c:v>
                </c:pt>
                <c:pt idx="34">
                  <c:v>50.5</c:v>
                </c:pt>
                <c:pt idx="35">
                  <c:v>60.3</c:v>
                </c:pt>
                <c:pt idx="36">
                  <c:v>54.7</c:v>
                </c:pt>
                <c:pt idx="37">
                  <c:v>47.7</c:v>
                </c:pt>
                <c:pt idx="40">
                  <c:v>59.178125000000001</c:v>
                </c:pt>
                <c:pt idx="41">
                  <c:v>73</c:v>
                </c:pt>
                <c:pt idx="42">
                  <c:v>67</c:v>
                </c:pt>
                <c:pt idx="43">
                  <c:v>71</c:v>
                </c:pt>
                <c:pt idx="44">
                  <c:v>66.7</c:v>
                </c:pt>
                <c:pt idx="45">
                  <c:v>62.7</c:v>
                </c:pt>
                <c:pt idx="46">
                  <c:v>68</c:v>
                </c:pt>
                <c:pt idx="47">
                  <c:v>63</c:v>
                </c:pt>
                <c:pt idx="48">
                  <c:v>57</c:v>
                </c:pt>
                <c:pt idx="49">
                  <c:v>70.95</c:v>
                </c:pt>
                <c:pt idx="50">
                  <c:v>54</c:v>
                </c:pt>
                <c:pt idx="51">
                  <c:v>49.2</c:v>
                </c:pt>
                <c:pt idx="52">
                  <c:v>69</c:v>
                </c:pt>
                <c:pt idx="54">
                  <c:v>44</c:v>
                </c:pt>
                <c:pt idx="55">
                  <c:v>47.3</c:v>
                </c:pt>
                <c:pt idx="57">
                  <c:v>50</c:v>
                </c:pt>
                <c:pt idx="58">
                  <c:v>34</c:v>
                </c:pt>
                <c:pt idx="59">
                  <c:v>58.864545454545457</c:v>
                </c:pt>
                <c:pt idx="60">
                  <c:v>71</c:v>
                </c:pt>
                <c:pt idx="61">
                  <c:v>56.3</c:v>
                </c:pt>
                <c:pt idx="62">
                  <c:v>51</c:v>
                </c:pt>
                <c:pt idx="63">
                  <c:v>61</c:v>
                </c:pt>
                <c:pt idx="64">
                  <c:v>67.3</c:v>
                </c:pt>
                <c:pt idx="66">
                  <c:v>30</c:v>
                </c:pt>
                <c:pt idx="67">
                  <c:v>61.61</c:v>
                </c:pt>
                <c:pt idx="68">
                  <c:v>72</c:v>
                </c:pt>
                <c:pt idx="70">
                  <c:v>75</c:v>
                </c:pt>
                <c:pt idx="71">
                  <c:v>38.5</c:v>
                </c:pt>
                <c:pt idx="72">
                  <c:v>63.8</c:v>
                </c:pt>
                <c:pt idx="74">
                  <c:v>57.840740740740749</c:v>
                </c:pt>
                <c:pt idx="75">
                  <c:v>69</c:v>
                </c:pt>
                <c:pt idx="77">
                  <c:v>78</c:v>
                </c:pt>
                <c:pt idx="78">
                  <c:v>65.5</c:v>
                </c:pt>
                <c:pt idx="79">
                  <c:v>66.599999999999994</c:v>
                </c:pt>
                <c:pt idx="80">
                  <c:v>65</c:v>
                </c:pt>
                <c:pt idx="81">
                  <c:v>53.4</c:v>
                </c:pt>
                <c:pt idx="82">
                  <c:v>63.7</c:v>
                </c:pt>
                <c:pt idx="83">
                  <c:v>73</c:v>
                </c:pt>
                <c:pt idx="84">
                  <c:v>61</c:v>
                </c:pt>
                <c:pt idx="85">
                  <c:v>48</c:v>
                </c:pt>
                <c:pt idx="86">
                  <c:v>37.1</c:v>
                </c:pt>
                <c:pt idx="87">
                  <c:v>61</c:v>
                </c:pt>
                <c:pt idx="88">
                  <c:v>41</c:v>
                </c:pt>
                <c:pt idx="89">
                  <c:v>67.5</c:v>
                </c:pt>
                <c:pt idx="91">
                  <c:v>54.7</c:v>
                </c:pt>
                <c:pt idx="92">
                  <c:v>38</c:v>
                </c:pt>
                <c:pt idx="93">
                  <c:v>54</c:v>
                </c:pt>
                <c:pt idx="94">
                  <c:v>70</c:v>
                </c:pt>
                <c:pt idx="95">
                  <c:v>55.9</c:v>
                </c:pt>
                <c:pt idx="96">
                  <c:v>56.3</c:v>
                </c:pt>
                <c:pt idx="97">
                  <c:v>62</c:v>
                </c:pt>
                <c:pt idx="98">
                  <c:v>53.2</c:v>
                </c:pt>
                <c:pt idx="99">
                  <c:v>57</c:v>
                </c:pt>
                <c:pt idx="100">
                  <c:v>45.4</c:v>
                </c:pt>
                <c:pt idx="101">
                  <c:v>62</c:v>
                </c:pt>
                <c:pt idx="102">
                  <c:v>48.4</c:v>
                </c:pt>
                <c:pt idx="103">
                  <c:v>55</c:v>
                </c:pt>
                <c:pt idx="105">
                  <c:v>66.013653013653013</c:v>
                </c:pt>
                <c:pt idx="106">
                  <c:v>73.181818181818187</c:v>
                </c:pt>
                <c:pt idx="107">
                  <c:v>64.5</c:v>
                </c:pt>
                <c:pt idx="108">
                  <c:v>56.909090909090907</c:v>
                </c:pt>
                <c:pt idx="109">
                  <c:v>67.928571428571431</c:v>
                </c:pt>
                <c:pt idx="110">
                  <c:v>63.615384615384613</c:v>
                </c:pt>
                <c:pt idx="111">
                  <c:v>76</c:v>
                </c:pt>
                <c:pt idx="112">
                  <c:v>67.307692307692307</c:v>
                </c:pt>
                <c:pt idx="113">
                  <c:v>58.666666666666664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56832"/>
        <c:axId val="119690368"/>
      </c:lineChart>
      <c:catAx>
        <c:axId val="11645683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690368"/>
        <c:crosses val="autoZero"/>
        <c:auto val="1"/>
        <c:lblAlgn val="ctr"/>
        <c:lblOffset val="100"/>
        <c:noMultiLvlLbl val="0"/>
      </c:catAx>
      <c:valAx>
        <c:axId val="119690368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45683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7253472771081749"/>
          <c:y val="1.7829486198043906E-2"/>
          <c:w val="0.68601560849923882"/>
          <c:h val="4.3595571809197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48947</xdr:colOff>
      <xdr:row>0</xdr:row>
      <xdr:rowOff>47625</xdr:rowOff>
    </xdr:from>
    <xdr:to>
      <xdr:col>28</xdr:col>
      <xdr:colOff>11906</xdr:colOff>
      <xdr:row>0</xdr:row>
      <xdr:rowOff>5000624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566208</xdr:colOff>
      <xdr:row>0</xdr:row>
      <xdr:rowOff>400770</xdr:rowOff>
    </xdr:from>
    <xdr:to>
      <xdr:col>25</xdr:col>
      <xdr:colOff>571619</xdr:colOff>
      <xdr:row>0</xdr:row>
      <xdr:rowOff>3305967</xdr:rowOff>
    </xdr:to>
    <xdr:cxnSp macro="">
      <xdr:nvCxnSpPr>
        <xdr:cNvPr id="3" name="Прямая соединительная линия 2"/>
        <xdr:cNvCxnSpPr/>
      </xdr:nvCxnSpPr>
      <xdr:spPr>
        <a:xfrm flipH="1">
          <a:off x="16049625" y="400770"/>
          <a:ext cx="5411" cy="29051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0.02864</cdr:x>
      <cdr:y>0.07355</cdr:y>
    </cdr:from>
    <cdr:to>
      <cdr:x>0.02977</cdr:x>
      <cdr:y>0.6588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495159" y="364309"/>
          <a:ext cx="19536" cy="28987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0.10364</cdr:x>
      <cdr:y>0.07107</cdr:y>
    </cdr:from>
    <cdr:to>
      <cdr:x>0.10465</cdr:x>
      <cdr:y>0.65348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791794" y="352008"/>
          <a:ext cx="17461" cy="28846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0.2168</cdr:x>
      <cdr:y>0.07421</cdr:y>
    </cdr:from>
    <cdr:to>
      <cdr:x>0.21687</cdr:x>
      <cdr:y>0.67083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3747979" y="367580"/>
          <a:ext cx="1210" cy="2955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0.36963</cdr:x>
      <cdr:y>0.06938</cdr:y>
    </cdr:from>
    <cdr:to>
      <cdr:x>0.36982</cdr:x>
      <cdr:y>0.66629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6390193" y="343623"/>
          <a:ext cx="3285" cy="29564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0.53174</cdr:x>
      <cdr:y>0.07189</cdr:y>
    </cdr:from>
    <cdr:to>
      <cdr:x>0.53281</cdr:x>
      <cdr:y>0.66284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9192664" y="356054"/>
          <a:ext cx="18498" cy="2926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0.65925</cdr:x>
      <cdr:y>0.06944</cdr:y>
    </cdr:from>
    <cdr:to>
      <cdr:x>0.65933</cdr:x>
      <cdr:y>0.66471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10634722" y="343110"/>
          <a:ext cx="1290" cy="29412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72761</xdr:rowOff>
    </xdr:from>
    <xdr:to>
      <xdr:col>27</xdr:col>
      <xdr:colOff>595312</xdr:colOff>
      <xdr:row>0</xdr:row>
      <xdr:rowOff>4988719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510766</xdr:colOff>
      <xdr:row>0</xdr:row>
      <xdr:rowOff>406063</xdr:rowOff>
    </xdr:from>
    <xdr:to>
      <xdr:col>25</xdr:col>
      <xdr:colOff>526521</xdr:colOff>
      <xdr:row>0</xdr:row>
      <xdr:rowOff>3279512</xdr:rowOff>
    </xdr:to>
    <xdr:cxnSp macro="">
      <xdr:nvCxnSpPr>
        <xdr:cNvPr id="3" name="Прямая соединительная линия 2"/>
        <xdr:cNvCxnSpPr/>
      </xdr:nvCxnSpPr>
      <xdr:spPr>
        <a:xfrm>
          <a:off x="15857922" y="406063"/>
          <a:ext cx="15755" cy="2873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0.02578</cdr:x>
      <cdr:y>0.07085</cdr:y>
    </cdr:from>
    <cdr:to>
      <cdr:x>0.02622</cdr:x>
      <cdr:y>0.65448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445313" y="348317"/>
          <a:ext cx="7601" cy="28691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0.10379</cdr:x>
      <cdr:y>0.06617</cdr:y>
    </cdr:from>
    <cdr:to>
      <cdr:x>0.10426</cdr:x>
      <cdr:y>0.65987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792944" y="325311"/>
          <a:ext cx="8119" cy="29186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0.21425</cdr:x>
      <cdr:y>0.07362</cdr:y>
    </cdr:from>
    <cdr:to>
      <cdr:x>0.21476</cdr:x>
      <cdr:y>0.66228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3701143" y="361892"/>
          <a:ext cx="8810" cy="2893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0.36791</cdr:x>
      <cdr:y>0.06766</cdr:y>
    </cdr:from>
    <cdr:to>
      <cdr:x>0.36857</cdr:x>
      <cdr:y>0.65887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6355505" y="332614"/>
          <a:ext cx="11401" cy="29063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0.5318</cdr:x>
      <cdr:y>0.0749</cdr:y>
    </cdr:from>
    <cdr:to>
      <cdr:x>0.53223</cdr:x>
      <cdr:y>0.65141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9186642" y="368192"/>
          <a:ext cx="7428" cy="28340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0.6585</cdr:x>
      <cdr:y>0.07229</cdr:y>
    </cdr:from>
    <cdr:to>
      <cdr:x>0.65967</cdr:x>
      <cdr:y>0.65579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10218523" y="352798"/>
          <a:ext cx="18156" cy="28476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3.7109375" customWidth="1"/>
    <col min="3" max="14" width="7.7109375" customWidth="1"/>
    <col min="15" max="15" width="8.7109375" customWidth="1"/>
    <col min="16" max="16" width="7.7109375" customWidth="1"/>
  </cols>
  <sheetData>
    <row r="1" spans="1:18" ht="399.75" customHeight="1" thickBot="1" x14ac:dyDescent="0.3"/>
    <row r="2" spans="1:18" x14ac:dyDescent="0.25">
      <c r="A2" s="365" t="s">
        <v>40</v>
      </c>
      <c r="B2" s="367" t="s">
        <v>75</v>
      </c>
      <c r="C2" s="369">
        <v>2023</v>
      </c>
      <c r="D2" s="370"/>
      <c r="E2" s="370"/>
      <c r="F2" s="371"/>
      <c r="G2" s="369">
        <v>2022</v>
      </c>
      <c r="H2" s="370"/>
      <c r="I2" s="370"/>
      <c r="J2" s="371"/>
      <c r="K2" s="369">
        <v>2021</v>
      </c>
      <c r="L2" s="370"/>
      <c r="M2" s="370"/>
      <c r="N2" s="371"/>
      <c r="O2" s="363" t="s">
        <v>86</v>
      </c>
    </row>
    <row r="3" spans="1:18" ht="41.25" customHeight="1" thickBot="1" x14ac:dyDescent="0.3">
      <c r="A3" s="366"/>
      <c r="B3" s="368"/>
      <c r="C3" s="185" t="s">
        <v>91</v>
      </c>
      <c r="D3" s="117" t="s">
        <v>92</v>
      </c>
      <c r="E3" s="172" t="s">
        <v>93</v>
      </c>
      <c r="F3" s="118" t="s">
        <v>85</v>
      </c>
      <c r="G3" s="185" t="s">
        <v>91</v>
      </c>
      <c r="H3" s="117" t="s">
        <v>92</v>
      </c>
      <c r="I3" s="172" t="s">
        <v>93</v>
      </c>
      <c r="J3" s="118" t="s">
        <v>85</v>
      </c>
      <c r="K3" s="185" t="s">
        <v>91</v>
      </c>
      <c r="L3" s="117" t="s">
        <v>92</v>
      </c>
      <c r="M3" s="172" t="s">
        <v>93</v>
      </c>
      <c r="N3" s="118" t="s">
        <v>85</v>
      </c>
      <c r="O3" s="364"/>
    </row>
    <row r="4" spans="1:18" ht="15" customHeight="1" thickBot="1" x14ac:dyDescent="0.3">
      <c r="A4" s="54"/>
      <c r="B4" s="177" t="s">
        <v>104</v>
      </c>
      <c r="C4" s="178">
        <f>C5+C14+C27+C45+C64+C79+C110</f>
        <v>1110</v>
      </c>
      <c r="D4" s="179">
        <f>AVERAGE(D6:D13,D15:D26,D28:D44,D46:D63,D65:D78,D80:D109,D111:D118)</f>
        <v>51.918398002341313</v>
      </c>
      <c r="E4" s="181">
        <v>54.45</v>
      </c>
      <c r="F4" s="180"/>
      <c r="G4" s="178">
        <f>G5+G14+G27+G45+G64+G79+G110</f>
        <v>1122</v>
      </c>
      <c r="H4" s="179">
        <f>AVERAGE(H6:H13,H15:H26,H28:H44,H46:H63,H65:H78,H80:H109,H111:H118)</f>
        <v>52.320319021754436</v>
      </c>
      <c r="I4" s="181">
        <v>56.73</v>
      </c>
      <c r="J4" s="180"/>
      <c r="K4" s="178">
        <f>K5+K14+K27+K45+K64+K79+K110</f>
        <v>1036</v>
      </c>
      <c r="L4" s="179">
        <f>AVERAGE(L6:L13,L15:L26,L28:L44,L46:L63,L65:L78,L80:L109,L111:L118)</f>
        <v>58.860409245226322</v>
      </c>
      <c r="M4" s="181">
        <v>60.3</v>
      </c>
      <c r="N4" s="180"/>
      <c r="O4" s="119"/>
      <c r="Q4" s="22"/>
      <c r="R4" s="6" t="s">
        <v>78</v>
      </c>
    </row>
    <row r="5" spans="1:18" ht="15" customHeight="1" thickBot="1" x14ac:dyDescent="0.3">
      <c r="A5" s="54"/>
      <c r="B5" s="120" t="s">
        <v>103</v>
      </c>
      <c r="C5" s="173">
        <f>SUM(C6:C13)</f>
        <v>115</v>
      </c>
      <c r="D5" s="184">
        <f>AVERAGE(D6:D13)</f>
        <v>58.476122448979588</v>
      </c>
      <c r="E5" s="176">
        <v>54.45</v>
      </c>
      <c r="F5" s="174"/>
      <c r="G5" s="173">
        <f>SUM(G6:G13)</f>
        <v>122</v>
      </c>
      <c r="H5" s="184">
        <f>AVERAGE(H6:H13)</f>
        <v>56.684557109557112</v>
      </c>
      <c r="I5" s="176">
        <v>56.73</v>
      </c>
      <c r="J5" s="174"/>
      <c r="K5" s="173">
        <f>SUM(K6:K13)</f>
        <v>96</v>
      </c>
      <c r="L5" s="184">
        <f>AVERAGE(L6:L13)</f>
        <v>61.266257929062803</v>
      </c>
      <c r="M5" s="176">
        <v>60.3</v>
      </c>
      <c r="N5" s="174"/>
      <c r="O5" s="119"/>
      <c r="Q5" s="23"/>
      <c r="R5" s="6" t="s">
        <v>79</v>
      </c>
    </row>
    <row r="6" spans="1:18" ht="15" customHeight="1" x14ac:dyDescent="0.25">
      <c r="A6" s="151">
        <v>1</v>
      </c>
      <c r="B6" s="80" t="s">
        <v>123</v>
      </c>
      <c r="C6" s="228">
        <v>21</v>
      </c>
      <c r="D6" s="232">
        <v>54.142857142857146</v>
      </c>
      <c r="E6" s="292">
        <v>54.45</v>
      </c>
      <c r="F6" s="229">
        <v>46</v>
      </c>
      <c r="G6" s="228">
        <v>22</v>
      </c>
      <c r="H6" s="232">
        <v>60.863636363636367</v>
      </c>
      <c r="I6" s="292">
        <v>56.73</v>
      </c>
      <c r="J6" s="229">
        <v>32</v>
      </c>
      <c r="K6" s="228">
        <v>14</v>
      </c>
      <c r="L6" s="232">
        <v>59.857142857142854</v>
      </c>
      <c r="M6" s="292">
        <v>60.3</v>
      </c>
      <c r="N6" s="229">
        <v>50</v>
      </c>
      <c r="O6" s="122">
        <f>N6+J6+F6</f>
        <v>128</v>
      </c>
      <c r="Q6" s="321"/>
      <c r="R6" s="6" t="s">
        <v>80</v>
      </c>
    </row>
    <row r="7" spans="1:18" ht="15" customHeight="1" x14ac:dyDescent="0.25">
      <c r="A7" s="150">
        <v>2</v>
      </c>
      <c r="B7" s="77" t="s">
        <v>50</v>
      </c>
      <c r="C7" s="234">
        <v>33</v>
      </c>
      <c r="D7" s="238">
        <v>53</v>
      </c>
      <c r="E7" s="296">
        <v>54.45</v>
      </c>
      <c r="F7" s="235">
        <v>52</v>
      </c>
      <c r="G7" s="234">
        <v>20</v>
      </c>
      <c r="H7" s="238">
        <v>56.55</v>
      </c>
      <c r="I7" s="296">
        <v>56.73</v>
      </c>
      <c r="J7" s="235">
        <v>47</v>
      </c>
      <c r="K7" s="234">
        <v>13</v>
      </c>
      <c r="L7" s="238">
        <v>64.307692307692307</v>
      </c>
      <c r="M7" s="296">
        <v>60.3</v>
      </c>
      <c r="N7" s="235">
        <v>32</v>
      </c>
      <c r="O7" s="149">
        <f t="shared" ref="O7:O70" si="0">N7+J7+F7</f>
        <v>131</v>
      </c>
      <c r="P7" s="10"/>
      <c r="Q7" s="7"/>
      <c r="R7" s="6" t="s">
        <v>81</v>
      </c>
    </row>
    <row r="8" spans="1:18" ht="15" customHeight="1" x14ac:dyDescent="0.25">
      <c r="A8" s="12">
        <v>3</v>
      </c>
      <c r="B8" s="76" t="s">
        <v>48</v>
      </c>
      <c r="C8" s="208">
        <v>30</v>
      </c>
      <c r="D8" s="121">
        <v>70.5</v>
      </c>
      <c r="E8" s="285">
        <v>54.45</v>
      </c>
      <c r="F8" s="209">
        <v>5</v>
      </c>
      <c r="G8" s="208">
        <v>40</v>
      </c>
      <c r="H8" s="121">
        <v>78.25</v>
      </c>
      <c r="I8" s="285">
        <v>56.73</v>
      </c>
      <c r="J8" s="209">
        <v>1</v>
      </c>
      <c r="K8" s="208">
        <v>41</v>
      </c>
      <c r="L8" s="121">
        <v>76.878048780487802</v>
      </c>
      <c r="M8" s="285">
        <v>60.3</v>
      </c>
      <c r="N8" s="209">
        <v>4</v>
      </c>
      <c r="O8" s="148">
        <f t="shared" si="0"/>
        <v>10</v>
      </c>
      <c r="P8" s="10"/>
    </row>
    <row r="9" spans="1:18" ht="15" customHeight="1" x14ac:dyDescent="0.25">
      <c r="A9" s="12">
        <v>4</v>
      </c>
      <c r="B9" s="76" t="s">
        <v>49</v>
      </c>
      <c r="C9" s="208">
        <v>5</v>
      </c>
      <c r="D9" s="121">
        <v>67.599999999999994</v>
      </c>
      <c r="E9" s="285">
        <v>54.45</v>
      </c>
      <c r="F9" s="209">
        <v>9</v>
      </c>
      <c r="G9" s="208">
        <v>13</v>
      </c>
      <c r="H9" s="121">
        <v>64.84615384615384</v>
      </c>
      <c r="I9" s="285">
        <v>56.73</v>
      </c>
      <c r="J9" s="209">
        <v>23</v>
      </c>
      <c r="K9" s="208">
        <v>5</v>
      </c>
      <c r="L9" s="121">
        <v>65.599999999999994</v>
      </c>
      <c r="M9" s="285">
        <v>60.3</v>
      </c>
      <c r="N9" s="209">
        <v>28</v>
      </c>
      <c r="O9" s="123">
        <f t="shared" si="0"/>
        <v>60</v>
      </c>
      <c r="P9" s="10"/>
    </row>
    <row r="10" spans="1:18" ht="15" customHeight="1" x14ac:dyDescent="0.25">
      <c r="A10" s="12">
        <v>5</v>
      </c>
      <c r="B10" s="76" t="s">
        <v>124</v>
      </c>
      <c r="C10" s="208">
        <v>8</v>
      </c>
      <c r="D10" s="121">
        <v>50.4</v>
      </c>
      <c r="E10" s="285">
        <v>54.45</v>
      </c>
      <c r="F10" s="209">
        <v>59</v>
      </c>
      <c r="G10" s="208">
        <v>4</v>
      </c>
      <c r="H10" s="121">
        <v>52.8</v>
      </c>
      <c r="I10" s="285">
        <v>56.73</v>
      </c>
      <c r="J10" s="209">
        <v>54</v>
      </c>
      <c r="K10" s="208">
        <v>6</v>
      </c>
      <c r="L10" s="121">
        <v>51.5</v>
      </c>
      <c r="M10" s="285">
        <v>60.3</v>
      </c>
      <c r="N10" s="209">
        <v>74</v>
      </c>
      <c r="O10" s="123">
        <f t="shared" si="0"/>
        <v>187</v>
      </c>
      <c r="P10" s="10"/>
    </row>
    <row r="11" spans="1:18" ht="15" customHeight="1" x14ac:dyDescent="0.25">
      <c r="A11" s="12">
        <v>6</v>
      </c>
      <c r="B11" s="76" t="s">
        <v>125</v>
      </c>
      <c r="C11" s="208">
        <v>5</v>
      </c>
      <c r="D11" s="121">
        <v>75</v>
      </c>
      <c r="E11" s="285">
        <v>54.45</v>
      </c>
      <c r="F11" s="209">
        <v>2</v>
      </c>
      <c r="G11" s="208">
        <v>3</v>
      </c>
      <c r="H11" s="121">
        <v>58.666666666666664</v>
      </c>
      <c r="I11" s="285">
        <v>56.73</v>
      </c>
      <c r="J11" s="209">
        <v>41</v>
      </c>
      <c r="K11" s="208">
        <v>2</v>
      </c>
      <c r="L11" s="121">
        <v>86.5</v>
      </c>
      <c r="M11" s="285">
        <v>60.3</v>
      </c>
      <c r="N11" s="209">
        <v>1</v>
      </c>
      <c r="O11" s="123">
        <f t="shared" si="0"/>
        <v>44</v>
      </c>
      <c r="P11" s="10"/>
    </row>
    <row r="12" spans="1:18" ht="15" customHeight="1" x14ac:dyDescent="0.25">
      <c r="A12" s="128">
        <v>7</v>
      </c>
      <c r="B12" s="76" t="s">
        <v>51</v>
      </c>
      <c r="C12" s="208">
        <v>13</v>
      </c>
      <c r="D12" s="121">
        <v>38.69</v>
      </c>
      <c r="E12" s="285">
        <v>54.45</v>
      </c>
      <c r="F12" s="209">
        <v>84</v>
      </c>
      <c r="G12" s="208">
        <v>13</v>
      </c>
      <c r="H12" s="121">
        <v>50.928571428571431</v>
      </c>
      <c r="I12" s="285">
        <v>56.73</v>
      </c>
      <c r="J12" s="209">
        <v>58</v>
      </c>
      <c r="K12" s="208">
        <v>12</v>
      </c>
      <c r="L12" s="121">
        <v>56.153846153846153</v>
      </c>
      <c r="M12" s="285">
        <v>60.3</v>
      </c>
      <c r="N12" s="209">
        <v>61</v>
      </c>
      <c r="O12" s="123">
        <f t="shared" si="0"/>
        <v>203</v>
      </c>
      <c r="P12" s="10"/>
    </row>
    <row r="13" spans="1:18" ht="15" customHeight="1" thickBot="1" x14ac:dyDescent="0.3">
      <c r="A13" s="128">
        <v>8</v>
      </c>
      <c r="B13" s="114" t="s">
        <v>105</v>
      </c>
      <c r="C13" s="236"/>
      <c r="D13" s="239"/>
      <c r="E13" s="297">
        <v>54.45</v>
      </c>
      <c r="F13" s="237">
        <v>98</v>
      </c>
      <c r="G13" s="236">
        <v>7</v>
      </c>
      <c r="H13" s="239">
        <v>30.571428571428573</v>
      </c>
      <c r="I13" s="297">
        <v>56.73</v>
      </c>
      <c r="J13" s="237">
        <v>92</v>
      </c>
      <c r="K13" s="236">
        <v>3</v>
      </c>
      <c r="L13" s="239">
        <v>29.333333333333332</v>
      </c>
      <c r="M13" s="297">
        <v>60.3</v>
      </c>
      <c r="N13" s="237">
        <v>96</v>
      </c>
      <c r="O13" s="129">
        <f t="shared" si="0"/>
        <v>286</v>
      </c>
      <c r="P13" s="10"/>
    </row>
    <row r="14" spans="1:18" ht="15" customHeight="1" thickBot="1" x14ac:dyDescent="0.3">
      <c r="A14" s="130"/>
      <c r="B14" s="131" t="s">
        <v>102</v>
      </c>
      <c r="C14" s="132">
        <f>SUM(C15:C26)</f>
        <v>105</v>
      </c>
      <c r="D14" s="140">
        <f>AVERAGE(D15:D26)</f>
        <v>49.22</v>
      </c>
      <c r="E14" s="182">
        <v>54.45</v>
      </c>
      <c r="F14" s="133"/>
      <c r="G14" s="132">
        <f>SUM(G15:G26)</f>
        <v>124</v>
      </c>
      <c r="H14" s="140">
        <f>AVERAGE(H15:H26)</f>
        <v>51.410000000000004</v>
      </c>
      <c r="I14" s="182">
        <v>56.73</v>
      </c>
      <c r="J14" s="133"/>
      <c r="K14" s="132">
        <f>SUM(K15:K26)</f>
        <v>125</v>
      </c>
      <c r="L14" s="140">
        <f>AVERAGE(L15:L26)</f>
        <v>59.409090909090899</v>
      </c>
      <c r="M14" s="182">
        <v>60.3</v>
      </c>
      <c r="N14" s="133"/>
      <c r="O14" s="134"/>
      <c r="P14" s="10"/>
    </row>
    <row r="15" spans="1:18" ht="15" customHeight="1" x14ac:dyDescent="0.25">
      <c r="A15" s="12">
        <v>1</v>
      </c>
      <c r="B15" s="110" t="s">
        <v>33</v>
      </c>
      <c r="C15" s="210">
        <v>14</v>
      </c>
      <c r="D15" s="214">
        <v>42.3</v>
      </c>
      <c r="E15" s="286">
        <v>54.45</v>
      </c>
      <c r="F15" s="211">
        <v>77</v>
      </c>
      <c r="G15" s="210">
        <v>8</v>
      </c>
      <c r="H15" s="214">
        <v>31</v>
      </c>
      <c r="I15" s="286">
        <v>56.73</v>
      </c>
      <c r="J15" s="211">
        <v>91</v>
      </c>
      <c r="K15" s="210">
        <v>10</v>
      </c>
      <c r="L15" s="214">
        <v>61.9</v>
      </c>
      <c r="M15" s="286">
        <v>60.3</v>
      </c>
      <c r="N15" s="211">
        <v>43</v>
      </c>
      <c r="O15" s="125">
        <f t="shared" si="0"/>
        <v>211</v>
      </c>
      <c r="P15" s="10"/>
    </row>
    <row r="16" spans="1:18" ht="15" customHeight="1" x14ac:dyDescent="0.25">
      <c r="A16" s="12">
        <v>2</v>
      </c>
      <c r="B16" s="76" t="s">
        <v>32</v>
      </c>
      <c r="C16" s="208">
        <v>2</v>
      </c>
      <c r="D16" s="121">
        <v>40</v>
      </c>
      <c r="E16" s="285">
        <v>54.45</v>
      </c>
      <c r="F16" s="209">
        <v>81</v>
      </c>
      <c r="G16" s="208">
        <v>8</v>
      </c>
      <c r="H16" s="121">
        <v>47.8</v>
      </c>
      <c r="I16" s="285">
        <v>56.73</v>
      </c>
      <c r="J16" s="209">
        <v>65</v>
      </c>
      <c r="K16" s="208">
        <v>9</v>
      </c>
      <c r="L16" s="121">
        <v>64.2</v>
      </c>
      <c r="M16" s="285">
        <v>60.3</v>
      </c>
      <c r="N16" s="209">
        <v>33</v>
      </c>
      <c r="O16" s="155">
        <f t="shared" si="0"/>
        <v>179</v>
      </c>
      <c r="P16" s="10"/>
    </row>
    <row r="17" spans="1:16" ht="15" customHeight="1" x14ac:dyDescent="0.25">
      <c r="A17" s="12">
        <v>3</v>
      </c>
      <c r="B17" s="76" t="s">
        <v>34</v>
      </c>
      <c r="C17" s="208">
        <v>12</v>
      </c>
      <c r="D17" s="121">
        <v>63.3</v>
      </c>
      <c r="E17" s="285">
        <v>54.45</v>
      </c>
      <c r="F17" s="209">
        <v>16</v>
      </c>
      <c r="G17" s="208">
        <v>9</v>
      </c>
      <c r="H17" s="121">
        <v>73</v>
      </c>
      <c r="I17" s="285">
        <v>56.73</v>
      </c>
      <c r="J17" s="209">
        <v>4</v>
      </c>
      <c r="K17" s="208">
        <v>8</v>
      </c>
      <c r="L17" s="121">
        <v>78.099999999999994</v>
      </c>
      <c r="M17" s="285">
        <v>60.3</v>
      </c>
      <c r="N17" s="209">
        <v>2</v>
      </c>
      <c r="O17" s="125">
        <f t="shared" si="0"/>
        <v>22</v>
      </c>
      <c r="P17" s="10"/>
    </row>
    <row r="18" spans="1:16" ht="15" customHeight="1" x14ac:dyDescent="0.25">
      <c r="A18" s="12">
        <v>4</v>
      </c>
      <c r="B18" s="76" t="s">
        <v>35</v>
      </c>
      <c r="C18" s="208">
        <v>33</v>
      </c>
      <c r="D18" s="121">
        <v>74.5</v>
      </c>
      <c r="E18" s="285">
        <v>54.45</v>
      </c>
      <c r="F18" s="209">
        <v>3</v>
      </c>
      <c r="G18" s="208">
        <v>48</v>
      </c>
      <c r="H18" s="121">
        <v>66.599999999999994</v>
      </c>
      <c r="I18" s="285">
        <v>56.73</v>
      </c>
      <c r="J18" s="209">
        <v>15</v>
      </c>
      <c r="K18" s="208">
        <v>29</v>
      </c>
      <c r="L18" s="121">
        <v>65.7</v>
      </c>
      <c r="M18" s="285">
        <v>60.3</v>
      </c>
      <c r="N18" s="209">
        <v>27</v>
      </c>
      <c r="O18" s="125">
        <f t="shared" si="0"/>
        <v>45</v>
      </c>
      <c r="P18" s="10"/>
    </row>
    <row r="19" spans="1:16" ht="15" customHeight="1" x14ac:dyDescent="0.25">
      <c r="A19" s="12">
        <v>5</v>
      </c>
      <c r="B19" s="76" t="s">
        <v>36</v>
      </c>
      <c r="C19" s="208">
        <v>8</v>
      </c>
      <c r="D19" s="121">
        <v>58.8</v>
      </c>
      <c r="E19" s="285">
        <v>54.45</v>
      </c>
      <c r="F19" s="209">
        <v>25</v>
      </c>
      <c r="G19" s="208">
        <v>14</v>
      </c>
      <c r="H19" s="121">
        <v>71.3</v>
      </c>
      <c r="I19" s="285">
        <v>56.73</v>
      </c>
      <c r="J19" s="209">
        <v>5</v>
      </c>
      <c r="K19" s="208">
        <v>16</v>
      </c>
      <c r="L19" s="121">
        <v>56.2</v>
      </c>
      <c r="M19" s="285">
        <v>60.3</v>
      </c>
      <c r="N19" s="209">
        <v>60</v>
      </c>
      <c r="O19" s="125">
        <f t="shared" si="0"/>
        <v>90</v>
      </c>
      <c r="P19" s="10"/>
    </row>
    <row r="20" spans="1:16" ht="15" customHeight="1" x14ac:dyDescent="0.25">
      <c r="A20" s="12">
        <v>6</v>
      </c>
      <c r="B20" s="76" t="s">
        <v>150</v>
      </c>
      <c r="C20" s="208">
        <v>4</v>
      </c>
      <c r="D20" s="121">
        <v>25</v>
      </c>
      <c r="E20" s="285">
        <v>54.45</v>
      </c>
      <c r="F20" s="209">
        <v>95</v>
      </c>
      <c r="G20" s="208">
        <v>2</v>
      </c>
      <c r="H20" s="121">
        <v>48.5</v>
      </c>
      <c r="I20" s="285">
        <v>56.73</v>
      </c>
      <c r="J20" s="209">
        <v>63</v>
      </c>
      <c r="K20" s="208"/>
      <c r="L20" s="121"/>
      <c r="M20" s="285">
        <v>60.3</v>
      </c>
      <c r="N20" s="209">
        <v>97</v>
      </c>
      <c r="O20" s="125">
        <f t="shared" si="0"/>
        <v>255</v>
      </c>
      <c r="P20" s="10"/>
    </row>
    <row r="21" spans="1:16" ht="15" customHeight="1" x14ac:dyDescent="0.25">
      <c r="A21" s="12">
        <v>7</v>
      </c>
      <c r="B21" s="76" t="s">
        <v>149</v>
      </c>
      <c r="C21" s="208">
        <v>6</v>
      </c>
      <c r="D21" s="121">
        <v>56.5</v>
      </c>
      <c r="E21" s="285">
        <v>54.45</v>
      </c>
      <c r="F21" s="209">
        <v>37</v>
      </c>
      <c r="G21" s="208">
        <v>16</v>
      </c>
      <c r="H21" s="121">
        <v>45.3</v>
      </c>
      <c r="I21" s="285">
        <v>56.73</v>
      </c>
      <c r="J21" s="209">
        <v>73</v>
      </c>
      <c r="K21" s="208">
        <v>18</v>
      </c>
      <c r="L21" s="121">
        <v>55.2</v>
      </c>
      <c r="M21" s="285">
        <v>60.3</v>
      </c>
      <c r="N21" s="209">
        <v>64</v>
      </c>
      <c r="O21" s="125">
        <f t="shared" si="0"/>
        <v>174</v>
      </c>
      <c r="P21" s="10"/>
    </row>
    <row r="22" spans="1:16" ht="15" customHeight="1" x14ac:dyDescent="0.25">
      <c r="A22" s="12">
        <v>8</v>
      </c>
      <c r="B22" s="76" t="s">
        <v>148</v>
      </c>
      <c r="C22" s="208">
        <v>7</v>
      </c>
      <c r="D22" s="121">
        <v>26.6</v>
      </c>
      <c r="E22" s="285">
        <v>54.45</v>
      </c>
      <c r="F22" s="209">
        <v>93</v>
      </c>
      <c r="G22" s="208"/>
      <c r="H22" s="121"/>
      <c r="I22" s="285">
        <v>56.73</v>
      </c>
      <c r="J22" s="209">
        <v>100</v>
      </c>
      <c r="K22" s="208">
        <v>12</v>
      </c>
      <c r="L22" s="121">
        <v>55.4</v>
      </c>
      <c r="M22" s="285">
        <v>60.3</v>
      </c>
      <c r="N22" s="209">
        <v>63</v>
      </c>
      <c r="O22" s="125">
        <f t="shared" si="0"/>
        <v>256</v>
      </c>
      <c r="P22" s="10"/>
    </row>
    <row r="23" spans="1:16" ht="15" customHeight="1" x14ac:dyDescent="0.25">
      <c r="A23" s="12">
        <v>9</v>
      </c>
      <c r="B23" s="76" t="s">
        <v>147</v>
      </c>
      <c r="C23" s="208">
        <v>7</v>
      </c>
      <c r="D23" s="121">
        <v>57.9</v>
      </c>
      <c r="E23" s="285">
        <v>54.45</v>
      </c>
      <c r="F23" s="209">
        <v>32</v>
      </c>
      <c r="G23" s="208"/>
      <c r="H23" s="121"/>
      <c r="I23" s="285">
        <v>56.73</v>
      </c>
      <c r="J23" s="209">
        <v>100</v>
      </c>
      <c r="K23" s="208">
        <v>8</v>
      </c>
      <c r="L23" s="121">
        <v>43</v>
      </c>
      <c r="M23" s="285">
        <v>60.3</v>
      </c>
      <c r="N23" s="209">
        <v>88</v>
      </c>
      <c r="O23" s="125">
        <f t="shared" si="0"/>
        <v>220</v>
      </c>
      <c r="P23" s="10"/>
    </row>
    <row r="24" spans="1:16" ht="15" customHeight="1" x14ac:dyDescent="0.25">
      <c r="A24" s="12">
        <v>10</v>
      </c>
      <c r="B24" s="76" t="s">
        <v>171</v>
      </c>
      <c r="C24" s="208"/>
      <c r="D24" s="121"/>
      <c r="E24" s="285">
        <v>54.45</v>
      </c>
      <c r="F24" s="209">
        <v>98</v>
      </c>
      <c r="G24" s="208">
        <v>4</v>
      </c>
      <c r="H24" s="121">
        <v>27.5</v>
      </c>
      <c r="I24" s="285">
        <v>56.73</v>
      </c>
      <c r="J24" s="209">
        <v>95</v>
      </c>
      <c r="K24" s="208">
        <v>1</v>
      </c>
      <c r="L24" s="121">
        <v>55</v>
      </c>
      <c r="M24" s="285">
        <v>60.3</v>
      </c>
      <c r="N24" s="209">
        <v>65</v>
      </c>
      <c r="O24" s="125">
        <f t="shared" si="0"/>
        <v>258</v>
      </c>
      <c r="P24" s="10"/>
    </row>
    <row r="25" spans="1:16" ht="15" customHeight="1" x14ac:dyDescent="0.25">
      <c r="A25" s="12">
        <v>11</v>
      </c>
      <c r="B25" s="73" t="s">
        <v>141</v>
      </c>
      <c r="C25" s="212">
        <v>12</v>
      </c>
      <c r="D25" s="215">
        <v>47.3</v>
      </c>
      <c r="E25" s="287">
        <v>54.45</v>
      </c>
      <c r="F25" s="213">
        <v>71</v>
      </c>
      <c r="G25" s="212">
        <v>10</v>
      </c>
      <c r="H25" s="215">
        <v>41.9</v>
      </c>
      <c r="I25" s="287">
        <v>56.73</v>
      </c>
      <c r="J25" s="213">
        <v>78</v>
      </c>
      <c r="K25" s="212">
        <v>10</v>
      </c>
      <c r="L25" s="215">
        <v>59.5</v>
      </c>
      <c r="M25" s="287">
        <v>60.3</v>
      </c>
      <c r="N25" s="213">
        <v>51</v>
      </c>
      <c r="O25" s="125">
        <f t="shared" si="0"/>
        <v>200</v>
      </c>
      <c r="P25" s="10"/>
    </row>
    <row r="26" spans="1:16" ht="15" customHeight="1" thickBot="1" x14ac:dyDescent="0.3">
      <c r="A26" s="12">
        <v>12</v>
      </c>
      <c r="B26" s="76" t="s">
        <v>170</v>
      </c>
      <c r="C26" s="208"/>
      <c r="D26" s="121"/>
      <c r="E26" s="285">
        <v>54.45</v>
      </c>
      <c r="F26" s="209">
        <v>98</v>
      </c>
      <c r="G26" s="208">
        <v>5</v>
      </c>
      <c r="H26" s="121">
        <v>61.2</v>
      </c>
      <c r="I26" s="285">
        <v>56.73</v>
      </c>
      <c r="J26" s="209">
        <v>31</v>
      </c>
      <c r="K26" s="208">
        <v>4</v>
      </c>
      <c r="L26" s="121">
        <v>59.3</v>
      </c>
      <c r="M26" s="285">
        <v>60.3</v>
      </c>
      <c r="N26" s="209">
        <v>52</v>
      </c>
      <c r="O26" s="125">
        <f t="shared" si="0"/>
        <v>181</v>
      </c>
      <c r="P26" s="10"/>
    </row>
    <row r="27" spans="1:16" ht="15" customHeight="1" thickBot="1" x14ac:dyDescent="0.3">
      <c r="A27" s="130"/>
      <c r="B27" s="136" t="s">
        <v>101</v>
      </c>
      <c r="C27" s="137">
        <f>SUM(C28:C44)</f>
        <v>110</v>
      </c>
      <c r="D27" s="143">
        <f>AVERAGE(D28:D44)</f>
        <v>51.184615384615384</v>
      </c>
      <c r="E27" s="183">
        <v>54.45</v>
      </c>
      <c r="F27" s="138"/>
      <c r="G27" s="137">
        <f>SUM(G28:G44)</f>
        <v>131</v>
      </c>
      <c r="H27" s="143">
        <f>AVERAGE(H28:H44)</f>
        <v>52.166666666666657</v>
      </c>
      <c r="I27" s="183">
        <v>56.73</v>
      </c>
      <c r="J27" s="138"/>
      <c r="K27" s="137">
        <f>SUM(K28:K44)</f>
        <v>135</v>
      </c>
      <c r="L27" s="143">
        <f>AVERAGE(L28:L44)</f>
        <v>54.853333333333332</v>
      </c>
      <c r="M27" s="183">
        <v>60.3</v>
      </c>
      <c r="N27" s="138"/>
      <c r="O27" s="139"/>
      <c r="P27" s="10"/>
    </row>
    <row r="28" spans="1:16" ht="15" customHeight="1" x14ac:dyDescent="0.25">
      <c r="A28" s="11">
        <v>1</v>
      </c>
      <c r="B28" s="80" t="s">
        <v>52</v>
      </c>
      <c r="C28" s="234">
        <v>12</v>
      </c>
      <c r="D28" s="238">
        <v>60.4</v>
      </c>
      <c r="E28" s="296">
        <v>54.45</v>
      </c>
      <c r="F28" s="235">
        <v>21</v>
      </c>
      <c r="G28" s="234">
        <v>23</v>
      </c>
      <c r="H28" s="238">
        <v>67.2</v>
      </c>
      <c r="I28" s="296">
        <v>56.73</v>
      </c>
      <c r="J28" s="235">
        <v>14</v>
      </c>
      <c r="K28" s="234">
        <v>12</v>
      </c>
      <c r="L28" s="238">
        <v>62.3</v>
      </c>
      <c r="M28" s="296">
        <v>60.3</v>
      </c>
      <c r="N28" s="235">
        <v>40</v>
      </c>
      <c r="O28" s="122">
        <f t="shared" si="0"/>
        <v>75</v>
      </c>
      <c r="P28" s="10"/>
    </row>
    <row r="29" spans="1:16" ht="15" customHeight="1" x14ac:dyDescent="0.25">
      <c r="A29" s="152">
        <v>2</v>
      </c>
      <c r="B29" s="77" t="s">
        <v>106</v>
      </c>
      <c r="C29" s="234">
        <v>13</v>
      </c>
      <c r="D29" s="238">
        <v>54.8</v>
      </c>
      <c r="E29" s="296">
        <v>54.45</v>
      </c>
      <c r="F29" s="235">
        <v>43</v>
      </c>
      <c r="G29" s="234">
        <v>13</v>
      </c>
      <c r="H29" s="238">
        <v>60</v>
      </c>
      <c r="I29" s="296">
        <v>56.73</v>
      </c>
      <c r="J29" s="235">
        <v>34</v>
      </c>
      <c r="K29" s="234">
        <v>8</v>
      </c>
      <c r="L29" s="238">
        <v>63.3</v>
      </c>
      <c r="M29" s="296">
        <v>60.3</v>
      </c>
      <c r="N29" s="235">
        <v>37</v>
      </c>
      <c r="O29" s="149">
        <f t="shared" si="0"/>
        <v>114</v>
      </c>
      <c r="P29" s="10"/>
    </row>
    <row r="30" spans="1:16" ht="15" customHeight="1" x14ac:dyDescent="0.25">
      <c r="A30" s="14">
        <v>3</v>
      </c>
      <c r="B30" s="76" t="s">
        <v>47</v>
      </c>
      <c r="C30" s="208">
        <v>9</v>
      </c>
      <c r="D30" s="121">
        <v>48.7</v>
      </c>
      <c r="E30" s="285">
        <v>54.45</v>
      </c>
      <c r="F30" s="209">
        <v>65</v>
      </c>
      <c r="G30" s="208">
        <v>9</v>
      </c>
      <c r="H30" s="121">
        <v>65.3</v>
      </c>
      <c r="I30" s="285">
        <v>56.73</v>
      </c>
      <c r="J30" s="209">
        <v>20</v>
      </c>
      <c r="K30" s="208">
        <v>13</v>
      </c>
      <c r="L30" s="121">
        <v>44.6</v>
      </c>
      <c r="M30" s="285">
        <v>60.3</v>
      </c>
      <c r="N30" s="209">
        <v>85</v>
      </c>
      <c r="O30" s="123">
        <f t="shared" si="0"/>
        <v>170</v>
      </c>
      <c r="P30" s="10"/>
    </row>
    <row r="31" spans="1:16" ht="15" customHeight="1" x14ac:dyDescent="0.25">
      <c r="A31" s="14">
        <v>4</v>
      </c>
      <c r="B31" s="76" t="s">
        <v>151</v>
      </c>
      <c r="C31" s="208">
        <v>13</v>
      </c>
      <c r="D31" s="121">
        <v>67</v>
      </c>
      <c r="E31" s="285">
        <v>54.45</v>
      </c>
      <c r="F31" s="209">
        <v>10</v>
      </c>
      <c r="G31" s="208">
        <v>10</v>
      </c>
      <c r="H31" s="121">
        <v>54.2</v>
      </c>
      <c r="I31" s="285">
        <v>56.73</v>
      </c>
      <c r="J31" s="209">
        <v>53</v>
      </c>
      <c r="K31" s="208">
        <v>7</v>
      </c>
      <c r="L31" s="121">
        <v>68.400000000000006</v>
      </c>
      <c r="M31" s="285">
        <v>60.3</v>
      </c>
      <c r="N31" s="209">
        <v>17</v>
      </c>
      <c r="O31" s="123">
        <f t="shared" si="0"/>
        <v>80</v>
      </c>
      <c r="P31" s="10"/>
    </row>
    <row r="32" spans="1:16" ht="15" customHeight="1" x14ac:dyDescent="0.25">
      <c r="A32" s="14">
        <v>5</v>
      </c>
      <c r="B32" s="76" t="s">
        <v>45</v>
      </c>
      <c r="C32" s="208">
        <v>7</v>
      </c>
      <c r="D32" s="121">
        <v>49.2</v>
      </c>
      <c r="E32" s="285">
        <v>54.45</v>
      </c>
      <c r="F32" s="209">
        <v>62</v>
      </c>
      <c r="G32" s="208">
        <v>7</v>
      </c>
      <c r="H32" s="121">
        <v>33.4</v>
      </c>
      <c r="I32" s="285">
        <v>56.73</v>
      </c>
      <c r="J32" s="209">
        <v>89</v>
      </c>
      <c r="K32" s="208">
        <v>12</v>
      </c>
      <c r="L32" s="121">
        <v>57.1</v>
      </c>
      <c r="M32" s="285">
        <v>60.3</v>
      </c>
      <c r="N32" s="209">
        <v>54</v>
      </c>
      <c r="O32" s="123">
        <f t="shared" si="0"/>
        <v>205</v>
      </c>
      <c r="P32" s="10"/>
    </row>
    <row r="33" spans="1:16" ht="15" customHeight="1" x14ac:dyDescent="0.25">
      <c r="A33" s="14">
        <v>6</v>
      </c>
      <c r="B33" s="76" t="s">
        <v>26</v>
      </c>
      <c r="C33" s="208"/>
      <c r="D33" s="121"/>
      <c r="E33" s="285">
        <v>54.45</v>
      </c>
      <c r="F33" s="209">
        <v>98</v>
      </c>
      <c r="G33" s="208">
        <v>3</v>
      </c>
      <c r="H33" s="121">
        <v>46.7</v>
      </c>
      <c r="I33" s="285">
        <v>56.73</v>
      </c>
      <c r="J33" s="209">
        <v>70</v>
      </c>
      <c r="K33" s="208"/>
      <c r="L33" s="121"/>
      <c r="M33" s="285">
        <v>60.3</v>
      </c>
      <c r="N33" s="209">
        <v>97</v>
      </c>
      <c r="O33" s="123">
        <f t="shared" si="0"/>
        <v>265</v>
      </c>
      <c r="P33" s="10"/>
    </row>
    <row r="34" spans="1:16" ht="15" customHeight="1" x14ac:dyDescent="0.25">
      <c r="A34" s="14">
        <v>7</v>
      </c>
      <c r="B34" s="76" t="s">
        <v>172</v>
      </c>
      <c r="C34" s="208"/>
      <c r="D34" s="121"/>
      <c r="E34" s="285">
        <v>54.45</v>
      </c>
      <c r="F34" s="209">
        <v>98</v>
      </c>
      <c r="G34" s="208"/>
      <c r="H34" s="121"/>
      <c r="I34" s="285">
        <v>56.73</v>
      </c>
      <c r="J34" s="209">
        <v>100</v>
      </c>
      <c r="K34" s="208">
        <v>3</v>
      </c>
      <c r="L34" s="121">
        <v>54.7</v>
      </c>
      <c r="M34" s="285">
        <v>60.3</v>
      </c>
      <c r="N34" s="209">
        <v>67</v>
      </c>
      <c r="O34" s="123">
        <f t="shared" si="0"/>
        <v>265</v>
      </c>
      <c r="P34" s="10"/>
    </row>
    <row r="35" spans="1:16" ht="15" customHeight="1" x14ac:dyDescent="0.25">
      <c r="A35" s="14">
        <v>8</v>
      </c>
      <c r="B35" s="76" t="s">
        <v>24</v>
      </c>
      <c r="C35" s="208"/>
      <c r="D35" s="121"/>
      <c r="E35" s="285">
        <v>54.45</v>
      </c>
      <c r="F35" s="209">
        <v>98</v>
      </c>
      <c r="G35" s="208">
        <v>7</v>
      </c>
      <c r="H35" s="121">
        <v>56.7</v>
      </c>
      <c r="I35" s="285">
        <v>56.73</v>
      </c>
      <c r="J35" s="209">
        <v>45</v>
      </c>
      <c r="K35" s="208"/>
      <c r="L35" s="121"/>
      <c r="M35" s="285">
        <v>60.3</v>
      </c>
      <c r="N35" s="209">
        <v>97</v>
      </c>
      <c r="O35" s="123">
        <f t="shared" si="0"/>
        <v>240</v>
      </c>
      <c r="P35" s="10"/>
    </row>
    <row r="36" spans="1:16" ht="15" customHeight="1" x14ac:dyDescent="0.25">
      <c r="A36" s="14">
        <v>9</v>
      </c>
      <c r="B36" s="76" t="s">
        <v>25</v>
      </c>
      <c r="C36" s="208">
        <v>1</v>
      </c>
      <c r="D36" s="121">
        <v>48</v>
      </c>
      <c r="E36" s="285">
        <v>54.45</v>
      </c>
      <c r="F36" s="209">
        <v>68</v>
      </c>
      <c r="G36" s="208">
        <v>6</v>
      </c>
      <c r="H36" s="121">
        <v>46.2</v>
      </c>
      <c r="I36" s="285">
        <v>56.73</v>
      </c>
      <c r="J36" s="209">
        <v>71</v>
      </c>
      <c r="K36" s="208">
        <v>6</v>
      </c>
      <c r="L36" s="121">
        <v>67</v>
      </c>
      <c r="M36" s="285">
        <v>60.3</v>
      </c>
      <c r="N36" s="209">
        <v>23</v>
      </c>
      <c r="O36" s="123">
        <f t="shared" si="0"/>
        <v>162</v>
      </c>
      <c r="P36" s="10"/>
    </row>
    <row r="37" spans="1:16" ht="15" customHeight="1" x14ac:dyDescent="0.25">
      <c r="A37" s="14">
        <v>10</v>
      </c>
      <c r="B37" s="76" t="s">
        <v>173</v>
      </c>
      <c r="C37" s="208"/>
      <c r="D37" s="121"/>
      <c r="E37" s="285">
        <v>54.45</v>
      </c>
      <c r="F37" s="209">
        <v>98</v>
      </c>
      <c r="G37" s="208"/>
      <c r="H37" s="121"/>
      <c r="I37" s="285">
        <v>56.73</v>
      </c>
      <c r="J37" s="209">
        <v>100</v>
      </c>
      <c r="K37" s="208">
        <v>6</v>
      </c>
      <c r="L37" s="121">
        <v>47.7</v>
      </c>
      <c r="M37" s="285">
        <v>60.3</v>
      </c>
      <c r="N37" s="209">
        <v>82</v>
      </c>
      <c r="O37" s="123">
        <f t="shared" si="0"/>
        <v>280</v>
      </c>
      <c r="P37" s="10"/>
    </row>
    <row r="38" spans="1:16" ht="15" customHeight="1" x14ac:dyDescent="0.25">
      <c r="A38" s="14">
        <v>11</v>
      </c>
      <c r="B38" s="76" t="s">
        <v>152</v>
      </c>
      <c r="C38" s="208">
        <v>6</v>
      </c>
      <c r="D38" s="121">
        <v>42.2</v>
      </c>
      <c r="E38" s="285">
        <v>54.45</v>
      </c>
      <c r="F38" s="209">
        <v>78</v>
      </c>
      <c r="G38" s="208">
        <v>9</v>
      </c>
      <c r="H38" s="121">
        <v>47.8</v>
      </c>
      <c r="I38" s="285">
        <v>56.73</v>
      </c>
      <c r="J38" s="209">
        <v>66</v>
      </c>
      <c r="K38" s="208">
        <v>4</v>
      </c>
      <c r="L38" s="121">
        <v>37.799999999999997</v>
      </c>
      <c r="M38" s="285">
        <v>60.3</v>
      </c>
      <c r="N38" s="209">
        <v>92</v>
      </c>
      <c r="O38" s="123">
        <f t="shared" si="0"/>
        <v>236</v>
      </c>
      <c r="P38" s="10"/>
    </row>
    <row r="39" spans="1:16" ht="15" customHeight="1" x14ac:dyDescent="0.25">
      <c r="A39" s="14">
        <v>12</v>
      </c>
      <c r="B39" s="76" t="s">
        <v>29</v>
      </c>
      <c r="C39" s="208">
        <v>12</v>
      </c>
      <c r="D39" s="121">
        <v>61.1</v>
      </c>
      <c r="E39" s="285">
        <v>54.45</v>
      </c>
      <c r="F39" s="209">
        <v>18</v>
      </c>
      <c r="G39" s="208">
        <v>15</v>
      </c>
      <c r="H39" s="121">
        <v>57.2</v>
      </c>
      <c r="I39" s="285">
        <v>56.73</v>
      </c>
      <c r="J39" s="209">
        <v>44</v>
      </c>
      <c r="K39" s="208">
        <v>12</v>
      </c>
      <c r="L39" s="121">
        <v>61.5</v>
      </c>
      <c r="M39" s="285">
        <v>60.3</v>
      </c>
      <c r="N39" s="209">
        <v>45</v>
      </c>
      <c r="O39" s="123">
        <f t="shared" si="0"/>
        <v>107</v>
      </c>
      <c r="P39" s="10"/>
    </row>
    <row r="40" spans="1:16" ht="15" customHeight="1" x14ac:dyDescent="0.25">
      <c r="A40" s="14">
        <v>13</v>
      </c>
      <c r="B40" s="74" t="s">
        <v>153</v>
      </c>
      <c r="C40" s="216">
        <v>3</v>
      </c>
      <c r="D40" s="175">
        <v>28</v>
      </c>
      <c r="E40" s="288">
        <v>54.45</v>
      </c>
      <c r="F40" s="217">
        <v>92</v>
      </c>
      <c r="G40" s="216">
        <v>2</v>
      </c>
      <c r="H40" s="175">
        <v>56.5</v>
      </c>
      <c r="I40" s="288">
        <v>56.73</v>
      </c>
      <c r="J40" s="217">
        <v>48</v>
      </c>
      <c r="K40" s="216">
        <v>4</v>
      </c>
      <c r="L40" s="175">
        <v>60.3</v>
      </c>
      <c r="M40" s="288">
        <v>60.3</v>
      </c>
      <c r="N40" s="217">
        <v>49</v>
      </c>
      <c r="O40" s="123">
        <f t="shared" si="0"/>
        <v>189</v>
      </c>
      <c r="P40" s="10"/>
    </row>
    <row r="41" spans="1:16" ht="15" customHeight="1" x14ac:dyDescent="0.25">
      <c r="A41" s="14">
        <v>14</v>
      </c>
      <c r="B41" s="74" t="s">
        <v>44</v>
      </c>
      <c r="C41" s="216">
        <v>6</v>
      </c>
      <c r="D41" s="175">
        <v>40</v>
      </c>
      <c r="E41" s="288">
        <v>54.45</v>
      </c>
      <c r="F41" s="217">
        <v>82</v>
      </c>
      <c r="G41" s="216">
        <v>4</v>
      </c>
      <c r="H41" s="175">
        <v>35.5</v>
      </c>
      <c r="I41" s="288">
        <v>56.73</v>
      </c>
      <c r="J41" s="217">
        <v>87</v>
      </c>
      <c r="K41" s="216">
        <v>6</v>
      </c>
      <c r="L41" s="175">
        <v>50.5</v>
      </c>
      <c r="M41" s="288">
        <v>60.3</v>
      </c>
      <c r="N41" s="217">
        <v>76</v>
      </c>
      <c r="O41" s="123">
        <f t="shared" si="0"/>
        <v>245</v>
      </c>
      <c r="P41" s="10"/>
    </row>
    <row r="42" spans="1:16" ht="15" customHeight="1" x14ac:dyDescent="0.25">
      <c r="A42" s="14">
        <v>15</v>
      </c>
      <c r="B42" s="74" t="s">
        <v>154</v>
      </c>
      <c r="C42" s="216">
        <v>2</v>
      </c>
      <c r="D42" s="175">
        <v>59</v>
      </c>
      <c r="E42" s="288">
        <v>54.45</v>
      </c>
      <c r="F42" s="217">
        <v>24</v>
      </c>
      <c r="G42" s="216">
        <v>4</v>
      </c>
      <c r="H42" s="175">
        <v>52</v>
      </c>
      <c r="I42" s="288">
        <v>56.73</v>
      </c>
      <c r="J42" s="217">
        <v>55</v>
      </c>
      <c r="K42" s="216">
        <v>10</v>
      </c>
      <c r="L42" s="175">
        <v>43.2</v>
      </c>
      <c r="M42" s="288">
        <v>60.3</v>
      </c>
      <c r="N42" s="217">
        <v>87</v>
      </c>
      <c r="O42" s="123">
        <f t="shared" si="0"/>
        <v>166</v>
      </c>
      <c r="P42" s="10"/>
    </row>
    <row r="43" spans="1:16" ht="15" customHeight="1" x14ac:dyDescent="0.25">
      <c r="A43" s="14">
        <v>16</v>
      </c>
      <c r="B43" s="76" t="s">
        <v>21</v>
      </c>
      <c r="C43" s="208">
        <v>13</v>
      </c>
      <c r="D43" s="121">
        <v>57</v>
      </c>
      <c r="E43" s="285">
        <v>54.45</v>
      </c>
      <c r="F43" s="209">
        <v>33</v>
      </c>
      <c r="G43" s="208">
        <v>10</v>
      </c>
      <c r="H43" s="121">
        <v>56.5</v>
      </c>
      <c r="I43" s="285">
        <v>56.73</v>
      </c>
      <c r="J43" s="209">
        <v>49</v>
      </c>
      <c r="K43" s="208">
        <v>22</v>
      </c>
      <c r="L43" s="121">
        <v>50.3</v>
      </c>
      <c r="M43" s="285">
        <v>60.3</v>
      </c>
      <c r="N43" s="209">
        <v>77</v>
      </c>
      <c r="O43" s="123">
        <f t="shared" si="0"/>
        <v>159</v>
      </c>
      <c r="P43" s="10"/>
    </row>
    <row r="44" spans="1:16" ht="15" customHeight="1" thickBot="1" x14ac:dyDescent="0.3">
      <c r="A44" s="14">
        <v>17</v>
      </c>
      <c r="B44" s="76" t="s">
        <v>27</v>
      </c>
      <c r="C44" s="208">
        <v>13</v>
      </c>
      <c r="D44" s="121">
        <v>50</v>
      </c>
      <c r="E44" s="285">
        <v>54.45</v>
      </c>
      <c r="F44" s="209">
        <v>60</v>
      </c>
      <c r="G44" s="208">
        <v>9</v>
      </c>
      <c r="H44" s="121">
        <v>47.3</v>
      </c>
      <c r="I44" s="285">
        <v>56.73</v>
      </c>
      <c r="J44" s="209">
        <v>67</v>
      </c>
      <c r="K44" s="208">
        <v>10</v>
      </c>
      <c r="L44" s="121">
        <v>54.1</v>
      </c>
      <c r="M44" s="285">
        <v>60.3</v>
      </c>
      <c r="N44" s="209">
        <v>69</v>
      </c>
      <c r="O44" s="123">
        <f t="shared" si="0"/>
        <v>196</v>
      </c>
      <c r="P44" s="10"/>
    </row>
    <row r="45" spans="1:16" ht="15" customHeight="1" thickBot="1" x14ac:dyDescent="0.3">
      <c r="A45" s="142"/>
      <c r="B45" s="131" t="s">
        <v>100</v>
      </c>
      <c r="C45" s="132">
        <f>SUM(C46:C63)</f>
        <v>182</v>
      </c>
      <c r="D45" s="140">
        <f>AVERAGE(D46:D63)</f>
        <v>51.500000000000007</v>
      </c>
      <c r="E45" s="182">
        <v>54.45</v>
      </c>
      <c r="F45" s="133"/>
      <c r="G45" s="132">
        <f>SUM(G46:G63)</f>
        <v>165</v>
      </c>
      <c r="H45" s="140">
        <f>AVERAGE(H46:H63)</f>
        <v>54.26874999999999</v>
      </c>
      <c r="I45" s="182">
        <v>56.73</v>
      </c>
      <c r="J45" s="133"/>
      <c r="K45" s="132">
        <f>SUM(K46:K63)</f>
        <v>180</v>
      </c>
      <c r="L45" s="140">
        <f>AVERAGE(L46:L63)</f>
        <v>59.178124999999994</v>
      </c>
      <c r="M45" s="182">
        <v>60.3</v>
      </c>
      <c r="N45" s="133"/>
      <c r="O45" s="134"/>
      <c r="P45" s="10"/>
    </row>
    <row r="46" spans="1:16" ht="15" customHeight="1" x14ac:dyDescent="0.25">
      <c r="A46" s="16">
        <v>1</v>
      </c>
      <c r="B46" s="76" t="s">
        <v>55</v>
      </c>
      <c r="C46" s="208">
        <v>34</v>
      </c>
      <c r="D46" s="121">
        <v>69.900000000000006</v>
      </c>
      <c r="E46" s="285">
        <v>54.45</v>
      </c>
      <c r="F46" s="209">
        <v>7</v>
      </c>
      <c r="G46" s="208">
        <v>31</v>
      </c>
      <c r="H46" s="121">
        <v>65.8</v>
      </c>
      <c r="I46" s="285">
        <v>56.73</v>
      </c>
      <c r="J46" s="209">
        <v>17</v>
      </c>
      <c r="K46" s="208">
        <v>28</v>
      </c>
      <c r="L46" s="121">
        <v>67</v>
      </c>
      <c r="M46" s="285">
        <v>60.3</v>
      </c>
      <c r="N46" s="209">
        <v>24</v>
      </c>
      <c r="O46" s="124">
        <f t="shared" si="0"/>
        <v>48</v>
      </c>
      <c r="P46" s="10"/>
    </row>
    <row r="47" spans="1:16" ht="15" customHeight="1" x14ac:dyDescent="0.25">
      <c r="A47" s="17">
        <v>2</v>
      </c>
      <c r="B47" s="76" t="s">
        <v>122</v>
      </c>
      <c r="C47" s="208">
        <v>7</v>
      </c>
      <c r="D47" s="121">
        <v>71</v>
      </c>
      <c r="E47" s="285">
        <v>54.45</v>
      </c>
      <c r="F47" s="209">
        <v>4</v>
      </c>
      <c r="G47" s="208">
        <v>4</v>
      </c>
      <c r="H47" s="121">
        <v>68</v>
      </c>
      <c r="I47" s="285">
        <v>56.73</v>
      </c>
      <c r="J47" s="209">
        <v>11</v>
      </c>
      <c r="K47" s="208">
        <v>13</v>
      </c>
      <c r="L47" s="121">
        <v>73</v>
      </c>
      <c r="M47" s="285">
        <v>60.3</v>
      </c>
      <c r="N47" s="209">
        <v>9</v>
      </c>
      <c r="O47" s="125">
        <f t="shared" si="0"/>
        <v>24</v>
      </c>
      <c r="P47" s="10"/>
    </row>
    <row r="48" spans="1:16" ht="15" customHeight="1" x14ac:dyDescent="0.25">
      <c r="A48" s="17">
        <v>3</v>
      </c>
      <c r="B48" s="76" t="s">
        <v>56</v>
      </c>
      <c r="C48" s="208">
        <v>36</v>
      </c>
      <c r="D48" s="121">
        <v>52.6</v>
      </c>
      <c r="E48" s="285">
        <v>54.45</v>
      </c>
      <c r="F48" s="209">
        <v>53</v>
      </c>
      <c r="G48" s="208">
        <v>20</v>
      </c>
      <c r="H48" s="121">
        <v>68.2</v>
      </c>
      <c r="I48" s="285">
        <v>56.73</v>
      </c>
      <c r="J48" s="209">
        <v>10</v>
      </c>
      <c r="K48" s="208">
        <v>40</v>
      </c>
      <c r="L48" s="121">
        <v>70.95</v>
      </c>
      <c r="M48" s="285">
        <v>60.3</v>
      </c>
      <c r="N48" s="209">
        <v>13</v>
      </c>
      <c r="O48" s="125">
        <f t="shared" si="0"/>
        <v>76</v>
      </c>
      <c r="P48" s="10"/>
    </row>
    <row r="49" spans="1:16" ht="15" customHeight="1" x14ac:dyDescent="0.25">
      <c r="A49" s="17">
        <v>4</v>
      </c>
      <c r="B49" s="76" t="s">
        <v>70</v>
      </c>
      <c r="C49" s="208">
        <v>13</v>
      </c>
      <c r="D49" s="121">
        <v>64</v>
      </c>
      <c r="E49" s="285">
        <v>54.45</v>
      </c>
      <c r="F49" s="209">
        <v>14</v>
      </c>
      <c r="G49" s="208">
        <v>23</v>
      </c>
      <c r="H49" s="121">
        <v>56.7</v>
      </c>
      <c r="I49" s="285">
        <v>56.73</v>
      </c>
      <c r="J49" s="209">
        <v>46</v>
      </c>
      <c r="K49" s="208">
        <v>26</v>
      </c>
      <c r="L49" s="121">
        <v>66.7</v>
      </c>
      <c r="M49" s="285">
        <v>60.3</v>
      </c>
      <c r="N49" s="209">
        <v>25</v>
      </c>
      <c r="O49" s="125">
        <f t="shared" si="0"/>
        <v>85</v>
      </c>
      <c r="P49" s="10"/>
    </row>
    <row r="50" spans="1:16" ht="15" customHeight="1" x14ac:dyDescent="0.25">
      <c r="A50" s="17">
        <v>5</v>
      </c>
      <c r="B50" s="76" t="s">
        <v>18</v>
      </c>
      <c r="C50" s="208">
        <v>12</v>
      </c>
      <c r="D50" s="121">
        <v>58.2</v>
      </c>
      <c r="E50" s="285">
        <v>54.45</v>
      </c>
      <c r="F50" s="209">
        <v>26</v>
      </c>
      <c r="G50" s="208">
        <v>13</v>
      </c>
      <c r="H50" s="121">
        <v>58.5</v>
      </c>
      <c r="I50" s="285">
        <v>56.73</v>
      </c>
      <c r="J50" s="209">
        <v>42</v>
      </c>
      <c r="K50" s="208">
        <v>13</v>
      </c>
      <c r="L50" s="121">
        <v>62.7</v>
      </c>
      <c r="M50" s="285">
        <v>60.3</v>
      </c>
      <c r="N50" s="209">
        <v>39</v>
      </c>
      <c r="O50" s="125">
        <f t="shared" si="0"/>
        <v>107</v>
      </c>
      <c r="P50" s="10"/>
    </row>
    <row r="51" spans="1:16" ht="15" customHeight="1" x14ac:dyDescent="0.25">
      <c r="A51" s="17">
        <v>6</v>
      </c>
      <c r="B51" s="76" t="s">
        <v>17</v>
      </c>
      <c r="C51" s="208">
        <v>15</v>
      </c>
      <c r="D51" s="121">
        <v>53.7</v>
      </c>
      <c r="E51" s="285">
        <v>54.45</v>
      </c>
      <c r="F51" s="209">
        <v>49</v>
      </c>
      <c r="G51" s="208">
        <v>8</v>
      </c>
      <c r="H51" s="121">
        <v>73.599999999999994</v>
      </c>
      <c r="I51" s="285">
        <v>56.73</v>
      </c>
      <c r="J51" s="209">
        <v>2</v>
      </c>
      <c r="K51" s="208">
        <v>8</v>
      </c>
      <c r="L51" s="121">
        <v>57</v>
      </c>
      <c r="M51" s="285">
        <v>60.3</v>
      </c>
      <c r="N51" s="209">
        <v>55</v>
      </c>
      <c r="O51" s="125">
        <f t="shared" si="0"/>
        <v>106</v>
      </c>
      <c r="P51" s="10"/>
    </row>
    <row r="52" spans="1:16" ht="15" customHeight="1" x14ac:dyDescent="0.25">
      <c r="A52" s="17">
        <v>7</v>
      </c>
      <c r="B52" s="81" t="s">
        <v>127</v>
      </c>
      <c r="C52" s="226">
        <v>5</v>
      </c>
      <c r="D52" s="141">
        <v>65</v>
      </c>
      <c r="E52" s="298">
        <v>54.45</v>
      </c>
      <c r="F52" s="227">
        <v>12</v>
      </c>
      <c r="G52" s="226">
        <v>6</v>
      </c>
      <c r="H52" s="141">
        <v>61.5</v>
      </c>
      <c r="I52" s="298">
        <v>56.73</v>
      </c>
      <c r="J52" s="227">
        <v>30</v>
      </c>
      <c r="K52" s="226">
        <v>7</v>
      </c>
      <c r="L52" s="141">
        <v>71</v>
      </c>
      <c r="M52" s="298">
        <v>60.3</v>
      </c>
      <c r="N52" s="227">
        <v>12</v>
      </c>
      <c r="O52" s="156">
        <f t="shared" si="0"/>
        <v>54</v>
      </c>
      <c r="P52" s="10"/>
    </row>
    <row r="53" spans="1:16" ht="15" customHeight="1" x14ac:dyDescent="0.25">
      <c r="A53" s="17">
        <v>8</v>
      </c>
      <c r="B53" s="76" t="s">
        <v>20</v>
      </c>
      <c r="C53" s="208">
        <v>7</v>
      </c>
      <c r="D53" s="121">
        <v>58.1</v>
      </c>
      <c r="E53" s="285">
        <v>54.45</v>
      </c>
      <c r="F53" s="209">
        <v>27</v>
      </c>
      <c r="G53" s="208">
        <v>6</v>
      </c>
      <c r="H53" s="121">
        <v>47.3</v>
      </c>
      <c r="I53" s="285">
        <v>56.73</v>
      </c>
      <c r="J53" s="209">
        <v>68</v>
      </c>
      <c r="K53" s="208">
        <v>1</v>
      </c>
      <c r="L53" s="121">
        <v>68</v>
      </c>
      <c r="M53" s="285">
        <v>60.3</v>
      </c>
      <c r="N53" s="209">
        <v>18</v>
      </c>
      <c r="O53" s="125">
        <f t="shared" si="0"/>
        <v>113</v>
      </c>
      <c r="P53" s="10"/>
    </row>
    <row r="54" spans="1:16" ht="15" customHeight="1" x14ac:dyDescent="0.25">
      <c r="A54" s="17">
        <v>9</v>
      </c>
      <c r="B54" s="76" t="s">
        <v>53</v>
      </c>
      <c r="C54" s="208">
        <v>2</v>
      </c>
      <c r="D54" s="121">
        <v>17</v>
      </c>
      <c r="E54" s="285">
        <v>54.45</v>
      </c>
      <c r="F54" s="209">
        <v>97</v>
      </c>
      <c r="G54" s="208">
        <v>1</v>
      </c>
      <c r="H54" s="121">
        <v>0</v>
      </c>
      <c r="I54" s="285">
        <v>56.73</v>
      </c>
      <c r="J54" s="209">
        <v>99</v>
      </c>
      <c r="K54" s="208"/>
      <c r="L54" s="121"/>
      <c r="M54" s="285">
        <v>60.3</v>
      </c>
      <c r="N54" s="209">
        <v>97</v>
      </c>
      <c r="O54" s="125">
        <f t="shared" si="0"/>
        <v>293</v>
      </c>
      <c r="P54" s="10"/>
    </row>
    <row r="55" spans="1:16" ht="15" customHeight="1" x14ac:dyDescent="0.25">
      <c r="A55" s="17">
        <v>10</v>
      </c>
      <c r="B55" s="76" t="s">
        <v>167</v>
      </c>
      <c r="C55" s="208"/>
      <c r="D55" s="121"/>
      <c r="E55" s="285">
        <v>54.45</v>
      </c>
      <c r="F55" s="209">
        <v>98</v>
      </c>
      <c r="G55" s="208"/>
      <c r="H55" s="121"/>
      <c r="I55" s="285">
        <v>56.73</v>
      </c>
      <c r="J55" s="209">
        <v>100</v>
      </c>
      <c r="K55" s="208">
        <v>2</v>
      </c>
      <c r="L55" s="121">
        <v>50</v>
      </c>
      <c r="M55" s="285">
        <v>60.3</v>
      </c>
      <c r="N55" s="209">
        <v>78</v>
      </c>
      <c r="O55" s="125">
        <f t="shared" si="0"/>
        <v>276</v>
      </c>
      <c r="P55" s="10"/>
    </row>
    <row r="56" spans="1:16" ht="15" customHeight="1" x14ac:dyDescent="0.25">
      <c r="A56" s="17">
        <v>11</v>
      </c>
      <c r="B56" s="76" t="s">
        <v>42</v>
      </c>
      <c r="C56" s="208">
        <v>4</v>
      </c>
      <c r="D56" s="121">
        <v>42</v>
      </c>
      <c r="E56" s="285">
        <v>54.45</v>
      </c>
      <c r="F56" s="209">
        <v>79</v>
      </c>
      <c r="G56" s="208">
        <v>3</v>
      </c>
      <c r="H56" s="121">
        <v>59</v>
      </c>
      <c r="I56" s="285">
        <v>56.73</v>
      </c>
      <c r="J56" s="209">
        <v>36</v>
      </c>
      <c r="K56" s="208"/>
      <c r="L56" s="121"/>
      <c r="M56" s="285">
        <v>60.3</v>
      </c>
      <c r="N56" s="209">
        <v>97</v>
      </c>
      <c r="O56" s="125">
        <f t="shared" si="0"/>
        <v>212</v>
      </c>
      <c r="P56" s="10"/>
    </row>
    <row r="57" spans="1:16" ht="15" customHeight="1" x14ac:dyDescent="0.25">
      <c r="A57" s="17">
        <v>12</v>
      </c>
      <c r="B57" s="109" t="s">
        <v>168</v>
      </c>
      <c r="C57" s="218"/>
      <c r="D57" s="222"/>
      <c r="E57" s="289">
        <v>54.45</v>
      </c>
      <c r="F57" s="219">
        <v>98</v>
      </c>
      <c r="G57" s="218"/>
      <c r="H57" s="222"/>
      <c r="I57" s="289">
        <v>56.73</v>
      </c>
      <c r="J57" s="219">
        <v>100</v>
      </c>
      <c r="K57" s="218">
        <v>1</v>
      </c>
      <c r="L57" s="222">
        <v>34</v>
      </c>
      <c r="M57" s="289">
        <v>60.3</v>
      </c>
      <c r="N57" s="219">
        <v>94</v>
      </c>
      <c r="O57" s="125">
        <f t="shared" si="0"/>
        <v>292</v>
      </c>
      <c r="P57" s="10"/>
    </row>
    <row r="58" spans="1:16" ht="15" customHeight="1" x14ac:dyDescent="0.25">
      <c r="A58" s="17">
        <v>13</v>
      </c>
      <c r="B58" s="74" t="s">
        <v>94</v>
      </c>
      <c r="C58" s="216">
        <v>13</v>
      </c>
      <c r="D58" s="175">
        <v>43</v>
      </c>
      <c r="E58" s="288">
        <v>54.45</v>
      </c>
      <c r="F58" s="217">
        <v>75</v>
      </c>
      <c r="G58" s="216">
        <v>9</v>
      </c>
      <c r="H58" s="175">
        <v>49.4</v>
      </c>
      <c r="I58" s="288">
        <v>56.73</v>
      </c>
      <c r="J58" s="217">
        <v>61</v>
      </c>
      <c r="K58" s="216">
        <v>7</v>
      </c>
      <c r="L58" s="175">
        <v>69</v>
      </c>
      <c r="M58" s="288">
        <v>60.3</v>
      </c>
      <c r="N58" s="217">
        <v>15</v>
      </c>
      <c r="O58" s="153">
        <f t="shared" si="0"/>
        <v>151</v>
      </c>
      <c r="P58" s="10"/>
    </row>
    <row r="59" spans="1:16" ht="15" customHeight="1" x14ac:dyDescent="0.25">
      <c r="A59" s="17">
        <v>14</v>
      </c>
      <c r="B59" s="76" t="s">
        <v>128</v>
      </c>
      <c r="C59" s="208">
        <v>7</v>
      </c>
      <c r="D59" s="121">
        <v>57</v>
      </c>
      <c r="E59" s="285">
        <v>54.45</v>
      </c>
      <c r="F59" s="209">
        <v>34</v>
      </c>
      <c r="G59" s="208">
        <v>12</v>
      </c>
      <c r="H59" s="121">
        <v>52</v>
      </c>
      <c r="I59" s="285">
        <v>56.73</v>
      </c>
      <c r="J59" s="209">
        <v>56</v>
      </c>
      <c r="K59" s="208">
        <v>14</v>
      </c>
      <c r="L59" s="121">
        <v>63</v>
      </c>
      <c r="M59" s="285">
        <v>60.3</v>
      </c>
      <c r="N59" s="209">
        <v>38</v>
      </c>
      <c r="O59" s="125">
        <f t="shared" si="0"/>
        <v>128</v>
      </c>
      <c r="P59" s="10"/>
    </row>
    <row r="60" spans="1:16" ht="15" customHeight="1" x14ac:dyDescent="0.25">
      <c r="A60" s="17">
        <v>15</v>
      </c>
      <c r="B60" s="76" t="s">
        <v>16</v>
      </c>
      <c r="C60" s="208">
        <v>4</v>
      </c>
      <c r="D60" s="121">
        <v>37</v>
      </c>
      <c r="E60" s="285">
        <v>54.45</v>
      </c>
      <c r="F60" s="209">
        <v>86</v>
      </c>
      <c r="G60" s="208">
        <v>4</v>
      </c>
      <c r="H60" s="121">
        <v>65.7</v>
      </c>
      <c r="I60" s="285">
        <v>56.73</v>
      </c>
      <c r="J60" s="209">
        <v>19</v>
      </c>
      <c r="K60" s="208">
        <v>3</v>
      </c>
      <c r="L60" s="121">
        <v>44</v>
      </c>
      <c r="M60" s="285">
        <v>60.3</v>
      </c>
      <c r="N60" s="209">
        <v>86</v>
      </c>
      <c r="O60" s="125">
        <f t="shared" si="0"/>
        <v>191</v>
      </c>
      <c r="P60" s="10"/>
    </row>
    <row r="61" spans="1:16" ht="15" customHeight="1" x14ac:dyDescent="0.25">
      <c r="A61" s="17">
        <v>16</v>
      </c>
      <c r="B61" s="76" t="s">
        <v>54</v>
      </c>
      <c r="C61" s="208">
        <v>5</v>
      </c>
      <c r="D61" s="121">
        <v>51.2</v>
      </c>
      <c r="E61" s="285">
        <v>54.45</v>
      </c>
      <c r="F61" s="209">
        <v>57</v>
      </c>
      <c r="G61" s="208">
        <v>8</v>
      </c>
      <c r="H61" s="121">
        <v>29.3</v>
      </c>
      <c r="I61" s="285">
        <v>56.73</v>
      </c>
      <c r="J61" s="209">
        <v>93</v>
      </c>
      <c r="K61" s="208">
        <v>5</v>
      </c>
      <c r="L61" s="121">
        <v>54</v>
      </c>
      <c r="M61" s="285">
        <v>60.3</v>
      </c>
      <c r="N61" s="209">
        <v>70</v>
      </c>
      <c r="O61" s="125">
        <f t="shared" si="0"/>
        <v>220</v>
      </c>
      <c r="P61" s="10"/>
    </row>
    <row r="62" spans="1:16" ht="15" customHeight="1" x14ac:dyDescent="0.25">
      <c r="A62" s="17">
        <v>17</v>
      </c>
      <c r="B62" s="76" t="s">
        <v>19</v>
      </c>
      <c r="C62" s="208">
        <v>11</v>
      </c>
      <c r="D62" s="121">
        <v>49.7</v>
      </c>
      <c r="E62" s="285">
        <v>54.45</v>
      </c>
      <c r="F62" s="209">
        <v>61</v>
      </c>
      <c r="G62" s="208">
        <v>8</v>
      </c>
      <c r="H62" s="121">
        <v>63.5</v>
      </c>
      <c r="I62" s="285">
        <v>56.73</v>
      </c>
      <c r="J62" s="209">
        <v>27</v>
      </c>
      <c r="K62" s="208">
        <v>5</v>
      </c>
      <c r="L62" s="121">
        <v>49.2</v>
      </c>
      <c r="M62" s="285">
        <v>60.3</v>
      </c>
      <c r="N62" s="209">
        <v>79</v>
      </c>
      <c r="O62" s="125">
        <f t="shared" si="0"/>
        <v>167</v>
      </c>
      <c r="P62" s="10"/>
    </row>
    <row r="63" spans="1:16" ht="15" customHeight="1" thickBot="1" x14ac:dyDescent="0.3">
      <c r="A63" s="17">
        <v>18</v>
      </c>
      <c r="B63" s="76" t="s">
        <v>14</v>
      </c>
      <c r="C63" s="208">
        <v>7</v>
      </c>
      <c r="D63" s="121">
        <v>34.6</v>
      </c>
      <c r="E63" s="285">
        <v>54.45</v>
      </c>
      <c r="F63" s="209">
        <v>88</v>
      </c>
      <c r="G63" s="208">
        <v>9</v>
      </c>
      <c r="H63" s="121">
        <v>49.8</v>
      </c>
      <c r="I63" s="285">
        <v>56.73</v>
      </c>
      <c r="J63" s="209">
        <v>60</v>
      </c>
      <c r="K63" s="208">
        <v>7</v>
      </c>
      <c r="L63" s="121">
        <v>47.3</v>
      </c>
      <c r="M63" s="285">
        <v>60.3</v>
      </c>
      <c r="N63" s="209">
        <v>83</v>
      </c>
      <c r="O63" s="125">
        <f t="shared" si="0"/>
        <v>231</v>
      </c>
      <c r="P63" s="10"/>
    </row>
    <row r="64" spans="1:16" ht="15" customHeight="1" thickBot="1" x14ac:dyDescent="0.3">
      <c r="A64" s="50"/>
      <c r="B64" s="131" t="s">
        <v>99</v>
      </c>
      <c r="C64" s="132">
        <f>SUM(C65:C78)</f>
        <v>119</v>
      </c>
      <c r="D64" s="140">
        <f>AVERAGE(D65:D78)</f>
        <v>51.661538461538463</v>
      </c>
      <c r="E64" s="182">
        <v>54.45</v>
      </c>
      <c r="F64" s="133"/>
      <c r="G64" s="132">
        <f>SUM(G65:G78)</f>
        <v>123</v>
      </c>
      <c r="H64" s="140">
        <f>AVERAGE(H65:H78)</f>
        <v>51.35</v>
      </c>
      <c r="I64" s="182">
        <v>56.73</v>
      </c>
      <c r="J64" s="133"/>
      <c r="K64" s="132">
        <f>SUM(K65:K78)</f>
        <v>81</v>
      </c>
      <c r="L64" s="140">
        <f>AVERAGE(L65:L78)</f>
        <v>58.864545454545457</v>
      </c>
      <c r="M64" s="182">
        <v>60.3</v>
      </c>
      <c r="N64" s="133"/>
      <c r="O64" s="144"/>
      <c r="P64" s="10"/>
    </row>
    <row r="65" spans="1:16" ht="15" customHeight="1" x14ac:dyDescent="0.25">
      <c r="A65" s="16">
        <v>1</v>
      </c>
      <c r="B65" s="76" t="s">
        <v>58</v>
      </c>
      <c r="C65" s="208">
        <v>8</v>
      </c>
      <c r="D65" s="121">
        <v>56.9</v>
      </c>
      <c r="E65" s="285">
        <v>54.45</v>
      </c>
      <c r="F65" s="209">
        <v>35</v>
      </c>
      <c r="G65" s="208">
        <v>10</v>
      </c>
      <c r="H65" s="121">
        <v>69</v>
      </c>
      <c r="I65" s="285">
        <v>56.73</v>
      </c>
      <c r="J65" s="209">
        <v>7</v>
      </c>
      <c r="K65" s="208">
        <v>16</v>
      </c>
      <c r="L65" s="121">
        <v>67.3</v>
      </c>
      <c r="M65" s="285">
        <v>60.3</v>
      </c>
      <c r="N65" s="209">
        <v>22</v>
      </c>
      <c r="O65" s="124">
        <f t="shared" si="0"/>
        <v>64</v>
      </c>
      <c r="P65" s="10"/>
    </row>
    <row r="66" spans="1:16" ht="15" customHeight="1" x14ac:dyDescent="0.25">
      <c r="A66" s="17">
        <v>2</v>
      </c>
      <c r="B66" s="76" t="s">
        <v>76</v>
      </c>
      <c r="C66" s="208">
        <v>11</v>
      </c>
      <c r="D66" s="121">
        <v>48.1</v>
      </c>
      <c r="E66" s="285">
        <v>54.45</v>
      </c>
      <c r="F66" s="209">
        <v>67</v>
      </c>
      <c r="G66" s="208">
        <v>13</v>
      </c>
      <c r="H66" s="121">
        <v>60</v>
      </c>
      <c r="I66" s="285">
        <v>56.73</v>
      </c>
      <c r="J66" s="209">
        <v>35</v>
      </c>
      <c r="K66" s="208">
        <v>4</v>
      </c>
      <c r="L66" s="121">
        <v>72</v>
      </c>
      <c r="M66" s="285">
        <v>60.3</v>
      </c>
      <c r="N66" s="209">
        <v>10</v>
      </c>
      <c r="O66" s="125">
        <f t="shared" si="0"/>
        <v>112</v>
      </c>
      <c r="P66" s="10"/>
    </row>
    <row r="67" spans="1:16" ht="15" customHeight="1" x14ac:dyDescent="0.25">
      <c r="A67" s="17">
        <v>3</v>
      </c>
      <c r="B67" s="76" t="s">
        <v>174</v>
      </c>
      <c r="C67" s="208">
        <v>16</v>
      </c>
      <c r="D67" s="121">
        <v>63.4</v>
      </c>
      <c r="E67" s="285">
        <v>54.45</v>
      </c>
      <c r="F67" s="209">
        <v>15</v>
      </c>
      <c r="G67" s="208">
        <v>19</v>
      </c>
      <c r="H67" s="121">
        <v>58.8</v>
      </c>
      <c r="I67" s="285">
        <v>56.73</v>
      </c>
      <c r="J67" s="209">
        <v>40</v>
      </c>
      <c r="K67" s="208">
        <v>11</v>
      </c>
      <c r="L67" s="121">
        <v>56.3</v>
      </c>
      <c r="M67" s="285">
        <v>60.3</v>
      </c>
      <c r="N67" s="209">
        <v>59</v>
      </c>
      <c r="O67" s="125">
        <f t="shared" si="0"/>
        <v>114</v>
      </c>
      <c r="P67" s="10"/>
    </row>
    <row r="68" spans="1:16" ht="15" customHeight="1" x14ac:dyDescent="0.25">
      <c r="A68" s="17">
        <v>4</v>
      </c>
      <c r="B68" s="76" t="s">
        <v>121</v>
      </c>
      <c r="C68" s="208">
        <v>3</v>
      </c>
      <c r="D68" s="121">
        <v>85</v>
      </c>
      <c r="E68" s="285">
        <v>54.45</v>
      </c>
      <c r="F68" s="209">
        <v>1</v>
      </c>
      <c r="G68" s="208">
        <v>9</v>
      </c>
      <c r="H68" s="121">
        <v>36.6</v>
      </c>
      <c r="I68" s="285">
        <v>56.73</v>
      </c>
      <c r="J68" s="209">
        <v>86</v>
      </c>
      <c r="K68" s="208">
        <v>5</v>
      </c>
      <c r="L68" s="121">
        <v>71</v>
      </c>
      <c r="M68" s="285">
        <v>60.3</v>
      </c>
      <c r="N68" s="209">
        <v>11</v>
      </c>
      <c r="O68" s="125">
        <f t="shared" si="0"/>
        <v>98</v>
      </c>
      <c r="P68" s="10"/>
    </row>
    <row r="69" spans="1:16" ht="15" customHeight="1" x14ac:dyDescent="0.25">
      <c r="A69" s="17">
        <v>5</v>
      </c>
      <c r="B69" s="76" t="s">
        <v>71</v>
      </c>
      <c r="C69" s="208">
        <v>8</v>
      </c>
      <c r="D69" s="121">
        <v>52</v>
      </c>
      <c r="E69" s="285">
        <v>54.45</v>
      </c>
      <c r="F69" s="209">
        <v>55</v>
      </c>
      <c r="G69" s="208">
        <v>4</v>
      </c>
      <c r="H69" s="121">
        <v>59</v>
      </c>
      <c r="I69" s="285">
        <v>56.73</v>
      </c>
      <c r="J69" s="209">
        <v>37</v>
      </c>
      <c r="K69" s="208">
        <v>13</v>
      </c>
      <c r="L69" s="121">
        <v>61.61</v>
      </c>
      <c r="M69" s="285">
        <v>60.3</v>
      </c>
      <c r="N69" s="209">
        <v>44</v>
      </c>
      <c r="O69" s="125">
        <f t="shared" si="0"/>
        <v>136</v>
      </c>
      <c r="P69" s="10"/>
    </row>
    <row r="70" spans="1:16" ht="15" customHeight="1" x14ac:dyDescent="0.25">
      <c r="A70" s="17">
        <v>6</v>
      </c>
      <c r="B70" s="76" t="s">
        <v>156</v>
      </c>
      <c r="C70" s="208">
        <v>2</v>
      </c>
      <c r="D70" s="121">
        <v>38.5</v>
      </c>
      <c r="E70" s="285">
        <v>54.45</v>
      </c>
      <c r="F70" s="209">
        <v>85</v>
      </c>
      <c r="G70" s="208">
        <v>4</v>
      </c>
      <c r="H70" s="121">
        <v>63</v>
      </c>
      <c r="I70" s="285">
        <v>56.73</v>
      </c>
      <c r="J70" s="209">
        <v>28</v>
      </c>
      <c r="K70" s="208">
        <v>1</v>
      </c>
      <c r="L70" s="121">
        <v>75</v>
      </c>
      <c r="M70" s="285">
        <v>60.3</v>
      </c>
      <c r="N70" s="209">
        <v>6</v>
      </c>
      <c r="O70" s="125">
        <f t="shared" si="0"/>
        <v>119</v>
      </c>
      <c r="P70" s="10"/>
    </row>
    <row r="71" spans="1:16" ht="15" customHeight="1" x14ac:dyDescent="0.25">
      <c r="A71" s="17">
        <v>7</v>
      </c>
      <c r="B71" s="76" t="s">
        <v>157</v>
      </c>
      <c r="C71" s="208">
        <v>4</v>
      </c>
      <c r="D71" s="121">
        <v>58</v>
      </c>
      <c r="E71" s="285">
        <v>54.45</v>
      </c>
      <c r="F71" s="209">
        <v>28</v>
      </c>
      <c r="G71" s="208">
        <v>6</v>
      </c>
      <c r="H71" s="121">
        <v>55</v>
      </c>
      <c r="I71" s="285">
        <v>56.73</v>
      </c>
      <c r="J71" s="209">
        <v>51</v>
      </c>
      <c r="K71" s="208">
        <v>6</v>
      </c>
      <c r="L71" s="121">
        <v>51</v>
      </c>
      <c r="M71" s="285">
        <v>60.3</v>
      </c>
      <c r="N71" s="209">
        <v>75</v>
      </c>
      <c r="O71" s="156">
        <f t="shared" ref="O71:O118" si="1">N71+J71+F71</f>
        <v>154</v>
      </c>
      <c r="P71" s="10"/>
    </row>
    <row r="72" spans="1:16" ht="15" customHeight="1" x14ac:dyDescent="0.25">
      <c r="A72" s="17">
        <v>8</v>
      </c>
      <c r="B72" s="76" t="s">
        <v>158</v>
      </c>
      <c r="C72" s="208">
        <v>1</v>
      </c>
      <c r="D72" s="121">
        <v>34</v>
      </c>
      <c r="E72" s="285">
        <v>54.45</v>
      </c>
      <c r="F72" s="209">
        <v>89</v>
      </c>
      <c r="G72" s="208">
        <v>15</v>
      </c>
      <c r="H72" s="121">
        <v>34.6</v>
      </c>
      <c r="I72" s="285">
        <v>56.73</v>
      </c>
      <c r="J72" s="209">
        <v>88</v>
      </c>
      <c r="K72" s="208">
        <v>2</v>
      </c>
      <c r="L72" s="121">
        <v>38.5</v>
      </c>
      <c r="M72" s="285">
        <v>60.3</v>
      </c>
      <c r="N72" s="209">
        <v>90</v>
      </c>
      <c r="O72" s="154">
        <f t="shared" si="1"/>
        <v>267</v>
      </c>
      <c r="P72" s="10"/>
    </row>
    <row r="73" spans="1:16" ht="15" customHeight="1" x14ac:dyDescent="0.25">
      <c r="A73" s="17">
        <v>9</v>
      </c>
      <c r="B73" s="76" t="s">
        <v>11</v>
      </c>
      <c r="C73" s="208">
        <v>5</v>
      </c>
      <c r="D73" s="121">
        <v>38.799999999999997</v>
      </c>
      <c r="E73" s="285">
        <v>54.45</v>
      </c>
      <c r="F73" s="209">
        <v>83</v>
      </c>
      <c r="G73" s="208">
        <v>11</v>
      </c>
      <c r="H73" s="121">
        <v>28.6</v>
      </c>
      <c r="I73" s="285">
        <v>56.73</v>
      </c>
      <c r="J73" s="209">
        <v>94</v>
      </c>
      <c r="K73" s="208"/>
      <c r="L73" s="121"/>
      <c r="M73" s="285">
        <v>60.3</v>
      </c>
      <c r="N73" s="209">
        <v>97</v>
      </c>
      <c r="O73" s="125">
        <f t="shared" si="1"/>
        <v>274</v>
      </c>
      <c r="P73" s="10"/>
    </row>
    <row r="74" spans="1:16" ht="15" customHeight="1" x14ac:dyDescent="0.25">
      <c r="A74" s="17">
        <v>10</v>
      </c>
      <c r="B74" s="76" t="s">
        <v>159</v>
      </c>
      <c r="C74" s="208">
        <v>9</v>
      </c>
      <c r="D74" s="121">
        <v>58</v>
      </c>
      <c r="E74" s="285">
        <v>54.45</v>
      </c>
      <c r="F74" s="209">
        <v>29</v>
      </c>
      <c r="G74" s="208">
        <v>9</v>
      </c>
      <c r="H74" s="121">
        <v>63</v>
      </c>
      <c r="I74" s="285">
        <v>56.73</v>
      </c>
      <c r="J74" s="209">
        <v>29</v>
      </c>
      <c r="K74" s="208">
        <v>16</v>
      </c>
      <c r="L74" s="121">
        <v>61</v>
      </c>
      <c r="M74" s="285">
        <v>60.3</v>
      </c>
      <c r="N74" s="209">
        <v>47</v>
      </c>
      <c r="O74" s="125">
        <f t="shared" si="1"/>
        <v>105</v>
      </c>
      <c r="P74" s="10"/>
    </row>
    <row r="75" spans="1:16" ht="15" customHeight="1" x14ac:dyDescent="0.25">
      <c r="A75" s="17">
        <v>11</v>
      </c>
      <c r="B75" s="76" t="s">
        <v>175</v>
      </c>
      <c r="C75" s="208"/>
      <c r="D75" s="121"/>
      <c r="E75" s="285">
        <v>54.45</v>
      </c>
      <c r="F75" s="209">
        <v>98</v>
      </c>
      <c r="G75" s="208">
        <v>5</v>
      </c>
      <c r="H75" s="121">
        <v>10</v>
      </c>
      <c r="I75" s="285">
        <v>56.73</v>
      </c>
      <c r="J75" s="209">
        <v>98</v>
      </c>
      <c r="K75" s="208"/>
      <c r="L75" s="121"/>
      <c r="M75" s="285">
        <v>60.3</v>
      </c>
      <c r="N75" s="209">
        <v>97</v>
      </c>
      <c r="O75" s="125">
        <f t="shared" si="1"/>
        <v>293</v>
      </c>
      <c r="P75" s="10"/>
    </row>
    <row r="76" spans="1:16" ht="15" customHeight="1" x14ac:dyDescent="0.25">
      <c r="A76" s="17">
        <v>12</v>
      </c>
      <c r="B76" s="76" t="s">
        <v>155</v>
      </c>
      <c r="C76" s="208">
        <v>4</v>
      </c>
      <c r="D76" s="121">
        <v>54</v>
      </c>
      <c r="E76" s="285">
        <v>54.45</v>
      </c>
      <c r="F76" s="209">
        <v>47</v>
      </c>
      <c r="G76" s="208">
        <v>4</v>
      </c>
      <c r="H76" s="121">
        <v>45</v>
      </c>
      <c r="I76" s="285">
        <v>56.73</v>
      </c>
      <c r="J76" s="209">
        <v>74</v>
      </c>
      <c r="K76" s="208">
        <v>3</v>
      </c>
      <c r="L76" s="121">
        <v>30</v>
      </c>
      <c r="M76" s="285">
        <v>60.3</v>
      </c>
      <c r="N76" s="209">
        <v>95</v>
      </c>
      <c r="O76" s="125">
        <f t="shared" si="1"/>
        <v>216</v>
      </c>
      <c r="P76" s="10"/>
    </row>
    <row r="77" spans="1:16" ht="15" customHeight="1" x14ac:dyDescent="0.25">
      <c r="A77" s="17">
        <v>13</v>
      </c>
      <c r="B77" s="76" t="s">
        <v>73</v>
      </c>
      <c r="C77" s="208">
        <v>7</v>
      </c>
      <c r="D77" s="121">
        <v>30</v>
      </c>
      <c r="E77" s="285">
        <v>54.45</v>
      </c>
      <c r="F77" s="209">
        <v>91</v>
      </c>
      <c r="G77" s="208">
        <v>11</v>
      </c>
      <c r="H77" s="121">
        <v>69</v>
      </c>
      <c r="I77" s="285">
        <v>56.73</v>
      </c>
      <c r="J77" s="209">
        <v>8</v>
      </c>
      <c r="K77" s="208">
        <v>4</v>
      </c>
      <c r="L77" s="121">
        <v>63.8</v>
      </c>
      <c r="M77" s="285">
        <v>60.3</v>
      </c>
      <c r="N77" s="209">
        <v>34</v>
      </c>
      <c r="O77" s="155">
        <f t="shared" si="1"/>
        <v>133</v>
      </c>
      <c r="P77" s="10"/>
    </row>
    <row r="78" spans="1:16" ht="15" customHeight="1" thickBot="1" x14ac:dyDescent="0.3">
      <c r="A78" s="17">
        <v>14</v>
      </c>
      <c r="B78" s="76" t="s">
        <v>145</v>
      </c>
      <c r="C78" s="208">
        <v>41</v>
      </c>
      <c r="D78" s="121">
        <v>54.9</v>
      </c>
      <c r="E78" s="285">
        <v>54.45</v>
      </c>
      <c r="F78" s="209">
        <v>42</v>
      </c>
      <c r="G78" s="208">
        <v>3</v>
      </c>
      <c r="H78" s="121">
        <v>67.3</v>
      </c>
      <c r="I78" s="285">
        <v>56.73</v>
      </c>
      <c r="J78" s="209">
        <v>13</v>
      </c>
      <c r="K78" s="208"/>
      <c r="L78" s="121"/>
      <c r="M78" s="285">
        <v>60.3</v>
      </c>
      <c r="N78" s="209">
        <v>97</v>
      </c>
      <c r="O78" s="125">
        <f t="shared" si="1"/>
        <v>152</v>
      </c>
      <c r="P78" s="10"/>
    </row>
    <row r="79" spans="1:16" ht="15" customHeight="1" thickBot="1" x14ac:dyDescent="0.3">
      <c r="A79" s="50"/>
      <c r="B79" s="136" t="s">
        <v>98</v>
      </c>
      <c r="C79" s="137">
        <f>SUM(C80:C109)</f>
        <v>382</v>
      </c>
      <c r="D79" s="143">
        <f>AVERAGE(D80:D109)</f>
        <v>51.242000000000004</v>
      </c>
      <c r="E79" s="183">
        <v>54.45</v>
      </c>
      <c r="F79" s="138"/>
      <c r="G79" s="137">
        <f>SUM(G80:G109)</f>
        <v>347</v>
      </c>
      <c r="H79" s="143">
        <f>AVERAGE(H80:H109)</f>
        <v>50.789285714285711</v>
      </c>
      <c r="I79" s="183">
        <v>56.73</v>
      </c>
      <c r="J79" s="138"/>
      <c r="K79" s="137">
        <f>SUM(K80:K109)</f>
        <v>339</v>
      </c>
      <c r="L79" s="143">
        <f>AVERAGE(L80:L109)</f>
        <v>57.840740740740742</v>
      </c>
      <c r="M79" s="183">
        <v>60.3</v>
      </c>
      <c r="N79" s="138"/>
      <c r="O79" s="139"/>
      <c r="P79" s="10"/>
    </row>
    <row r="80" spans="1:16" ht="15" customHeight="1" x14ac:dyDescent="0.25">
      <c r="A80" s="152">
        <v>1</v>
      </c>
      <c r="B80" s="76" t="s">
        <v>129</v>
      </c>
      <c r="C80" s="208">
        <v>12</v>
      </c>
      <c r="D80" s="121">
        <v>48.42</v>
      </c>
      <c r="E80" s="285">
        <v>54.45</v>
      </c>
      <c r="F80" s="209">
        <v>66</v>
      </c>
      <c r="G80" s="208">
        <v>5</v>
      </c>
      <c r="H80" s="121">
        <v>55</v>
      </c>
      <c r="I80" s="285">
        <v>56.73</v>
      </c>
      <c r="J80" s="209">
        <v>52</v>
      </c>
      <c r="K80" s="208">
        <v>14</v>
      </c>
      <c r="L80" s="121">
        <v>70</v>
      </c>
      <c r="M80" s="285">
        <v>60.3</v>
      </c>
      <c r="N80" s="209">
        <v>14</v>
      </c>
      <c r="O80" s="127">
        <f t="shared" si="1"/>
        <v>132</v>
      </c>
      <c r="P80" s="10"/>
    </row>
    <row r="81" spans="1:16" ht="15" customHeight="1" x14ac:dyDescent="0.25">
      <c r="A81" s="14">
        <v>2</v>
      </c>
      <c r="B81" s="75" t="s">
        <v>161</v>
      </c>
      <c r="C81" s="224">
        <v>4</v>
      </c>
      <c r="D81" s="240">
        <v>24.25</v>
      </c>
      <c r="E81" s="291">
        <v>54.45</v>
      </c>
      <c r="F81" s="225">
        <v>96</v>
      </c>
      <c r="G81" s="224"/>
      <c r="H81" s="240"/>
      <c r="I81" s="291">
        <v>56.73</v>
      </c>
      <c r="J81" s="225">
        <v>100</v>
      </c>
      <c r="K81" s="224"/>
      <c r="L81" s="240"/>
      <c r="M81" s="291">
        <v>60.3</v>
      </c>
      <c r="N81" s="225">
        <v>97</v>
      </c>
      <c r="O81" s="127">
        <f t="shared" si="1"/>
        <v>293</v>
      </c>
      <c r="P81" s="10"/>
    </row>
    <row r="82" spans="1:16" ht="15" customHeight="1" x14ac:dyDescent="0.25">
      <c r="A82" s="14">
        <v>3</v>
      </c>
      <c r="B82" s="76" t="s">
        <v>162</v>
      </c>
      <c r="C82" s="208">
        <v>7</v>
      </c>
      <c r="D82" s="121">
        <v>41.43</v>
      </c>
      <c r="E82" s="285">
        <v>54.45</v>
      </c>
      <c r="F82" s="209">
        <v>80</v>
      </c>
      <c r="G82" s="208">
        <v>7</v>
      </c>
      <c r="H82" s="121">
        <v>41</v>
      </c>
      <c r="I82" s="285">
        <v>56.73</v>
      </c>
      <c r="J82" s="209">
        <v>79</v>
      </c>
      <c r="K82" s="208">
        <v>16</v>
      </c>
      <c r="L82" s="121">
        <v>62</v>
      </c>
      <c r="M82" s="285">
        <v>60.3</v>
      </c>
      <c r="N82" s="209">
        <v>42</v>
      </c>
      <c r="O82" s="127">
        <f t="shared" si="1"/>
        <v>201</v>
      </c>
      <c r="P82" s="10"/>
    </row>
    <row r="83" spans="1:16" ht="15" customHeight="1" x14ac:dyDescent="0.25">
      <c r="A83" s="14">
        <v>4</v>
      </c>
      <c r="B83" s="76" t="s">
        <v>130</v>
      </c>
      <c r="C83" s="208">
        <v>20</v>
      </c>
      <c r="D83" s="121">
        <v>63.15</v>
      </c>
      <c r="E83" s="285">
        <v>54.45</v>
      </c>
      <c r="F83" s="209">
        <v>17</v>
      </c>
      <c r="G83" s="208">
        <v>17</v>
      </c>
      <c r="H83" s="121">
        <v>65.3</v>
      </c>
      <c r="I83" s="285">
        <v>56.73</v>
      </c>
      <c r="J83" s="209">
        <v>21</v>
      </c>
      <c r="K83" s="208">
        <v>20</v>
      </c>
      <c r="L83" s="121">
        <v>65.5</v>
      </c>
      <c r="M83" s="285">
        <v>60.3</v>
      </c>
      <c r="N83" s="209">
        <v>29</v>
      </c>
      <c r="O83" s="127">
        <f t="shared" si="1"/>
        <v>67</v>
      </c>
      <c r="P83" s="10"/>
    </row>
    <row r="84" spans="1:16" ht="15" customHeight="1" x14ac:dyDescent="0.25">
      <c r="A84" s="14">
        <v>5</v>
      </c>
      <c r="B84" s="76" t="s">
        <v>163</v>
      </c>
      <c r="C84" s="208">
        <v>9</v>
      </c>
      <c r="D84" s="121">
        <v>56.44</v>
      </c>
      <c r="E84" s="285">
        <v>54.45</v>
      </c>
      <c r="F84" s="209">
        <v>38</v>
      </c>
      <c r="G84" s="208">
        <v>3</v>
      </c>
      <c r="H84" s="121">
        <v>16</v>
      </c>
      <c r="I84" s="285">
        <v>56.73</v>
      </c>
      <c r="J84" s="209">
        <v>96</v>
      </c>
      <c r="K84" s="208">
        <v>8</v>
      </c>
      <c r="L84" s="121">
        <v>73</v>
      </c>
      <c r="M84" s="285">
        <v>60.3</v>
      </c>
      <c r="N84" s="209">
        <v>8</v>
      </c>
      <c r="O84" s="127">
        <f t="shared" si="1"/>
        <v>142</v>
      </c>
      <c r="P84" s="10"/>
    </row>
    <row r="85" spans="1:16" ht="15" customHeight="1" x14ac:dyDescent="0.25">
      <c r="A85" s="14">
        <v>6</v>
      </c>
      <c r="B85" s="76" t="s">
        <v>131</v>
      </c>
      <c r="C85" s="208">
        <v>10</v>
      </c>
      <c r="D85" s="121">
        <v>54.6</v>
      </c>
      <c r="E85" s="285">
        <v>54.45</v>
      </c>
      <c r="F85" s="209">
        <v>45</v>
      </c>
      <c r="G85" s="208">
        <v>8</v>
      </c>
      <c r="H85" s="121">
        <v>43</v>
      </c>
      <c r="I85" s="285">
        <v>56.73</v>
      </c>
      <c r="J85" s="209">
        <v>77</v>
      </c>
      <c r="K85" s="208">
        <v>7</v>
      </c>
      <c r="L85" s="121">
        <v>61</v>
      </c>
      <c r="M85" s="285">
        <v>60.3</v>
      </c>
      <c r="N85" s="209">
        <v>46</v>
      </c>
      <c r="O85" s="127">
        <f t="shared" si="1"/>
        <v>168</v>
      </c>
      <c r="P85" s="10"/>
    </row>
    <row r="86" spans="1:16" ht="15" customHeight="1" x14ac:dyDescent="0.25">
      <c r="A86" s="14">
        <v>7</v>
      </c>
      <c r="B86" s="76" t="s">
        <v>10</v>
      </c>
      <c r="C86" s="208">
        <v>2</v>
      </c>
      <c r="D86" s="121">
        <v>65.5</v>
      </c>
      <c r="E86" s="285">
        <v>54.45</v>
      </c>
      <c r="F86" s="209">
        <v>11</v>
      </c>
      <c r="G86" s="208">
        <v>7</v>
      </c>
      <c r="H86" s="121">
        <v>46</v>
      </c>
      <c r="I86" s="285">
        <v>56.73</v>
      </c>
      <c r="J86" s="209">
        <v>72</v>
      </c>
      <c r="K86" s="208"/>
      <c r="L86" s="121"/>
      <c r="M86" s="285">
        <v>60.3</v>
      </c>
      <c r="N86" s="209">
        <v>97</v>
      </c>
      <c r="O86" s="127">
        <f t="shared" si="1"/>
        <v>180</v>
      </c>
      <c r="P86" s="10"/>
    </row>
    <row r="87" spans="1:16" ht="15" customHeight="1" x14ac:dyDescent="0.25">
      <c r="A87" s="14">
        <v>8</v>
      </c>
      <c r="B87" s="76" t="s">
        <v>164</v>
      </c>
      <c r="C87" s="208">
        <v>2</v>
      </c>
      <c r="D87" s="121">
        <v>64.5</v>
      </c>
      <c r="E87" s="285">
        <v>54.45</v>
      </c>
      <c r="F87" s="209">
        <v>13</v>
      </c>
      <c r="G87" s="208"/>
      <c r="H87" s="121"/>
      <c r="I87" s="285">
        <v>56.73</v>
      </c>
      <c r="J87" s="209">
        <v>100</v>
      </c>
      <c r="K87" s="208">
        <v>1</v>
      </c>
      <c r="L87" s="121">
        <v>78</v>
      </c>
      <c r="M87" s="285">
        <v>60.3</v>
      </c>
      <c r="N87" s="209">
        <v>3</v>
      </c>
      <c r="O87" s="127">
        <f t="shared" si="1"/>
        <v>116</v>
      </c>
      <c r="P87" s="10"/>
    </row>
    <row r="88" spans="1:16" ht="15" customHeight="1" x14ac:dyDescent="0.25">
      <c r="A88" s="14">
        <v>9</v>
      </c>
      <c r="B88" s="76" t="s">
        <v>160</v>
      </c>
      <c r="C88" s="208">
        <v>7</v>
      </c>
      <c r="D88" s="121">
        <v>58</v>
      </c>
      <c r="E88" s="285">
        <v>54.45</v>
      </c>
      <c r="F88" s="209">
        <v>30</v>
      </c>
      <c r="G88" s="208">
        <v>6</v>
      </c>
      <c r="H88" s="121">
        <v>37</v>
      </c>
      <c r="I88" s="285">
        <v>56.73</v>
      </c>
      <c r="J88" s="209">
        <v>84</v>
      </c>
      <c r="K88" s="208">
        <v>5</v>
      </c>
      <c r="L88" s="121">
        <v>53.4</v>
      </c>
      <c r="M88" s="285">
        <v>60.3</v>
      </c>
      <c r="N88" s="209">
        <v>72</v>
      </c>
      <c r="O88" s="127">
        <f t="shared" si="1"/>
        <v>186</v>
      </c>
      <c r="P88" s="10"/>
    </row>
    <row r="89" spans="1:16" ht="15" customHeight="1" x14ac:dyDescent="0.25">
      <c r="A89" s="14">
        <v>10</v>
      </c>
      <c r="B89" s="76" t="s">
        <v>132</v>
      </c>
      <c r="C89" s="208">
        <v>13</v>
      </c>
      <c r="D89" s="121">
        <v>46.23</v>
      </c>
      <c r="E89" s="285">
        <v>54.45</v>
      </c>
      <c r="F89" s="209">
        <v>72</v>
      </c>
      <c r="G89" s="208">
        <v>11</v>
      </c>
      <c r="H89" s="121">
        <v>64.5</v>
      </c>
      <c r="I89" s="285">
        <v>56.73</v>
      </c>
      <c r="J89" s="209">
        <v>24</v>
      </c>
      <c r="K89" s="208">
        <v>11</v>
      </c>
      <c r="L89" s="121">
        <v>62</v>
      </c>
      <c r="M89" s="285">
        <v>60.3</v>
      </c>
      <c r="N89" s="209">
        <v>41</v>
      </c>
      <c r="O89" s="123">
        <f t="shared" si="1"/>
        <v>137</v>
      </c>
      <c r="P89" s="10"/>
    </row>
    <row r="90" spans="1:16" ht="15" customHeight="1" x14ac:dyDescent="0.25">
      <c r="A90" s="14">
        <v>11</v>
      </c>
      <c r="B90" s="76" t="s">
        <v>9</v>
      </c>
      <c r="C90" s="208">
        <v>8</v>
      </c>
      <c r="D90" s="121">
        <v>51.75</v>
      </c>
      <c r="E90" s="285">
        <v>54.45</v>
      </c>
      <c r="F90" s="209">
        <v>56</v>
      </c>
      <c r="G90" s="208">
        <v>2</v>
      </c>
      <c r="H90" s="121">
        <v>56</v>
      </c>
      <c r="I90" s="285">
        <v>56.73</v>
      </c>
      <c r="J90" s="209">
        <v>50</v>
      </c>
      <c r="K90" s="208">
        <v>3</v>
      </c>
      <c r="L90" s="121">
        <v>54.7</v>
      </c>
      <c r="M90" s="285">
        <v>60.3</v>
      </c>
      <c r="N90" s="209">
        <v>68</v>
      </c>
      <c r="O90" s="127">
        <f t="shared" si="1"/>
        <v>174</v>
      </c>
      <c r="P90" s="10"/>
    </row>
    <row r="91" spans="1:16" ht="15" customHeight="1" x14ac:dyDescent="0.25">
      <c r="A91" s="14">
        <v>12</v>
      </c>
      <c r="B91" s="76" t="s">
        <v>4</v>
      </c>
      <c r="C91" s="208">
        <v>12</v>
      </c>
      <c r="D91" s="121">
        <v>60.42</v>
      </c>
      <c r="E91" s="285">
        <v>54.45</v>
      </c>
      <c r="F91" s="209">
        <v>20</v>
      </c>
      <c r="G91" s="208">
        <v>10</v>
      </c>
      <c r="H91" s="121">
        <v>58.3</v>
      </c>
      <c r="I91" s="285">
        <v>56.73</v>
      </c>
      <c r="J91" s="209">
        <v>43</v>
      </c>
      <c r="K91" s="208">
        <v>4</v>
      </c>
      <c r="L91" s="121">
        <v>65</v>
      </c>
      <c r="M91" s="285">
        <v>60.3</v>
      </c>
      <c r="N91" s="209">
        <v>30</v>
      </c>
      <c r="O91" s="127">
        <f t="shared" si="1"/>
        <v>93</v>
      </c>
      <c r="P91" s="10"/>
    </row>
    <row r="92" spans="1:16" ht="15" customHeight="1" x14ac:dyDescent="0.25">
      <c r="A92" s="14">
        <v>13</v>
      </c>
      <c r="B92" s="76" t="s">
        <v>133</v>
      </c>
      <c r="C92" s="208">
        <v>17</v>
      </c>
      <c r="D92" s="121">
        <v>47.88</v>
      </c>
      <c r="E92" s="285">
        <v>54.45</v>
      </c>
      <c r="F92" s="209">
        <v>69</v>
      </c>
      <c r="G92" s="208">
        <v>10</v>
      </c>
      <c r="H92" s="121">
        <v>66.599999999999994</v>
      </c>
      <c r="I92" s="285">
        <v>56.73</v>
      </c>
      <c r="J92" s="209">
        <v>16</v>
      </c>
      <c r="K92" s="208">
        <v>7</v>
      </c>
      <c r="L92" s="121">
        <v>55.9</v>
      </c>
      <c r="M92" s="285">
        <v>60.3</v>
      </c>
      <c r="N92" s="209">
        <v>62</v>
      </c>
      <c r="O92" s="127">
        <f t="shared" si="1"/>
        <v>147</v>
      </c>
      <c r="P92" s="10"/>
    </row>
    <row r="93" spans="1:16" ht="15" customHeight="1" x14ac:dyDescent="0.25">
      <c r="A93" s="14">
        <v>14</v>
      </c>
      <c r="B93" s="114" t="s">
        <v>134</v>
      </c>
      <c r="C93" s="236">
        <v>8</v>
      </c>
      <c r="D93" s="239">
        <v>45.88</v>
      </c>
      <c r="E93" s="297">
        <v>54.45</v>
      </c>
      <c r="F93" s="237">
        <v>73</v>
      </c>
      <c r="G93" s="236">
        <v>5</v>
      </c>
      <c r="H93" s="239">
        <v>32.200000000000003</v>
      </c>
      <c r="I93" s="297">
        <v>56.73</v>
      </c>
      <c r="J93" s="237">
        <v>90</v>
      </c>
      <c r="K93" s="236">
        <v>4</v>
      </c>
      <c r="L93" s="239">
        <v>53.2</v>
      </c>
      <c r="M93" s="297">
        <v>60.3</v>
      </c>
      <c r="N93" s="237">
        <v>73</v>
      </c>
      <c r="O93" s="129">
        <f t="shared" si="1"/>
        <v>236</v>
      </c>
      <c r="P93" s="10"/>
    </row>
    <row r="94" spans="1:16" ht="15" customHeight="1" x14ac:dyDescent="0.25">
      <c r="A94" s="157">
        <v>15</v>
      </c>
      <c r="B94" s="76" t="s">
        <v>135</v>
      </c>
      <c r="C94" s="208">
        <v>1</v>
      </c>
      <c r="D94" s="121">
        <v>43</v>
      </c>
      <c r="E94" s="285">
        <v>54.45</v>
      </c>
      <c r="F94" s="209">
        <v>76</v>
      </c>
      <c r="G94" s="208">
        <v>9</v>
      </c>
      <c r="H94" s="121">
        <v>47</v>
      </c>
      <c r="I94" s="285">
        <v>56.73</v>
      </c>
      <c r="J94" s="209">
        <v>69</v>
      </c>
      <c r="K94" s="208">
        <v>5</v>
      </c>
      <c r="L94" s="121">
        <v>45.4</v>
      </c>
      <c r="M94" s="285">
        <v>60.3</v>
      </c>
      <c r="N94" s="209">
        <v>84</v>
      </c>
      <c r="O94" s="127">
        <f t="shared" si="1"/>
        <v>229</v>
      </c>
      <c r="P94" s="10"/>
    </row>
    <row r="95" spans="1:16" ht="15" customHeight="1" x14ac:dyDescent="0.25">
      <c r="A95" s="14">
        <v>16</v>
      </c>
      <c r="B95" s="76" t="s">
        <v>7</v>
      </c>
      <c r="C95" s="208">
        <v>6</v>
      </c>
      <c r="D95" s="121">
        <v>53.5</v>
      </c>
      <c r="E95" s="285">
        <v>54.45</v>
      </c>
      <c r="F95" s="209">
        <v>50</v>
      </c>
      <c r="G95" s="208">
        <v>4</v>
      </c>
      <c r="H95" s="121">
        <v>45</v>
      </c>
      <c r="I95" s="285">
        <v>56.73</v>
      </c>
      <c r="J95" s="209">
        <v>75</v>
      </c>
      <c r="K95" s="208">
        <v>4</v>
      </c>
      <c r="L95" s="121">
        <v>41</v>
      </c>
      <c r="M95" s="285">
        <v>60.3</v>
      </c>
      <c r="N95" s="209">
        <v>89</v>
      </c>
      <c r="O95" s="127">
        <f t="shared" si="1"/>
        <v>214</v>
      </c>
      <c r="P95" s="10"/>
    </row>
    <row r="96" spans="1:16" ht="15" customHeight="1" x14ac:dyDescent="0.25">
      <c r="A96" s="14">
        <v>17</v>
      </c>
      <c r="B96" s="76" t="s">
        <v>136</v>
      </c>
      <c r="C96" s="208">
        <v>10</v>
      </c>
      <c r="D96" s="121">
        <v>50.5</v>
      </c>
      <c r="E96" s="285">
        <v>54.45</v>
      </c>
      <c r="F96" s="209">
        <v>58</v>
      </c>
      <c r="G96" s="208">
        <v>7</v>
      </c>
      <c r="H96" s="121">
        <v>39.5</v>
      </c>
      <c r="I96" s="285">
        <v>56.73</v>
      </c>
      <c r="J96" s="209">
        <v>82</v>
      </c>
      <c r="K96" s="208">
        <v>11</v>
      </c>
      <c r="L96" s="121">
        <v>38</v>
      </c>
      <c r="M96" s="285">
        <v>60.3</v>
      </c>
      <c r="N96" s="209">
        <v>91</v>
      </c>
      <c r="O96" s="127">
        <f t="shared" si="1"/>
        <v>231</v>
      </c>
      <c r="P96" s="10"/>
    </row>
    <row r="97" spans="1:16" ht="15" customHeight="1" x14ac:dyDescent="0.25">
      <c r="A97" s="14">
        <v>18</v>
      </c>
      <c r="B97" s="76" t="s">
        <v>137</v>
      </c>
      <c r="C97" s="208">
        <v>3</v>
      </c>
      <c r="D97" s="121">
        <v>47.67</v>
      </c>
      <c r="E97" s="285">
        <v>54.45</v>
      </c>
      <c r="F97" s="209">
        <v>70</v>
      </c>
      <c r="G97" s="208">
        <v>8</v>
      </c>
      <c r="H97" s="121">
        <v>38</v>
      </c>
      <c r="I97" s="285">
        <v>56.73</v>
      </c>
      <c r="J97" s="209">
        <v>83</v>
      </c>
      <c r="K97" s="208">
        <v>7</v>
      </c>
      <c r="L97" s="121">
        <v>56.3</v>
      </c>
      <c r="M97" s="285">
        <v>60.3</v>
      </c>
      <c r="N97" s="209">
        <v>58</v>
      </c>
      <c r="O97" s="127">
        <f t="shared" si="1"/>
        <v>211</v>
      </c>
      <c r="P97" s="10"/>
    </row>
    <row r="98" spans="1:16" ht="15" customHeight="1" x14ac:dyDescent="0.25">
      <c r="A98" s="14">
        <v>19</v>
      </c>
      <c r="B98" s="76" t="s">
        <v>138</v>
      </c>
      <c r="C98" s="208">
        <v>9</v>
      </c>
      <c r="D98" s="121">
        <v>25.89</v>
      </c>
      <c r="E98" s="285">
        <v>54.45</v>
      </c>
      <c r="F98" s="209">
        <v>94</v>
      </c>
      <c r="G98" s="208">
        <v>1</v>
      </c>
      <c r="H98" s="121">
        <v>14</v>
      </c>
      <c r="I98" s="285">
        <v>56.73</v>
      </c>
      <c r="J98" s="209">
        <v>97</v>
      </c>
      <c r="K98" s="208">
        <v>8</v>
      </c>
      <c r="L98" s="121">
        <v>55</v>
      </c>
      <c r="M98" s="285">
        <v>60.3</v>
      </c>
      <c r="N98" s="209">
        <v>66</v>
      </c>
      <c r="O98" s="127">
        <f t="shared" si="1"/>
        <v>257</v>
      </c>
      <c r="P98" s="10"/>
    </row>
    <row r="99" spans="1:16" ht="15" customHeight="1" x14ac:dyDescent="0.25">
      <c r="A99" s="14">
        <v>20</v>
      </c>
      <c r="B99" s="76" t="s">
        <v>110</v>
      </c>
      <c r="C99" s="208">
        <v>27</v>
      </c>
      <c r="D99" s="121">
        <v>60.48</v>
      </c>
      <c r="E99" s="285">
        <v>54.45</v>
      </c>
      <c r="F99" s="209">
        <v>19</v>
      </c>
      <c r="G99" s="208">
        <v>25</v>
      </c>
      <c r="H99" s="121">
        <v>63.8</v>
      </c>
      <c r="I99" s="285">
        <v>56.73</v>
      </c>
      <c r="J99" s="209">
        <v>26</v>
      </c>
      <c r="K99" s="208">
        <v>33</v>
      </c>
      <c r="L99" s="121">
        <v>66.599999999999994</v>
      </c>
      <c r="M99" s="285">
        <v>60.3</v>
      </c>
      <c r="N99" s="209">
        <v>26</v>
      </c>
      <c r="O99" s="127">
        <f t="shared" si="1"/>
        <v>71</v>
      </c>
      <c r="P99" s="10"/>
    </row>
    <row r="100" spans="1:16" ht="15" customHeight="1" x14ac:dyDescent="0.25">
      <c r="A100" s="14">
        <v>21</v>
      </c>
      <c r="B100" s="76" t="s">
        <v>139</v>
      </c>
      <c r="C100" s="208">
        <v>20</v>
      </c>
      <c r="D100" s="121">
        <v>56.7</v>
      </c>
      <c r="E100" s="285">
        <v>54.45</v>
      </c>
      <c r="F100" s="209">
        <v>36</v>
      </c>
      <c r="G100" s="208">
        <v>21</v>
      </c>
      <c r="H100" s="121">
        <v>70.400000000000006</v>
      </c>
      <c r="I100" s="285">
        <v>56.73</v>
      </c>
      <c r="J100" s="209">
        <v>6</v>
      </c>
      <c r="K100" s="208">
        <v>17</v>
      </c>
      <c r="L100" s="121">
        <v>63.7</v>
      </c>
      <c r="M100" s="285">
        <v>60.3</v>
      </c>
      <c r="N100" s="209">
        <v>35</v>
      </c>
      <c r="O100" s="123">
        <f t="shared" si="1"/>
        <v>77</v>
      </c>
      <c r="P100" s="10"/>
    </row>
    <row r="101" spans="1:16" ht="15" customHeight="1" x14ac:dyDescent="0.25">
      <c r="A101" s="14">
        <v>22</v>
      </c>
      <c r="B101" s="77" t="s">
        <v>109</v>
      </c>
      <c r="C101" s="234">
        <v>28</v>
      </c>
      <c r="D101" s="238">
        <v>53.21</v>
      </c>
      <c r="E101" s="296">
        <v>54.45</v>
      </c>
      <c r="F101" s="235">
        <v>51</v>
      </c>
      <c r="G101" s="234">
        <v>21</v>
      </c>
      <c r="H101" s="238">
        <v>59</v>
      </c>
      <c r="I101" s="296">
        <v>56.73</v>
      </c>
      <c r="J101" s="235">
        <v>38</v>
      </c>
      <c r="K101" s="234">
        <v>15</v>
      </c>
      <c r="L101" s="238">
        <v>67.5</v>
      </c>
      <c r="M101" s="296">
        <v>60.3</v>
      </c>
      <c r="N101" s="235">
        <v>20</v>
      </c>
      <c r="O101" s="153">
        <f t="shared" si="1"/>
        <v>109</v>
      </c>
      <c r="P101" s="10"/>
    </row>
    <row r="102" spans="1:16" ht="15" customHeight="1" x14ac:dyDescent="0.25">
      <c r="A102" s="14">
        <v>23</v>
      </c>
      <c r="B102" s="76" t="s">
        <v>2</v>
      </c>
      <c r="C102" s="208">
        <v>17</v>
      </c>
      <c r="D102" s="121">
        <v>49</v>
      </c>
      <c r="E102" s="285">
        <v>54.45</v>
      </c>
      <c r="F102" s="209">
        <v>64</v>
      </c>
      <c r="G102" s="208">
        <v>7</v>
      </c>
      <c r="H102" s="121">
        <v>50.5</v>
      </c>
      <c r="I102" s="285">
        <v>56.73</v>
      </c>
      <c r="J102" s="209">
        <v>59</v>
      </c>
      <c r="K102" s="208">
        <v>15</v>
      </c>
      <c r="L102" s="121">
        <v>54</v>
      </c>
      <c r="M102" s="285">
        <v>60.3</v>
      </c>
      <c r="N102" s="209">
        <v>71</v>
      </c>
      <c r="O102" s="127">
        <f t="shared" si="1"/>
        <v>194</v>
      </c>
      <c r="P102" s="10"/>
    </row>
    <row r="103" spans="1:16" ht="15" customHeight="1" x14ac:dyDescent="0.25">
      <c r="A103" s="14">
        <v>24</v>
      </c>
      <c r="B103" s="76" t="s">
        <v>108</v>
      </c>
      <c r="C103" s="208">
        <v>27</v>
      </c>
      <c r="D103" s="121">
        <v>56.26</v>
      </c>
      <c r="E103" s="285">
        <v>54.45</v>
      </c>
      <c r="F103" s="209">
        <v>39</v>
      </c>
      <c r="G103" s="208">
        <v>23</v>
      </c>
      <c r="H103" s="121">
        <v>68</v>
      </c>
      <c r="I103" s="285">
        <v>56.73</v>
      </c>
      <c r="J103" s="209">
        <v>12</v>
      </c>
      <c r="K103" s="208">
        <v>21</v>
      </c>
      <c r="L103" s="121">
        <v>61</v>
      </c>
      <c r="M103" s="285">
        <v>60.3</v>
      </c>
      <c r="N103" s="209">
        <v>48</v>
      </c>
      <c r="O103" s="127">
        <f t="shared" si="1"/>
        <v>99</v>
      </c>
      <c r="P103" s="10"/>
    </row>
    <row r="104" spans="1:16" ht="15" customHeight="1" x14ac:dyDescent="0.25">
      <c r="A104" s="14">
        <v>25</v>
      </c>
      <c r="B104" s="76" t="s">
        <v>107</v>
      </c>
      <c r="C104" s="208">
        <v>33</v>
      </c>
      <c r="D104" s="121">
        <v>43.64</v>
      </c>
      <c r="E104" s="285">
        <v>54.45</v>
      </c>
      <c r="F104" s="209">
        <v>74</v>
      </c>
      <c r="G104" s="208">
        <v>40</v>
      </c>
      <c r="H104" s="121">
        <v>59</v>
      </c>
      <c r="I104" s="285">
        <v>56.73</v>
      </c>
      <c r="J104" s="209">
        <v>39</v>
      </c>
      <c r="K104" s="208">
        <v>28</v>
      </c>
      <c r="L104" s="121">
        <v>57</v>
      </c>
      <c r="M104" s="285">
        <v>60.3</v>
      </c>
      <c r="N104" s="209">
        <v>56</v>
      </c>
      <c r="O104" s="127">
        <f t="shared" si="1"/>
        <v>169</v>
      </c>
      <c r="P104" s="10"/>
    </row>
    <row r="105" spans="1:16" ht="15" customHeight="1" x14ac:dyDescent="0.25">
      <c r="A105" s="14">
        <v>26</v>
      </c>
      <c r="B105" s="76" t="s">
        <v>8</v>
      </c>
      <c r="C105" s="208">
        <v>19</v>
      </c>
      <c r="D105" s="121">
        <v>55.74</v>
      </c>
      <c r="E105" s="285">
        <v>54.45</v>
      </c>
      <c r="F105" s="209">
        <v>40</v>
      </c>
      <c r="G105" s="208">
        <v>40</v>
      </c>
      <c r="H105" s="121">
        <v>45</v>
      </c>
      <c r="I105" s="285">
        <v>56.73</v>
      </c>
      <c r="J105" s="209">
        <v>76</v>
      </c>
      <c r="K105" s="208">
        <v>37</v>
      </c>
      <c r="L105" s="121">
        <v>48</v>
      </c>
      <c r="M105" s="285">
        <v>60.3</v>
      </c>
      <c r="N105" s="209">
        <v>81</v>
      </c>
      <c r="O105" s="127">
        <f t="shared" si="1"/>
        <v>197</v>
      </c>
      <c r="P105" s="10"/>
    </row>
    <row r="106" spans="1:16" ht="15" customHeight="1" x14ac:dyDescent="0.25">
      <c r="A106" s="14">
        <v>27</v>
      </c>
      <c r="B106" s="76" t="s">
        <v>74</v>
      </c>
      <c r="C106" s="208">
        <v>10</v>
      </c>
      <c r="D106" s="121">
        <v>70.2</v>
      </c>
      <c r="E106" s="285">
        <v>54.45</v>
      </c>
      <c r="F106" s="209">
        <v>6</v>
      </c>
      <c r="G106" s="208">
        <v>25</v>
      </c>
      <c r="H106" s="121">
        <v>73.3</v>
      </c>
      <c r="I106" s="285">
        <v>56.73</v>
      </c>
      <c r="J106" s="209">
        <v>3</v>
      </c>
      <c r="K106" s="208">
        <v>20</v>
      </c>
      <c r="L106" s="121">
        <v>69</v>
      </c>
      <c r="M106" s="285">
        <v>60.3</v>
      </c>
      <c r="N106" s="209">
        <v>16</v>
      </c>
      <c r="O106" s="127">
        <f t="shared" si="1"/>
        <v>25</v>
      </c>
      <c r="P106" s="10"/>
    </row>
    <row r="107" spans="1:16" ht="15" customHeight="1" x14ac:dyDescent="0.25">
      <c r="A107" s="14">
        <v>28</v>
      </c>
      <c r="B107" s="76" t="s">
        <v>120</v>
      </c>
      <c r="C107" s="208">
        <v>26</v>
      </c>
      <c r="D107" s="121">
        <v>55.64</v>
      </c>
      <c r="E107" s="285">
        <v>54.45</v>
      </c>
      <c r="F107" s="209">
        <v>41</v>
      </c>
      <c r="G107" s="208">
        <v>8</v>
      </c>
      <c r="H107" s="121">
        <v>64</v>
      </c>
      <c r="I107" s="285">
        <v>56.73</v>
      </c>
      <c r="J107" s="209">
        <v>25</v>
      </c>
      <c r="K107" s="208">
        <v>8</v>
      </c>
      <c r="L107" s="121">
        <v>37.1</v>
      </c>
      <c r="M107" s="285">
        <v>60.3</v>
      </c>
      <c r="N107" s="209">
        <v>93</v>
      </c>
      <c r="O107" s="127">
        <f t="shared" si="1"/>
        <v>159</v>
      </c>
      <c r="P107" s="10"/>
    </row>
    <row r="108" spans="1:16" ht="15" customHeight="1" x14ac:dyDescent="0.25">
      <c r="A108" s="14">
        <v>29</v>
      </c>
      <c r="B108" s="76" t="s">
        <v>176</v>
      </c>
      <c r="C108" s="208">
        <v>7</v>
      </c>
      <c r="D108" s="121">
        <v>35</v>
      </c>
      <c r="E108" s="285">
        <v>54.45</v>
      </c>
      <c r="F108" s="209">
        <v>87</v>
      </c>
      <c r="G108" s="208">
        <v>10</v>
      </c>
      <c r="H108" s="121">
        <v>39.700000000000003</v>
      </c>
      <c r="I108" s="285">
        <v>56.73</v>
      </c>
      <c r="J108" s="209">
        <v>81</v>
      </c>
      <c r="K108" s="208">
        <v>10</v>
      </c>
      <c r="L108" s="121">
        <v>48.4</v>
      </c>
      <c r="M108" s="285">
        <v>60.3</v>
      </c>
      <c r="N108" s="209">
        <v>80</v>
      </c>
      <c r="O108" s="127">
        <f t="shared" si="1"/>
        <v>248</v>
      </c>
      <c r="P108" s="10"/>
    </row>
    <row r="109" spans="1:16" ht="15" customHeight="1" thickBot="1" x14ac:dyDescent="0.3">
      <c r="A109" s="14">
        <v>30</v>
      </c>
      <c r="B109" s="76" t="s">
        <v>177</v>
      </c>
      <c r="C109" s="208">
        <v>8</v>
      </c>
      <c r="D109" s="121">
        <v>52.38</v>
      </c>
      <c r="E109" s="285">
        <v>54.45</v>
      </c>
      <c r="F109" s="209">
        <v>54</v>
      </c>
      <c r="G109" s="208">
        <v>7</v>
      </c>
      <c r="H109" s="121">
        <v>65</v>
      </c>
      <c r="I109" s="285">
        <v>56.73</v>
      </c>
      <c r="J109" s="209">
        <v>22</v>
      </c>
      <c r="K109" s="208"/>
      <c r="L109" s="121"/>
      <c r="M109" s="285">
        <v>60.3</v>
      </c>
      <c r="N109" s="209">
        <v>97</v>
      </c>
      <c r="O109" s="127">
        <f t="shared" si="1"/>
        <v>173</v>
      </c>
      <c r="P109" s="10"/>
    </row>
    <row r="110" spans="1:16" ht="15" customHeight="1" thickBot="1" x14ac:dyDescent="0.3">
      <c r="A110" s="142"/>
      <c r="B110" s="131" t="s">
        <v>97</v>
      </c>
      <c r="C110" s="132">
        <f>SUM(C111:C118)</f>
        <v>97</v>
      </c>
      <c r="D110" s="140">
        <f>AVERAGE(D111:D118)</f>
        <v>54.536468635531136</v>
      </c>
      <c r="E110" s="182">
        <v>54.45</v>
      </c>
      <c r="F110" s="133"/>
      <c r="G110" s="132">
        <f>SUM(G111:G118)</f>
        <v>110</v>
      </c>
      <c r="H110" s="140">
        <f>AVERAGE(H111:H118)</f>
        <v>52.541890784653944</v>
      </c>
      <c r="I110" s="182">
        <v>56.73</v>
      </c>
      <c r="J110" s="133"/>
      <c r="K110" s="132">
        <f>SUM(K111:K118)</f>
        <v>80</v>
      </c>
      <c r="L110" s="140">
        <f>AVERAGE(L111:L118)</f>
        <v>66.013653013653013</v>
      </c>
      <c r="M110" s="182">
        <v>60.3</v>
      </c>
      <c r="N110" s="133"/>
      <c r="O110" s="146"/>
      <c r="P110" s="10"/>
    </row>
    <row r="111" spans="1:16" ht="15" customHeight="1" x14ac:dyDescent="0.25">
      <c r="A111" s="13">
        <v>1</v>
      </c>
      <c r="B111" s="80" t="s">
        <v>63</v>
      </c>
      <c r="C111" s="228">
        <v>11</v>
      </c>
      <c r="D111" s="232">
        <v>69.3</v>
      </c>
      <c r="E111" s="292">
        <v>54.45</v>
      </c>
      <c r="F111" s="229">
        <v>8</v>
      </c>
      <c r="G111" s="228">
        <v>15</v>
      </c>
      <c r="H111" s="232">
        <v>68.333333333333329</v>
      </c>
      <c r="I111" s="292">
        <v>56.73</v>
      </c>
      <c r="J111" s="229">
        <v>9</v>
      </c>
      <c r="K111" s="228">
        <v>11</v>
      </c>
      <c r="L111" s="232">
        <v>73.181818181818187</v>
      </c>
      <c r="M111" s="292">
        <v>60.3</v>
      </c>
      <c r="N111" s="229">
        <v>7</v>
      </c>
      <c r="O111" s="124">
        <f t="shared" si="1"/>
        <v>24</v>
      </c>
      <c r="P111" s="10"/>
    </row>
    <row r="112" spans="1:16" ht="15" customHeight="1" x14ac:dyDescent="0.25">
      <c r="A112" s="14">
        <v>2</v>
      </c>
      <c r="B112" s="76" t="s">
        <v>68</v>
      </c>
      <c r="C112" s="208">
        <v>13</v>
      </c>
      <c r="D112" s="121">
        <v>59.846153846153847</v>
      </c>
      <c r="E112" s="285">
        <v>54.45</v>
      </c>
      <c r="F112" s="209">
        <v>23</v>
      </c>
      <c r="G112" s="208">
        <v>15</v>
      </c>
      <c r="H112" s="121">
        <v>48.06666666666667</v>
      </c>
      <c r="I112" s="285">
        <v>56.73</v>
      </c>
      <c r="J112" s="209">
        <v>64</v>
      </c>
      <c r="K112" s="208">
        <v>11</v>
      </c>
      <c r="L112" s="121">
        <v>56.909090909090907</v>
      </c>
      <c r="M112" s="285">
        <v>60.3</v>
      </c>
      <c r="N112" s="209">
        <v>57</v>
      </c>
      <c r="O112" s="125">
        <f t="shared" si="1"/>
        <v>144</v>
      </c>
      <c r="P112" s="10"/>
    </row>
    <row r="113" spans="1:16" ht="15" customHeight="1" x14ac:dyDescent="0.25">
      <c r="A113" s="14">
        <v>3</v>
      </c>
      <c r="B113" s="76" t="s">
        <v>62</v>
      </c>
      <c r="C113" s="208">
        <v>10</v>
      </c>
      <c r="D113" s="121">
        <v>58</v>
      </c>
      <c r="E113" s="285">
        <v>54.45</v>
      </c>
      <c r="F113" s="209">
        <v>31</v>
      </c>
      <c r="G113" s="208">
        <v>14</v>
      </c>
      <c r="H113" s="121">
        <v>65.785714285714292</v>
      </c>
      <c r="I113" s="285">
        <v>56.73</v>
      </c>
      <c r="J113" s="209">
        <v>18</v>
      </c>
      <c r="K113" s="208">
        <v>14</v>
      </c>
      <c r="L113" s="121">
        <v>67.928571428571431</v>
      </c>
      <c r="M113" s="285">
        <v>60.3</v>
      </c>
      <c r="N113" s="209">
        <v>19</v>
      </c>
      <c r="O113" s="125">
        <f t="shared" si="1"/>
        <v>68</v>
      </c>
      <c r="P113" s="10"/>
    </row>
    <row r="114" spans="1:16" ht="15" customHeight="1" x14ac:dyDescent="0.25">
      <c r="A114" s="14">
        <v>4</v>
      </c>
      <c r="B114" s="76" t="s">
        <v>41</v>
      </c>
      <c r="C114" s="208">
        <v>4</v>
      </c>
      <c r="D114" s="121">
        <v>53.75</v>
      </c>
      <c r="E114" s="285">
        <v>54.45</v>
      </c>
      <c r="F114" s="209">
        <v>48</v>
      </c>
      <c r="G114" s="208">
        <v>6</v>
      </c>
      <c r="H114" s="121">
        <v>49.333333333333336</v>
      </c>
      <c r="I114" s="285">
        <v>56.73</v>
      </c>
      <c r="J114" s="209">
        <v>62</v>
      </c>
      <c r="K114" s="208">
        <v>3</v>
      </c>
      <c r="L114" s="121">
        <v>76</v>
      </c>
      <c r="M114" s="285">
        <v>60.3</v>
      </c>
      <c r="N114" s="209">
        <v>5</v>
      </c>
      <c r="O114" s="125">
        <f t="shared" si="1"/>
        <v>115</v>
      </c>
      <c r="P114" s="10"/>
    </row>
    <row r="115" spans="1:16" ht="15" customHeight="1" x14ac:dyDescent="0.25">
      <c r="A115" s="14">
        <v>5</v>
      </c>
      <c r="B115" s="76" t="s">
        <v>96</v>
      </c>
      <c r="C115" s="208">
        <v>21</v>
      </c>
      <c r="D115" s="121">
        <v>60.238095238095241</v>
      </c>
      <c r="E115" s="285">
        <v>54.45</v>
      </c>
      <c r="F115" s="209">
        <v>22</v>
      </c>
      <c r="G115" s="208">
        <v>26</v>
      </c>
      <c r="H115" s="121">
        <v>60.846153846153847</v>
      </c>
      <c r="I115" s="285">
        <v>56.73</v>
      </c>
      <c r="J115" s="209">
        <v>33</v>
      </c>
      <c r="K115" s="208">
        <v>12</v>
      </c>
      <c r="L115" s="121">
        <v>64.5</v>
      </c>
      <c r="M115" s="285">
        <v>60.3</v>
      </c>
      <c r="N115" s="209">
        <v>31</v>
      </c>
      <c r="O115" s="125">
        <f t="shared" si="1"/>
        <v>86</v>
      </c>
      <c r="P115" s="10"/>
    </row>
    <row r="116" spans="1:16" ht="15" customHeight="1" x14ac:dyDescent="0.25">
      <c r="A116" s="14">
        <v>6</v>
      </c>
      <c r="B116" s="76" t="s">
        <v>64</v>
      </c>
      <c r="C116" s="208">
        <v>6</v>
      </c>
      <c r="D116" s="121">
        <v>49.17</v>
      </c>
      <c r="E116" s="285">
        <v>54.45</v>
      </c>
      <c r="F116" s="209">
        <v>63</v>
      </c>
      <c r="G116" s="208">
        <v>7</v>
      </c>
      <c r="H116" s="121">
        <v>40.285714285714285</v>
      </c>
      <c r="I116" s="285">
        <v>56.73</v>
      </c>
      <c r="J116" s="209">
        <v>80</v>
      </c>
      <c r="K116" s="208">
        <v>13</v>
      </c>
      <c r="L116" s="121">
        <v>67.307692307692307</v>
      </c>
      <c r="M116" s="285">
        <v>60.3</v>
      </c>
      <c r="N116" s="209">
        <v>21</v>
      </c>
      <c r="O116" s="125">
        <f t="shared" si="1"/>
        <v>164</v>
      </c>
      <c r="P116" s="10"/>
    </row>
    <row r="117" spans="1:16" ht="15" customHeight="1" x14ac:dyDescent="0.25">
      <c r="A117" s="14">
        <v>7</v>
      </c>
      <c r="B117" s="76" t="s">
        <v>118</v>
      </c>
      <c r="C117" s="208">
        <v>16</v>
      </c>
      <c r="D117" s="121">
        <v>54.8</v>
      </c>
      <c r="E117" s="285">
        <v>54.45</v>
      </c>
      <c r="F117" s="209">
        <v>44</v>
      </c>
      <c r="G117" s="208">
        <v>19</v>
      </c>
      <c r="H117" s="121">
        <v>36.684210526315788</v>
      </c>
      <c r="I117" s="285">
        <v>56.73</v>
      </c>
      <c r="J117" s="209">
        <v>85</v>
      </c>
      <c r="K117" s="208">
        <v>13</v>
      </c>
      <c r="L117" s="121">
        <v>63.615384615384613</v>
      </c>
      <c r="M117" s="285">
        <v>60.3</v>
      </c>
      <c r="N117" s="209">
        <v>36</v>
      </c>
      <c r="O117" s="125">
        <f t="shared" si="1"/>
        <v>165</v>
      </c>
      <c r="P117" s="10"/>
    </row>
    <row r="118" spans="1:16" ht="15" customHeight="1" thickBot="1" x14ac:dyDescent="0.3">
      <c r="A118" s="15">
        <v>8</v>
      </c>
      <c r="B118" s="270" t="s">
        <v>146</v>
      </c>
      <c r="C118" s="294">
        <v>16</v>
      </c>
      <c r="D118" s="301">
        <v>31.1875</v>
      </c>
      <c r="E118" s="299">
        <v>54.45</v>
      </c>
      <c r="F118" s="295">
        <v>90</v>
      </c>
      <c r="G118" s="294">
        <v>8</v>
      </c>
      <c r="H118" s="301">
        <v>51</v>
      </c>
      <c r="I118" s="299">
        <v>56.73</v>
      </c>
      <c r="J118" s="295">
        <v>57</v>
      </c>
      <c r="K118" s="294">
        <v>3</v>
      </c>
      <c r="L118" s="301">
        <v>58.666666666666664</v>
      </c>
      <c r="M118" s="299">
        <v>60.3</v>
      </c>
      <c r="N118" s="295">
        <v>53</v>
      </c>
      <c r="O118" s="305">
        <f t="shared" si="1"/>
        <v>200</v>
      </c>
      <c r="P118" s="10"/>
    </row>
    <row r="119" spans="1:16" ht="15" customHeight="1" x14ac:dyDescent="0.25">
      <c r="A119" s="115" t="s">
        <v>112</v>
      </c>
      <c r="B119" s="20"/>
      <c r="C119" s="20"/>
      <c r="D119" s="147">
        <f>$D$4</f>
        <v>51.918398002341313</v>
      </c>
      <c r="E119" s="20"/>
      <c r="F119" s="20"/>
      <c r="G119" s="20"/>
      <c r="H119" s="147">
        <f>$H$4</f>
        <v>52.320319021754436</v>
      </c>
      <c r="I119" s="20"/>
      <c r="J119" s="20"/>
      <c r="K119" s="20"/>
      <c r="L119" s="147">
        <f>$L$4</f>
        <v>58.860409245226322</v>
      </c>
      <c r="M119" s="20"/>
      <c r="N119" s="20"/>
      <c r="O119" s="19"/>
    </row>
    <row r="120" spans="1:16" x14ac:dyDescent="0.25">
      <c r="A120" s="116" t="s">
        <v>113</v>
      </c>
      <c r="D120" s="284">
        <v>54.45</v>
      </c>
      <c r="H120" s="284">
        <v>56.73</v>
      </c>
      <c r="L120" s="284">
        <v>60.3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0">
    <cfRule type="cellIs" dxfId="17" priority="2464" operator="equal">
      <formula>$L$119</formula>
    </cfRule>
    <cfRule type="containsBlanks" dxfId="16" priority="2466">
      <formula>LEN(TRIM(L4))=0</formula>
    </cfRule>
    <cfRule type="cellIs" dxfId="15" priority="2467" operator="lessThan">
      <formula>50</formula>
    </cfRule>
    <cfRule type="cellIs" dxfId="14" priority="2468" operator="between">
      <formula>$L$119</formula>
      <formula>50</formula>
    </cfRule>
    <cfRule type="cellIs" dxfId="13" priority="2469" operator="between">
      <formula>74.99</formula>
      <formula>$L$119</formula>
    </cfRule>
    <cfRule type="cellIs" dxfId="12" priority="2470" operator="greaterThanOrEqual">
      <formula>75</formula>
    </cfRule>
  </conditionalFormatting>
  <conditionalFormatting sqref="H4:H120">
    <cfRule type="cellIs" dxfId="0" priority="1" operator="equal">
      <formula>$H$119</formula>
    </cfRule>
    <cfRule type="containsBlanks" dxfId="11" priority="2">
      <formula>LEN(TRIM(H4))=0</formula>
    </cfRule>
    <cfRule type="cellIs" dxfId="10" priority="3" operator="lessThan">
      <formula>50</formula>
    </cfRule>
    <cfRule type="cellIs" dxfId="1" priority="4" operator="between">
      <formula>$H$119</formula>
      <formula>50</formula>
    </cfRule>
    <cfRule type="cellIs" dxfId="2" priority="5" operator="between">
      <formula>74.99</formula>
      <formula>$H$119</formula>
    </cfRule>
    <cfRule type="cellIs" dxfId="9" priority="6" operator="greaterThanOrEqual">
      <formula>75</formula>
    </cfRule>
  </conditionalFormatting>
  <conditionalFormatting sqref="D4:D120">
    <cfRule type="cellIs" dxfId="8" priority="7" operator="equal">
      <formula>$D$119</formula>
    </cfRule>
    <cfRule type="containsBlanks" dxfId="7" priority="8">
      <formula>LEN(TRIM(D4))=0</formula>
    </cfRule>
    <cfRule type="cellIs" dxfId="6" priority="9" operator="lessThan">
      <formula>50</formula>
    </cfRule>
    <cfRule type="cellIs" dxfId="5" priority="10" operator="between">
      <formula>$D$119</formula>
      <formula>50</formula>
    </cfRule>
    <cfRule type="cellIs" dxfId="4" priority="11" operator="between">
      <formula>74.99</formula>
      <formula>$D$119</formula>
    </cfRule>
    <cfRule type="cellIs" dxfId="3" priority="12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zoomScale="90" zoomScaleNormal="90" workbookViewId="0">
      <selection activeCell="B121" sqref="B121"/>
    </sheetView>
  </sheetViews>
  <sheetFormatPr defaultRowHeight="15" x14ac:dyDescent="0.25"/>
  <cols>
    <col min="1" max="1" width="5.85546875" customWidth="1"/>
    <col min="2" max="2" width="33.7109375" customWidth="1"/>
    <col min="3" max="14" width="7.7109375" customWidth="1"/>
    <col min="15" max="15" width="8.7109375" customWidth="1"/>
    <col min="16" max="16" width="7.7109375" customWidth="1"/>
  </cols>
  <sheetData>
    <row r="1" spans="1:18" ht="399.75" customHeight="1" thickBot="1" x14ac:dyDescent="0.3"/>
    <row r="2" spans="1:18" x14ac:dyDescent="0.25">
      <c r="A2" s="365" t="s">
        <v>40</v>
      </c>
      <c r="B2" s="367" t="s">
        <v>75</v>
      </c>
      <c r="C2" s="369">
        <v>2023</v>
      </c>
      <c r="D2" s="370"/>
      <c r="E2" s="370"/>
      <c r="F2" s="371"/>
      <c r="G2" s="369">
        <v>2022</v>
      </c>
      <c r="H2" s="370"/>
      <c r="I2" s="370"/>
      <c r="J2" s="371"/>
      <c r="K2" s="369">
        <v>2021</v>
      </c>
      <c r="L2" s="370"/>
      <c r="M2" s="370"/>
      <c r="N2" s="371"/>
      <c r="O2" s="363" t="s">
        <v>86</v>
      </c>
    </row>
    <row r="3" spans="1:18" ht="44.25" customHeight="1" thickBot="1" x14ac:dyDescent="0.3">
      <c r="A3" s="366"/>
      <c r="B3" s="368"/>
      <c r="C3" s="186" t="s">
        <v>91</v>
      </c>
      <c r="D3" s="117" t="s">
        <v>92</v>
      </c>
      <c r="E3" s="172" t="s">
        <v>93</v>
      </c>
      <c r="F3" s="118" t="s">
        <v>85</v>
      </c>
      <c r="G3" s="186" t="s">
        <v>91</v>
      </c>
      <c r="H3" s="117" t="s">
        <v>92</v>
      </c>
      <c r="I3" s="172" t="s">
        <v>93</v>
      </c>
      <c r="J3" s="118" t="s">
        <v>85</v>
      </c>
      <c r="K3" s="186" t="s">
        <v>91</v>
      </c>
      <c r="L3" s="117" t="s">
        <v>92</v>
      </c>
      <c r="M3" s="172" t="s">
        <v>93</v>
      </c>
      <c r="N3" s="118" t="s">
        <v>85</v>
      </c>
      <c r="O3" s="364"/>
    </row>
    <row r="4" spans="1:18" ht="15" customHeight="1" thickBot="1" x14ac:dyDescent="0.3">
      <c r="A4" s="54"/>
      <c r="B4" s="177" t="s">
        <v>104</v>
      </c>
      <c r="C4" s="178">
        <f>C5+C14+C27+C45+C64+C79+C110</f>
        <v>1110</v>
      </c>
      <c r="D4" s="179">
        <f>AVERAGE(D6:D13,D15:D26,D28:D44,D46:D63,D65:D78,D80:D109,D111:D118)</f>
        <v>51.918398002341313</v>
      </c>
      <c r="E4" s="181">
        <v>54.45</v>
      </c>
      <c r="F4" s="180"/>
      <c r="G4" s="178">
        <f>G5+G14+G27+G45+G64+G79+G110</f>
        <v>1122</v>
      </c>
      <c r="H4" s="179">
        <f>AVERAGE(H6:H13,H15:H26,H28:H44,H46:H63,H65:H78,H80:H109,H111:H118)</f>
        <v>52.32031902175445</v>
      </c>
      <c r="I4" s="181">
        <v>56.73</v>
      </c>
      <c r="J4" s="180"/>
      <c r="K4" s="178">
        <f>K5+K14+K27+K45+K64+K79+K110</f>
        <v>1036</v>
      </c>
      <c r="L4" s="179">
        <f>AVERAGE(L6:L13,L15:L26,L28:L44,L46:L63,L65:L78,L80:L109,L111:L118)</f>
        <v>58.860409245226315</v>
      </c>
      <c r="M4" s="181">
        <v>60.3</v>
      </c>
      <c r="N4" s="180"/>
      <c r="O4" s="119"/>
      <c r="Q4" s="22"/>
      <c r="R4" s="6" t="s">
        <v>78</v>
      </c>
    </row>
    <row r="5" spans="1:18" ht="15" customHeight="1" thickBot="1" x14ac:dyDescent="0.3">
      <c r="A5" s="54"/>
      <c r="B5" s="120" t="s">
        <v>103</v>
      </c>
      <c r="C5" s="173">
        <f>SUM(C6:C13)</f>
        <v>115</v>
      </c>
      <c r="D5" s="184">
        <f>AVERAGE(D6:D13)</f>
        <v>58.476122448979588</v>
      </c>
      <c r="E5" s="176">
        <v>54.45</v>
      </c>
      <c r="F5" s="174"/>
      <c r="G5" s="173">
        <f>SUM(G6:G13)</f>
        <v>122</v>
      </c>
      <c r="H5" s="184">
        <f>AVERAGE(H6:H13)</f>
        <v>56.684557109557112</v>
      </c>
      <c r="I5" s="176">
        <v>56.73</v>
      </c>
      <c r="J5" s="174"/>
      <c r="K5" s="173">
        <f>SUM(K6:K13)</f>
        <v>96</v>
      </c>
      <c r="L5" s="184">
        <f>AVERAGE(L6:L13)</f>
        <v>61.266257929062803</v>
      </c>
      <c r="M5" s="176">
        <v>60.3</v>
      </c>
      <c r="N5" s="174"/>
      <c r="O5" s="119"/>
      <c r="Q5" s="23"/>
      <c r="R5" s="6" t="s">
        <v>79</v>
      </c>
    </row>
    <row r="6" spans="1:18" ht="15" customHeight="1" x14ac:dyDescent="0.25">
      <c r="A6" s="11">
        <v>1</v>
      </c>
      <c r="B6" s="76" t="s">
        <v>125</v>
      </c>
      <c r="C6" s="208">
        <v>5</v>
      </c>
      <c r="D6" s="121">
        <v>75</v>
      </c>
      <c r="E6" s="285">
        <v>54.45</v>
      </c>
      <c r="F6" s="209">
        <v>2</v>
      </c>
      <c r="G6" s="208">
        <v>3</v>
      </c>
      <c r="H6" s="121">
        <v>58.666666666666664</v>
      </c>
      <c r="I6" s="285">
        <v>56.73</v>
      </c>
      <c r="J6" s="209">
        <v>41</v>
      </c>
      <c r="K6" s="208">
        <v>2</v>
      </c>
      <c r="L6" s="121">
        <v>86.5</v>
      </c>
      <c r="M6" s="285">
        <v>60.3</v>
      </c>
      <c r="N6" s="209">
        <v>1</v>
      </c>
      <c r="O6" s="135">
        <f t="shared" ref="O6:O75" si="0">N6+J6+F6</f>
        <v>44</v>
      </c>
      <c r="P6" s="10"/>
      <c r="Q6" s="321"/>
      <c r="R6" s="6" t="s">
        <v>80</v>
      </c>
    </row>
    <row r="7" spans="1:18" ht="15" customHeight="1" x14ac:dyDescent="0.25">
      <c r="A7" s="12">
        <v>2</v>
      </c>
      <c r="B7" s="76" t="s">
        <v>48</v>
      </c>
      <c r="C7" s="208">
        <v>30</v>
      </c>
      <c r="D7" s="121">
        <v>70.5</v>
      </c>
      <c r="E7" s="285">
        <v>54.45</v>
      </c>
      <c r="F7" s="209">
        <v>5</v>
      </c>
      <c r="G7" s="208">
        <v>40</v>
      </c>
      <c r="H7" s="121">
        <v>78.25</v>
      </c>
      <c r="I7" s="285">
        <v>56.73</v>
      </c>
      <c r="J7" s="209">
        <v>1</v>
      </c>
      <c r="K7" s="208">
        <v>41</v>
      </c>
      <c r="L7" s="121">
        <v>76.878048780487802</v>
      </c>
      <c r="M7" s="285">
        <v>60.3</v>
      </c>
      <c r="N7" s="209">
        <v>4</v>
      </c>
      <c r="O7" s="123">
        <f t="shared" si="0"/>
        <v>10</v>
      </c>
      <c r="P7" s="10"/>
      <c r="Q7" s="7"/>
      <c r="R7" s="6" t="s">
        <v>81</v>
      </c>
    </row>
    <row r="8" spans="1:18" ht="15" customHeight="1" x14ac:dyDescent="0.25">
      <c r="A8" s="12">
        <v>3</v>
      </c>
      <c r="B8" s="76" t="s">
        <v>49</v>
      </c>
      <c r="C8" s="208">
        <v>5</v>
      </c>
      <c r="D8" s="121">
        <v>67.599999999999994</v>
      </c>
      <c r="E8" s="285">
        <v>54.45</v>
      </c>
      <c r="F8" s="209">
        <v>9</v>
      </c>
      <c r="G8" s="208">
        <v>13</v>
      </c>
      <c r="H8" s="121">
        <v>64.84615384615384</v>
      </c>
      <c r="I8" s="285">
        <v>56.73</v>
      </c>
      <c r="J8" s="209">
        <v>23</v>
      </c>
      <c r="K8" s="208">
        <v>5</v>
      </c>
      <c r="L8" s="121">
        <v>65.599999999999994</v>
      </c>
      <c r="M8" s="285">
        <v>60.3</v>
      </c>
      <c r="N8" s="209">
        <v>28</v>
      </c>
      <c r="O8" s="123">
        <f t="shared" si="0"/>
        <v>60</v>
      </c>
      <c r="P8" s="10"/>
    </row>
    <row r="9" spans="1:18" ht="15" customHeight="1" x14ac:dyDescent="0.25">
      <c r="A9" s="12">
        <v>4</v>
      </c>
      <c r="B9" s="76" t="s">
        <v>123</v>
      </c>
      <c r="C9" s="208">
        <v>21</v>
      </c>
      <c r="D9" s="121">
        <v>54.142857142857146</v>
      </c>
      <c r="E9" s="285">
        <v>54.45</v>
      </c>
      <c r="F9" s="209">
        <v>46</v>
      </c>
      <c r="G9" s="208">
        <v>22</v>
      </c>
      <c r="H9" s="121">
        <v>60.863636363636367</v>
      </c>
      <c r="I9" s="285">
        <v>56.73</v>
      </c>
      <c r="J9" s="209">
        <v>32</v>
      </c>
      <c r="K9" s="208">
        <v>14</v>
      </c>
      <c r="L9" s="121">
        <v>59.857142857142854</v>
      </c>
      <c r="M9" s="285">
        <v>60.3</v>
      </c>
      <c r="N9" s="209">
        <v>50</v>
      </c>
      <c r="O9" s="123">
        <f t="shared" si="0"/>
        <v>128</v>
      </c>
      <c r="P9" s="10"/>
    </row>
    <row r="10" spans="1:18" ht="15" customHeight="1" x14ac:dyDescent="0.25">
      <c r="A10" s="12">
        <v>5</v>
      </c>
      <c r="B10" s="76" t="s">
        <v>50</v>
      </c>
      <c r="C10" s="208">
        <v>33</v>
      </c>
      <c r="D10" s="121">
        <v>53</v>
      </c>
      <c r="E10" s="285">
        <v>54.45</v>
      </c>
      <c r="F10" s="209">
        <v>52</v>
      </c>
      <c r="G10" s="208">
        <v>20</v>
      </c>
      <c r="H10" s="121">
        <v>56.55</v>
      </c>
      <c r="I10" s="285">
        <v>56.73</v>
      </c>
      <c r="J10" s="209">
        <v>47</v>
      </c>
      <c r="K10" s="208">
        <v>13</v>
      </c>
      <c r="L10" s="121">
        <v>64.307692307692307</v>
      </c>
      <c r="M10" s="285">
        <v>60.3</v>
      </c>
      <c r="N10" s="209">
        <v>32</v>
      </c>
      <c r="O10" s="123">
        <f t="shared" si="0"/>
        <v>131</v>
      </c>
      <c r="P10" s="10"/>
    </row>
    <row r="11" spans="1:18" ht="15" customHeight="1" x14ac:dyDescent="0.25">
      <c r="A11" s="12">
        <v>6</v>
      </c>
      <c r="B11" s="76" t="s">
        <v>124</v>
      </c>
      <c r="C11" s="208">
        <v>8</v>
      </c>
      <c r="D11" s="121">
        <v>50.4</v>
      </c>
      <c r="E11" s="285">
        <v>54.45</v>
      </c>
      <c r="F11" s="209">
        <v>59</v>
      </c>
      <c r="G11" s="208">
        <v>4</v>
      </c>
      <c r="H11" s="121">
        <v>52.8</v>
      </c>
      <c r="I11" s="285">
        <v>56.73</v>
      </c>
      <c r="J11" s="209">
        <v>54</v>
      </c>
      <c r="K11" s="208">
        <v>6</v>
      </c>
      <c r="L11" s="121">
        <v>51.5</v>
      </c>
      <c r="M11" s="285">
        <v>60.3</v>
      </c>
      <c r="N11" s="209">
        <v>74</v>
      </c>
      <c r="O11" s="123">
        <f t="shared" si="0"/>
        <v>187</v>
      </c>
      <c r="P11" s="10"/>
    </row>
    <row r="12" spans="1:18" ht="15" customHeight="1" x14ac:dyDescent="0.25">
      <c r="A12" s="12">
        <v>7</v>
      </c>
      <c r="B12" s="76" t="s">
        <v>51</v>
      </c>
      <c r="C12" s="208">
        <v>13</v>
      </c>
      <c r="D12" s="121">
        <v>38.69</v>
      </c>
      <c r="E12" s="285">
        <v>54.45</v>
      </c>
      <c r="F12" s="209">
        <v>84</v>
      </c>
      <c r="G12" s="208">
        <v>13</v>
      </c>
      <c r="H12" s="121">
        <v>50.928571428571431</v>
      </c>
      <c r="I12" s="285">
        <v>56.73</v>
      </c>
      <c r="J12" s="209">
        <v>58</v>
      </c>
      <c r="K12" s="208">
        <v>12</v>
      </c>
      <c r="L12" s="121">
        <v>56.153846153846153</v>
      </c>
      <c r="M12" s="285">
        <v>60.3</v>
      </c>
      <c r="N12" s="209">
        <v>61</v>
      </c>
      <c r="O12" s="123">
        <f t="shared" si="0"/>
        <v>203</v>
      </c>
      <c r="P12" s="10"/>
    </row>
    <row r="13" spans="1:18" ht="15" customHeight="1" thickBot="1" x14ac:dyDescent="0.3">
      <c r="A13" s="128">
        <v>8</v>
      </c>
      <c r="B13" s="76" t="s">
        <v>105</v>
      </c>
      <c r="C13" s="208"/>
      <c r="D13" s="121"/>
      <c r="E13" s="285">
        <v>54.45</v>
      </c>
      <c r="F13" s="209">
        <v>98</v>
      </c>
      <c r="G13" s="208">
        <v>7</v>
      </c>
      <c r="H13" s="121">
        <v>30.571428571428573</v>
      </c>
      <c r="I13" s="285">
        <v>56.73</v>
      </c>
      <c r="J13" s="209">
        <v>92</v>
      </c>
      <c r="K13" s="208">
        <v>3</v>
      </c>
      <c r="L13" s="121">
        <v>29.333333333333332</v>
      </c>
      <c r="M13" s="285">
        <v>60.3</v>
      </c>
      <c r="N13" s="209">
        <v>96</v>
      </c>
      <c r="O13" s="129">
        <f t="shared" si="0"/>
        <v>286</v>
      </c>
      <c r="P13" s="10"/>
    </row>
    <row r="14" spans="1:18" ht="15" customHeight="1" thickBot="1" x14ac:dyDescent="0.3">
      <c r="A14" s="130"/>
      <c r="B14" s="131" t="s">
        <v>102</v>
      </c>
      <c r="C14" s="132">
        <f>SUM(C15:C26)</f>
        <v>105</v>
      </c>
      <c r="D14" s="140">
        <f>AVERAGE(D15:D26)</f>
        <v>49.220000000000006</v>
      </c>
      <c r="E14" s="182">
        <v>54.45</v>
      </c>
      <c r="F14" s="133"/>
      <c r="G14" s="132">
        <f>SUM(G15:G26)</f>
        <v>124</v>
      </c>
      <c r="H14" s="140">
        <f>AVERAGE(H15:H26)</f>
        <v>51.409999999999989</v>
      </c>
      <c r="I14" s="182">
        <v>56.73</v>
      </c>
      <c r="J14" s="133"/>
      <c r="K14" s="132">
        <f>SUM(K15:K26)</f>
        <v>125</v>
      </c>
      <c r="L14" s="140">
        <f>AVERAGE(L15:L26)</f>
        <v>59.409090909090899</v>
      </c>
      <c r="M14" s="182">
        <v>60.3</v>
      </c>
      <c r="N14" s="133"/>
      <c r="O14" s="134"/>
      <c r="P14" s="10"/>
    </row>
    <row r="15" spans="1:18" ht="15" customHeight="1" x14ac:dyDescent="0.25">
      <c r="A15" s="11">
        <v>1</v>
      </c>
      <c r="B15" s="76" t="s">
        <v>35</v>
      </c>
      <c r="C15" s="208">
        <v>33</v>
      </c>
      <c r="D15" s="121">
        <v>74.5</v>
      </c>
      <c r="E15" s="285">
        <v>54.45</v>
      </c>
      <c r="F15" s="209">
        <v>3</v>
      </c>
      <c r="G15" s="208">
        <v>48</v>
      </c>
      <c r="H15" s="121">
        <v>66.599999999999994</v>
      </c>
      <c r="I15" s="285">
        <v>56.73</v>
      </c>
      <c r="J15" s="209">
        <v>15</v>
      </c>
      <c r="K15" s="208">
        <v>29</v>
      </c>
      <c r="L15" s="121">
        <v>65.7</v>
      </c>
      <c r="M15" s="285">
        <v>60.3</v>
      </c>
      <c r="N15" s="209">
        <v>27</v>
      </c>
      <c r="O15" s="124">
        <f t="shared" si="0"/>
        <v>45</v>
      </c>
      <c r="P15" s="10"/>
    </row>
    <row r="16" spans="1:18" ht="15" customHeight="1" x14ac:dyDescent="0.25">
      <c r="A16" s="12">
        <v>2</v>
      </c>
      <c r="B16" s="76" t="s">
        <v>34</v>
      </c>
      <c r="C16" s="208">
        <v>12</v>
      </c>
      <c r="D16" s="121">
        <v>63.3</v>
      </c>
      <c r="E16" s="285">
        <v>54.45</v>
      </c>
      <c r="F16" s="209">
        <v>16</v>
      </c>
      <c r="G16" s="208">
        <v>9</v>
      </c>
      <c r="H16" s="121">
        <v>73</v>
      </c>
      <c r="I16" s="285">
        <v>56.73</v>
      </c>
      <c r="J16" s="209">
        <v>4</v>
      </c>
      <c r="K16" s="208">
        <v>8</v>
      </c>
      <c r="L16" s="121">
        <v>78.099999999999994</v>
      </c>
      <c r="M16" s="285">
        <v>60.3</v>
      </c>
      <c r="N16" s="209">
        <v>2</v>
      </c>
      <c r="O16" s="125">
        <f t="shared" si="0"/>
        <v>22</v>
      </c>
      <c r="P16" s="10"/>
    </row>
    <row r="17" spans="1:16" ht="15" customHeight="1" x14ac:dyDescent="0.25">
      <c r="A17" s="12">
        <v>3</v>
      </c>
      <c r="B17" s="76" t="s">
        <v>36</v>
      </c>
      <c r="C17" s="208">
        <v>8</v>
      </c>
      <c r="D17" s="121">
        <v>58.8</v>
      </c>
      <c r="E17" s="285">
        <v>54.45</v>
      </c>
      <c r="F17" s="209">
        <v>25</v>
      </c>
      <c r="G17" s="208">
        <v>14</v>
      </c>
      <c r="H17" s="121">
        <v>71.3</v>
      </c>
      <c r="I17" s="285">
        <v>56.73</v>
      </c>
      <c r="J17" s="209">
        <v>5</v>
      </c>
      <c r="K17" s="208">
        <v>16</v>
      </c>
      <c r="L17" s="121">
        <v>56.2</v>
      </c>
      <c r="M17" s="285">
        <v>60.3</v>
      </c>
      <c r="N17" s="209">
        <v>60</v>
      </c>
      <c r="O17" s="125">
        <f t="shared" si="0"/>
        <v>90</v>
      </c>
      <c r="P17" s="10"/>
    </row>
    <row r="18" spans="1:16" ht="15" customHeight="1" x14ac:dyDescent="0.25">
      <c r="A18" s="12">
        <v>4</v>
      </c>
      <c r="B18" s="110" t="s">
        <v>147</v>
      </c>
      <c r="C18" s="210">
        <v>7</v>
      </c>
      <c r="D18" s="214">
        <v>57.9</v>
      </c>
      <c r="E18" s="286">
        <v>54.45</v>
      </c>
      <c r="F18" s="211">
        <v>32</v>
      </c>
      <c r="G18" s="210"/>
      <c r="H18" s="214"/>
      <c r="I18" s="286">
        <v>56.73</v>
      </c>
      <c r="J18" s="211">
        <v>100</v>
      </c>
      <c r="K18" s="210">
        <v>8</v>
      </c>
      <c r="L18" s="214">
        <v>43</v>
      </c>
      <c r="M18" s="286">
        <v>60.3</v>
      </c>
      <c r="N18" s="211">
        <v>88</v>
      </c>
      <c r="O18" s="125">
        <f t="shared" si="0"/>
        <v>220</v>
      </c>
      <c r="P18" s="10"/>
    </row>
    <row r="19" spans="1:16" ht="15" customHeight="1" x14ac:dyDescent="0.25">
      <c r="A19" s="12">
        <v>5</v>
      </c>
      <c r="B19" s="76" t="s">
        <v>149</v>
      </c>
      <c r="C19" s="208">
        <v>6</v>
      </c>
      <c r="D19" s="121">
        <v>56.5</v>
      </c>
      <c r="E19" s="285">
        <v>54.45</v>
      </c>
      <c r="F19" s="209">
        <v>37</v>
      </c>
      <c r="G19" s="208">
        <v>16</v>
      </c>
      <c r="H19" s="121">
        <v>45.3</v>
      </c>
      <c r="I19" s="285">
        <v>56.73</v>
      </c>
      <c r="J19" s="209">
        <v>73</v>
      </c>
      <c r="K19" s="208">
        <v>18</v>
      </c>
      <c r="L19" s="121">
        <v>55.2</v>
      </c>
      <c r="M19" s="285">
        <v>60.3</v>
      </c>
      <c r="N19" s="209">
        <v>64</v>
      </c>
      <c r="O19" s="125">
        <f t="shared" si="0"/>
        <v>174</v>
      </c>
      <c r="P19" s="10"/>
    </row>
    <row r="20" spans="1:16" ht="15" customHeight="1" x14ac:dyDescent="0.25">
      <c r="A20" s="12">
        <v>6</v>
      </c>
      <c r="B20" s="76" t="s">
        <v>141</v>
      </c>
      <c r="C20" s="208">
        <v>12</v>
      </c>
      <c r="D20" s="121">
        <v>47.3</v>
      </c>
      <c r="E20" s="285">
        <v>54.45</v>
      </c>
      <c r="F20" s="209">
        <v>71</v>
      </c>
      <c r="G20" s="208">
        <v>10</v>
      </c>
      <c r="H20" s="121">
        <v>41.9</v>
      </c>
      <c r="I20" s="285">
        <v>56.73</v>
      </c>
      <c r="J20" s="209">
        <v>78</v>
      </c>
      <c r="K20" s="208">
        <v>10</v>
      </c>
      <c r="L20" s="121">
        <v>59.5</v>
      </c>
      <c r="M20" s="285">
        <v>60.3</v>
      </c>
      <c r="N20" s="209">
        <v>51</v>
      </c>
      <c r="O20" s="125">
        <f t="shared" si="0"/>
        <v>200</v>
      </c>
      <c r="P20" s="10"/>
    </row>
    <row r="21" spans="1:16" ht="15" customHeight="1" x14ac:dyDescent="0.25">
      <c r="A21" s="12">
        <v>7</v>
      </c>
      <c r="B21" s="76" t="s">
        <v>33</v>
      </c>
      <c r="C21" s="208">
        <v>14</v>
      </c>
      <c r="D21" s="121">
        <v>42.3</v>
      </c>
      <c r="E21" s="285">
        <v>54.45</v>
      </c>
      <c r="F21" s="209">
        <v>77</v>
      </c>
      <c r="G21" s="208">
        <v>8</v>
      </c>
      <c r="H21" s="121">
        <v>31</v>
      </c>
      <c r="I21" s="285">
        <v>56.73</v>
      </c>
      <c r="J21" s="209">
        <v>91</v>
      </c>
      <c r="K21" s="208">
        <v>10</v>
      </c>
      <c r="L21" s="121">
        <v>61.9</v>
      </c>
      <c r="M21" s="285">
        <v>60.3</v>
      </c>
      <c r="N21" s="209">
        <v>43</v>
      </c>
      <c r="O21" s="125">
        <f t="shared" si="0"/>
        <v>211</v>
      </c>
      <c r="P21" s="10"/>
    </row>
    <row r="22" spans="1:16" ht="15" customHeight="1" x14ac:dyDescent="0.25">
      <c r="A22" s="12">
        <v>8</v>
      </c>
      <c r="B22" s="76" t="s">
        <v>32</v>
      </c>
      <c r="C22" s="208">
        <v>2</v>
      </c>
      <c r="D22" s="121">
        <v>40</v>
      </c>
      <c r="E22" s="285">
        <v>54.45</v>
      </c>
      <c r="F22" s="209">
        <v>81</v>
      </c>
      <c r="G22" s="208">
        <v>8</v>
      </c>
      <c r="H22" s="121">
        <v>47.8</v>
      </c>
      <c r="I22" s="285">
        <v>56.73</v>
      </c>
      <c r="J22" s="209">
        <v>65</v>
      </c>
      <c r="K22" s="208">
        <v>9</v>
      </c>
      <c r="L22" s="121">
        <v>64.2</v>
      </c>
      <c r="M22" s="285">
        <v>60.3</v>
      </c>
      <c r="N22" s="209">
        <v>33</v>
      </c>
      <c r="O22" s="125">
        <f t="shared" si="0"/>
        <v>179</v>
      </c>
      <c r="P22" s="10"/>
    </row>
    <row r="23" spans="1:16" ht="15" customHeight="1" x14ac:dyDescent="0.25">
      <c r="A23" s="12">
        <v>9</v>
      </c>
      <c r="B23" s="76" t="s">
        <v>148</v>
      </c>
      <c r="C23" s="208">
        <v>7</v>
      </c>
      <c r="D23" s="121">
        <v>26.6</v>
      </c>
      <c r="E23" s="285">
        <v>54.45</v>
      </c>
      <c r="F23" s="209">
        <v>93</v>
      </c>
      <c r="G23" s="208"/>
      <c r="H23" s="121"/>
      <c r="I23" s="285">
        <v>56.73</v>
      </c>
      <c r="J23" s="209">
        <v>100</v>
      </c>
      <c r="K23" s="208">
        <v>12</v>
      </c>
      <c r="L23" s="121">
        <v>55.4</v>
      </c>
      <c r="M23" s="285">
        <v>60.3</v>
      </c>
      <c r="N23" s="209">
        <v>63</v>
      </c>
      <c r="O23" s="125">
        <f t="shared" si="0"/>
        <v>256</v>
      </c>
      <c r="P23" s="10"/>
    </row>
    <row r="24" spans="1:16" ht="15" customHeight="1" x14ac:dyDescent="0.25">
      <c r="A24" s="12">
        <v>10</v>
      </c>
      <c r="B24" s="76" t="s">
        <v>150</v>
      </c>
      <c r="C24" s="208">
        <v>4</v>
      </c>
      <c r="D24" s="121">
        <v>25</v>
      </c>
      <c r="E24" s="285">
        <v>54.45</v>
      </c>
      <c r="F24" s="209">
        <v>95</v>
      </c>
      <c r="G24" s="208">
        <v>2</v>
      </c>
      <c r="H24" s="121">
        <v>48.5</v>
      </c>
      <c r="I24" s="285">
        <v>56.73</v>
      </c>
      <c r="J24" s="209">
        <v>63</v>
      </c>
      <c r="K24" s="208"/>
      <c r="L24" s="121"/>
      <c r="M24" s="285">
        <v>60.3</v>
      </c>
      <c r="N24" s="209">
        <v>97</v>
      </c>
      <c r="O24" s="125">
        <f t="shared" si="0"/>
        <v>255</v>
      </c>
      <c r="P24" s="10"/>
    </row>
    <row r="25" spans="1:16" ht="15" customHeight="1" x14ac:dyDescent="0.25">
      <c r="A25" s="12">
        <v>11</v>
      </c>
      <c r="B25" s="76" t="s">
        <v>170</v>
      </c>
      <c r="C25" s="208"/>
      <c r="D25" s="121"/>
      <c r="E25" s="285">
        <v>54.45</v>
      </c>
      <c r="F25" s="209">
        <v>98</v>
      </c>
      <c r="G25" s="208">
        <v>5</v>
      </c>
      <c r="H25" s="121">
        <v>61.2</v>
      </c>
      <c r="I25" s="285">
        <v>56.73</v>
      </c>
      <c r="J25" s="209">
        <v>31</v>
      </c>
      <c r="K25" s="208">
        <v>4</v>
      </c>
      <c r="L25" s="121">
        <v>59.3</v>
      </c>
      <c r="M25" s="285">
        <v>60.3</v>
      </c>
      <c r="N25" s="209">
        <v>52</v>
      </c>
      <c r="O25" s="125">
        <f t="shared" si="0"/>
        <v>181</v>
      </c>
      <c r="P25" s="10"/>
    </row>
    <row r="26" spans="1:16" ht="15" customHeight="1" thickBot="1" x14ac:dyDescent="0.3">
      <c r="A26" s="12">
        <v>12</v>
      </c>
      <c r="B26" s="304" t="s">
        <v>171</v>
      </c>
      <c r="C26" s="212"/>
      <c r="D26" s="215"/>
      <c r="E26" s="287">
        <v>54.45</v>
      </c>
      <c r="F26" s="213">
        <v>98</v>
      </c>
      <c r="G26" s="212">
        <v>4</v>
      </c>
      <c r="H26" s="215">
        <v>27.5</v>
      </c>
      <c r="I26" s="287">
        <v>56.73</v>
      </c>
      <c r="J26" s="213">
        <v>95</v>
      </c>
      <c r="K26" s="212">
        <v>1</v>
      </c>
      <c r="L26" s="215">
        <v>55</v>
      </c>
      <c r="M26" s="287">
        <v>60.3</v>
      </c>
      <c r="N26" s="213">
        <v>65</v>
      </c>
      <c r="O26" s="125">
        <f t="shared" si="0"/>
        <v>258</v>
      </c>
      <c r="P26" s="10"/>
    </row>
    <row r="27" spans="1:16" ht="15" customHeight="1" thickBot="1" x14ac:dyDescent="0.3">
      <c r="A27" s="130"/>
      <c r="B27" s="136" t="s">
        <v>101</v>
      </c>
      <c r="C27" s="137">
        <f>SUM(C28:C44)</f>
        <v>110</v>
      </c>
      <c r="D27" s="143">
        <f>AVERAGE(D28:D44)</f>
        <v>51.184615384615391</v>
      </c>
      <c r="E27" s="183">
        <v>54.45</v>
      </c>
      <c r="F27" s="138"/>
      <c r="G27" s="137">
        <f>SUM(G28:G44)</f>
        <v>131</v>
      </c>
      <c r="H27" s="143">
        <f>AVERAGE(H28:H44)</f>
        <v>52.166666666666671</v>
      </c>
      <c r="I27" s="183">
        <v>56.73</v>
      </c>
      <c r="J27" s="138"/>
      <c r="K27" s="137">
        <f>SUM(K28:K44)</f>
        <v>135</v>
      </c>
      <c r="L27" s="143">
        <f>AVERAGE(L28:L44)</f>
        <v>54.853333333333339</v>
      </c>
      <c r="M27" s="183">
        <v>60.3</v>
      </c>
      <c r="N27" s="138"/>
      <c r="O27" s="139"/>
      <c r="P27" s="10"/>
    </row>
    <row r="28" spans="1:16" ht="15" customHeight="1" x14ac:dyDescent="0.25">
      <c r="A28" s="13">
        <v>1</v>
      </c>
      <c r="B28" s="76" t="s">
        <v>151</v>
      </c>
      <c r="C28" s="208">
        <v>13</v>
      </c>
      <c r="D28" s="121">
        <v>67</v>
      </c>
      <c r="E28" s="285">
        <v>54.45</v>
      </c>
      <c r="F28" s="209">
        <v>10</v>
      </c>
      <c r="G28" s="208">
        <v>10</v>
      </c>
      <c r="H28" s="121">
        <v>54.2</v>
      </c>
      <c r="I28" s="285">
        <v>56.73</v>
      </c>
      <c r="J28" s="209">
        <v>53</v>
      </c>
      <c r="K28" s="208">
        <v>7</v>
      </c>
      <c r="L28" s="121">
        <v>68.400000000000006</v>
      </c>
      <c r="M28" s="285">
        <v>60.3</v>
      </c>
      <c r="N28" s="209">
        <v>17</v>
      </c>
      <c r="O28" s="122">
        <f t="shared" si="0"/>
        <v>80</v>
      </c>
      <c r="P28" s="10"/>
    </row>
    <row r="29" spans="1:16" ht="15" customHeight="1" x14ac:dyDescent="0.25">
      <c r="A29" s="14">
        <v>2</v>
      </c>
      <c r="B29" s="76" t="s">
        <v>29</v>
      </c>
      <c r="C29" s="208">
        <v>12</v>
      </c>
      <c r="D29" s="121">
        <v>61.1</v>
      </c>
      <c r="E29" s="285">
        <v>54.45</v>
      </c>
      <c r="F29" s="209">
        <v>18</v>
      </c>
      <c r="G29" s="208">
        <v>15</v>
      </c>
      <c r="H29" s="121">
        <v>57.2</v>
      </c>
      <c r="I29" s="285">
        <v>56.73</v>
      </c>
      <c r="J29" s="209">
        <v>44</v>
      </c>
      <c r="K29" s="208">
        <v>12</v>
      </c>
      <c r="L29" s="121">
        <v>61.5</v>
      </c>
      <c r="M29" s="285">
        <v>60.3</v>
      </c>
      <c r="N29" s="209">
        <v>45</v>
      </c>
      <c r="O29" s="123">
        <f t="shared" si="0"/>
        <v>107</v>
      </c>
      <c r="P29" s="10"/>
    </row>
    <row r="30" spans="1:16" ht="15" customHeight="1" x14ac:dyDescent="0.25">
      <c r="A30" s="14">
        <v>3</v>
      </c>
      <c r="B30" s="76" t="s">
        <v>52</v>
      </c>
      <c r="C30" s="208">
        <v>12</v>
      </c>
      <c r="D30" s="121">
        <v>60.4</v>
      </c>
      <c r="E30" s="285">
        <v>54.45</v>
      </c>
      <c r="F30" s="209">
        <v>21</v>
      </c>
      <c r="G30" s="208">
        <v>23</v>
      </c>
      <c r="H30" s="121">
        <v>67.2</v>
      </c>
      <c r="I30" s="285">
        <v>56.73</v>
      </c>
      <c r="J30" s="209">
        <v>14</v>
      </c>
      <c r="K30" s="208">
        <v>12</v>
      </c>
      <c r="L30" s="121">
        <v>62.3</v>
      </c>
      <c r="M30" s="285">
        <v>60.3</v>
      </c>
      <c r="N30" s="209">
        <v>40</v>
      </c>
      <c r="O30" s="123">
        <f t="shared" si="0"/>
        <v>75</v>
      </c>
      <c r="P30" s="10"/>
    </row>
    <row r="31" spans="1:16" ht="15" customHeight="1" x14ac:dyDescent="0.25">
      <c r="A31" s="14">
        <v>4</v>
      </c>
      <c r="B31" s="76" t="s">
        <v>154</v>
      </c>
      <c r="C31" s="208">
        <v>2</v>
      </c>
      <c r="D31" s="121">
        <v>59</v>
      </c>
      <c r="E31" s="285">
        <v>54.45</v>
      </c>
      <c r="F31" s="209">
        <v>24</v>
      </c>
      <c r="G31" s="208">
        <v>4</v>
      </c>
      <c r="H31" s="121">
        <v>52</v>
      </c>
      <c r="I31" s="285">
        <v>56.73</v>
      </c>
      <c r="J31" s="209">
        <v>55</v>
      </c>
      <c r="K31" s="208">
        <v>10</v>
      </c>
      <c r="L31" s="121">
        <v>43.2</v>
      </c>
      <c r="M31" s="285">
        <v>60.3</v>
      </c>
      <c r="N31" s="209">
        <v>87</v>
      </c>
      <c r="O31" s="123">
        <f t="shared" si="0"/>
        <v>166</v>
      </c>
      <c r="P31" s="10"/>
    </row>
    <row r="32" spans="1:16" ht="15" customHeight="1" x14ac:dyDescent="0.25">
      <c r="A32" s="14">
        <v>5</v>
      </c>
      <c r="B32" s="76" t="s">
        <v>21</v>
      </c>
      <c r="C32" s="208">
        <v>13</v>
      </c>
      <c r="D32" s="121">
        <v>57</v>
      </c>
      <c r="E32" s="285">
        <v>54.45</v>
      </c>
      <c r="F32" s="209">
        <v>33</v>
      </c>
      <c r="G32" s="208">
        <v>10</v>
      </c>
      <c r="H32" s="121">
        <v>56.5</v>
      </c>
      <c r="I32" s="285">
        <v>56.73</v>
      </c>
      <c r="J32" s="209">
        <v>49</v>
      </c>
      <c r="K32" s="208">
        <v>22</v>
      </c>
      <c r="L32" s="121">
        <v>50.3</v>
      </c>
      <c r="M32" s="285">
        <v>60.3</v>
      </c>
      <c r="N32" s="209">
        <v>77</v>
      </c>
      <c r="O32" s="123">
        <f t="shared" si="0"/>
        <v>159</v>
      </c>
      <c r="P32" s="10"/>
    </row>
    <row r="33" spans="1:16" ht="15" customHeight="1" x14ac:dyDescent="0.25">
      <c r="A33" s="14">
        <v>6</v>
      </c>
      <c r="B33" s="76" t="s">
        <v>106</v>
      </c>
      <c r="C33" s="208">
        <v>13</v>
      </c>
      <c r="D33" s="121">
        <v>54.8</v>
      </c>
      <c r="E33" s="285">
        <v>54.45</v>
      </c>
      <c r="F33" s="209">
        <v>43</v>
      </c>
      <c r="G33" s="208">
        <v>13</v>
      </c>
      <c r="H33" s="121">
        <v>60</v>
      </c>
      <c r="I33" s="285">
        <v>56.73</v>
      </c>
      <c r="J33" s="209">
        <v>34</v>
      </c>
      <c r="K33" s="208">
        <v>8</v>
      </c>
      <c r="L33" s="121">
        <v>63.3</v>
      </c>
      <c r="M33" s="285">
        <v>60.3</v>
      </c>
      <c r="N33" s="209">
        <v>37</v>
      </c>
      <c r="O33" s="123">
        <f t="shared" si="0"/>
        <v>114</v>
      </c>
      <c r="P33" s="10"/>
    </row>
    <row r="34" spans="1:16" ht="15" customHeight="1" x14ac:dyDescent="0.25">
      <c r="A34" s="14">
        <v>7</v>
      </c>
      <c r="B34" s="76" t="s">
        <v>27</v>
      </c>
      <c r="C34" s="208">
        <v>13</v>
      </c>
      <c r="D34" s="121">
        <v>50</v>
      </c>
      <c r="E34" s="285">
        <v>54.45</v>
      </c>
      <c r="F34" s="209">
        <v>60</v>
      </c>
      <c r="G34" s="208">
        <v>9</v>
      </c>
      <c r="H34" s="121">
        <v>47.3</v>
      </c>
      <c r="I34" s="285">
        <v>56.73</v>
      </c>
      <c r="J34" s="209">
        <v>67</v>
      </c>
      <c r="K34" s="208">
        <v>10</v>
      </c>
      <c r="L34" s="121">
        <v>54.1</v>
      </c>
      <c r="M34" s="285">
        <v>60.3</v>
      </c>
      <c r="N34" s="209">
        <v>69</v>
      </c>
      <c r="O34" s="123">
        <f t="shared" si="0"/>
        <v>196</v>
      </c>
      <c r="P34" s="10"/>
    </row>
    <row r="35" spans="1:16" ht="15" customHeight="1" x14ac:dyDescent="0.25">
      <c r="A35" s="14">
        <v>8</v>
      </c>
      <c r="B35" s="76" t="s">
        <v>45</v>
      </c>
      <c r="C35" s="208">
        <v>7</v>
      </c>
      <c r="D35" s="121">
        <v>49.2</v>
      </c>
      <c r="E35" s="285">
        <v>54.45</v>
      </c>
      <c r="F35" s="209">
        <v>62</v>
      </c>
      <c r="G35" s="208">
        <v>7</v>
      </c>
      <c r="H35" s="121">
        <v>33.4</v>
      </c>
      <c r="I35" s="285">
        <v>56.73</v>
      </c>
      <c r="J35" s="209">
        <v>89</v>
      </c>
      <c r="K35" s="208">
        <v>12</v>
      </c>
      <c r="L35" s="121">
        <v>57.1</v>
      </c>
      <c r="M35" s="285">
        <v>60.3</v>
      </c>
      <c r="N35" s="209">
        <v>54</v>
      </c>
      <c r="O35" s="123">
        <f t="shared" si="0"/>
        <v>205</v>
      </c>
      <c r="P35" s="10"/>
    </row>
    <row r="36" spans="1:16" ht="15" customHeight="1" x14ac:dyDescent="0.25">
      <c r="A36" s="14">
        <v>9</v>
      </c>
      <c r="B36" s="76" t="s">
        <v>47</v>
      </c>
      <c r="C36" s="208">
        <v>9</v>
      </c>
      <c r="D36" s="121">
        <v>48.7</v>
      </c>
      <c r="E36" s="285">
        <v>54.45</v>
      </c>
      <c r="F36" s="209">
        <v>65</v>
      </c>
      <c r="G36" s="208">
        <v>9</v>
      </c>
      <c r="H36" s="121">
        <v>65.3</v>
      </c>
      <c r="I36" s="285">
        <v>56.73</v>
      </c>
      <c r="J36" s="209">
        <v>20</v>
      </c>
      <c r="K36" s="208">
        <v>13</v>
      </c>
      <c r="L36" s="121">
        <v>44.6</v>
      </c>
      <c r="M36" s="285">
        <v>60.3</v>
      </c>
      <c r="N36" s="209">
        <v>85</v>
      </c>
      <c r="O36" s="123">
        <f t="shared" si="0"/>
        <v>170</v>
      </c>
      <c r="P36" s="10"/>
    </row>
    <row r="37" spans="1:16" ht="15" customHeight="1" x14ac:dyDescent="0.25">
      <c r="A37" s="14">
        <v>10</v>
      </c>
      <c r="B37" s="76" t="s">
        <v>25</v>
      </c>
      <c r="C37" s="208">
        <v>1</v>
      </c>
      <c r="D37" s="121">
        <v>48</v>
      </c>
      <c r="E37" s="285">
        <v>54.45</v>
      </c>
      <c r="F37" s="209">
        <v>68</v>
      </c>
      <c r="G37" s="208">
        <v>6</v>
      </c>
      <c r="H37" s="121">
        <v>46.2</v>
      </c>
      <c r="I37" s="285">
        <v>56.73</v>
      </c>
      <c r="J37" s="209">
        <v>71</v>
      </c>
      <c r="K37" s="208">
        <v>6</v>
      </c>
      <c r="L37" s="121">
        <v>67</v>
      </c>
      <c r="M37" s="285">
        <v>60.3</v>
      </c>
      <c r="N37" s="209">
        <v>23</v>
      </c>
      <c r="O37" s="123">
        <f t="shared" si="0"/>
        <v>162</v>
      </c>
      <c r="P37" s="10"/>
    </row>
    <row r="38" spans="1:16" ht="15" customHeight="1" x14ac:dyDescent="0.25">
      <c r="A38" s="14">
        <v>11</v>
      </c>
      <c r="B38" s="76" t="s">
        <v>152</v>
      </c>
      <c r="C38" s="208">
        <v>6</v>
      </c>
      <c r="D38" s="121">
        <v>42.2</v>
      </c>
      <c r="E38" s="285">
        <v>54.45</v>
      </c>
      <c r="F38" s="209">
        <v>78</v>
      </c>
      <c r="G38" s="208">
        <v>9</v>
      </c>
      <c r="H38" s="121">
        <v>47.8</v>
      </c>
      <c r="I38" s="285">
        <v>56.73</v>
      </c>
      <c r="J38" s="209">
        <v>66</v>
      </c>
      <c r="K38" s="208">
        <v>4</v>
      </c>
      <c r="L38" s="121">
        <v>37.799999999999997</v>
      </c>
      <c r="M38" s="285">
        <v>60.3</v>
      </c>
      <c r="N38" s="209">
        <v>92</v>
      </c>
      <c r="O38" s="123">
        <f t="shared" si="0"/>
        <v>236</v>
      </c>
      <c r="P38" s="10"/>
    </row>
    <row r="39" spans="1:16" ht="15" customHeight="1" x14ac:dyDescent="0.25">
      <c r="A39" s="14">
        <v>12</v>
      </c>
      <c r="B39" s="76" t="s">
        <v>44</v>
      </c>
      <c r="C39" s="208">
        <v>6</v>
      </c>
      <c r="D39" s="121">
        <v>40</v>
      </c>
      <c r="E39" s="285">
        <v>54.45</v>
      </c>
      <c r="F39" s="209">
        <v>82</v>
      </c>
      <c r="G39" s="208">
        <v>4</v>
      </c>
      <c r="H39" s="121">
        <v>35.5</v>
      </c>
      <c r="I39" s="285">
        <v>56.73</v>
      </c>
      <c r="J39" s="209">
        <v>87</v>
      </c>
      <c r="K39" s="208">
        <v>6</v>
      </c>
      <c r="L39" s="121">
        <v>50.5</v>
      </c>
      <c r="M39" s="285">
        <v>60.3</v>
      </c>
      <c r="N39" s="209">
        <v>76</v>
      </c>
      <c r="O39" s="123">
        <f t="shared" si="0"/>
        <v>245</v>
      </c>
      <c r="P39" s="10"/>
    </row>
    <row r="40" spans="1:16" ht="15" customHeight="1" x14ac:dyDescent="0.25">
      <c r="A40" s="14">
        <v>13</v>
      </c>
      <c r="B40" s="76" t="s">
        <v>153</v>
      </c>
      <c r="C40" s="208">
        <v>3</v>
      </c>
      <c r="D40" s="121">
        <v>28</v>
      </c>
      <c r="E40" s="285">
        <v>54.45</v>
      </c>
      <c r="F40" s="209">
        <v>92</v>
      </c>
      <c r="G40" s="208">
        <v>2</v>
      </c>
      <c r="H40" s="121">
        <v>56.5</v>
      </c>
      <c r="I40" s="285">
        <v>56.73</v>
      </c>
      <c r="J40" s="209">
        <v>48</v>
      </c>
      <c r="K40" s="208">
        <v>4</v>
      </c>
      <c r="L40" s="121">
        <v>60.3</v>
      </c>
      <c r="M40" s="285">
        <v>60.3</v>
      </c>
      <c r="N40" s="209">
        <v>49</v>
      </c>
      <c r="O40" s="123">
        <f t="shared" si="0"/>
        <v>189</v>
      </c>
      <c r="P40" s="10"/>
    </row>
    <row r="41" spans="1:16" ht="15" customHeight="1" x14ac:dyDescent="0.25">
      <c r="A41" s="14">
        <v>14</v>
      </c>
      <c r="B41" s="76" t="s">
        <v>172</v>
      </c>
      <c r="C41" s="208"/>
      <c r="D41" s="121"/>
      <c r="E41" s="285">
        <v>54.45</v>
      </c>
      <c r="F41" s="209">
        <v>98</v>
      </c>
      <c r="G41" s="208"/>
      <c r="H41" s="121"/>
      <c r="I41" s="285">
        <v>56.73</v>
      </c>
      <c r="J41" s="209">
        <v>100</v>
      </c>
      <c r="K41" s="208">
        <v>3</v>
      </c>
      <c r="L41" s="121">
        <v>54.7</v>
      </c>
      <c r="M41" s="285">
        <v>60.3</v>
      </c>
      <c r="N41" s="209">
        <v>67</v>
      </c>
      <c r="O41" s="123">
        <f t="shared" si="0"/>
        <v>265</v>
      </c>
      <c r="P41" s="10"/>
    </row>
    <row r="42" spans="1:16" ht="15" customHeight="1" x14ac:dyDescent="0.25">
      <c r="A42" s="14">
        <v>15</v>
      </c>
      <c r="B42" s="76" t="s">
        <v>173</v>
      </c>
      <c r="C42" s="208"/>
      <c r="D42" s="121"/>
      <c r="E42" s="285">
        <v>54.45</v>
      </c>
      <c r="F42" s="209">
        <v>98</v>
      </c>
      <c r="G42" s="208"/>
      <c r="H42" s="121"/>
      <c r="I42" s="285">
        <v>56.73</v>
      </c>
      <c r="J42" s="209">
        <v>100</v>
      </c>
      <c r="K42" s="208">
        <v>6</v>
      </c>
      <c r="L42" s="121">
        <v>47.7</v>
      </c>
      <c r="M42" s="285">
        <v>60.3</v>
      </c>
      <c r="N42" s="209">
        <v>82</v>
      </c>
      <c r="O42" s="123">
        <f t="shared" si="0"/>
        <v>280</v>
      </c>
      <c r="P42" s="10"/>
    </row>
    <row r="43" spans="1:16" ht="15" customHeight="1" x14ac:dyDescent="0.25">
      <c r="A43" s="14">
        <v>16</v>
      </c>
      <c r="B43" s="76" t="s">
        <v>26</v>
      </c>
      <c r="C43" s="208"/>
      <c r="D43" s="121"/>
      <c r="E43" s="285">
        <v>54.45</v>
      </c>
      <c r="F43" s="209">
        <v>98</v>
      </c>
      <c r="G43" s="208">
        <v>3</v>
      </c>
      <c r="H43" s="121">
        <v>46.7</v>
      </c>
      <c r="I43" s="285">
        <v>56.73</v>
      </c>
      <c r="J43" s="209">
        <v>70</v>
      </c>
      <c r="K43" s="208"/>
      <c r="L43" s="121"/>
      <c r="M43" s="285">
        <v>60.3</v>
      </c>
      <c r="N43" s="209">
        <v>97</v>
      </c>
      <c r="O43" s="123">
        <f t="shared" si="0"/>
        <v>265</v>
      </c>
      <c r="P43" s="10"/>
    </row>
    <row r="44" spans="1:16" ht="15" customHeight="1" thickBot="1" x14ac:dyDescent="0.3">
      <c r="A44" s="14">
        <v>17</v>
      </c>
      <c r="B44" s="74" t="s">
        <v>24</v>
      </c>
      <c r="C44" s="216"/>
      <c r="D44" s="175"/>
      <c r="E44" s="288">
        <v>54.45</v>
      </c>
      <c r="F44" s="217">
        <v>98</v>
      </c>
      <c r="G44" s="216">
        <v>7</v>
      </c>
      <c r="H44" s="175">
        <v>56.7</v>
      </c>
      <c r="I44" s="288">
        <v>56.73</v>
      </c>
      <c r="J44" s="217">
        <v>45</v>
      </c>
      <c r="K44" s="216"/>
      <c r="L44" s="175"/>
      <c r="M44" s="288">
        <v>60.3</v>
      </c>
      <c r="N44" s="217">
        <v>97</v>
      </c>
      <c r="O44" s="123">
        <f t="shared" si="0"/>
        <v>240</v>
      </c>
      <c r="P44" s="10"/>
    </row>
    <row r="45" spans="1:16" ht="15" customHeight="1" thickBot="1" x14ac:dyDescent="0.3">
      <c r="A45" s="142"/>
      <c r="B45" s="131" t="s">
        <v>100</v>
      </c>
      <c r="C45" s="132">
        <f>SUM(C46:C63)</f>
        <v>182</v>
      </c>
      <c r="D45" s="140">
        <f>AVERAGE(D46:D63)</f>
        <v>51.500000000000007</v>
      </c>
      <c r="E45" s="182">
        <v>54.45</v>
      </c>
      <c r="F45" s="133"/>
      <c r="G45" s="132">
        <f>SUM(G46:G63)</f>
        <v>165</v>
      </c>
      <c r="H45" s="140">
        <f>AVERAGE(H46:H63)</f>
        <v>54.268749999999997</v>
      </c>
      <c r="I45" s="182">
        <v>56.73</v>
      </c>
      <c r="J45" s="133"/>
      <c r="K45" s="132">
        <f>SUM(K46:K63)</f>
        <v>180</v>
      </c>
      <c r="L45" s="140">
        <f>AVERAGE(L46:L63)</f>
        <v>59.178125000000001</v>
      </c>
      <c r="M45" s="182">
        <v>60.3</v>
      </c>
      <c r="N45" s="133"/>
      <c r="O45" s="134"/>
      <c r="P45" s="10"/>
    </row>
    <row r="46" spans="1:16" ht="15" customHeight="1" x14ac:dyDescent="0.25">
      <c r="A46" s="16">
        <v>1</v>
      </c>
      <c r="B46" s="76" t="s">
        <v>122</v>
      </c>
      <c r="C46" s="208">
        <v>7</v>
      </c>
      <c r="D46" s="121">
        <v>71</v>
      </c>
      <c r="E46" s="285">
        <v>54.45</v>
      </c>
      <c r="F46" s="209">
        <v>4</v>
      </c>
      <c r="G46" s="208">
        <v>4</v>
      </c>
      <c r="H46" s="121">
        <v>68</v>
      </c>
      <c r="I46" s="285">
        <v>56.73</v>
      </c>
      <c r="J46" s="209">
        <v>11</v>
      </c>
      <c r="K46" s="208">
        <v>13</v>
      </c>
      <c r="L46" s="121">
        <v>73</v>
      </c>
      <c r="M46" s="285">
        <v>60.3</v>
      </c>
      <c r="N46" s="209">
        <v>9</v>
      </c>
      <c r="O46" s="124">
        <f t="shared" si="0"/>
        <v>24</v>
      </c>
      <c r="P46" s="10"/>
    </row>
    <row r="47" spans="1:16" ht="15" customHeight="1" x14ac:dyDescent="0.25">
      <c r="A47" s="17">
        <v>2</v>
      </c>
      <c r="B47" s="76" t="s">
        <v>55</v>
      </c>
      <c r="C47" s="208">
        <v>34</v>
      </c>
      <c r="D47" s="121">
        <v>69.900000000000006</v>
      </c>
      <c r="E47" s="285">
        <v>54.45</v>
      </c>
      <c r="F47" s="209">
        <v>7</v>
      </c>
      <c r="G47" s="208">
        <v>31</v>
      </c>
      <c r="H47" s="121">
        <v>65.8</v>
      </c>
      <c r="I47" s="285">
        <v>56.73</v>
      </c>
      <c r="J47" s="209">
        <v>17</v>
      </c>
      <c r="K47" s="208">
        <v>28</v>
      </c>
      <c r="L47" s="121">
        <v>67</v>
      </c>
      <c r="M47" s="285">
        <v>60.3</v>
      </c>
      <c r="N47" s="209">
        <v>24</v>
      </c>
      <c r="O47" s="125">
        <f t="shared" si="0"/>
        <v>48</v>
      </c>
      <c r="P47" s="10"/>
    </row>
    <row r="48" spans="1:16" ht="15" customHeight="1" x14ac:dyDescent="0.25">
      <c r="A48" s="17">
        <v>3</v>
      </c>
      <c r="B48" s="76" t="s">
        <v>127</v>
      </c>
      <c r="C48" s="208">
        <v>5</v>
      </c>
      <c r="D48" s="121">
        <v>65</v>
      </c>
      <c r="E48" s="285">
        <v>54.45</v>
      </c>
      <c r="F48" s="209">
        <v>12</v>
      </c>
      <c r="G48" s="208">
        <v>6</v>
      </c>
      <c r="H48" s="121">
        <v>61.5</v>
      </c>
      <c r="I48" s="285">
        <v>56.73</v>
      </c>
      <c r="J48" s="209">
        <v>30</v>
      </c>
      <c r="K48" s="208">
        <v>7</v>
      </c>
      <c r="L48" s="121">
        <v>71</v>
      </c>
      <c r="M48" s="285">
        <v>60.3</v>
      </c>
      <c r="N48" s="209">
        <v>12</v>
      </c>
      <c r="O48" s="125">
        <f t="shared" si="0"/>
        <v>54</v>
      </c>
      <c r="P48" s="10"/>
    </row>
    <row r="49" spans="1:16" ht="15" customHeight="1" x14ac:dyDescent="0.25">
      <c r="A49" s="17">
        <v>4</v>
      </c>
      <c r="B49" s="76" t="s">
        <v>70</v>
      </c>
      <c r="C49" s="208">
        <v>13</v>
      </c>
      <c r="D49" s="121">
        <v>64</v>
      </c>
      <c r="E49" s="285">
        <v>54.45</v>
      </c>
      <c r="F49" s="209">
        <v>14</v>
      </c>
      <c r="G49" s="208">
        <v>23</v>
      </c>
      <c r="H49" s="121">
        <v>56.7</v>
      </c>
      <c r="I49" s="285">
        <v>56.73</v>
      </c>
      <c r="J49" s="209">
        <v>46</v>
      </c>
      <c r="K49" s="208">
        <v>26</v>
      </c>
      <c r="L49" s="121">
        <v>66.7</v>
      </c>
      <c r="M49" s="285">
        <v>60.3</v>
      </c>
      <c r="N49" s="209">
        <v>25</v>
      </c>
      <c r="O49" s="125">
        <f t="shared" si="0"/>
        <v>85</v>
      </c>
      <c r="P49" s="10"/>
    </row>
    <row r="50" spans="1:16" ht="15" customHeight="1" x14ac:dyDescent="0.25">
      <c r="A50" s="17">
        <v>5</v>
      </c>
      <c r="B50" s="76" t="s">
        <v>18</v>
      </c>
      <c r="C50" s="208">
        <v>12</v>
      </c>
      <c r="D50" s="121">
        <v>58.2</v>
      </c>
      <c r="E50" s="285">
        <v>54.45</v>
      </c>
      <c r="F50" s="209">
        <v>26</v>
      </c>
      <c r="G50" s="208">
        <v>13</v>
      </c>
      <c r="H50" s="121">
        <v>58.5</v>
      </c>
      <c r="I50" s="285">
        <v>56.73</v>
      </c>
      <c r="J50" s="209">
        <v>42</v>
      </c>
      <c r="K50" s="208">
        <v>13</v>
      </c>
      <c r="L50" s="121">
        <v>62.7</v>
      </c>
      <c r="M50" s="285">
        <v>60.3</v>
      </c>
      <c r="N50" s="209">
        <v>39</v>
      </c>
      <c r="O50" s="125">
        <f t="shared" si="0"/>
        <v>107</v>
      </c>
      <c r="P50" s="10"/>
    </row>
    <row r="51" spans="1:16" ht="15" customHeight="1" x14ac:dyDescent="0.25">
      <c r="A51" s="17">
        <v>6</v>
      </c>
      <c r="B51" s="109" t="s">
        <v>20</v>
      </c>
      <c r="C51" s="218">
        <v>7</v>
      </c>
      <c r="D51" s="222">
        <v>58.1</v>
      </c>
      <c r="E51" s="289">
        <v>54.45</v>
      </c>
      <c r="F51" s="219">
        <v>27</v>
      </c>
      <c r="G51" s="218">
        <v>6</v>
      </c>
      <c r="H51" s="222">
        <v>47.3</v>
      </c>
      <c r="I51" s="289">
        <v>56.73</v>
      </c>
      <c r="J51" s="219">
        <v>68</v>
      </c>
      <c r="K51" s="218">
        <v>1</v>
      </c>
      <c r="L51" s="222">
        <v>68</v>
      </c>
      <c r="M51" s="289">
        <v>60.3</v>
      </c>
      <c r="N51" s="219">
        <v>18</v>
      </c>
      <c r="O51" s="125">
        <f t="shared" si="0"/>
        <v>113</v>
      </c>
      <c r="P51" s="10"/>
    </row>
    <row r="52" spans="1:16" ht="15" customHeight="1" x14ac:dyDescent="0.25">
      <c r="A52" s="17">
        <v>7</v>
      </c>
      <c r="B52" s="76" t="s">
        <v>128</v>
      </c>
      <c r="C52" s="208">
        <v>7</v>
      </c>
      <c r="D52" s="121">
        <v>57</v>
      </c>
      <c r="E52" s="285">
        <v>54.45</v>
      </c>
      <c r="F52" s="209">
        <v>34</v>
      </c>
      <c r="G52" s="208">
        <v>12</v>
      </c>
      <c r="H52" s="121">
        <v>52</v>
      </c>
      <c r="I52" s="285">
        <v>56.73</v>
      </c>
      <c r="J52" s="209">
        <v>56</v>
      </c>
      <c r="K52" s="208">
        <v>14</v>
      </c>
      <c r="L52" s="121">
        <v>63</v>
      </c>
      <c r="M52" s="285">
        <v>60.3</v>
      </c>
      <c r="N52" s="209">
        <v>38</v>
      </c>
      <c r="O52" s="125">
        <f t="shared" si="0"/>
        <v>128</v>
      </c>
      <c r="P52" s="10"/>
    </row>
    <row r="53" spans="1:16" ht="15" customHeight="1" x14ac:dyDescent="0.25">
      <c r="A53" s="17">
        <v>8</v>
      </c>
      <c r="B53" s="76" t="s">
        <v>17</v>
      </c>
      <c r="C53" s="208">
        <v>15</v>
      </c>
      <c r="D53" s="121">
        <v>53.7</v>
      </c>
      <c r="E53" s="285">
        <v>54.45</v>
      </c>
      <c r="F53" s="209">
        <v>49</v>
      </c>
      <c r="G53" s="208">
        <v>8</v>
      </c>
      <c r="H53" s="121">
        <v>73.599999999999994</v>
      </c>
      <c r="I53" s="285">
        <v>56.73</v>
      </c>
      <c r="J53" s="209">
        <v>2</v>
      </c>
      <c r="K53" s="208">
        <v>8</v>
      </c>
      <c r="L53" s="121">
        <v>57</v>
      </c>
      <c r="M53" s="285">
        <v>60.3</v>
      </c>
      <c r="N53" s="209">
        <v>55</v>
      </c>
      <c r="O53" s="125">
        <f t="shared" si="0"/>
        <v>106</v>
      </c>
      <c r="P53" s="10"/>
    </row>
    <row r="54" spans="1:16" ht="15" customHeight="1" x14ac:dyDescent="0.25">
      <c r="A54" s="17">
        <v>9</v>
      </c>
      <c r="B54" s="76" t="s">
        <v>56</v>
      </c>
      <c r="C54" s="208">
        <v>36</v>
      </c>
      <c r="D54" s="121">
        <v>52.6</v>
      </c>
      <c r="E54" s="285">
        <v>54.45</v>
      </c>
      <c r="F54" s="209">
        <v>53</v>
      </c>
      <c r="G54" s="208">
        <v>20</v>
      </c>
      <c r="H54" s="121">
        <v>68.2</v>
      </c>
      <c r="I54" s="285">
        <v>56.73</v>
      </c>
      <c r="J54" s="209">
        <v>10</v>
      </c>
      <c r="K54" s="208">
        <v>40</v>
      </c>
      <c r="L54" s="121">
        <v>70.95</v>
      </c>
      <c r="M54" s="285">
        <v>60.3</v>
      </c>
      <c r="N54" s="209">
        <v>13</v>
      </c>
      <c r="O54" s="125">
        <f t="shared" si="0"/>
        <v>76</v>
      </c>
      <c r="P54" s="10"/>
    </row>
    <row r="55" spans="1:16" ht="15" customHeight="1" x14ac:dyDescent="0.25">
      <c r="A55" s="17">
        <v>10</v>
      </c>
      <c r="B55" s="76" t="s">
        <v>54</v>
      </c>
      <c r="C55" s="208">
        <v>5</v>
      </c>
      <c r="D55" s="121">
        <v>51.2</v>
      </c>
      <c r="E55" s="285">
        <v>54.45</v>
      </c>
      <c r="F55" s="209">
        <v>57</v>
      </c>
      <c r="G55" s="208">
        <v>8</v>
      </c>
      <c r="H55" s="121">
        <v>29.3</v>
      </c>
      <c r="I55" s="285">
        <v>56.73</v>
      </c>
      <c r="J55" s="209">
        <v>93</v>
      </c>
      <c r="K55" s="208">
        <v>5</v>
      </c>
      <c r="L55" s="121">
        <v>54</v>
      </c>
      <c r="M55" s="285">
        <v>60.3</v>
      </c>
      <c r="N55" s="209">
        <v>70</v>
      </c>
      <c r="O55" s="125">
        <f t="shared" si="0"/>
        <v>220</v>
      </c>
      <c r="P55" s="10"/>
    </row>
    <row r="56" spans="1:16" ht="15" customHeight="1" x14ac:dyDescent="0.25">
      <c r="A56" s="17">
        <v>11</v>
      </c>
      <c r="B56" s="76" t="s">
        <v>19</v>
      </c>
      <c r="C56" s="208">
        <v>11</v>
      </c>
      <c r="D56" s="121">
        <v>49.7</v>
      </c>
      <c r="E56" s="285">
        <v>54.45</v>
      </c>
      <c r="F56" s="209">
        <v>61</v>
      </c>
      <c r="G56" s="208">
        <v>8</v>
      </c>
      <c r="H56" s="121">
        <v>63.5</v>
      </c>
      <c r="I56" s="285">
        <v>56.73</v>
      </c>
      <c r="J56" s="209">
        <v>27</v>
      </c>
      <c r="K56" s="208">
        <v>5</v>
      </c>
      <c r="L56" s="121">
        <v>49.2</v>
      </c>
      <c r="M56" s="285">
        <v>60.3</v>
      </c>
      <c r="N56" s="209">
        <v>79</v>
      </c>
      <c r="O56" s="125">
        <f t="shared" si="0"/>
        <v>167</v>
      </c>
      <c r="P56" s="10"/>
    </row>
    <row r="57" spans="1:16" ht="15" customHeight="1" x14ac:dyDescent="0.25">
      <c r="A57" s="17">
        <v>12</v>
      </c>
      <c r="B57" s="76" t="s">
        <v>94</v>
      </c>
      <c r="C57" s="208">
        <v>13</v>
      </c>
      <c r="D57" s="121">
        <v>43</v>
      </c>
      <c r="E57" s="285">
        <v>54.45</v>
      </c>
      <c r="F57" s="209">
        <v>75</v>
      </c>
      <c r="G57" s="208">
        <v>9</v>
      </c>
      <c r="H57" s="121">
        <v>49.4</v>
      </c>
      <c r="I57" s="285">
        <v>56.73</v>
      </c>
      <c r="J57" s="209">
        <v>61</v>
      </c>
      <c r="K57" s="208">
        <v>7</v>
      </c>
      <c r="L57" s="121">
        <v>69</v>
      </c>
      <c r="M57" s="285">
        <v>60.3</v>
      </c>
      <c r="N57" s="209">
        <v>15</v>
      </c>
      <c r="O57" s="125">
        <f t="shared" si="0"/>
        <v>151</v>
      </c>
      <c r="P57" s="10"/>
    </row>
    <row r="58" spans="1:16" ht="15" customHeight="1" x14ac:dyDescent="0.25">
      <c r="A58" s="17">
        <v>13</v>
      </c>
      <c r="B58" s="108" t="s">
        <v>42</v>
      </c>
      <c r="C58" s="220">
        <v>4</v>
      </c>
      <c r="D58" s="223">
        <v>42</v>
      </c>
      <c r="E58" s="290">
        <v>54.45</v>
      </c>
      <c r="F58" s="221">
        <v>79</v>
      </c>
      <c r="G58" s="220">
        <v>3</v>
      </c>
      <c r="H58" s="223">
        <v>59</v>
      </c>
      <c r="I58" s="290">
        <v>56.73</v>
      </c>
      <c r="J58" s="221">
        <v>36</v>
      </c>
      <c r="K58" s="220"/>
      <c r="L58" s="223"/>
      <c r="M58" s="290">
        <v>60.3</v>
      </c>
      <c r="N58" s="221">
        <v>97</v>
      </c>
      <c r="O58" s="125">
        <f t="shared" si="0"/>
        <v>212</v>
      </c>
      <c r="P58" s="10"/>
    </row>
    <row r="59" spans="1:16" ht="15" customHeight="1" x14ac:dyDescent="0.25">
      <c r="A59" s="17">
        <v>14</v>
      </c>
      <c r="B59" s="76" t="s">
        <v>16</v>
      </c>
      <c r="C59" s="208">
        <v>4</v>
      </c>
      <c r="D59" s="121">
        <v>37</v>
      </c>
      <c r="E59" s="285">
        <v>54.45</v>
      </c>
      <c r="F59" s="209">
        <v>86</v>
      </c>
      <c r="G59" s="208">
        <v>4</v>
      </c>
      <c r="H59" s="121">
        <v>65.7</v>
      </c>
      <c r="I59" s="285">
        <v>56.73</v>
      </c>
      <c r="J59" s="209">
        <v>19</v>
      </c>
      <c r="K59" s="208">
        <v>3</v>
      </c>
      <c r="L59" s="121">
        <v>44</v>
      </c>
      <c r="M59" s="285">
        <v>60.3</v>
      </c>
      <c r="N59" s="209">
        <v>86</v>
      </c>
      <c r="O59" s="125">
        <f t="shared" si="0"/>
        <v>191</v>
      </c>
      <c r="P59" s="10"/>
    </row>
    <row r="60" spans="1:16" ht="15" customHeight="1" x14ac:dyDescent="0.25">
      <c r="A60" s="17">
        <v>15</v>
      </c>
      <c r="B60" s="76" t="s">
        <v>14</v>
      </c>
      <c r="C60" s="208">
        <v>7</v>
      </c>
      <c r="D60" s="121">
        <v>34.6</v>
      </c>
      <c r="E60" s="285">
        <v>54.45</v>
      </c>
      <c r="F60" s="209">
        <v>88</v>
      </c>
      <c r="G60" s="208">
        <v>9</v>
      </c>
      <c r="H60" s="121">
        <v>49.8</v>
      </c>
      <c r="I60" s="285">
        <v>56.73</v>
      </c>
      <c r="J60" s="209">
        <v>60</v>
      </c>
      <c r="K60" s="208">
        <v>7</v>
      </c>
      <c r="L60" s="121">
        <v>47.3</v>
      </c>
      <c r="M60" s="285">
        <v>60.3</v>
      </c>
      <c r="N60" s="209">
        <v>83</v>
      </c>
      <c r="O60" s="125">
        <f t="shared" si="0"/>
        <v>231</v>
      </c>
      <c r="P60" s="10"/>
    </row>
    <row r="61" spans="1:16" ht="15" customHeight="1" x14ac:dyDescent="0.25">
      <c r="A61" s="17">
        <v>16</v>
      </c>
      <c r="B61" s="76" t="s">
        <v>53</v>
      </c>
      <c r="C61" s="208">
        <v>2</v>
      </c>
      <c r="D61" s="121">
        <v>17</v>
      </c>
      <c r="E61" s="285">
        <v>54.45</v>
      </c>
      <c r="F61" s="209">
        <v>97</v>
      </c>
      <c r="G61" s="208">
        <v>1</v>
      </c>
      <c r="H61" s="121">
        <v>0</v>
      </c>
      <c r="I61" s="285">
        <v>56.73</v>
      </c>
      <c r="J61" s="209">
        <v>99</v>
      </c>
      <c r="K61" s="208"/>
      <c r="L61" s="121"/>
      <c r="M61" s="285">
        <v>60.3</v>
      </c>
      <c r="N61" s="209">
        <v>97</v>
      </c>
      <c r="O61" s="125">
        <f t="shared" si="0"/>
        <v>293</v>
      </c>
      <c r="P61" s="10"/>
    </row>
    <row r="62" spans="1:16" ht="15" customHeight="1" x14ac:dyDescent="0.25">
      <c r="A62" s="17">
        <v>17</v>
      </c>
      <c r="B62" s="76" t="s">
        <v>167</v>
      </c>
      <c r="C62" s="208"/>
      <c r="D62" s="121"/>
      <c r="E62" s="285">
        <v>54.45</v>
      </c>
      <c r="F62" s="209">
        <v>98</v>
      </c>
      <c r="G62" s="208"/>
      <c r="H62" s="121"/>
      <c r="I62" s="285">
        <v>56.73</v>
      </c>
      <c r="J62" s="209">
        <v>100</v>
      </c>
      <c r="K62" s="208">
        <v>2</v>
      </c>
      <c r="L62" s="121">
        <v>50</v>
      </c>
      <c r="M62" s="285">
        <v>60.3</v>
      </c>
      <c r="N62" s="209">
        <v>78</v>
      </c>
      <c r="O62" s="125">
        <f t="shared" si="0"/>
        <v>276</v>
      </c>
      <c r="P62" s="10"/>
    </row>
    <row r="63" spans="1:16" ht="15" customHeight="1" thickBot="1" x14ac:dyDescent="0.3">
      <c r="A63" s="17">
        <v>18</v>
      </c>
      <c r="B63" s="76" t="s">
        <v>168</v>
      </c>
      <c r="C63" s="208"/>
      <c r="D63" s="121"/>
      <c r="E63" s="285">
        <v>54.45</v>
      </c>
      <c r="F63" s="209">
        <v>98</v>
      </c>
      <c r="G63" s="208"/>
      <c r="H63" s="121"/>
      <c r="I63" s="285">
        <v>56.73</v>
      </c>
      <c r="J63" s="209">
        <v>100</v>
      </c>
      <c r="K63" s="208">
        <v>1</v>
      </c>
      <c r="L63" s="121">
        <v>34</v>
      </c>
      <c r="M63" s="285">
        <v>60.3</v>
      </c>
      <c r="N63" s="209">
        <v>94</v>
      </c>
      <c r="O63" s="125">
        <f t="shared" si="0"/>
        <v>292</v>
      </c>
      <c r="P63" s="10"/>
    </row>
    <row r="64" spans="1:16" ht="15" customHeight="1" thickBot="1" x14ac:dyDescent="0.3">
      <c r="A64" s="50"/>
      <c r="B64" s="131" t="s">
        <v>99</v>
      </c>
      <c r="C64" s="132">
        <f>SUM(C65:C78)</f>
        <v>119</v>
      </c>
      <c r="D64" s="140">
        <f>AVERAGE(D65:D78)</f>
        <v>51.661538461538456</v>
      </c>
      <c r="E64" s="182">
        <v>54.45</v>
      </c>
      <c r="F64" s="133"/>
      <c r="G64" s="132">
        <f>SUM(G65:G78)</f>
        <v>123</v>
      </c>
      <c r="H64" s="140">
        <f>AVERAGE(H65:H78)</f>
        <v>51.350000000000009</v>
      </c>
      <c r="I64" s="182">
        <v>56.73</v>
      </c>
      <c r="J64" s="133"/>
      <c r="K64" s="132">
        <f>SUM(K65:K78)</f>
        <v>81</v>
      </c>
      <c r="L64" s="140">
        <f>AVERAGE(L65:L78)</f>
        <v>58.864545454545457</v>
      </c>
      <c r="M64" s="182">
        <v>60.3</v>
      </c>
      <c r="N64" s="133"/>
      <c r="O64" s="144"/>
      <c r="P64" s="10"/>
    </row>
    <row r="65" spans="1:16" ht="15" customHeight="1" x14ac:dyDescent="0.25">
      <c r="A65" s="16">
        <v>1</v>
      </c>
      <c r="B65" s="76" t="s">
        <v>121</v>
      </c>
      <c r="C65" s="208">
        <v>3</v>
      </c>
      <c r="D65" s="121">
        <v>85</v>
      </c>
      <c r="E65" s="285">
        <v>54.45</v>
      </c>
      <c r="F65" s="209">
        <v>1</v>
      </c>
      <c r="G65" s="208">
        <v>9</v>
      </c>
      <c r="H65" s="121">
        <v>36.6</v>
      </c>
      <c r="I65" s="285">
        <v>56.73</v>
      </c>
      <c r="J65" s="209">
        <v>86</v>
      </c>
      <c r="K65" s="208">
        <v>5</v>
      </c>
      <c r="L65" s="121">
        <v>71</v>
      </c>
      <c r="M65" s="285">
        <v>60.3</v>
      </c>
      <c r="N65" s="209">
        <v>11</v>
      </c>
      <c r="O65" s="124">
        <f t="shared" si="0"/>
        <v>98</v>
      </c>
      <c r="P65" s="10"/>
    </row>
    <row r="66" spans="1:16" ht="15" customHeight="1" x14ac:dyDescent="0.25">
      <c r="A66" s="17">
        <v>2</v>
      </c>
      <c r="B66" s="76" t="s">
        <v>174</v>
      </c>
      <c r="C66" s="208">
        <v>16</v>
      </c>
      <c r="D66" s="121">
        <v>63.4</v>
      </c>
      <c r="E66" s="285">
        <v>54.45</v>
      </c>
      <c r="F66" s="209">
        <v>15</v>
      </c>
      <c r="G66" s="208">
        <v>19</v>
      </c>
      <c r="H66" s="121">
        <v>58.8</v>
      </c>
      <c r="I66" s="285">
        <v>56.73</v>
      </c>
      <c r="J66" s="209">
        <v>40</v>
      </c>
      <c r="K66" s="208">
        <v>11</v>
      </c>
      <c r="L66" s="121">
        <v>56.3</v>
      </c>
      <c r="M66" s="285">
        <v>60.3</v>
      </c>
      <c r="N66" s="209">
        <v>59</v>
      </c>
      <c r="O66" s="125">
        <f t="shared" si="0"/>
        <v>114</v>
      </c>
      <c r="P66" s="10"/>
    </row>
    <row r="67" spans="1:16" ht="15" customHeight="1" x14ac:dyDescent="0.25">
      <c r="A67" s="17">
        <v>3</v>
      </c>
      <c r="B67" s="76" t="s">
        <v>157</v>
      </c>
      <c r="C67" s="208">
        <v>4</v>
      </c>
      <c r="D67" s="121">
        <v>58</v>
      </c>
      <c r="E67" s="285">
        <v>54.45</v>
      </c>
      <c r="F67" s="209">
        <v>28</v>
      </c>
      <c r="G67" s="208">
        <v>6</v>
      </c>
      <c r="H67" s="121">
        <v>55</v>
      </c>
      <c r="I67" s="285">
        <v>56.73</v>
      </c>
      <c r="J67" s="209">
        <v>51</v>
      </c>
      <c r="K67" s="208">
        <v>6</v>
      </c>
      <c r="L67" s="121">
        <v>51</v>
      </c>
      <c r="M67" s="285">
        <v>60.3</v>
      </c>
      <c r="N67" s="209">
        <v>75</v>
      </c>
      <c r="O67" s="125">
        <f t="shared" si="0"/>
        <v>154</v>
      </c>
      <c r="P67" s="10"/>
    </row>
    <row r="68" spans="1:16" ht="15" customHeight="1" x14ac:dyDescent="0.25">
      <c r="A68" s="17">
        <v>4</v>
      </c>
      <c r="B68" s="76" t="s">
        <v>159</v>
      </c>
      <c r="C68" s="208">
        <v>9</v>
      </c>
      <c r="D68" s="121">
        <v>58</v>
      </c>
      <c r="E68" s="285">
        <v>54.45</v>
      </c>
      <c r="F68" s="209">
        <v>29</v>
      </c>
      <c r="G68" s="208">
        <v>9</v>
      </c>
      <c r="H68" s="121">
        <v>63</v>
      </c>
      <c r="I68" s="285">
        <v>56.73</v>
      </c>
      <c r="J68" s="209">
        <v>29</v>
      </c>
      <c r="K68" s="208">
        <v>16</v>
      </c>
      <c r="L68" s="121">
        <v>61</v>
      </c>
      <c r="M68" s="285">
        <v>60.3</v>
      </c>
      <c r="N68" s="209">
        <v>47</v>
      </c>
      <c r="O68" s="125">
        <f t="shared" si="0"/>
        <v>105</v>
      </c>
      <c r="P68" s="10"/>
    </row>
    <row r="69" spans="1:16" ht="15" customHeight="1" x14ac:dyDescent="0.25">
      <c r="A69" s="17">
        <v>5</v>
      </c>
      <c r="B69" s="76" t="s">
        <v>58</v>
      </c>
      <c r="C69" s="208">
        <v>8</v>
      </c>
      <c r="D69" s="121">
        <v>56.9</v>
      </c>
      <c r="E69" s="285">
        <v>54.45</v>
      </c>
      <c r="F69" s="209">
        <v>35</v>
      </c>
      <c r="G69" s="208">
        <v>10</v>
      </c>
      <c r="H69" s="121">
        <v>69</v>
      </c>
      <c r="I69" s="285">
        <v>56.73</v>
      </c>
      <c r="J69" s="209">
        <v>7</v>
      </c>
      <c r="K69" s="208">
        <v>16</v>
      </c>
      <c r="L69" s="121">
        <v>67.3</v>
      </c>
      <c r="M69" s="285">
        <v>60.3</v>
      </c>
      <c r="N69" s="209">
        <v>22</v>
      </c>
      <c r="O69" s="125">
        <f t="shared" si="0"/>
        <v>64</v>
      </c>
      <c r="P69" s="10"/>
    </row>
    <row r="70" spans="1:16" ht="15" customHeight="1" x14ac:dyDescent="0.25">
      <c r="A70" s="17">
        <v>6</v>
      </c>
      <c r="B70" s="76" t="s">
        <v>145</v>
      </c>
      <c r="C70" s="208">
        <v>41</v>
      </c>
      <c r="D70" s="121">
        <v>54.9</v>
      </c>
      <c r="E70" s="285">
        <v>54.45</v>
      </c>
      <c r="F70" s="209">
        <v>42</v>
      </c>
      <c r="G70" s="208">
        <v>3</v>
      </c>
      <c r="H70" s="121">
        <v>67.3</v>
      </c>
      <c r="I70" s="285">
        <v>56.73</v>
      </c>
      <c r="J70" s="209">
        <v>13</v>
      </c>
      <c r="K70" s="208"/>
      <c r="L70" s="121"/>
      <c r="M70" s="285">
        <v>60.3</v>
      </c>
      <c r="N70" s="209">
        <v>97</v>
      </c>
      <c r="O70" s="125">
        <f t="shared" si="0"/>
        <v>152</v>
      </c>
      <c r="P70" s="10"/>
    </row>
    <row r="71" spans="1:16" ht="15" customHeight="1" x14ac:dyDescent="0.25">
      <c r="A71" s="17">
        <v>7</v>
      </c>
      <c r="B71" s="76" t="s">
        <v>155</v>
      </c>
      <c r="C71" s="208">
        <v>4</v>
      </c>
      <c r="D71" s="121">
        <v>54</v>
      </c>
      <c r="E71" s="285">
        <v>54.45</v>
      </c>
      <c r="F71" s="209">
        <v>47</v>
      </c>
      <c r="G71" s="208">
        <v>4</v>
      </c>
      <c r="H71" s="121">
        <v>45</v>
      </c>
      <c r="I71" s="285">
        <v>56.73</v>
      </c>
      <c r="J71" s="209">
        <v>74</v>
      </c>
      <c r="K71" s="208">
        <v>3</v>
      </c>
      <c r="L71" s="121">
        <v>30</v>
      </c>
      <c r="M71" s="285">
        <v>60.3</v>
      </c>
      <c r="N71" s="209">
        <v>95</v>
      </c>
      <c r="O71" s="145">
        <f t="shared" si="0"/>
        <v>216</v>
      </c>
      <c r="P71" s="10"/>
    </row>
    <row r="72" spans="1:16" ht="15" customHeight="1" x14ac:dyDescent="0.25">
      <c r="A72" s="17">
        <v>8</v>
      </c>
      <c r="B72" s="76" t="s">
        <v>71</v>
      </c>
      <c r="C72" s="208">
        <v>8</v>
      </c>
      <c r="D72" s="121">
        <v>52</v>
      </c>
      <c r="E72" s="285">
        <v>54.45</v>
      </c>
      <c r="F72" s="209">
        <v>55</v>
      </c>
      <c r="G72" s="208">
        <v>4</v>
      </c>
      <c r="H72" s="121">
        <v>59</v>
      </c>
      <c r="I72" s="285">
        <v>56.73</v>
      </c>
      <c r="J72" s="209">
        <v>37</v>
      </c>
      <c r="K72" s="208">
        <v>13</v>
      </c>
      <c r="L72" s="121">
        <v>61.61</v>
      </c>
      <c r="M72" s="285">
        <v>60.3</v>
      </c>
      <c r="N72" s="209">
        <v>44</v>
      </c>
      <c r="O72" s="125">
        <f t="shared" si="0"/>
        <v>136</v>
      </c>
      <c r="P72" s="10"/>
    </row>
    <row r="73" spans="1:16" ht="15" customHeight="1" x14ac:dyDescent="0.25">
      <c r="A73" s="17">
        <v>9</v>
      </c>
      <c r="B73" s="76" t="s">
        <v>76</v>
      </c>
      <c r="C73" s="208">
        <v>11</v>
      </c>
      <c r="D73" s="121">
        <v>48.1</v>
      </c>
      <c r="E73" s="285">
        <v>54.45</v>
      </c>
      <c r="F73" s="209">
        <v>67</v>
      </c>
      <c r="G73" s="208">
        <v>13</v>
      </c>
      <c r="H73" s="121">
        <v>60</v>
      </c>
      <c r="I73" s="285">
        <v>56.73</v>
      </c>
      <c r="J73" s="209">
        <v>35</v>
      </c>
      <c r="K73" s="208">
        <v>4</v>
      </c>
      <c r="L73" s="121">
        <v>72</v>
      </c>
      <c r="M73" s="285">
        <v>60.3</v>
      </c>
      <c r="N73" s="209">
        <v>10</v>
      </c>
      <c r="O73" s="125">
        <f t="shared" si="0"/>
        <v>112</v>
      </c>
      <c r="P73" s="10"/>
    </row>
    <row r="74" spans="1:16" ht="15" customHeight="1" x14ac:dyDescent="0.25">
      <c r="A74" s="17">
        <v>10</v>
      </c>
      <c r="B74" s="76" t="s">
        <v>11</v>
      </c>
      <c r="C74" s="208">
        <v>5</v>
      </c>
      <c r="D74" s="121">
        <v>38.799999999999997</v>
      </c>
      <c r="E74" s="285">
        <v>54.45</v>
      </c>
      <c r="F74" s="209">
        <v>83</v>
      </c>
      <c r="G74" s="208">
        <v>11</v>
      </c>
      <c r="H74" s="121">
        <v>28.6</v>
      </c>
      <c r="I74" s="285">
        <v>56.73</v>
      </c>
      <c r="J74" s="209">
        <v>94</v>
      </c>
      <c r="K74" s="208"/>
      <c r="L74" s="121"/>
      <c r="M74" s="285">
        <v>60.3</v>
      </c>
      <c r="N74" s="209">
        <v>97</v>
      </c>
      <c r="O74" s="125">
        <f t="shared" si="0"/>
        <v>274</v>
      </c>
      <c r="P74" s="10"/>
    </row>
    <row r="75" spans="1:16" ht="15" customHeight="1" x14ac:dyDescent="0.25">
      <c r="A75" s="17">
        <v>11</v>
      </c>
      <c r="B75" s="76" t="s">
        <v>156</v>
      </c>
      <c r="C75" s="208">
        <v>2</v>
      </c>
      <c r="D75" s="121">
        <v>38.5</v>
      </c>
      <c r="E75" s="285">
        <v>54.45</v>
      </c>
      <c r="F75" s="209">
        <v>85</v>
      </c>
      <c r="G75" s="208">
        <v>4</v>
      </c>
      <c r="H75" s="121">
        <v>63</v>
      </c>
      <c r="I75" s="285">
        <v>56.73</v>
      </c>
      <c r="J75" s="209">
        <v>28</v>
      </c>
      <c r="K75" s="208">
        <v>1</v>
      </c>
      <c r="L75" s="121">
        <v>75</v>
      </c>
      <c r="M75" s="285">
        <v>60.3</v>
      </c>
      <c r="N75" s="209">
        <v>6</v>
      </c>
      <c r="O75" s="125">
        <f t="shared" si="0"/>
        <v>119</v>
      </c>
      <c r="P75" s="10"/>
    </row>
    <row r="76" spans="1:16" ht="15" customHeight="1" x14ac:dyDescent="0.25">
      <c r="A76" s="17">
        <v>12</v>
      </c>
      <c r="B76" s="76" t="s">
        <v>158</v>
      </c>
      <c r="C76" s="208">
        <v>1</v>
      </c>
      <c r="D76" s="121">
        <v>34</v>
      </c>
      <c r="E76" s="285">
        <v>54.45</v>
      </c>
      <c r="F76" s="209">
        <v>89</v>
      </c>
      <c r="G76" s="208">
        <v>15</v>
      </c>
      <c r="H76" s="121">
        <v>34.6</v>
      </c>
      <c r="I76" s="285">
        <v>56.73</v>
      </c>
      <c r="J76" s="209">
        <v>88</v>
      </c>
      <c r="K76" s="208">
        <v>2</v>
      </c>
      <c r="L76" s="121">
        <v>38.5</v>
      </c>
      <c r="M76" s="285">
        <v>60.3</v>
      </c>
      <c r="N76" s="209">
        <v>90</v>
      </c>
      <c r="O76" s="125">
        <f t="shared" ref="O76:O117" si="1">N76+J76+F76</f>
        <v>267</v>
      </c>
      <c r="P76" s="10"/>
    </row>
    <row r="77" spans="1:16" ht="15" customHeight="1" x14ac:dyDescent="0.25">
      <c r="A77" s="17">
        <v>13</v>
      </c>
      <c r="B77" s="76" t="s">
        <v>73</v>
      </c>
      <c r="C77" s="208">
        <v>7</v>
      </c>
      <c r="D77" s="121">
        <v>30</v>
      </c>
      <c r="E77" s="285">
        <v>54.45</v>
      </c>
      <c r="F77" s="209">
        <v>91</v>
      </c>
      <c r="G77" s="208">
        <v>11</v>
      </c>
      <c r="H77" s="121">
        <v>69</v>
      </c>
      <c r="I77" s="285">
        <v>56.73</v>
      </c>
      <c r="J77" s="209">
        <v>8</v>
      </c>
      <c r="K77" s="208">
        <v>4</v>
      </c>
      <c r="L77" s="121">
        <v>63.8</v>
      </c>
      <c r="M77" s="285">
        <v>60.3</v>
      </c>
      <c r="N77" s="209">
        <v>34</v>
      </c>
      <c r="O77" s="125">
        <f t="shared" si="1"/>
        <v>133</v>
      </c>
      <c r="P77" s="10"/>
    </row>
    <row r="78" spans="1:16" ht="15" customHeight="1" thickBot="1" x14ac:dyDescent="0.3">
      <c r="A78" s="17">
        <v>14</v>
      </c>
      <c r="B78" s="76" t="s">
        <v>175</v>
      </c>
      <c r="C78" s="208"/>
      <c r="D78" s="121"/>
      <c r="E78" s="285">
        <v>54.45</v>
      </c>
      <c r="F78" s="209">
        <v>98</v>
      </c>
      <c r="G78" s="208">
        <v>5</v>
      </c>
      <c r="H78" s="121">
        <v>10</v>
      </c>
      <c r="I78" s="285">
        <v>56.73</v>
      </c>
      <c r="J78" s="209">
        <v>98</v>
      </c>
      <c r="K78" s="208"/>
      <c r="L78" s="121"/>
      <c r="M78" s="285">
        <v>60.3</v>
      </c>
      <c r="N78" s="209">
        <v>97</v>
      </c>
      <c r="O78" s="125">
        <f t="shared" si="1"/>
        <v>293</v>
      </c>
      <c r="P78" s="10"/>
    </row>
    <row r="79" spans="1:16" ht="15" customHeight="1" thickBot="1" x14ac:dyDescent="0.3">
      <c r="A79" s="50"/>
      <c r="B79" s="136" t="s">
        <v>98</v>
      </c>
      <c r="C79" s="137">
        <f>SUM(C80:C109)</f>
        <v>382</v>
      </c>
      <c r="D79" s="143">
        <f>AVERAGE(D80:D109)</f>
        <v>51.242000000000026</v>
      </c>
      <c r="E79" s="183">
        <v>54.45</v>
      </c>
      <c r="F79" s="138"/>
      <c r="G79" s="137">
        <f>SUM(G80:G109)</f>
        <v>347</v>
      </c>
      <c r="H79" s="143">
        <f>AVERAGE(H80:H109)</f>
        <v>50.789285714285718</v>
      </c>
      <c r="I79" s="183">
        <v>56.73</v>
      </c>
      <c r="J79" s="138"/>
      <c r="K79" s="137">
        <f>SUM(K80:K109)</f>
        <v>339</v>
      </c>
      <c r="L79" s="143">
        <f>AVERAGE(L80:L109)</f>
        <v>57.840740740740749</v>
      </c>
      <c r="M79" s="183">
        <v>60.3</v>
      </c>
      <c r="N79" s="138"/>
      <c r="O79" s="139"/>
      <c r="P79" s="10"/>
    </row>
    <row r="80" spans="1:16" ht="15" customHeight="1" x14ac:dyDescent="0.25">
      <c r="A80" s="13">
        <v>1</v>
      </c>
      <c r="B80" s="110" t="s">
        <v>74</v>
      </c>
      <c r="C80" s="210">
        <v>10</v>
      </c>
      <c r="D80" s="214">
        <v>70.2</v>
      </c>
      <c r="E80" s="286">
        <v>54.45</v>
      </c>
      <c r="F80" s="211">
        <v>6</v>
      </c>
      <c r="G80" s="210">
        <v>25</v>
      </c>
      <c r="H80" s="214">
        <v>73.3</v>
      </c>
      <c r="I80" s="286">
        <v>56.73</v>
      </c>
      <c r="J80" s="211">
        <v>3</v>
      </c>
      <c r="K80" s="210">
        <v>20</v>
      </c>
      <c r="L80" s="214">
        <v>69</v>
      </c>
      <c r="M80" s="286">
        <v>60.3</v>
      </c>
      <c r="N80" s="211">
        <v>16</v>
      </c>
      <c r="O80" s="126">
        <f t="shared" si="1"/>
        <v>25</v>
      </c>
      <c r="P80" s="10"/>
    </row>
    <row r="81" spans="1:16" ht="15" customHeight="1" x14ac:dyDescent="0.25">
      <c r="A81" s="14">
        <v>2</v>
      </c>
      <c r="B81" s="76" t="s">
        <v>10</v>
      </c>
      <c r="C81" s="208">
        <v>2</v>
      </c>
      <c r="D81" s="121">
        <v>65.5</v>
      </c>
      <c r="E81" s="285">
        <v>54.45</v>
      </c>
      <c r="F81" s="209">
        <v>11</v>
      </c>
      <c r="G81" s="208">
        <v>7</v>
      </c>
      <c r="H81" s="121">
        <v>46</v>
      </c>
      <c r="I81" s="285">
        <v>56.73</v>
      </c>
      <c r="J81" s="209">
        <v>72</v>
      </c>
      <c r="K81" s="208"/>
      <c r="L81" s="121"/>
      <c r="M81" s="285">
        <v>60.3</v>
      </c>
      <c r="N81" s="209">
        <v>97</v>
      </c>
      <c r="O81" s="127">
        <f t="shared" si="1"/>
        <v>180</v>
      </c>
      <c r="P81" s="10"/>
    </row>
    <row r="82" spans="1:16" ht="15" customHeight="1" x14ac:dyDescent="0.25">
      <c r="A82" s="14">
        <v>3</v>
      </c>
      <c r="B82" s="76" t="s">
        <v>164</v>
      </c>
      <c r="C82" s="208">
        <v>2</v>
      </c>
      <c r="D82" s="121">
        <v>64.5</v>
      </c>
      <c r="E82" s="285">
        <v>54.45</v>
      </c>
      <c r="F82" s="209">
        <v>13</v>
      </c>
      <c r="G82" s="208"/>
      <c r="H82" s="121"/>
      <c r="I82" s="285">
        <v>56.73</v>
      </c>
      <c r="J82" s="209">
        <v>100</v>
      </c>
      <c r="K82" s="208">
        <v>1</v>
      </c>
      <c r="L82" s="121">
        <v>78</v>
      </c>
      <c r="M82" s="285">
        <v>60.3</v>
      </c>
      <c r="N82" s="209">
        <v>3</v>
      </c>
      <c r="O82" s="127">
        <f t="shared" si="1"/>
        <v>116</v>
      </c>
      <c r="P82" s="10"/>
    </row>
    <row r="83" spans="1:16" ht="15" customHeight="1" x14ac:dyDescent="0.25">
      <c r="A83" s="14">
        <v>4</v>
      </c>
      <c r="B83" s="76" t="s">
        <v>130</v>
      </c>
      <c r="C83" s="208">
        <v>20</v>
      </c>
      <c r="D83" s="121">
        <v>63.15</v>
      </c>
      <c r="E83" s="285">
        <v>54.45</v>
      </c>
      <c r="F83" s="209">
        <v>17</v>
      </c>
      <c r="G83" s="208">
        <v>17</v>
      </c>
      <c r="H83" s="121">
        <v>65.3</v>
      </c>
      <c r="I83" s="285">
        <v>56.73</v>
      </c>
      <c r="J83" s="209">
        <v>21</v>
      </c>
      <c r="K83" s="208">
        <v>20</v>
      </c>
      <c r="L83" s="121">
        <v>65.5</v>
      </c>
      <c r="M83" s="285">
        <v>60.3</v>
      </c>
      <c r="N83" s="209">
        <v>29</v>
      </c>
      <c r="O83" s="127">
        <f t="shared" si="1"/>
        <v>67</v>
      </c>
      <c r="P83" s="10"/>
    </row>
    <row r="84" spans="1:16" ht="15" customHeight="1" x14ac:dyDescent="0.25">
      <c r="A84" s="14">
        <v>5</v>
      </c>
      <c r="B84" s="76" t="s">
        <v>110</v>
      </c>
      <c r="C84" s="208">
        <v>27</v>
      </c>
      <c r="D84" s="121">
        <v>60.48</v>
      </c>
      <c r="E84" s="285">
        <v>54.45</v>
      </c>
      <c r="F84" s="209">
        <v>19</v>
      </c>
      <c r="G84" s="208">
        <v>25</v>
      </c>
      <c r="H84" s="121">
        <v>63.8</v>
      </c>
      <c r="I84" s="285">
        <v>56.73</v>
      </c>
      <c r="J84" s="209">
        <v>26</v>
      </c>
      <c r="K84" s="208">
        <v>33</v>
      </c>
      <c r="L84" s="121">
        <v>66.599999999999994</v>
      </c>
      <c r="M84" s="285">
        <v>60.3</v>
      </c>
      <c r="N84" s="209">
        <v>26</v>
      </c>
      <c r="O84" s="127">
        <f t="shared" si="1"/>
        <v>71</v>
      </c>
      <c r="P84" s="10"/>
    </row>
    <row r="85" spans="1:16" ht="15" customHeight="1" x14ac:dyDescent="0.25">
      <c r="A85" s="14">
        <v>6</v>
      </c>
      <c r="B85" s="76" t="s">
        <v>4</v>
      </c>
      <c r="C85" s="208">
        <v>12</v>
      </c>
      <c r="D85" s="121">
        <v>60.42</v>
      </c>
      <c r="E85" s="285">
        <v>54.45</v>
      </c>
      <c r="F85" s="209">
        <v>20</v>
      </c>
      <c r="G85" s="208">
        <v>10</v>
      </c>
      <c r="H85" s="121">
        <v>58.3</v>
      </c>
      <c r="I85" s="285">
        <v>56.73</v>
      </c>
      <c r="J85" s="209">
        <v>43</v>
      </c>
      <c r="K85" s="208">
        <v>4</v>
      </c>
      <c r="L85" s="121">
        <v>65</v>
      </c>
      <c r="M85" s="285">
        <v>60.3</v>
      </c>
      <c r="N85" s="209">
        <v>30</v>
      </c>
      <c r="O85" s="123">
        <f t="shared" si="1"/>
        <v>93</v>
      </c>
      <c r="P85" s="10"/>
    </row>
    <row r="86" spans="1:16" ht="15" customHeight="1" x14ac:dyDescent="0.25">
      <c r="A86" s="14">
        <v>7</v>
      </c>
      <c r="B86" s="76" t="s">
        <v>160</v>
      </c>
      <c r="C86" s="208">
        <v>7</v>
      </c>
      <c r="D86" s="121">
        <v>58</v>
      </c>
      <c r="E86" s="285">
        <v>54.45</v>
      </c>
      <c r="F86" s="209">
        <v>30</v>
      </c>
      <c r="G86" s="208">
        <v>6</v>
      </c>
      <c r="H86" s="121">
        <v>37</v>
      </c>
      <c r="I86" s="285">
        <v>56.73</v>
      </c>
      <c r="J86" s="209">
        <v>84</v>
      </c>
      <c r="K86" s="208">
        <v>5</v>
      </c>
      <c r="L86" s="121">
        <v>53.4</v>
      </c>
      <c r="M86" s="285">
        <v>60.3</v>
      </c>
      <c r="N86" s="209">
        <v>72</v>
      </c>
      <c r="O86" s="127">
        <f t="shared" si="1"/>
        <v>186</v>
      </c>
      <c r="P86" s="10"/>
    </row>
    <row r="87" spans="1:16" ht="15" customHeight="1" x14ac:dyDescent="0.25">
      <c r="A87" s="14">
        <v>8</v>
      </c>
      <c r="B87" s="76" t="s">
        <v>139</v>
      </c>
      <c r="C87" s="208">
        <v>20</v>
      </c>
      <c r="D87" s="121">
        <v>56.7</v>
      </c>
      <c r="E87" s="285">
        <v>54.45</v>
      </c>
      <c r="F87" s="209">
        <v>36</v>
      </c>
      <c r="G87" s="208">
        <v>21</v>
      </c>
      <c r="H87" s="121">
        <v>70.400000000000006</v>
      </c>
      <c r="I87" s="285">
        <v>56.73</v>
      </c>
      <c r="J87" s="209">
        <v>6</v>
      </c>
      <c r="K87" s="208">
        <v>17</v>
      </c>
      <c r="L87" s="121">
        <v>63.7</v>
      </c>
      <c r="M87" s="285">
        <v>60.3</v>
      </c>
      <c r="N87" s="209">
        <v>35</v>
      </c>
      <c r="O87" s="127">
        <f t="shared" si="1"/>
        <v>77</v>
      </c>
      <c r="P87" s="10"/>
    </row>
    <row r="88" spans="1:16" ht="15" customHeight="1" x14ac:dyDescent="0.25">
      <c r="A88" s="14">
        <v>9</v>
      </c>
      <c r="B88" s="76" t="s">
        <v>163</v>
      </c>
      <c r="C88" s="208">
        <v>9</v>
      </c>
      <c r="D88" s="121">
        <v>56.44</v>
      </c>
      <c r="E88" s="285">
        <v>54.45</v>
      </c>
      <c r="F88" s="209">
        <v>38</v>
      </c>
      <c r="G88" s="208">
        <v>3</v>
      </c>
      <c r="H88" s="121">
        <v>16</v>
      </c>
      <c r="I88" s="285">
        <v>56.73</v>
      </c>
      <c r="J88" s="209">
        <v>96</v>
      </c>
      <c r="K88" s="208">
        <v>8</v>
      </c>
      <c r="L88" s="121">
        <v>73</v>
      </c>
      <c r="M88" s="285">
        <v>60.3</v>
      </c>
      <c r="N88" s="209">
        <v>8</v>
      </c>
      <c r="O88" s="127">
        <f t="shared" si="1"/>
        <v>142</v>
      </c>
      <c r="P88" s="10"/>
    </row>
    <row r="89" spans="1:16" ht="15" customHeight="1" x14ac:dyDescent="0.25">
      <c r="A89" s="14">
        <v>10</v>
      </c>
      <c r="B89" s="76" t="s">
        <v>108</v>
      </c>
      <c r="C89" s="208">
        <v>27</v>
      </c>
      <c r="D89" s="121">
        <v>56.26</v>
      </c>
      <c r="E89" s="285">
        <v>54.45</v>
      </c>
      <c r="F89" s="209">
        <v>39</v>
      </c>
      <c r="G89" s="208">
        <v>23</v>
      </c>
      <c r="H89" s="121">
        <v>68</v>
      </c>
      <c r="I89" s="285">
        <v>56.73</v>
      </c>
      <c r="J89" s="209">
        <v>12</v>
      </c>
      <c r="K89" s="208">
        <v>21</v>
      </c>
      <c r="L89" s="121">
        <v>61</v>
      </c>
      <c r="M89" s="285">
        <v>60.3</v>
      </c>
      <c r="N89" s="209">
        <v>48</v>
      </c>
      <c r="O89" s="123">
        <f t="shared" si="1"/>
        <v>99</v>
      </c>
      <c r="P89" s="10"/>
    </row>
    <row r="90" spans="1:16" ht="15" customHeight="1" x14ac:dyDescent="0.25">
      <c r="A90" s="14">
        <v>11</v>
      </c>
      <c r="B90" s="76" t="s">
        <v>8</v>
      </c>
      <c r="C90" s="208">
        <v>19</v>
      </c>
      <c r="D90" s="121">
        <v>55.74</v>
      </c>
      <c r="E90" s="285">
        <v>54.45</v>
      </c>
      <c r="F90" s="209">
        <v>40</v>
      </c>
      <c r="G90" s="208">
        <v>40</v>
      </c>
      <c r="H90" s="121">
        <v>45</v>
      </c>
      <c r="I90" s="285">
        <v>56.73</v>
      </c>
      <c r="J90" s="209">
        <v>76</v>
      </c>
      <c r="K90" s="208">
        <v>37</v>
      </c>
      <c r="L90" s="121">
        <v>48</v>
      </c>
      <c r="M90" s="285">
        <v>60.3</v>
      </c>
      <c r="N90" s="209">
        <v>81</v>
      </c>
      <c r="O90" s="127">
        <f t="shared" si="1"/>
        <v>197</v>
      </c>
      <c r="P90" s="10"/>
    </row>
    <row r="91" spans="1:16" ht="15" customHeight="1" x14ac:dyDescent="0.25">
      <c r="A91" s="14">
        <v>12</v>
      </c>
      <c r="B91" s="76" t="s">
        <v>120</v>
      </c>
      <c r="C91" s="208">
        <v>26</v>
      </c>
      <c r="D91" s="121">
        <v>55.64</v>
      </c>
      <c r="E91" s="285">
        <v>54.45</v>
      </c>
      <c r="F91" s="209">
        <v>41</v>
      </c>
      <c r="G91" s="208">
        <v>8</v>
      </c>
      <c r="H91" s="121">
        <v>64</v>
      </c>
      <c r="I91" s="285">
        <v>56.73</v>
      </c>
      <c r="J91" s="209">
        <v>25</v>
      </c>
      <c r="K91" s="208">
        <v>8</v>
      </c>
      <c r="L91" s="121">
        <v>37.1</v>
      </c>
      <c r="M91" s="285">
        <v>60.3</v>
      </c>
      <c r="N91" s="209">
        <v>93</v>
      </c>
      <c r="O91" s="127">
        <f t="shared" si="1"/>
        <v>159</v>
      </c>
      <c r="P91" s="10"/>
    </row>
    <row r="92" spans="1:16" ht="15" customHeight="1" x14ac:dyDescent="0.25">
      <c r="A92" s="14">
        <v>13</v>
      </c>
      <c r="B92" s="76" t="s">
        <v>131</v>
      </c>
      <c r="C92" s="208">
        <v>10</v>
      </c>
      <c r="D92" s="121">
        <v>54.6</v>
      </c>
      <c r="E92" s="285">
        <v>54.45</v>
      </c>
      <c r="F92" s="209">
        <v>45</v>
      </c>
      <c r="G92" s="208">
        <v>8</v>
      </c>
      <c r="H92" s="121">
        <v>43</v>
      </c>
      <c r="I92" s="285">
        <v>56.73</v>
      </c>
      <c r="J92" s="209">
        <v>77</v>
      </c>
      <c r="K92" s="208">
        <v>7</v>
      </c>
      <c r="L92" s="121">
        <v>61</v>
      </c>
      <c r="M92" s="285">
        <v>60.3</v>
      </c>
      <c r="N92" s="209">
        <v>46</v>
      </c>
      <c r="O92" s="127">
        <f t="shared" si="1"/>
        <v>168</v>
      </c>
      <c r="P92" s="10"/>
    </row>
    <row r="93" spans="1:16" ht="15" customHeight="1" x14ac:dyDescent="0.25">
      <c r="A93" s="14">
        <v>14</v>
      </c>
      <c r="B93" s="76" t="s">
        <v>7</v>
      </c>
      <c r="C93" s="208">
        <v>6</v>
      </c>
      <c r="D93" s="121">
        <v>53.5</v>
      </c>
      <c r="E93" s="285">
        <v>54.45</v>
      </c>
      <c r="F93" s="209">
        <v>50</v>
      </c>
      <c r="G93" s="208">
        <v>4</v>
      </c>
      <c r="H93" s="121">
        <v>45</v>
      </c>
      <c r="I93" s="285">
        <v>56.73</v>
      </c>
      <c r="J93" s="209">
        <v>75</v>
      </c>
      <c r="K93" s="208">
        <v>4</v>
      </c>
      <c r="L93" s="121">
        <v>41</v>
      </c>
      <c r="M93" s="285">
        <v>60.3</v>
      </c>
      <c r="N93" s="209">
        <v>89</v>
      </c>
      <c r="O93" s="127">
        <f t="shared" si="1"/>
        <v>214</v>
      </c>
      <c r="P93" s="10"/>
    </row>
    <row r="94" spans="1:16" ht="15" customHeight="1" x14ac:dyDescent="0.25">
      <c r="A94" s="14">
        <v>15</v>
      </c>
      <c r="B94" s="76" t="s">
        <v>109</v>
      </c>
      <c r="C94" s="208">
        <v>28</v>
      </c>
      <c r="D94" s="121">
        <v>53.21</v>
      </c>
      <c r="E94" s="285">
        <v>54.45</v>
      </c>
      <c r="F94" s="209">
        <v>51</v>
      </c>
      <c r="G94" s="208">
        <v>21</v>
      </c>
      <c r="H94" s="121">
        <v>59</v>
      </c>
      <c r="I94" s="285">
        <v>56.73</v>
      </c>
      <c r="J94" s="209">
        <v>38</v>
      </c>
      <c r="K94" s="208">
        <v>15</v>
      </c>
      <c r="L94" s="121">
        <v>67.5</v>
      </c>
      <c r="M94" s="285">
        <v>60.3</v>
      </c>
      <c r="N94" s="209">
        <v>20</v>
      </c>
      <c r="O94" s="127">
        <f t="shared" si="1"/>
        <v>109</v>
      </c>
      <c r="P94" s="10"/>
    </row>
    <row r="95" spans="1:16" ht="15" customHeight="1" x14ac:dyDescent="0.25">
      <c r="A95" s="14">
        <v>16</v>
      </c>
      <c r="B95" s="76" t="s">
        <v>177</v>
      </c>
      <c r="C95" s="208">
        <v>8</v>
      </c>
      <c r="D95" s="121">
        <v>52.38</v>
      </c>
      <c r="E95" s="285">
        <v>54.45</v>
      </c>
      <c r="F95" s="209">
        <v>54</v>
      </c>
      <c r="G95" s="208">
        <v>7</v>
      </c>
      <c r="H95" s="121">
        <v>65</v>
      </c>
      <c r="I95" s="285">
        <v>56.73</v>
      </c>
      <c r="J95" s="209">
        <v>22</v>
      </c>
      <c r="K95" s="208"/>
      <c r="L95" s="121"/>
      <c r="M95" s="285">
        <v>60.3</v>
      </c>
      <c r="N95" s="209">
        <v>97</v>
      </c>
      <c r="O95" s="127">
        <f t="shared" si="1"/>
        <v>173</v>
      </c>
      <c r="P95" s="10"/>
    </row>
    <row r="96" spans="1:16" ht="15" customHeight="1" x14ac:dyDescent="0.25">
      <c r="A96" s="14">
        <v>17</v>
      </c>
      <c r="B96" s="76" t="s">
        <v>9</v>
      </c>
      <c r="C96" s="208">
        <v>8</v>
      </c>
      <c r="D96" s="121">
        <v>51.75</v>
      </c>
      <c r="E96" s="285">
        <v>54.45</v>
      </c>
      <c r="F96" s="209">
        <v>56</v>
      </c>
      <c r="G96" s="208">
        <v>2</v>
      </c>
      <c r="H96" s="121">
        <v>56</v>
      </c>
      <c r="I96" s="285">
        <v>56.73</v>
      </c>
      <c r="J96" s="209">
        <v>50</v>
      </c>
      <c r="K96" s="208">
        <v>3</v>
      </c>
      <c r="L96" s="121">
        <v>54.7</v>
      </c>
      <c r="M96" s="285">
        <v>60.3</v>
      </c>
      <c r="N96" s="209">
        <v>68</v>
      </c>
      <c r="O96" s="127">
        <f t="shared" si="1"/>
        <v>174</v>
      </c>
      <c r="P96" s="10"/>
    </row>
    <row r="97" spans="1:16" ht="15" customHeight="1" x14ac:dyDescent="0.25">
      <c r="A97" s="14">
        <v>18</v>
      </c>
      <c r="B97" s="76" t="s">
        <v>136</v>
      </c>
      <c r="C97" s="208">
        <v>10</v>
      </c>
      <c r="D97" s="121">
        <v>50.5</v>
      </c>
      <c r="E97" s="285">
        <v>54.45</v>
      </c>
      <c r="F97" s="209">
        <v>58</v>
      </c>
      <c r="G97" s="208">
        <v>7</v>
      </c>
      <c r="H97" s="121">
        <v>39.5</v>
      </c>
      <c r="I97" s="285">
        <v>56.73</v>
      </c>
      <c r="J97" s="209">
        <v>82</v>
      </c>
      <c r="K97" s="208">
        <v>11</v>
      </c>
      <c r="L97" s="121">
        <v>38</v>
      </c>
      <c r="M97" s="285">
        <v>60.3</v>
      </c>
      <c r="N97" s="209">
        <v>91</v>
      </c>
      <c r="O97" s="127">
        <f t="shared" si="1"/>
        <v>231</v>
      </c>
      <c r="P97" s="10"/>
    </row>
    <row r="98" spans="1:16" ht="15" customHeight="1" x14ac:dyDescent="0.25">
      <c r="A98" s="14">
        <v>19</v>
      </c>
      <c r="B98" s="76" t="s">
        <v>2</v>
      </c>
      <c r="C98" s="208">
        <v>17</v>
      </c>
      <c r="D98" s="121">
        <v>49</v>
      </c>
      <c r="E98" s="285">
        <v>54.45</v>
      </c>
      <c r="F98" s="209">
        <v>64</v>
      </c>
      <c r="G98" s="208">
        <v>7</v>
      </c>
      <c r="H98" s="121">
        <v>50.5</v>
      </c>
      <c r="I98" s="285">
        <v>56.73</v>
      </c>
      <c r="J98" s="209">
        <v>59</v>
      </c>
      <c r="K98" s="208">
        <v>15</v>
      </c>
      <c r="L98" s="121">
        <v>54</v>
      </c>
      <c r="M98" s="285">
        <v>60.3</v>
      </c>
      <c r="N98" s="209">
        <v>71</v>
      </c>
      <c r="O98" s="127">
        <f t="shared" si="1"/>
        <v>194</v>
      </c>
      <c r="P98" s="10"/>
    </row>
    <row r="99" spans="1:16" ht="15" customHeight="1" x14ac:dyDescent="0.25">
      <c r="A99" s="14">
        <v>20</v>
      </c>
      <c r="B99" s="76" t="s">
        <v>129</v>
      </c>
      <c r="C99" s="208">
        <v>12</v>
      </c>
      <c r="D99" s="121">
        <v>48.42</v>
      </c>
      <c r="E99" s="285">
        <v>54.45</v>
      </c>
      <c r="F99" s="209">
        <v>66</v>
      </c>
      <c r="G99" s="208">
        <v>5</v>
      </c>
      <c r="H99" s="121">
        <v>55</v>
      </c>
      <c r="I99" s="285">
        <v>56.73</v>
      </c>
      <c r="J99" s="209">
        <v>52</v>
      </c>
      <c r="K99" s="208">
        <v>14</v>
      </c>
      <c r="L99" s="121">
        <v>70</v>
      </c>
      <c r="M99" s="285">
        <v>60.3</v>
      </c>
      <c r="N99" s="209">
        <v>14</v>
      </c>
      <c r="O99" s="127">
        <f t="shared" si="1"/>
        <v>132</v>
      </c>
      <c r="P99" s="10"/>
    </row>
    <row r="100" spans="1:16" ht="15" customHeight="1" x14ac:dyDescent="0.25">
      <c r="A100" s="14">
        <v>21</v>
      </c>
      <c r="B100" s="76" t="s">
        <v>133</v>
      </c>
      <c r="C100" s="208">
        <v>17</v>
      </c>
      <c r="D100" s="121">
        <v>47.88</v>
      </c>
      <c r="E100" s="285">
        <v>54.45</v>
      </c>
      <c r="F100" s="209">
        <v>69</v>
      </c>
      <c r="G100" s="208">
        <v>10</v>
      </c>
      <c r="H100" s="121">
        <v>66.599999999999994</v>
      </c>
      <c r="I100" s="285">
        <v>56.73</v>
      </c>
      <c r="J100" s="209">
        <v>16</v>
      </c>
      <c r="K100" s="208">
        <v>7</v>
      </c>
      <c r="L100" s="121">
        <v>55.9</v>
      </c>
      <c r="M100" s="285">
        <v>60.3</v>
      </c>
      <c r="N100" s="209">
        <v>62</v>
      </c>
      <c r="O100" s="127">
        <f t="shared" si="1"/>
        <v>147</v>
      </c>
      <c r="P100" s="10"/>
    </row>
    <row r="101" spans="1:16" ht="15" customHeight="1" x14ac:dyDescent="0.25">
      <c r="A101" s="14">
        <v>22</v>
      </c>
      <c r="B101" s="76" t="s">
        <v>137</v>
      </c>
      <c r="C101" s="208">
        <v>3</v>
      </c>
      <c r="D101" s="121">
        <v>47.67</v>
      </c>
      <c r="E101" s="285">
        <v>54.45</v>
      </c>
      <c r="F101" s="209">
        <v>70</v>
      </c>
      <c r="G101" s="208">
        <v>8</v>
      </c>
      <c r="H101" s="121">
        <v>38</v>
      </c>
      <c r="I101" s="285">
        <v>56.73</v>
      </c>
      <c r="J101" s="209">
        <v>83</v>
      </c>
      <c r="K101" s="208">
        <v>7</v>
      </c>
      <c r="L101" s="121">
        <v>56.3</v>
      </c>
      <c r="M101" s="285">
        <v>60.3</v>
      </c>
      <c r="N101" s="209">
        <v>58</v>
      </c>
      <c r="O101" s="127">
        <f t="shared" si="1"/>
        <v>211</v>
      </c>
      <c r="P101" s="10"/>
    </row>
    <row r="102" spans="1:16" ht="15" customHeight="1" x14ac:dyDescent="0.25">
      <c r="A102" s="14">
        <v>23</v>
      </c>
      <c r="B102" s="76" t="s">
        <v>132</v>
      </c>
      <c r="C102" s="208">
        <v>13</v>
      </c>
      <c r="D102" s="121">
        <v>46.23</v>
      </c>
      <c r="E102" s="285">
        <v>54.45</v>
      </c>
      <c r="F102" s="209">
        <v>72</v>
      </c>
      <c r="G102" s="208">
        <v>11</v>
      </c>
      <c r="H102" s="121">
        <v>64.5</v>
      </c>
      <c r="I102" s="285">
        <v>56.73</v>
      </c>
      <c r="J102" s="209">
        <v>24</v>
      </c>
      <c r="K102" s="208">
        <v>11</v>
      </c>
      <c r="L102" s="121">
        <v>62</v>
      </c>
      <c r="M102" s="285">
        <v>60.3</v>
      </c>
      <c r="N102" s="209">
        <v>41</v>
      </c>
      <c r="O102" s="127">
        <f t="shared" si="1"/>
        <v>137</v>
      </c>
      <c r="P102" s="10"/>
    </row>
    <row r="103" spans="1:16" ht="15" customHeight="1" x14ac:dyDescent="0.25">
      <c r="A103" s="14">
        <v>24</v>
      </c>
      <c r="B103" s="76" t="s">
        <v>134</v>
      </c>
      <c r="C103" s="208">
        <v>8</v>
      </c>
      <c r="D103" s="121">
        <v>45.88</v>
      </c>
      <c r="E103" s="285">
        <v>54.45</v>
      </c>
      <c r="F103" s="209">
        <v>73</v>
      </c>
      <c r="G103" s="208">
        <v>5</v>
      </c>
      <c r="H103" s="121">
        <v>32.200000000000003</v>
      </c>
      <c r="I103" s="285">
        <v>56.73</v>
      </c>
      <c r="J103" s="209">
        <v>90</v>
      </c>
      <c r="K103" s="208">
        <v>4</v>
      </c>
      <c r="L103" s="121">
        <v>53.2</v>
      </c>
      <c r="M103" s="285">
        <v>60.3</v>
      </c>
      <c r="N103" s="209">
        <v>73</v>
      </c>
      <c r="O103" s="127">
        <f t="shared" si="1"/>
        <v>236</v>
      </c>
      <c r="P103" s="10"/>
    </row>
    <row r="104" spans="1:16" ht="15" customHeight="1" x14ac:dyDescent="0.25">
      <c r="A104" s="14">
        <v>25</v>
      </c>
      <c r="B104" s="76" t="s">
        <v>107</v>
      </c>
      <c r="C104" s="208">
        <v>33</v>
      </c>
      <c r="D104" s="121">
        <v>43.64</v>
      </c>
      <c r="E104" s="285">
        <v>54.45</v>
      </c>
      <c r="F104" s="209">
        <v>74</v>
      </c>
      <c r="G104" s="208">
        <v>40</v>
      </c>
      <c r="H104" s="121">
        <v>59</v>
      </c>
      <c r="I104" s="285">
        <v>56.73</v>
      </c>
      <c r="J104" s="209">
        <v>39</v>
      </c>
      <c r="K104" s="208">
        <v>28</v>
      </c>
      <c r="L104" s="121">
        <v>57</v>
      </c>
      <c r="M104" s="285">
        <v>60.3</v>
      </c>
      <c r="N104" s="209">
        <v>56</v>
      </c>
      <c r="O104" s="123">
        <f t="shared" si="1"/>
        <v>169</v>
      </c>
      <c r="P104" s="10"/>
    </row>
    <row r="105" spans="1:16" ht="15" customHeight="1" x14ac:dyDescent="0.25">
      <c r="A105" s="14">
        <v>26</v>
      </c>
      <c r="B105" s="76" t="s">
        <v>135</v>
      </c>
      <c r="C105" s="208">
        <v>1</v>
      </c>
      <c r="D105" s="121">
        <v>43</v>
      </c>
      <c r="E105" s="285">
        <v>54.45</v>
      </c>
      <c r="F105" s="209">
        <v>76</v>
      </c>
      <c r="G105" s="208">
        <v>9</v>
      </c>
      <c r="H105" s="121">
        <v>47</v>
      </c>
      <c r="I105" s="285">
        <v>56.73</v>
      </c>
      <c r="J105" s="209">
        <v>69</v>
      </c>
      <c r="K105" s="208">
        <v>5</v>
      </c>
      <c r="L105" s="121">
        <v>45.4</v>
      </c>
      <c r="M105" s="285">
        <v>60.3</v>
      </c>
      <c r="N105" s="209">
        <v>84</v>
      </c>
      <c r="O105" s="127">
        <f t="shared" si="1"/>
        <v>229</v>
      </c>
      <c r="P105" s="10"/>
    </row>
    <row r="106" spans="1:16" ht="15" customHeight="1" x14ac:dyDescent="0.25">
      <c r="A106" s="14">
        <v>27</v>
      </c>
      <c r="B106" s="76" t="s">
        <v>162</v>
      </c>
      <c r="C106" s="208">
        <v>7</v>
      </c>
      <c r="D106" s="121">
        <v>41.43</v>
      </c>
      <c r="E106" s="285">
        <v>54.45</v>
      </c>
      <c r="F106" s="209">
        <v>80</v>
      </c>
      <c r="G106" s="208">
        <v>7</v>
      </c>
      <c r="H106" s="121">
        <v>41</v>
      </c>
      <c r="I106" s="285">
        <v>56.73</v>
      </c>
      <c r="J106" s="209">
        <v>79</v>
      </c>
      <c r="K106" s="208">
        <v>16</v>
      </c>
      <c r="L106" s="121">
        <v>62</v>
      </c>
      <c r="M106" s="285">
        <v>60.3</v>
      </c>
      <c r="N106" s="209">
        <v>42</v>
      </c>
      <c r="O106" s="127">
        <f t="shared" si="1"/>
        <v>201</v>
      </c>
      <c r="P106" s="10"/>
    </row>
    <row r="107" spans="1:16" ht="15" customHeight="1" x14ac:dyDescent="0.25">
      <c r="A107" s="14">
        <v>28</v>
      </c>
      <c r="B107" s="76" t="s">
        <v>176</v>
      </c>
      <c r="C107" s="208">
        <v>7</v>
      </c>
      <c r="D107" s="121">
        <v>35</v>
      </c>
      <c r="E107" s="285">
        <v>54.45</v>
      </c>
      <c r="F107" s="209">
        <v>87</v>
      </c>
      <c r="G107" s="208">
        <v>10</v>
      </c>
      <c r="H107" s="121">
        <v>39.700000000000003</v>
      </c>
      <c r="I107" s="285">
        <v>56.73</v>
      </c>
      <c r="J107" s="209">
        <v>81</v>
      </c>
      <c r="K107" s="208">
        <v>10</v>
      </c>
      <c r="L107" s="121">
        <v>48.4</v>
      </c>
      <c r="M107" s="285">
        <v>60.3</v>
      </c>
      <c r="N107" s="209">
        <v>80</v>
      </c>
      <c r="O107" s="127">
        <f t="shared" si="1"/>
        <v>248</v>
      </c>
      <c r="P107" s="10"/>
    </row>
    <row r="108" spans="1:16" ht="15" customHeight="1" x14ac:dyDescent="0.25">
      <c r="A108" s="14">
        <v>29</v>
      </c>
      <c r="B108" s="75" t="s">
        <v>138</v>
      </c>
      <c r="C108" s="224">
        <v>9</v>
      </c>
      <c r="D108" s="240">
        <v>25.89</v>
      </c>
      <c r="E108" s="291">
        <v>54.45</v>
      </c>
      <c r="F108" s="225">
        <v>94</v>
      </c>
      <c r="G108" s="224">
        <v>1</v>
      </c>
      <c r="H108" s="240">
        <v>14</v>
      </c>
      <c r="I108" s="291">
        <v>56.73</v>
      </c>
      <c r="J108" s="225">
        <v>97</v>
      </c>
      <c r="K108" s="224">
        <v>8</v>
      </c>
      <c r="L108" s="240">
        <v>55</v>
      </c>
      <c r="M108" s="291">
        <v>60.3</v>
      </c>
      <c r="N108" s="225">
        <v>66</v>
      </c>
      <c r="O108" s="127">
        <f t="shared" si="1"/>
        <v>257</v>
      </c>
      <c r="P108" s="10"/>
    </row>
    <row r="109" spans="1:16" ht="15" customHeight="1" thickBot="1" x14ac:dyDescent="0.3">
      <c r="A109" s="14">
        <v>30</v>
      </c>
      <c r="B109" s="76" t="s">
        <v>161</v>
      </c>
      <c r="C109" s="208">
        <v>4</v>
      </c>
      <c r="D109" s="121">
        <v>24.25</v>
      </c>
      <c r="E109" s="285">
        <v>54.45</v>
      </c>
      <c r="F109" s="209">
        <v>96</v>
      </c>
      <c r="G109" s="208"/>
      <c r="H109" s="121"/>
      <c r="I109" s="285">
        <v>56.73</v>
      </c>
      <c r="J109" s="209">
        <v>100</v>
      </c>
      <c r="K109" s="208"/>
      <c r="L109" s="121"/>
      <c r="M109" s="285">
        <v>60.3</v>
      </c>
      <c r="N109" s="209">
        <v>97</v>
      </c>
      <c r="O109" s="127">
        <f t="shared" si="1"/>
        <v>293</v>
      </c>
      <c r="P109" s="10"/>
    </row>
    <row r="110" spans="1:16" ht="15" customHeight="1" thickBot="1" x14ac:dyDescent="0.3">
      <c r="A110" s="142"/>
      <c r="B110" s="131" t="s">
        <v>97</v>
      </c>
      <c r="C110" s="132">
        <f>SUM(C111:C118)</f>
        <v>97</v>
      </c>
      <c r="D110" s="140">
        <f>AVERAGE(D111:D118)</f>
        <v>54.536468635531136</v>
      </c>
      <c r="E110" s="182">
        <v>54.45</v>
      </c>
      <c r="F110" s="133"/>
      <c r="G110" s="132">
        <f>SUM(G111:G118)</f>
        <v>110</v>
      </c>
      <c r="H110" s="140">
        <f>AVERAGE(H111:H118)</f>
        <v>52.541890784653937</v>
      </c>
      <c r="I110" s="182">
        <v>56.73</v>
      </c>
      <c r="J110" s="133"/>
      <c r="K110" s="132">
        <f>SUM(K111:K118)</f>
        <v>80</v>
      </c>
      <c r="L110" s="140">
        <f>AVERAGE(L111:L118)</f>
        <v>66.013653013653013</v>
      </c>
      <c r="M110" s="182">
        <v>60.3</v>
      </c>
      <c r="N110" s="133"/>
      <c r="O110" s="146"/>
      <c r="P110" s="10"/>
    </row>
    <row r="111" spans="1:16" ht="15" customHeight="1" x14ac:dyDescent="0.25">
      <c r="A111" s="13">
        <v>1</v>
      </c>
      <c r="B111" s="80" t="s">
        <v>63</v>
      </c>
      <c r="C111" s="228">
        <v>11</v>
      </c>
      <c r="D111" s="232">
        <v>69.3</v>
      </c>
      <c r="E111" s="292">
        <v>54.45</v>
      </c>
      <c r="F111" s="229">
        <v>8</v>
      </c>
      <c r="G111" s="228">
        <v>15</v>
      </c>
      <c r="H111" s="232">
        <v>68.333333333333329</v>
      </c>
      <c r="I111" s="292">
        <v>56.73</v>
      </c>
      <c r="J111" s="229">
        <v>9</v>
      </c>
      <c r="K111" s="228">
        <v>11</v>
      </c>
      <c r="L111" s="232">
        <v>73.181818181818187</v>
      </c>
      <c r="M111" s="292">
        <v>60.3</v>
      </c>
      <c r="N111" s="229">
        <v>7</v>
      </c>
      <c r="O111" s="124">
        <f t="shared" si="1"/>
        <v>24</v>
      </c>
      <c r="P111" s="10"/>
    </row>
    <row r="112" spans="1:16" ht="15" customHeight="1" x14ac:dyDescent="0.25">
      <c r="A112" s="14">
        <v>2</v>
      </c>
      <c r="B112" s="76" t="s">
        <v>96</v>
      </c>
      <c r="C112" s="208">
        <v>21</v>
      </c>
      <c r="D112" s="121">
        <v>60.238095238095241</v>
      </c>
      <c r="E112" s="285">
        <v>54.45</v>
      </c>
      <c r="F112" s="209">
        <v>22</v>
      </c>
      <c r="G112" s="208">
        <v>26</v>
      </c>
      <c r="H112" s="121">
        <v>60.846153846153847</v>
      </c>
      <c r="I112" s="285">
        <v>56.73</v>
      </c>
      <c r="J112" s="209">
        <v>33</v>
      </c>
      <c r="K112" s="208">
        <v>12</v>
      </c>
      <c r="L112" s="121">
        <v>64.5</v>
      </c>
      <c r="M112" s="285">
        <v>60.3</v>
      </c>
      <c r="N112" s="209">
        <v>31</v>
      </c>
      <c r="O112" s="125">
        <f t="shared" si="1"/>
        <v>86</v>
      </c>
      <c r="P112" s="10"/>
    </row>
    <row r="113" spans="1:16" ht="15" customHeight="1" x14ac:dyDescent="0.25">
      <c r="A113" s="14">
        <v>3</v>
      </c>
      <c r="B113" s="76" t="s">
        <v>68</v>
      </c>
      <c r="C113" s="208">
        <v>13</v>
      </c>
      <c r="D113" s="121">
        <v>59.846153846153847</v>
      </c>
      <c r="E113" s="285">
        <v>54.45</v>
      </c>
      <c r="F113" s="209">
        <v>23</v>
      </c>
      <c r="G113" s="208">
        <v>15</v>
      </c>
      <c r="H113" s="121">
        <v>48.06666666666667</v>
      </c>
      <c r="I113" s="285">
        <v>56.73</v>
      </c>
      <c r="J113" s="209">
        <v>64</v>
      </c>
      <c r="K113" s="208">
        <v>11</v>
      </c>
      <c r="L113" s="121">
        <v>56.909090909090907</v>
      </c>
      <c r="M113" s="285">
        <v>60.3</v>
      </c>
      <c r="N113" s="209">
        <v>57</v>
      </c>
      <c r="O113" s="125">
        <f t="shared" si="1"/>
        <v>144</v>
      </c>
      <c r="P113" s="10"/>
    </row>
    <row r="114" spans="1:16" ht="15" customHeight="1" x14ac:dyDescent="0.25">
      <c r="A114" s="14">
        <v>4</v>
      </c>
      <c r="B114" s="73" t="s">
        <v>62</v>
      </c>
      <c r="C114" s="212">
        <v>10</v>
      </c>
      <c r="D114" s="215">
        <v>58</v>
      </c>
      <c r="E114" s="287">
        <v>54.45</v>
      </c>
      <c r="F114" s="213">
        <v>31</v>
      </c>
      <c r="G114" s="212">
        <v>14</v>
      </c>
      <c r="H114" s="215">
        <v>65.785714285714292</v>
      </c>
      <c r="I114" s="287">
        <v>56.73</v>
      </c>
      <c r="J114" s="213">
        <v>18</v>
      </c>
      <c r="K114" s="212">
        <v>14</v>
      </c>
      <c r="L114" s="215">
        <v>67.928571428571431</v>
      </c>
      <c r="M114" s="287">
        <v>60.3</v>
      </c>
      <c r="N114" s="213">
        <v>19</v>
      </c>
      <c r="O114" s="125">
        <f t="shared" si="1"/>
        <v>68</v>
      </c>
      <c r="P114" s="10"/>
    </row>
    <row r="115" spans="1:16" ht="15" customHeight="1" x14ac:dyDescent="0.25">
      <c r="A115" s="14">
        <v>5</v>
      </c>
      <c r="B115" s="76" t="s">
        <v>118</v>
      </c>
      <c r="C115" s="208">
        <v>16</v>
      </c>
      <c r="D115" s="121">
        <v>54.8</v>
      </c>
      <c r="E115" s="285">
        <v>54.45</v>
      </c>
      <c r="F115" s="209">
        <v>44</v>
      </c>
      <c r="G115" s="208">
        <v>19</v>
      </c>
      <c r="H115" s="121">
        <v>36.684210526315788</v>
      </c>
      <c r="I115" s="285">
        <v>56.73</v>
      </c>
      <c r="J115" s="209">
        <v>85</v>
      </c>
      <c r="K115" s="208">
        <v>13</v>
      </c>
      <c r="L115" s="121">
        <v>63.615384615384613</v>
      </c>
      <c r="M115" s="285">
        <v>60.3</v>
      </c>
      <c r="N115" s="209">
        <v>36</v>
      </c>
      <c r="O115" s="125">
        <f t="shared" si="1"/>
        <v>165</v>
      </c>
      <c r="P115" s="10"/>
    </row>
    <row r="116" spans="1:16" ht="15" customHeight="1" x14ac:dyDescent="0.25">
      <c r="A116" s="14">
        <v>6</v>
      </c>
      <c r="B116" s="76" t="s">
        <v>41</v>
      </c>
      <c r="C116" s="208">
        <v>4</v>
      </c>
      <c r="D116" s="121">
        <v>53.75</v>
      </c>
      <c r="E116" s="285">
        <v>54.45</v>
      </c>
      <c r="F116" s="209">
        <v>48</v>
      </c>
      <c r="G116" s="208">
        <v>6</v>
      </c>
      <c r="H116" s="121">
        <v>49.333333333333336</v>
      </c>
      <c r="I116" s="285">
        <v>56.73</v>
      </c>
      <c r="J116" s="209">
        <v>62</v>
      </c>
      <c r="K116" s="208">
        <v>3</v>
      </c>
      <c r="L116" s="121">
        <v>76</v>
      </c>
      <c r="M116" s="285">
        <v>60.3</v>
      </c>
      <c r="N116" s="209">
        <v>5</v>
      </c>
      <c r="O116" s="125">
        <f t="shared" si="1"/>
        <v>115</v>
      </c>
      <c r="P116" s="10"/>
    </row>
    <row r="117" spans="1:16" ht="15" customHeight="1" x14ac:dyDescent="0.25">
      <c r="A117" s="14">
        <v>7</v>
      </c>
      <c r="B117" s="76" t="s">
        <v>64</v>
      </c>
      <c r="C117" s="208">
        <v>6</v>
      </c>
      <c r="D117" s="121">
        <v>49.17</v>
      </c>
      <c r="E117" s="285">
        <v>54.45</v>
      </c>
      <c r="F117" s="209">
        <v>63</v>
      </c>
      <c r="G117" s="208">
        <v>7</v>
      </c>
      <c r="H117" s="121">
        <v>40.285714285714285</v>
      </c>
      <c r="I117" s="285">
        <v>56.73</v>
      </c>
      <c r="J117" s="209">
        <v>80</v>
      </c>
      <c r="K117" s="208">
        <v>13</v>
      </c>
      <c r="L117" s="121">
        <v>67.307692307692307</v>
      </c>
      <c r="M117" s="285">
        <v>60.3</v>
      </c>
      <c r="N117" s="209">
        <v>21</v>
      </c>
      <c r="O117" s="125">
        <f t="shared" si="1"/>
        <v>164</v>
      </c>
      <c r="P117" s="10"/>
    </row>
    <row r="118" spans="1:16" ht="15" customHeight="1" thickBot="1" x14ac:dyDescent="0.3">
      <c r="A118" s="15">
        <v>8</v>
      </c>
      <c r="B118" s="107" t="s">
        <v>146</v>
      </c>
      <c r="C118" s="230">
        <v>16</v>
      </c>
      <c r="D118" s="233">
        <v>31.1875</v>
      </c>
      <c r="E118" s="293">
        <v>54.45</v>
      </c>
      <c r="F118" s="231">
        <v>90</v>
      </c>
      <c r="G118" s="230">
        <v>8</v>
      </c>
      <c r="H118" s="233">
        <v>51</v>
      </c>
      <c r="I118" s="293">
        <v>56.73</v>
      </c>
      <c r="J118" s="231">
        <v>57</v>
      </c>
      <c r="K118" s="230">
        <v>3</v>
      </c>
      <c r="L118" s="233">
        <v>58.666666666666664</v>
      </c>
      <c r="M118" s="293">
        <v>60.3</v>
      </c>
      <c r="N118" s="231">
        <v>53</v>
      </c>
      <c r="O118" s="317">
        <f>N118+J118+F118</f>
        <v>200</v>
      </c>
      <c r="P118" s="10"/>
    </row>
    <row r="119" spans="1:16" ht="15" customHeight="1" x14ac:dyDescent="0.25">
      <c r="A119" s="115" t="s">
        <v>112</v>
      </c>
      <c r="B119" s="20"/>
      <c r="C119" s="20"/>
      <c r="D119" s="147">
        <f>AVERAGE(D6:D13,D15:D26,D28:D44,D46:D63,D65:D78,D80:D109,D111:D118)</f>
        <v>51.918398002341313</v>
      </c>
      <c r="E119" s="20"/>
      <c r="F119" s="20"/>
      <c r="G119" s="20"/>
      <c r="H119" s="147">
        <f>AVERAGE(H6:H13,H15:H26,H28:H44,H46:H63,H65:H78,H80:H109,H111:H118)</f>
        <v>52.32031902175445</v>
      </c>
      <c r="I119" s="20"/>
      <c r="J119" s="20"/>
      <c r="K119" s="20"/>
      <c r="L119" s="147">
        <f>AVERAGE(L6:L13,L15:L26,L28:L44,L46:L63,L65:L78,L80:L109,L111:L118)</f>
        <v>58.860409245226315</v>
      </c>
      <c r="M119" s="20"/>
      <c r="N119" s="20"/>
      <c r="O119" s="19"/>
    </row>
    <row r="120" spans="1:16" x14ac:dyDescent="0.25">
      <c r="A120" s="116" t="s">
        <v>113</v>
      </c>
      <c r="D120" s="284">
        <v>54.45</v>
      </c>
      <c r="H120" s="284">
        <v>56.73</v>
      </c>
      <c r="L120" s="284">
        <v>60.3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0">
    <cfRule type="cellIs" dxfId="78" priority="2423" operator="equal">
      <formula>$L$119</formula>
    </cfRule>
    <cfRule type="containsBlanks" dxfId="77" priority="2424">
      <formula>LEN(TRIM(L4))=0</formula>
    </cfRule>
    <cfRule type="cellIs" dxfId="76" priority="2425" operator="lessThan">
      <formula>50</formula>
    </cfRule>
    <cfRule type="cellIs" dxfId="75" priority="2426" operator="between">
      <formula>$L$119</formula>
      <formula>50</formula>
    </cfRule>
    <cfRule type="cellIs" dxfId="74" priority="2427" operator="between">
      <formula>74.99</formula>
      <formula>$L$119</formula>
    </cfRule>
    <cfRule type="cellIs" dxfId="73" priority="2428" operator="greaterThanOrEqual">
      <formula>75</formula>
    </cfRule>
  </conditionalFormatting>
  <conditionalFormatting sqref="D4:D120">
    <cfRule type="cellIs" dxfId="72" priority="7" operator="equal">
      <formula>$D$119</formula>
    </cfRule>
    <cfRule type="containsBlanks" dxfId="71" priority="8">
      <formula>LEN(TRIM(D4))=0</formula>
    </cfRule>
    <cfRule type="cellIs" dxfId="70" priority="9" operator="lessThan">
      <formula>50</formula>
    </cfRule>
    <cfRule type="cellIs" dxfId="69" priority="10" operator="between">
      <formula>$D$119</formula>
      <formula>50</formula>
    </cfRule>
    <cfRule type="cellIs" dxfId="68" priority="11" operator="between">
      <formula>74.99</formula>
      <formula>$D$119</formula>
    </cfRule>
    <cfRule type="cellIs" dxfId="67" priority="12" operator="greaterThanOrEqual">
      <formula>75</formula>
    </cfRule>
  </conditionalFormatting>
  <conditionalFormatting sqref="H4:H120">
    <cfRule type="cellIs" dxfId="66" priority="1" operator="equal">
      <formula>$H$119</formula>
    </cfRule>
    <cfRule type="containsBlanks" dxfId="65" priority="2">
      <formula>LEN(TRIM(H4))=0</formula>
    </cfRule>
    <cfRule type="cellIs" dxfId="64" priority="3" operator="lessThan">
      <formula>50</formula>
    </cfRule>
    <cfRule type="cellIs" dxfId="63" priority="4" operator="between">
      <formula>$H$119</formula>
      <formula>50</formula>
    </cfRule>
    <cfRule type="cellIs" dxfId="62" priority="5" operator="between">
      <formula>74.99</formula>
      <formula>$H$119</formula>
    </cfRule>
    <cfRule type="cellIs" dxfId="61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4" width="7.7109375" customWidth="1"/>
  </cols>
  <sheetData>
    <row r="1" spans="1:16" x14ac:dyDescent="0.25">
      <c r="O1" s="22"/>
      <c r="P1" s="6" t="s">
        <v>78</v>
      </c>
    </row>
    <row r="2" spans="1:16" ht="15.75" x14ac:dyDescent="0.25">
      <c r="C2" s="320" t="s">
        <v>84</v>
      </c>
      <c r="K2" s="300"/>
      <c r="L2" s="243"/>
      <c r="M2" s="243"/>
      <c r="O2" s="23"/>
      <c r="P2" s="6" t="s">
        <v>79</v>
      </c>
    </row>
    <row r="3" spans="1:16" ht="15.75" thickBot="1" x14ac:dyDescent="0.3">
      <c r="O3" s="321"/>
      <c r="P3" s="6" t="s">
        <v>80</v>
      </c>
    </row>
    <row r="4" spans="1:16" s="4" customFormat="1" ht="16.5" customHeight="1" thickBot="1" x14ac:dyDescent="0.3">
      <c r="A4" s="372" t="s">
        <v>40</v>
      </c>
      <c r="B4" s="374">
        <v>2023</v>
      </c>
      <c r="C4" s="375"/>
      <c r="D4" s="375"/>
      <c r="E4" s="376"/>
      <c r="F4" s="374">
        <v>2022</v>
      </c>
      <c r="G4" s="375"/>
      <c r="H4" s="375"/>
      <c r="I4" s="376"/>
      <c r="J4" s="374">
        <v>2021</v>
      </c>
      <c r="K4" s="375"/>
      <c r="L4" s="375"/>
      <c r="M4" s="376"/>
      <c r="O4" s="7"/>
      <c r="P4" s="6" t="s">
        <v>81</v>
      </c>
    </row>
    <row r="5" spans="1:16" ht="42" customHeight="1" thickBot="1" x14ac:dyDescent="0.3">
      <c r="A5" s="373"/>
      <c r="B5" s="319" t="s">
        <v>39</v>
      </c>
      <c r="C5" s="111" t="s">
        <v>90</v>
      </c>
      <c r="D5" s="112" t="s">
        <v>93</v>
      </c>
      <c r="E5" s="66" t="s">
        <v>114</v>
      </c>
      <c r="F5" s="319" t="s">
        <v>39</v>
      </c>
      <c r="G5" s="111" t="s">
        <v>90</v>
      </c>
      <c r="H5" s="112" t="s">
        <v>93</v>
      </c>
      <c r="I5" s="66" t="s">
        <v>114</v>
      </c>
      <c r="J5" s="195" t="s">
        <v>39</v>
      </c>
      <c r="K5" s="111" t="s">
        <v>90</v>
      </c>
      <c r="L5" s="112" t="s">
        <v>93</v>
      </c>
      <c r="M5" s="66" t="s">
        <v>114</v>
      </c>
    </row>
    <row r="6" spans="1:16" ht="15" customHeight="1" x14ac:dyDescent="0.25">
      <c r="A6" s="16">
        <v>1</v>
      </c>
      <c r="B6" s="69" t="s">
        <v>12</v>
      </c>
      <c r="C6" s="69" t="s">
        <v>121</v>
      </c>
      <c r="D6" s="245">
        <v>54.45</v>
      </c>
      <c r="E6" s="197">
        <v>85</v>
      </c>
      <c r="F6" s="69" t="s">
        <v>37</v>
      </c>
      <c r="G6" s="69" t="s">
        <v>48</v>
      </c>
      <c r="H6" s="245">
        <v>56.73</v>
      </c>
      <c r="I6" s="197">
        <v>78.25</v>
      </c>
      <c r="J6" s="69" t="s">
        <v>37</v>
      </c>
      <c r="K6" s="69" t="s">
        <v>125</v>
      </c>
      <c r="L6" s="245">
        <v>60.3</v>
      </c>
      <c r="M6" s="197">
        <v>86.5</v>
      </c>
    </row>
    <row r="7" spans="1:16" ht="15" customHeight="1" x14ac:dyDescent="0.25">
      <c r="A7" s="17">
        <v>2</v>
      </c>
      <c r="B7" s="70" t="s">
        <v>37</v>
      </c>
      <c r="C7" s="70" t="s">
        <v>125</v>
      </c>
      <c r="D7" s="246">
        <v>54.45</v>
      </c>
      <c r="E7" s="198">
        <v>75</v>
      </c>
      <c r="F7" s="70" t="s">
        <v>15</v>
      </c>
      <c r="G7" s="70" t="s">
        <v>17</v>
      </c>
      <c r="H7" s="246">
        <v>56.73</v>
      </c>
      <c r="I7" s="198">
        <v>73.599999999999994</v>
      </c>
      <c r="J7" s="70" t="s">
        <v>31</v>
      </c>
      <c r="K7" s="70" t="s">
        <v>34</v>
      </c>
      <c r="L7" s="246">
        <v>60.3</v>
      </c>
      <c r="M7" s="198">
        <v>78.099999999999994</v>
      </c>
    </row>
    <row r="8" spans="1:16" ht="15" customHeight="1" x14ac:dyDescent="0.25">
      <c r="A8" s="17">
        <v>3</v>
      </c>
      <c r="B8" s="70" t="s">
        <v>31</v>
      </c>
      <c r="C8" s="70" t="s">
        <v>35</v>
      </c>
      <c r="D8" s="246">
        <v>54.45</v>
      </c>
      <c r="E8" s="198">
        <v>74.5</v>
      </c>
      <c r="F8" s="70" t="s">
        <v>1</v>
      </c>
      <c r="G8" s="70" t="s">
        <v>74</v>
      </c>
      <c r="H8" s="246">
        <v>56.73</v>
      </c>
      <c r="I8" s="198">
        <v>73.3</v>
      </c>
      <c r="J8" s="70" t="s">
        <v>1</v>
      </c>
      <c r="K8" s="70" t="s">
        <v>169</v>
      </c>
      <c r="L8" s="246">
        <v>60.3</v>
      </c>
      <c r="M8" s="198">
        <v>78</v>
      </c>
    </row>
    <row r="9" spans="1:16" ht="15" customHeight="1" x14ac:dyDescent="0.25">
      <c r="A9" s="17">
        <v>4</v>
      </c>
      <c r="B9" s="70" t="s">
        <v>15</v>
      </c>
      <c r="C9" s="70" t="s">
        <v>122</v>
      </c>
      <c r="D9" s="246">
        <v>54.45</v>
      </c>
      <c r="E9" s="198">
        <v>71</v>
      </c>
      <c r="F9" s="70" t="s">
        <v>31</v>
      </c>
      <c r="G9" s="70" t="s">
        <v>34</v>
      </c>
      <c r="H9" s="246">
        <v>56.73</v>
      </c>
      <c r="I9" s="198">
        <v>73</v>
      </c>
      <c r="J9" s="70" t="s">
        <v>37</v>
      </c>
      <c r="K9" s="70" t="s">
        <v>48</v>
      </c>
      <c r="L9" s="246">
        <v>60.3</v>
      </c>
      <c r="M9" s="198">
        <v>76.878048780487802</v>
      </c>
    </row>
    <row r="10" spans="1:16" ht="15" customHeight="1" x14ac:dyDescent="0.25">
      <c r="A10" s="17">
        <v>5</v>
      </c>
      <c r="B10" s="70" t="s">
        <v>37</v>
      </c>
      <c r="C10" s="70" t="s">
        <v>48</v>
      </c>
      <c r="D10" s="246">
        <v>54.45</v>
      </c>
      <c r="E10" s="198">
        <v>70.5</v>
      </c>
      <c r="F10" s="70" t="s">
        <v>31</v>
      </c>
      <c r="G10" s="70" t="s">
        <v>36</v>
      </c>
      <c r="H10" s="246">
        <v>56.73</v>
      </c>
      <c r="I10" s="198">
        <v>71.3</v>
      </c>
      <c r="J10" s="70" t="s">
        <v>0</v>
      </c>
      <c r="K10" s="70" t="s">
        <v>41</v>
      </c>
      <c r="L10" s="246">
        <v>60.3</v>
      </c>
      <c r="M10" s="198">
        <v>76</v>
      </c>
    </row>
    <row r="11" spans="1:16" ht="15" customHeight="1" x14ac:dyDescent="0.25">
      <c r="A11" s="17">
        <v>6</v>
      </c>
      <c r="B11" s="70" t="s">
        <v>1</v>
      </c>
      <c r="C11" s="70" t="s">
        <v>74</v>
      </c>
      <c r="D11" s="246">
        <v>54.45</v>
      </c>
      <c r="E11" s="198">
        <v>70.2</v>
      </c>
      <c r="F11" s="70" t="s">
        <v>1</v>
      </c>
      <c r="G11" s="70" t="s">
        <v>139</v>
      </c>
      <c r="H11" s="246">
        <v>56.73</v>
      </c>
      <c r="I11" s="198">
        <v>70.400000000000006</v>
      </c>
      <c r="J11" s="70" t="s">
        <v>12</v>
      </c>
      <c r="K11" s="70" t="s">
        <v>61</v>
      </c>
      <c r="L11" s="246">
        <v>60.3</v>
      </c>
      <c r="M11" s="198">
        <v>75</v>
      </c>
    </row>
    <row r="12" spans="1:16" ht="15" customHeight="1" x14ac:dyDescent="0.25">
      <c r="A12" s="17">
        <v>7</v>
      </c>
      <c r="B12" s="70" t="s">
        <v>15</v>
      </c>
      <c r="C12" s="70" t="s">
        <v>55</v>
      </c>
      <c r="D12" s="246">
        <v>54.45</v>
      </c>
      <c r="E12" s="198">
        <v>69.900000000000006</v>
      </c>
      <c r="F12" s="70" t="s">
        <v>12</v>
      </c>
      <c r="G12" s="70" t="s">
        <v>58</v>
      </c>
      <c r="H12" s="246">
        <v>56.73</v>
      </c>
      <c r="I12" s="198">
        <v>69</v>
      </c>
      <c r="J12" s="70" t="s">
        <v>0</v>
      </c>
      <c r="K12" s="70" t="s">
        <v>63</v>
      </c>
      <c r="L12" s="246">
        <v>60.3</v>
      </c>
      <c r="M12" s="198">
        <v>73.181818181818187</v>
      </c>
    </row>
    <row r="13" spans="1:16" ht="15" customHeight="1" x14ac:dyDescent="0.25">
      <c r="A13" s="17">
        <v>8</v>
      </c>
      <c r="B13" s="70" t="s">
        <v>0</v>
      </c>
      <c r="C13" s="70" t="s">
        <v>63</v>
      </c>
      <c r="D13" s="246">
        <v>54.45</v>
      </c>
      <c r="E13" s="198">
        <v>69.3</v>
      </c>
      <c r="F13" s="70" t="s">
        <v>12</v>
      </c>
      <c r="G13" s="70" t="s">
        <v>73</v>
      </c>
      <c r="H13" s="246">
        <v>56.73</v>
      </c>
      <c r="I13" s="198">
        <v>69</v>
      </c>
      <c r="J13" s="70" t="s">
        <v>1</v>
      </c>
      <c r="K13" s="70" t="s">
        <v>6</v>
      </c>
      <c r="L13" s="246">
        <v>60.3</v>
      </c>
      <c r="M13" s="198">
        <v>73</v>
      </c>
    </row>
    <row r="14" spans="1:16" ht="15" customHeight="1" x14ac:dyDescent="0.25">
      <c r="A14" s="17">
        <v>9</v>
      </c>
      <c r="B14" s="70" t="s">
        <v>37</v>
      </c>
      <c r="C14" s="70" t="s">
        <v>49</v>
      </c>
      <c r="D14" s="246">
        <v>54.45</v>
      </c>
      <c r="E14" s="198">
        <v>67.599999999999994</v>
      </c>
      <c r="F14" s="70" t="s">
        <v>0</v>
      </c>
      <c r="G14" s="70" t="s">
        <v>63</v>
      </c>
      <c r="H14" s="246">
        <v>56.73</v>
      </c>
      <c r="I14" s="198">
        <v>68.333333333333329</v>
      </c>
      <c r="J14" s="70" t="s">
        <v>15</v>
      </c>
      <c r="K14" s="70" t="s">
        <v>122</v>
      </c>
      <c r="L14" s="246">
        <v>60.3</v>
      </c>
      <c r="M14" s="198">
        <v>73</v>
      </c>
    </row>
    <row r="15" spans="1:16" ht="15" customHeight="1" thickBot="1" x14ac:dyDescent="0.3">
      <c r="A15" s="37">
        <v>10</v>
      </c>
      <c r="B15" s="71" t="s">
        <v>22</v>
      </c>
      <c r="C15" s="71" t="s">
        <v>151</v>
      </c>
      <c r="D15" s="247">
        <v>54.45</v>
      </c>
      <c r="E15" s="200">
        <v>67</v>
      </c>
      <c r="F15" s="71" t="s">
        <v>15</v>
      </c>
      <c r="G15" s="71" t="s">
        <v>56</v>
      </c>
      <c r="H15" s="247">
        <v>56.73</v>
      </c>
      <c r="I15" s="200">
        <v>68.2</v>
      </c>
      <c r="J15" s="71" t="s">
        <v>12</v>
      </c>
      <c r="K15" s="71" t="s">
        <v>76</v>
      </c>
      <c r="L15" s="247">
        <v>60.3</v>
      </c>
      <c r="M15" s="200">
        <v>72</v>
      </c>
    </row>
    <row r="16" spans="1:16" ht="15" customHeight="1" x14ac:dyDescent="0.25">
      <c r="A16" s="16">
        <v>11</v>
      </c>
      <c r="B16" s="69" t="s">
        <v>1</v>
      </c>
      <c r="C16" s="69" t="s">
        <v>10</v>
      </c>
      <c r="D16" s="245">
        <v>54.45</v>
      </c>
      <c r="E16" s="197">
        <v>65.5</v>
      </c>
      <c r="F16" s="69" t="s">
        <v>15</v>
      </c>
      <c r="G16" s="69" t="s">
        <v>122</v>
      </c>
      <c r="H16" s="245">
        <v>56.73</v>
      </c>
      <c r="I16" s="197">
        <v>68</v>
      </c>
      <c r="J16" s="69" t="s">
        <v>12</v>
      </c>
      <c r="K16" s="69" t="s">
        <v>121</v>
      </c>
      <c r="L16" s="245">
        <v>60.3</v>
      </c>
      <c r="M16" s="197">
        <v>71</v>
      </c>
    </row>
    <row r="17" spans="1:13" ht="15" customHeight="1" x14ac:dyDescent="0.25">
      <c r="A17" s="17">
        <v>12</v>
      </c>
      <c r="B17" s="70" t="s">
        <v>15</v>
      </c>
      <c r="C17" s="70" t="s">
        <v>127</v>
      </c>
      <c r="D17" s="246">
        <v>54.45</v>
      </c>
      <c r="E17" s="198">
        <v>65</v>
      </c>
      <c r="F17" s="70" t="s">
        <v>1</v>
      </c>
      <c r="G17" s="70" t="s">
        <v>108</v>
      </c>
      <c r="H17" s="246">
        <v>56.73</v>
      </c>
      <c r="I17" s="198">
        <v>68</v>
      </c>
      <c r="J17" s="70" t="s">
        <v>15</v>
      </c>
      <c r="K17" s="70" t="s">
        <v>127</v>
      </c>
      <c r="L17" s="246">
        <v>60.3</v>
      </c>
      <c r="M17" s="198">
        <v>71</v>
      </c>
    </row>
    <row r="18" spans="1:13" ht="15" customHeight="1" x14ac:dyDescent="0.25">
      <c r="A18" s="17">
        <v>13</v>
      </c>
      <c r="B18" s="70" t="s">
        <v>1</v>
      </c>
      <c r="C18" s="70" t="s">
        <v>164</v>
      </c>
      <c r="D18" s="246">
        <v>54.45</v>
      </c>
      <c r="E18" s="198">
        <v>64.5</v>
      </c>
      <c r="F18" s="70" t="s">
        <v>12</v>
      </c>
      <c r="G18" s="70" t="s">
        <v>143</v>
      </c>
      <c r="H18" s="246">
        <v>56.73</v>
      </c>
      <c r="I18" s="198">
        <v>67.3</v>
      </c>
      <c r="J18" s="70" t="s">
        <v>15</v>
      </c>
      <c r="K18" s="70" t="s">
        <v>56</v>
      </c>
      <c r="L18" s="246">
        <v>60.3</v>
      </c>
      <c r="M18" s="198">
        <v>70.95</v>
      </c>
    </row>
    <row r="19" spans="1:13" ht="15" customHeight="1" x14ac:dyDescent="0.25">
      <c r="A19" s="17">
        <v>14</v>
      </c>
      <c r="B19" s="70" t="s">
        <v>15</v>
      </c>
      <c r="C19" s="70" t="s">
        <v>70</v>
      </c>
      <c r="D19" s="246">
        <v>54.45</v>
      </c>
      <c r="E19" s="198">
        <v>64</v>
      </c>
      <c r="F19" s="70" t="s">
        <v>22</v>
      </c>
      <c r="G19" s="70" t="s">
        <v>52</v>
      </c>
      <c r="H19" s="246">
        <v>56.73</v>
      </c>
      <c r="I19" s="198">
        <v>67.2</v>
      </c>
      <c r="J19" s="70" t="s">
        <v>1</v>
      </c>
      <c r="K19" s="70" t="s">
        <v>129</v>
      </c>
      <c r="L19" s="246">
        <v>60.3</v>
      </c>
      <c r="M19" s="198">
        <v>70</v>
      </c>
    </row>
    <row r="20" spans="1:13" ht="15" customHeight="1" x14ac:dyDescent="0.25">
      <c r="A20" s="17">
        <v>15</v>
      </c>
      <c r="B20" s="70" t="s">
        <v>12</v>
      </c>
      <c r="C20" s="70" t="s">
        <v>13</v>
      </c>
      <c r="D20" s="246">
        <v>54.45</v>
      </c>
      <c r="E20" s="198">
        <v>63.4</v>
      </c>
      <c r="F20" s="70" t="s">
        <v>31</v>
      </c>
      <c r="G20" s="70" t="s">
        <v>35</v>
      </c>
      <c r="H20" s="246">
        <v>56.73</v>
      </c>
      <c r="I20" s="198">
        <v>66.599999999999994</v>
      </c>
      <c r="J20" s="70" t="s">
        <v>15</v>
      </c>
      <c r="K20" s="70" t="s">
        <v>94</v>
      </c>
      <c r="L20" s="246">
        <v>60.3</v>
      </c>
      <c r="M20" s="198">
        <v>69</v>
      </c>
    </row>
    <row r="21" spans="1:13" ht="15" customHeight="1" x14ac:dyDescent="0.25">
      <c r="A21" s="17">
        <v>16</v>
      </c>
      <c r="B21" s="70" t="s">
        <v>31</v>
      </c>
      <c r="C21" s="70" t="s">
        <v>34</v>
      </c>
      <c r="D21" s="246">
        <v>54.45</v>
      </c>
      <c r="E21" s="198">
        <v>63.3</v>
      </c>
      <c r="F21" s="70" t="s">
        <v>1</v>
      </c>
      <c r="G21" s="70" t="s">
        <v>133</v>
      </c>
      <c r="H21" s="246">
        <v>56.73</v>
      </c>
      <c r="I21" s="198">
        <v>66.599999999999994</v>
      </c>
      <c r="J21" s="70" t="s">
        <v>1</v>
      </c>
      <c r="K21" s="70" t="s">
        <v>74</v>
      </c>
      <c r="L21" s="246">
        <v>60.3</v>
      </c>
      <c r="M21" s="198">
        <v>69</v>
      </c>
    </row>
    <row r="22" spans="1:13" ht="15" customHeight="1" x14ac:dyDescent="0.25">
      <c r="A22" s="17">
        <v>17</v>
      </c>
      <c r="B22" s="70" t="s">
        <v>1</v>
      </c>
      <c r="C22" s="70" t="s">
        <v>130</v>
      </c>
      <c r="D22" s="246">
        <v>54.45</v>
      </c>
      <c r="E22" s="198">
        <v>63.15</v>
      </c>
      <c r="F22" s="70" t="s">
        <v>15</v>
      </c>
      <c r="G22" s="70" t="s">
        <v>55</v>
      </c>
      <c r="H22" s="246">
        <v>56.73</v>
      </c>
      <c r="I22" s="198">
        <v>65.8</v>
      </c>
      <c r="J22" s="70" t="s">
        <v>22</v>
      </c>
      <c r="K22" s="70" t="s">
        <v>46</v>
      </c>
      <c r="L22" s="246">
        <v>60.3</v>
      </c>
      <c r="M22" s="198">
        <v>68.400000000000006</v>
      </c>
    </row>
    <row r="23" spans="1:13" ht="15" customHeight="1" x14ac:dyDescent="0.25">
      <c r="A23" s="17">
        <v>18</v>
      </c>
      <c r="B23" s="70" t="s">
        <v>22</v>
      </c>
      <c r="C23" s="70" t="s">
        <v>29</v>
      </c>
      <c r="D23" s="246">
        <v>54.45</v>
      </c>
      <c r="E23" s="198">
        <v>61.1</v>
      </c>
      <c r="F23" s="70" t="s">
        <v>0</v>
      </c>
      <c r="G23" s="70" t="s">
        <v>62</v>
      </c>
      <c r="H23" s="246">
        <v>56.73</v>
      </c>
      <c r="I23" s="198">
        <v>65.785714285714292</v>
      </c>
      <c r="J23" s="70" t="s">
        <v>15</v>
      </c>
      <c r="K23" s="70" t="s">
        <v>20</v>
      </c>
      <c r="L23" s="246">
        <v>60.3</v>
      </c>
      <c r="M23" s="198">
        <v>68</v>
      </c>
    </row>
    <row r="24" spans="1:13" ht="15" customHeight="1" x14ac:dyDescent="0.25">
      <c r="A24" s="17">
        <v>19</v>
      </c>
      <c r="B24" s="71" t="s">
        <v>1</v>
      </c>
      <c r="C24" s="71" t="s">
        <v>110</v>
      </c>
      <c r="D24" s="247">
        <v>54.45</v>
      </c>
      <c r="E24" s="200">
        <v>60.48</v>
      </c>
      <c r="F24" s="71" t="s">
        <v>15</v>
      </c>
      <c r="G24" s="71" t="s">
        <v>16</v>
      </c>
      <c r="H24" s="247">
        <v>56.73</v>
      </c>
      <c r="I24" s="200">
        <v>65.7</v>
      </c>
      <c r="J24" s="71" t="s">
        <v>0</v>
      </c>
      <c r="K24" s="71" t="s">
        <v>62</v>
      </c>
      <c r="L24" s="247">
        <v>60.3</v>
      </c>
      <c r="M24" s="200">
        <v>67.928571428571431</v>
      </c>
    </row>
    <row r="25" spans="1:13" ht="15" customHeight="1" thickBot="1" x14ac:dyDescent="0.3">
      <c r="A25" s="18">
        <v>20</v>
      </c>
      <c r="B25" s="72" t="s">
        <v>1</v>
      </c>
      <c r="C25" s="72" t="s">
        <v>4</v>
      </c>
      <c r="D25" s="248">
        <v>54.45</v>
      </c>
      <c r="E25" s="201">
        <v>60.42</v>
      </c>
      <c r="F25" s="72" t="s">
        <v>22</v>
      </c>
      <c r="G25" s="72" t="s">
        <v>47</v>
      </c>
      <c r="H25" s="248">
        <v>56.73</v>
      </c>
      <c r="I25" s="201">
        <v>65.3</v>
      </c>
      <c r="J25" s="72" t="s">
        <v>1</v>
      </c>
      <c r="K25" s="72" t="s">
        <v>109</v>
      </c>
      <c r="L25" s="248">
        <v>60.3</v>
      </c>
      <c r="M25" s="201">
        <v>67.5</v>
      </c>
    </row>
    <row r="26" spans="1:13" ht="15" customHeight="1" x14ac:dyDescent="0.25">
      <c r="A26" s="17">
        <v>21</v>
      </c>
      <c r="B26" s="70" t="s">
        <v>22</v>
      </c>
      <c r="C26" s="70" t="s">
        <v>52</v>
      </c>
      <c r="D26" s="246">
        <v>54.45</v>
      </c>
      <c r="E26" s="198">
        <v>60.4</v>
      </c>
      <c r="F26" s="70" t="s">
        <v>1</v>
      </c>
      <c r="G26" s="70" t="s">
        <v>130</v>
      </c>
      <c r="H26" s="246">
        <v>56.73</v>
      </c>
      <c r="I26" s="198">
        <v>65.3</v>
      </c>
      <c r="J26" s="70" t="s">
        <v>0</v>
      </c>
      <c r="K26" s="70" t="s">
        <v>64</v>
      </c>
      <c r="L26" s="246">
        <v>60.3</v>
      </c>
      <c r="M26" s="198">
        <v>67.307692307692307</v>
      </c>
    </row>
    <row r="27" spans="1:13" ht="15" customHeight="1" x14ac:dyDescent="0.25">
      <c r="A27" s="17">
        <v>22</v>
      </c>
      <c r="B27" s="79" t="s">
        <v>0</v>
      </c>
      <c r="C27" s="78" t="s">
        <v>96</v>
      </c>
      <c r="D27" s="249">
        <v>54.45</v>
      </c>
      <c r="E27" s="199">
        <v>60.238095238095241</v>
      </c>
      <c r="F27" s="79" t="s">
        <v>1</v>
      </c>
      <c r="G27" s="78" t="s">
        <v>144</v>
      </c>
      <c r="H27" s="249">
        <v>56.73</v>
      </c>
      <c r="I27" s="199">
        <v>65</v>
      </c>
      <c r="J27" s="79" t="s">
        <v>12</v>
      </c>
      <c r="K27" s="78" t="s">
        <v>58</v>
      </c>
      <c r="L27" s="249">
        <v>60.3</v>
      </c>
      <c r="M27" s="199">
        <v>67.3</v>
      </c>
    </row>
    <row r="28" spans="1:13" ht="15" customHeight="1" x14ac:dyDescent="0.25">
      <c r="A28" s="17">
        <v>23</v>
      </c>
      <c r="B28" s="70" t="s">
        <v>0</v>
      </c>
      <c r="C28" s="70" t="s">
        <v>68</v>
      </c>
      <c r="D28" s="246">
        <v>54.45</v>
      </c>
      <c r="E28" s="198">
        <v>59.846153846153847</v>
      </c>
      <c r="F28" s="70" t="s">
        <v>37</v>
      </c>
      <c r="G28" s="70" t="s">
        <v>49</v>
      </c>
      <c r="H28" s="246">
        <v>56.73</v>
      </c>
      <c r="I28" s="198">
        <v>64.84615384615384</v>
      </c>
      <c r="J28" s="70" t="s">
        <v>22</v>
      </c>
      <c r="K28" s="70" t="s">
        <v>25</v>
      </c>
      <c r="L28" s="246">
        <v>60.3</v>
      </c>
      <c r="M28" s="198">
        <v>67</v>
      </c>
    </row>
    <row r="29" spans="1:13" ht="15" customHeight="1" x14ac:dyDescent="0.25">
      <c r="A29" s="17">
        <v>24</v>
      </c>
      <c r="B29" s="70" t="s">
        <v>22</v>
      </c>
      <c r="C29" s="70" t="s">
        <v>154</v>
      </c>
      <c r="D29" s="246">
        <v>54.45</v>
      </c>
      <c r="E29" s="198">
        <v>59</v>
      </c>
      <c r="F29" s="70" t="s">
        <v>1</v>
      </c>
      <c r="G29" s="70" t="s">
        <v>132</v>
      </c>
      <c r="H29" s="246">
        <v>56.73</v>
      </c>
      <c r="I29" s="198">
        <v>64.5</v>
      </c>
      <c r="J29" s="70" t="s">
        <v>15</v>
      </c>
      <c r="K29" s="70" t="s">
        <v>55</v>
      </c>
      <c r="L29" s="246">
        <v>60.3</v>
      </c>
      <c r="M29" s="198">
        <v>67</v>
      </c>
    </row>
    <row r="30" spans="1:13" ht="15" customHeight="1" x14ac:dyDescent="0.25">
      <c r="A30" s="17">
        <v>25</v>
      </c>
      <c r="B30" s="70" t="s">
        <v>31</v>
      </c>
      <c r="C30" s="70" t="s">
        <v>36</v>
      </c>
      <c r="D30" s="246">
        <v>54.45</v>
      </c>
      <c r="E30" s="198">
        <v>58.8</v>
      </c>
      <c r="F30" s="70" t="s">
        <v>1</v>
      </c>
      <c r="G30" s="70" t="s">
        <v>120</v>
      </c>
      <c r="H30" s="246">
        <v>56.73</v>
      </c>
      <c r="I30" s="198">
        <v>64</v>
      </c>
      <c r="J30" s="70" t="s">
        <v>15</v>
      </c>
      <c r="K30" s="70" t="s">
        <v>70</v>
      </c>
      <c r="L30" s="246">
        <v>60.3</v>
      </c>
      <c r="M30" s="198">
        <v>66.7</v>
      </c>
    </row>
    <row r="31" spans="1:13" ht="15" customHeight="1" x14ac:dyDescent="0.25">
      <c r="A31" s="17">
        <v>26</v>
      </c>
      <c r="B31" s="70" t="s">
        <v>15</v>
      </c>
      <c r="C31" s="70" t="s">
        <v>18</v>
      </c>
      <c r="D31" s="246">
        <v>54.45</v>
      </c>
      <c r="E31" s="198">
        <v>58.2</v>
      </c>
      <c r="F31" s="70" t="s">
        <v>1</v>
      </c>
      <c r="G31" s="70" t="s">
        <v>110</v>
      </c>
      <c r="H31" s="246">
        <v>56.73</v>
      </c>
      <c r="I31" s="198">
        <v>63.8</v>
      </c>
      <c r="J31" s="70" t="s">
        <v>1</v>
      </c>
      <c r="K31" s="70" t="s">
        <v>110</v>
      </c>
      <c r="L31" s="246">
        <v>60.3</v>
      </c>
      <c r="M31" s="198">
        <v>66.599999999999994</v>
      </c>
    </row>
    <row r="32" spans="1:13" ht="15" customHeight="1" x14ac:dyDescent="0.25">
      <c r="A32" s="17">
        <v>27</v>
      </c>
      <c r="B32" s="70" t="s">
        <v>15</v>
      </c>
      <c r="C32" s="70" t="s">
        <v>20</v>
      </c>
      <c r="D32" s="246">
        <v>54.45</v>
      </c>
      <c r="E32" s="198">
        <v>58.1</v>
      </c>
      <c r="F32" s="70" t="s">
        <v>15</v>
      </c>
      <c r="G32" s="70" t="s">
        <v>19</v>
      </c>
      <c r="H32" s="246">
        <v>56.73</v>
      </c>
      <c r="I32" s="198">
        <v>63.5</v>
      </c>
      <c r="J32" s="70" t="s">
        <v>31</v>
      </c>
      <c r="K32" s="70" t="s">
        <v>35</v>
      </c>
      <c r="L32" s="246">
        <v>60.3</v>
      </c>
      <c r="M32" s="198">
        <v>65.7</v>
      </c>
    </row>
    <row r="33" spans="1:13" ht="15" customHeight="1" x14ac:dyDescent="0.25">
      <c r="A33" s="17">
        <v>28</v>
      </c>
      <c r="B33" s="70" t="s">
        <v>12</v>
      </c>
      <c r="C33" s="70" t="s">
        <v>157</v>
      </c>
      <c r="D33" s="246">
        <v>54.45</v>
      </c>
      <c r="E33" s="198">
        <v>58</v>
      </c>
      <c r="F33" s="70" t="s">
        <v>12</v>
      </c>
      <c r="G33" s="70" t="s">
        <v>61</v>
      </c>
      <c r="H33" s="246">
        <v>56.73</v>
      </c>
      <c r="I33" s="198">
        <v>63</v>
      </c>
      <c r="J33" s="70" t="s">
        <v>37</v>
      </c>
      <c r="K33" s="70" t="s">
        <v>49</v>
      </c>
      <c r="L33" s="246">
        <v>60.3</v>
      </c>
      <c r="M33" s="198">
        <v>65.599999999999994</v>
      </c>
    </row>
    <row r="34" spans="1:13" ht="15" customHeight="1" x14ac:dyDescent="0.25">
      <c r="A34" s="17">
        <v>29</v>
      </c>
      <c r="B34" s="70" t="s">
        <v>12</v>
      </c>
      <c r="C34" s="70" t="s">
        <v>159</v>
      </c>
      <c r="D34" s="246">
        <v>54.45</v>
      </c>
      <c r="E34" s="198">
        <v>58</v>
      </c>
      <c r="F34" s="70" t="s">
        <v>12</v>
      </c>
      <c r="G34" s="70" t="s">
        <v>72</v>
      </c>
      <c r="H34" s="246">
        <v>56.73</v>
      </c>
      <c r="I34" s="198">
        <v>63</v>
      </c>
      <c r="J34" s="70" t="s">
        <v>1</v>
      </c>
      <c r="K34" s="70" t="s">
        <v>130</v>
      </c>
      <c r="L34" s="246">
        <v>60.3</v>
      </c>
      <c r="M34" s="198">
        <v>65.5</v>
      </c>
    </row>
    <row r="35" spans="1:13" ht="15" customHeight="1" thickBot="1" x14ac:dyDescent="0.3">
      <c r="A35" s="18">
        <v>30</v>
      </c>
      <c r="B35" s="72" t="s">
        <v>1</v>
      </c>
      <c r="C35" s="72" t="s">
        <v>160</v>
      </c>
      <c r="D35" s="248">
        <v>54.45</v>
      </c>
      <c r="E35" s="201">
        <v>58</v>
      </c>
      <c r="F35" s="72" t="s">
        <v>15</v>
      </c>
      <c r="G35" s="72" t="s">
        <v>127</v>
      </c>
      <c r="H35" s="248">
        <v>56.73</v>
      </c>
      <c r="I35" s="201">
        <v>61.5</v>
      </c>
      <c r="J35" s="72" t="s">
        <v>1</v>
      </c>
      <c r="K35" s="72" t="s">
        <v>4</v>
      </c>
      <c r="L35" s="248">
        <v>60.3</v>
      </c>
      <c r="M35" s="201">
        <v>65</v>
      </c>
    </row>
    <row r="36" spans="1:13" ht="15" customHeight="1" x14ac:dyDescent="0.25">
      <c r="A36" s="16">
        <v>31</v>
      </c>
      <c r="B36" s="69" t="s">
        <v>0</v>
      </c>
      <c r="C36" s="69" t="s">
        <v>62</v>
      </c>
      <c r="D36" s="245">
        <v>54.45</v>
      </c>
      <c r="E36" s="197">
        <v>58</v>
      </c>
      <c r="F36" s="69" t="s">
        <v>31</v>
      </c>
      <c r="G36" s="69" t="s">
        <v>30</v>
      </c>
      <c r="H36" s="245">
        <v>56.73</v>
      </c>
      <c r="I36" s="197">
        <v>61.2</v>
      </c>
      <c r="J36" s="69" t="s">
        <v>0</v>
      </c>
      <c r="K36" s="69" t="s">
        <v>96</v>
      </c>
      <c r="L36" s="245">
        <v>60.3</v>
      </c>
      <c r="M36" s="197">
        <v>64.5</v>
      </c>
    </row>
    <row r="37" spans="1:13" ht="15" customHeight="1" x14ac:dyDescent="0.25">
      <c r="A37" s="17">
        <v>32</v>
      </c>
      <c r="B37" s="70" t="s">
        <v>31</v>
      </c>
      <c r="C37" s="70" t="s">
        <v>147</v>
      </c>
      <c r="D37" s="246">
        <v>54.45</v>
      </c>
      <c r="E37" s="198">
        <v>57.9</v>
      </c>
      <c r="F37" s="70" t="s">
        <v>37</v>
      </c>
      <c r="G37" s="70" t="s">
        <v>123</v>
      </c>
      <c r="H37" s="246">
        <v>56.73</v>
      </c>
      <c r="I37" s="198">
        <v>60.863636363636367</v>
      </c>
      <c r="J37" s="70" t="s">
        <v>37</v>
      </c>
      <c r="K37" s="70" t="s">
        <v>50</v>
      </c>
      <c r="L37" s="246">
        <v>60.3</v>
      </c>
      <c r="M37" s="198">
        <v>64.307692307692307</v>
      </c>
    </row>
    <row r="38" spans="1:13" ht="15" customHeight="1" x14ac:dyDescent="0.25">
      <c r="A38" s="17">
        <v>33</v>
      </c>
      <c r="B38" s="70" t="s">
        <v>22</v>
      </c>
      <c r="C38" s="70" t="s">
        <v>21</v>
      </c>
      <c r="D38" s="246">
        <v>54.45</v>
      </c>
      <c r="E38" s="198">
        <v>57</v>
      </c>
      <c r="F38" s="70" t="s">
        <v>0</v>
      </c>
      <c r="G38" s="70" t="s">
        <v>96</v>
      </c>
      <c r="H38" s="246">
        <v>56.73</v>
      </c>
      <c r="I38" s="198">
        <v>60.846153846153847</v>
      </c>
      <c r="J38" s="70" t="s">
        <v>31</v>
      </c>
      <c r="K38" s="70" t="s">
        <v>32</v>
      </c>
      <c r="L38" s="246">
        <v>60.3</v>
      </c>
      <c r="M38" s="198">
        <v>64.2</v>
      </c>
    </row>
    <row r="39" spans="1:13" ht="15" customHeight="1" x14ac:dyDescent="0.25">
      <c r="A39" s="17">
        <v>34</v>
      </c>
      <c r="B39" s="70" t="s">
        <v>15</v>
      </c>
      <c r="C39" s="70" t="s">
        <v>128</v>
      </c>
      <c r="D39" s="246">
        <v>54.45</v>
      </c>
      <c r="E39" s="198">
        <v>57</v>
      </c>
      <c r="F39" s="70" t="s">
        <v>22</v>
      </c>
      <c r="G39" s="70" t="s">
        <v>106</v>
      </c>
      <c r="H39" s="246">
        <v>56.73</v>
      </c>
      <c r="I39" s="198">
        <v>60</v>
      </c>
      <c r="J39" s="70" t="s">
        <v>12</v>
      </c>
      <c r="K39" s="70" t="s">
        <v>73</v>
      </c>
      <c r="L39" s="246">
        <v>60.3</v>
      </c>
      <c r="M39" s="198">
        <v>63.8</v>
      </c>
    </row>
    <row r="40" spans="1:13" ht="15" customHeight="1" x14ac:dyDescent="0.25">
      <c r="A40" s="17">
        <v>35</v>
      </c>
      <c r="B40" s="70" t="s">
        <v>12</v>
      </c>
      <c r="C40" s="70" t="s">
        <v>58</v>
      </c>
      <c r="D40" s="246">
        <v>54.45</v>
      </c>
      <c r="E40" s="198">
        <v>56.9</v>
      </c>
      <c r="F40" s="70" t="s">
        <v>12</v>
      </c>
      <c r="G40" s="70" t="s">
        <v>76</v>
      </c>
      <c r="H40" s="246">
        <v>56.73</v>
      </c>
      <c r="I40" s="198">
        <v>60</v>
      </c>
      <c r="J40" s="70" t="s">
        <v>1</v>
      </c>
      <c r="K40" s="70" t="s">
        <v>139</v>
      </c>
      <c r="L40" s="246">
        <v>60.3</v>
      </c>
      <c r="M40" s="198">
        <v>63.7</v>
      </c>
    </row>
    <row r="41" spans="1:13" ht="15" customHeight="1" x14ac:dyDescent="0.25">
      <c r="A41" s="17">
        <v>36</v>
      </c>
      <c r="B41" s="70" t="s">
        <v>1</v>
      </c>
      <c r="C41" s="70" t="s">
        <v>139</v>
      </c>
      <c r="D41" s="246">
        <v>54.45</v>
      </c>
      <c r="E41" s="198">
        <v>56.7</v>
      </c>
      <c r="F41" s="70" t="s">
        <v>15</v>
      </c>
      <c r="G41" s="70" t="s">
        <v>42</v>
      </c>
      <c r="H41" s="246">
        <v>56.73</v>
      </c>
      <c r="I41" s="198">
        <v>59</v>
      </c>
      <c r="J41" s="70" t="s">
        <v>0</v>
      </c>
      <c r="K41" s="70" t="s">
        <v>118</v>
      </c>
      <c r="L41" s="246">
        <v>60.3</v>
      </c>
      <c r="M41" s="198">
        <v>63.615384615384613</v>
      </c>
    </row>
    <row r="42" spans="1:13" ht="15" customHeight="1" x14ac:dyDescent="0.25">
      <c r="A42" s="17">
        <v>37</v>
      </c>
      <c r="B42" s="70" t="s">
        <v>31</v>
      </c>
      <c r="C42" s="70" t="s">
        <v>149</v>
      </c>
      <c r="D42" s="246">
        <v>54.45</v>
      </c>
      <c r="E42" s="198">
        <v>56.5</v>
      </c>
      <c r="F42" s="70" t="s">
        <v>12</v>
      </c>
      <c r="G42" s="70" t="s">
        <v>71</v>
      </c>
      <c r="H42" s="246">
        <v>56.73</v>
      </c>
      <c r="I42" s="198">
        <v>59</v>
      </c>
      <c r="J42" s="70" t="s">
        <v>22</v>
      </c>
      <c r="K42" s="70" t="s">
        <v>106</v>
      </c>
      <c r="L42" s="246">
        <v>60.3</v>
      </c>
      <c r="M42" s="198">
        <v>63.3</v>
      </c>
    </row>
    <row r="43" spans="1:13" ht="15" customHeight="1" x14ac:dyDescent="0.25">
      <c r="A43" s="17">
        <v>38</v>
      </c>
      <c r="B43" s="70" t="s">
        <v>1</v>
      </c>
      <c r="C43" s="70" t="s">
        <v>163</v>
      </c>
      <c r="D43" s="246">
        <v>54.45</v>
      </c>
      <c r="E43" s="198">
        <v>56.44</v>
      </c>
      <c r="F43" s="70" t="s">
        <v>1</v>
      </c>
      <c r="G43" s="70" t="s">
        <v>109</v>
      </c>
      <c r="H43" s="246">
        <v>56.73</v>
      </c>
      <c r="I43" s="198">
        <v>59</v>
      </c>
      <c r="J43" s="70" t="s">
        <v>15</v>
      </c>
      <c r="K43" s="70" t="s">
        <v>128</v>
      </c>
      <c r="L43" s="246">
        <v>60.3</v>
      </c>
      <c r="M43" s="198">
        <v>63</v>
      </c>
    </row>
    <row r="44" spans="1:13" ht="15" customHeight="1" x14ac:dyDescent="0.25">
      <c r="A44" s="17">
        <v>39</v>
      </c>
      <c r="B44" s="70" t="s">
        <v>1</v>
      </c>
      <c r="C44" s="70" t="s">
        <v>108</v>
      </c>
      <c r="D44" s="246">
        <v>54.45</v>
      </c>
      <c r="E44" s="198">
        <v>56.26</v>
      </c>
      <c r="F44" s="70" t="s">
        <v>1</v>
      </c>
      <c r="G44" s="70" t="s">
        <v>107</v>
      </c>
      <c r="H44" s="246">
        <v>56.73</v>
      </c>
      <c r="I44" s="198">
        <v>59</v>
      </c>
      <c r="J44" s="70" t="s">
        <v>15</v>
      </c>
      <c r="K44" s="70" t="s">
        <v>18</v>
      </c>
      <c r="L44" s="246">
        <v>60.3</v>
      </c>
      <c r="M44" s="198">
        <v>62.7</v>
      </c>
    </row>
    <row r="45" spans="1:13" ht="15" customHeight="1" thickBot="1" x14ac:dyDescent="0.3">
      <c r="A45" s="18">
        <v>40</v>
      </c>
      <c r="B45" s="72" t="s">
        <v>1</v>
      </c>
      <c r="C45" s="72" t="s">
        <v>8</v>
      </c>
      <c r="D45" s="248">
        <v>54.45</v>
      </c>
      <c r="E45" s="201">
        <v>55.74</v>
      </c>
      <c r="F45" s="72" t="s">
        <v>12</v>
      </c>
      <c r="G45" s="72" t="s">
        <v>13</v>
      </c>
      <c r="H45" s="248">
        <v>56.73</v>
      </c>
      <c r="I45" s="201">
        <v>58.8</v>
      </c>
      <c r="J45" s="72" t="s">
        <v>22</v>
      </c>
      <c r="K45" s="72" t="s">
        <v>52</v>
      </c>
      <c r="L45" s="248">
        <v>60.3</v>
      </c>
      <c r="M45" s="201">
        <v>62.3</v>
      </c>
    </row>
    <row r="46" spans="1:13" ht="15" customHeight="1" x14ac:dyDescent="0.25">
      <c r="A46" s="16">
        <v>41</v>
      </c>
      <c r="B46" s="69" t="s">
        <v>1</v>
      </c>
      <c r="C46" s="69" t="s">
        <v>120</v>
      </c>
      <c r="D46" s="245">
        <v>54.45</v>
      </c>
      <c r="E46" s="197">
        <v>55.64</v>
      </c>
      <c r="F46" s="69" t="s">
        <v>37</v>
      </c>
      <c r="G46" s="69" t="s">
        <v>125</v>
      </c>
      <c r="H46" s="245">
        <v>56.73</v>
      </c>
      <c r="I46" s="197">
        <v>58.666666666666664</v>
      </c>
      <c r="J46" s="69" t="s">
        <v>1</v>
      </c>
      <c r="K46" s="69" t="s">
        <v>132</v>
      </c>
      <c r="L46" s="245">
        <v>60.3</v>
      </c>
      <c r="M46" s="197">
        <v>62</v>
      </c>
    </row>
    <row r="47" spans="1:13" ht="15" customHeight="1" x14ac:dyDescent="0.25">
      <c r="A47" s="17">
        <v>42</v>
      </c>
      <c r="B47" s="70" t="s">
        <v>12</v>
      </c>
      <c r="C47" s="70" t="s">
        <v>145</v>
      </c>
      <c r="D47" s="246">
        <v>54.45</v>
      </c>
      <c r="E47" s="198">
        <v>54.9</v>
      </c>
      <c r="F47" s="70" t="s">
        <v>15</v>
      </c>
      <c r="G47" s="70" t="s">
        <v>18</v>
      </c>
      <c r="H47" s="246">
        <v>56.73</v>
      </c>
      <c r="I47" s="198">
        <v>58.5</v>
      </c>
      <c r="J47" s="70" t="s">
        <v>1</v>
      </c>
      <c r="K47" s="70" t="s">
        <v>5</v>
      </c>
      <c r="L47" s="246">
        <v>60.3</v>
      </c>
      <c r="M47" s="198">
        <v>62</v>
      </c>
    </row>
    <row r="48" spans="1:13" ht="15" customHeight="1" x14ac:dyDescent="0.25">
      <c r="A48" s="17">
        <v>43</v>
      </c>
      <c r="B48" s="70" t="s">
        <v>22</v>
      </c>
      <c r="C48" s="70" t="s">
        <v>106</v>
      </c>
      <c r="D48" s="246">
        <v>54.45</v>
      </c>
      <c r="E48" s="198">
        <v>54.8</v>
      </c>
      <c r="F48" s="70" t="s">
        <v>1</v>
      </c>
      <c r="G48" s="70" t="s">
        <v>4</v>
      </c>
      <c r="H48" s="246">
        <v>56.73</v>
      </c>
      <c r="I48" s="198">
        <v>58.3</v>
      </c>
      <c r="J48" s="70" t="s">
        <v>31</v>
      </c>
      <c r="K48" s="70" t="s">
        <v>33</v>
      </c>
      <c r="L48" s="246">
        <v>60.3</v>
      </c>
      <c r="M48" s="198">
        <v>61.9</v>
      </c>
    </row>
    <row r="49" spans="1:13" ht="15" customHeight="1" x14ac:dyDescent="0.25">
      <c r="A49" s="17">
        <v>44</v>
      </c>
      <c r="B49" s="70" t="s">
        <v>0</v>
      </c>
      <c r="C49" s="70" t="s">
        <v>118</v>
      </c>
      <c r="D49" s="246">
        <v>54.45</v>
      </c>
      <c r="E49" s="198">
        <v>54.8</v>
      </c>
      <c r="F49" s="70" t="s">
        <v>22</v>
      </c>
      <c r="G49" s="70" t="s">
        <v>29</v>
      </c>
      <c r="H49" s="246">
        <v>56.73</v>
      </c>
      <c r="I49" s="198">
        <v>57.2</v>
      </c>
      <c r="J49" s="70" t="s">
        <v>12</v>
      </c>
      <c r="K49" s="70" t="s">
        <v>71</v>
      </c>
      <c r="L49" s="246">
        <v>60.3</v>
      </c>
      <c r="M49" s="198">
        <v>61.61</v>
      </c>
    </row>
    <row r="50" spans="1:13" ht="15" customHeight="1" x14ac:dyDescent="0.25">
      <c r="A50" s="17">
        <v>45</v>
      </c>
      <c r="B50" s="70" t="s">
        <v>1</v>
      </c>
      <c r="C50" s="70" t="s">
        <v>131</v>
      </c>
      <c r="D50" s="246">
        <v>54.45</v>
      </c>
      <c r="E50" s="198">
        <v>54.6</v>
      </c>
      <c r="F50" s="70" t="s">
        <v>22</v>
      </c>
      <c r="G50" s="70" t="s">
        <v>24</v>
      </c>
      <c r="H50" s="246">
        <v>56.73</v>
      </c>
      <c r="I50" s="198">
        <v>56.7</v>
      </c>
      <c r="J50" s="70" t="s">
        <v>22</v>
      </c>
      <c r="K50" s="70" t="s">
        <v>29</v>
      </c>
      <c r="L50" s="246">
        <v>60.3</v>
      </c>
      <c r="M50" s="198">
        <v>61.5</v>
      </c>
    </row>
    <row r="51" spans="1:13" ht="15" customHeight="1" x14ac:dyDescent="0.25">
      <c r="A51" s="17">
        <v>46</v>
      </c>
      <c r="B51" s="70" t="s">
        <v>37</v>
      </c>
      <c r="C51" s="70" t="s">
        <v>123</v>
      </c>
      <c r="D51" s="246">
        <v>54.45</v>
      </c>
      <c r="E51" s="198">
        <v>54.142857142857146</v>
      </c>
      <c r="F51" s="70" t="s">
        <v>15</v>
      </c>
      <c r="G51" s="70" t="s">
        <v>70</v>
      </c>
      <c r="H51" s="246">
        <v>56.73</v>
      </c>
      <c r="I51" s="198">
        <v>56.7</v>
      </c>
      <c r="J51" s="70" t="s">
        <v>1</v>
      </c>
      <c r="K51" s="70" t="s">
        <v>131</v>
      </c>
      <c r="L51" s="246">
        <v>60.3</v>
      </c>
      <c r="M51" s="198">
        <v>61</v>
      </c>
    </row>
    <row r="52" spans="1:13" ht="15" customHeight="1" x14ac:dyDescent="0.25">
      <c r="A52" s="17">
        <v>47</v>
      </c>
      <c r="B52" s="70" t="s">
        <v>12</v>
      </c>
      <c r="C52" s="70" t="s">
        <v>155</v>
      </c>
      <c r="D52" s="246">
        <v>54.45</v>
      </c>
      <c r="E52" s="198">
        <v>54</v>
      </c>
      <c r="F52" s="70" t="s">
        <v>37</v>
      </c>
      <c r="G52" s="70" t="s">
        <v>50</v>
      </c>
      <c r="H52" s="246">
        <v>56.73</v>
      </c>
      <c r="I52" s="198">
        <v>56.55</v>
      </c>
      <c r="J52" s="70" t="s">
        <v>12</v>
      </c>
      <c r="K52" s="70" t="s">
        <v>72</v>
      </c>
      <c r="L52" s="246">
        <v>60.3</v>
      </c>
      <c r="M52" s="198">
        <v>61</v>
      </c>
    </row>
    <row r="53" spans="1:13" ht="15" customHeight="1" x14ac:dyDescent="0.25">
      <c r="A53" s="17">
        <v>48</v>
      </c>
      <c r="B53" s="70" t="s">
        <v>0</v>
      </c>
      <c r="C53" s="70" t="s">
        <v>41</v>
      </c>
      <c r="D53" s="246">
        <v>54.45</v>
      </c>
      <c r="E53" s="198">
        <v>53.75</v>
      </c>
      <c r="F53" s="70" t="s">
        <v>22</v>
      </c>
      <c r="G53" s="70" t="s">
        <v>43</v>
      </c>
      <c r="H53" s="246">
        <v>56.73</v>
      </c>
      <c r="I53" s="198">
        <v>56.5</v>
      </c>
      <c r="J53" s="70" t="s">
        <v>1</v>
      </c>
      <c r="K53" s="70" t="s">
        <v>108</v>
      </c>
      <c r="L53" s="246">
        <v>60.3</v>
      </c>
      <c r="M53" s="198">
        <v>61</v>
      </c>
    </row>
    <row r="54" spans="1:13" ht="15" customHeight="1" x14ac:dyDescent="0.25">
      <c r="A54" s="17">
        <v>49</v>
      </c>
      <c r="B54" s="70" t="s">
        <v>15</v>
      </c>
      <c r="C54" s="70" t="s">
        <v>17</v>
      </c>
      <c r="D54" s="246">
        <v>54.45</v>
      </c>
      <c r="E54" s="198">
        <v>53.7</v>
      </c>
      <c r="F54" s="70" t="s">
        <v>22</v>
      </c>
      <c r="G54" s="70" t="s">
        <v>21</v>
      </c>
      <c r="H54" s="246">
        <v>56.73</v>
      </c>
      <c r="I54" s="198">
        <v>56.5</v>
      </c>
      <c r="J54" s="70" t="s">
        <v>22</v>
      </c>
      <c r="K54" s="70" t="s">
        <v>43</v>
      </c>
      <c r="L54" s="246">
        <v>60.3</v>
      </c>
      <c r="M54" s="198">
        <v>60.3</v>
      </c>
    </row>
    <row r="55" spans="1:13" ht="15" customHeight="1" thickBot="1" x14ac:dyDescent="0.3">
      <c r="A55" s="18">
        <v>50</v>
      </c>
      <c r="B55" s="72" t="s">
        <v>1</v>
      </c>
      <c r="C55" s="72" t="s">
        <v>7</v>
      </c>
      <c r="D55" s="248">
        <v>54.45</v>
      </c>
      <c r="E55" s="201">
        <v>53.5</v>
      </c>
      <c r="F55" s="72" t="s">
        <v>1</v>
      </c>
      <c r="G55" s="72" t="s">
        <v>9</v>
      </c>
      <c r="H55" s="248">
        <v>56.73</v>
      </c>
      <c r="I55" s="201">
        <v>56</v>
      </c>
      <c r="J55" s="72" t="s">
        <v>37</v>
      </c>
      <c r="K55" s="72" t="s">
        <v>123</v>
      </c>
      <c r="L55" s="248">
        <v>60.3</v>
      </c>
      <c r="M55" s="201">
        <v>59.857142857142854</v>
      </c>
    </row>
    <row r="56" spans="1:13" ht="15" customHeight="1" x14ac:dyDescent="0.25">
      <c r="A56" s="16">
        <v>51</v>
      </c>
      <c r="B56" s="69" t="s">
        <v>1</v>
      </c>
      <c r="C56" s="69" t="s">
        <v>109</v>
      </c>
      <c r="D56" s="245">
        <v>54.45</v>
      </c>
      <c r="E56" s="197">
        <v>53.21</v>
      </c>
      <c r="F56" s="69" t="s">
        <v>12</v>
      </c>
      <c r="G56" s="69" t="s">
        <v>59</v>
      </c>
      <c r="H56" s="245">
        <v>56.73</v>
      </c>
      <c r="I56" s="197">
        <v>55</v>
      </c>
      <c r="J56" s="69" t="s">
        <v>31</v>
      </c>
      <c r="K56" s="69" t="s">
        <v>141</v>
      </c>
      <c r="L56" s="245">
        <v>60.3</v>
      </c>
      <c r="M56" s="197">
        <v>59.5</v>
      </c>
    </row>
    <row r="57" spans="1:13" ht="15" customHeight="1" x14ac:dyDescent="0.25">
      <c r="A57" s="17">
        <v>52</v>
      </c>
      <c r="B57" s="70" t="s">
        <v>37</v>
      </c>
      <c r="C57" s="70" t="s">
        <v>50</v>
      </c>
      <c r="D57" s="246">
        <v>54.45</v>
      </c>
      <c r="E57" s="198">
        <v>53</v>
      </c>
      <c r="F57" s="70" t="s">
        <v>1</v>
      </c>
      <c r="G57" s="70" t="s">
        <v>129</v>
      </c>
      <c r="H57" s="246">
        <v>56.73</v>
      </c>
      <c r="I57" s="198">
        <v>55</v>
      </c>
      <c r="J57" s="70" t="s">
        <v>31</v>
      </c>
      <c r="K57" s="70" t="s">
        <v>30</v>
      </c>
      <c r="L57" s="246">
        <v>60.3</v>
      </c>
      <c r="M57" s="198">
        <v>59.3</v>
      </c>
    </row>
    <row r="58" spans="1:13" ht="15" customHeight="1" x14ac:dyDescent="0.25">
      <c r="A58" s="17">
        <v>53</v>
      </c>
      <c r="B58" s="70" t="s">
        <v>15</v>
      </c>
      <c r="C58" s="70" t="s">
        <v>56</v>
      </c>
      <c r="D58" s="246">
        <v>54.45</v>
      </c>
      <c r="E58" s="198">
        <v>52.6</v>
      </c>
      <c r="F58" s="70" t="s">
        <v>22</v>
      </c>
      <c r="G58" s="70" t="s">
        <v>46</v>
      </c>
      <c r="H58" s="246">
        <v>56.73</v>
      </c>
      <c r="I58" s="198">
        <v>54.2</v>
      </c>
      <c r="J58" s="70" t="s">
        <v>0</v>
      </c>
      <c r="K58" s="70" t="s">
        <v>126</v>
      </c>
      <c r="L58" s="246">
        <v>60.3</v>
      </c>
      <c r="M58" s="198">
        <v>58.666666666666664</v>
      </c>
    </row>
    <row r="59" spans="1:13" ht="15" customHeight="1" x14ac:dyDescent="0.25">
      <c r="A59" s="17">
        <v>54</v>
      </c>
      <c r="B59" s="70" t="s">
        <v>1</v>
      </c>
      <c r="C59" s="70" t="s">
        <v>144</v>
      </c>
      <c r="D59" s="246">
        <v>54.45</v>
      </c>
      <c r="E59" s="198">
        <v>52.38</v>
      </c>
      <c r="F59" s="70" t="s">
        <v>37</v>
      </c>
      <c r="G59" s="70" t="s">
        <v>124</v>
      </c>
      <c r="H59" s="246">
        <v>56.73</v>
      </c>
      <c r="I59" s="198">
        <v>52.8</v>
      </c>
      <c r="J59" s="70" t="s">
        <v>22</v>
      </c>
      <c r="K59" s="70" t="s">
        <v>45</v>
      </c>
      <c r="L59" s="246">
        <v>60.3</v>
      </c>
      <c r="M59" s="198">
        <v>57.1</v>
      </c>
    </row>
    <row r="60" spans="1:13" ht="15" customHeight="1" x14ac:dyDescent="0.25">
      <c r="A60" s="17">
        <v>55</v>
      </c>
      <c r="B60" s="70" t="s">
        <v>12</v>
      </c>
      <c r="C60" s="70" t="s">
        <v>71</v>
      </c>
      <c r="D60" s="246">
        <v>54.45</v>
      </c>
      <c r="E60" s="198">
        <v>52</v>
      </c>
      <c r="F60" s="70" t="s">
        <v>22</v>
      </c>
      <c r="G60" s="70" t="s">
        <v>23</v>
      </c>
      <c r="H60" s="246">
        <v>56.73</v>
      </c>
      <c r="I60" s="198">
        <v>52</v>
      </c>
      <c r="J60" s="70" t="s">
        <v>15</v>
      </c>
      <c r="K60" s="70" t="s">
        <v>17</v>
      </c>
      <c r="L60" s="246">
        <v>60.3</v>
      </c>
      <c r="M60" s="198">
        <v>57</v>
      </c>
    </row>
    <row r="61" spans="1:13" ht="15" customHeight="1" x14ac:dyDescent="0.25">
      <c r="A61" s="17">
        <v>56</v>
      </c>
      <c r="B61" s="70" t="s">
        <v>1</v>
      </c>
      <c r="C61" s="70" t="s">
        <v>9</v>
      </c>
      <c r="D61" s="246">
        <v>54.45</v>
      </c>
      <c r="E61" s="198">
        <v>51.75</v>
      </c>
      <c r="F61" s="70" t="s">
        <v>15</v>
      </c>
      <c r="G61" s="70" t="s">
        <v>128</v>
      </c>
      <c r="H61" s="246">
        <v>56.73</v>
      </c>
      <c r="I61" s="198">
        <v>52</v>
      </c>
      <c r="J61" s="70" t="s">
        <v>1</v>
      </c>
      <c r="K61" s="70" t="s">
        <v>107</v>
      </c>
      <c r="L61" s="246">
        <v>60.3</v>
      </c>
      <c r="M61" s="198">
        <v>57</v>
      </c>
    </row>
    <row r="62" spans="1:13" ht="15" customHeight="1" x14ac:dyDescent="0.25">
      <c r="A62" s="17">
        <v>57</v>
      </c>
      <c r="B62" s="70" t="s">
        <v>15</v>
      </c>
      <c r="C62" s="70" t="s">
        <v>54</v>
      </c>
      <c r="D62" s="246">
        <v>54.45</v>
      </c>
      <c r="E62" s="198">
        <v>51.2</v>
      </c>
      <c r="F62" s="70" t="s">
        <v>0</v>
      </c>
      <c r="G62" s="70" t="s">
        <v>126</v>
      </c>
      <c r="H62" s="246">
        <v>56.73</v>
      </c>
      <c r="I62" s="198">
        <v>51</v>
      </c>
      <c r="J62" s="70" t="s">
        <v>0</v>
      </c>
      <c r="K62" s="70" t="s">
        <v>68</v>
      </c>
      <c r="L62" s="246">
        <v>60.3</v>
      </c>
      <c r="M62" s="198">
        <v>56.909090909090907</v>
      </c>
    </row>
    <row r="63" spans="1:13" ht="15" customHeight="1" x14ac:dyDescent="0.25">
      <c r="A63" s="17">
        <v>58</v>
      </c>
      <c r="B63" s="70" t="s">
        <v>1</v>
      </c>
      <c r="C63" s="70" t="s">
        <v>136</v>
      </c>
      <c r="D63" s="246">
        <v>54.45</v>
      </c>
      <c r="E63" s="198">
        <v>50.5</v>
      </c>
      <c r="F63" s="70" t="s">
        <v>37</v>
      </c>
      <c r="G63" s="70" t="s">
        <v>51</v>
      </c>
      <c r="H63" s="246">
        <v>56.73</v>
      </c>
      <c r="I63" s="198">
        <v>50.928571428571431</v>
      </c>
      <c r="J63" s="70" t="s">
        <v>1</v>
      </c>
      <c r="K63" s="70" t="s">
        <v>137</v>
      </c>
      <c r="L63" s="246">
        <v>60.3</v>
      </c>
      <c r="M63" s="198">
        <v>56.3</v>
      </c>
    </row>
    <row r="64" spans="1:13" ht="15" customHeight="1" x14ac:dyDescent="0.25">
      <c r="A64" s="17">
        <v>59</v>
      </c>
      <c r="B64" s="70" t="s">
        <v>37</v>
      </c>
      <c r="C64" s="70" t="s">
        <v>124</v>
      </c>
      <c r="D64" s="246">
        <v>54.45</v>
      </c>
      <c r="E64" s="198">
        <v>50.4</v>
      </c>
      <c r="F64" s="70" t="s">
        <v>1</v>
      </c>
      <c r="G64" s="70" t="s">
        <v>2</v>
      </c>
      <c r="H64" s="246">
        <v>56.73</v>
      </c>
      <c r="I64" s="198">
        <v>50.5</v>
      </c>
      <c r="J64" s="70" t="s">
        <v>12</v>
      </c>
      <c r="K64" s="70" t="s">
        <v>13</v>
      </c>
      <c r="L64" s="246">
        <v>60.3</v>
      </c>
      <c r="M64" s="198">
        <v>56.3</v>
      </c>
    </row>
    <row r="65" spans="1:13" ht="15" customHeight="1" thickBot="1" x14ac:dyDescent="0.3">
      <c r="A65" s="18">
        <v>60</v>
      </c>
      <c r="B65" s="72" t="s">
        <v>22</v>
      </c>
      <c r="C65" s="72" t="s">
        <v>27</v>
      </c>
      <c r="D65" s="248">
        <v>54.45</v>
      </c>
      <c r="E65" s="201">
        <v>50</v>
      </c>
      <c r="F65" s="72" t="s">
        <v>15</v>
      </c>
      <c r="G65" s="72" t="s">
        <v>14</v>
      </c>
      <c r="H65" s="248">
        <v>56.73</v>
      </c>
      <c r="I65" s="201">
        <v>49.8</v>
      </c>
      <c r="J65" s="72" t="s">
        <v>31</v>
      </c>
      <c r="K65" s="72" t="s">
        <v>36</v>
      </c>
      <c r="L65" s="248">
        <v>60.3</v>
      </c>
      <c r="M65" s="201">
        <v>56.2</v>
      </c>
    </row>
    <row r="66" spans="1:13" ht="15" customHeight="1" x14ac:dyDescent="0.25">
      <c r="A66" s="16">
        <v>61</v>
      </c>
      <c r="B66" s="69" t="s">
        <v>15</v>
      </c>
      <c r="C66" s="69" t="s">
        <v>19</v>
      </c>
      <c r="D66" s="245">
        <v>54.45</v>
      </c>
      <c r="E66" s="197">
        <v>49.7</v>
      </c>
      <c r="F66" s="69" t="s">
        <v>15</v>
      </c>
      <c r="G66" s="69" t="s">
        <v>94</v>
      </c>
      <c r="H66" s="245">
        <v>56.73</v>
      </c>
      <c r="I66" s="197">
        <v>49.4</v>
      </c>
      <c r="J66" s="69" t="s">
        <v>37</v>
      </c>
      <c r="K66" s="69" t="s">
        <v>51</v>
      </c>
      <c r="L66" s="245">
        <v>60.3</v>
      </c>
      <c r="M66" s="197">
        <v>56.153846153846153</v>
      </c>
    </row>
    <row r="67" spans="1:13" ht="15" customHeight="1" x14ac:dyDescent="0.25">
      <c r="A67" s="17">
        <v>62</v>
      </c>
      <c r="B67" s="70" t="s">
        <v>22</v>
      </c>
      <c r="C67" s="70" t="s">
        <v>45</v>
      </c>
      <c r="D67" s="246">
        <v>54.45</v>
      </c>
      <c r="E67" s="198">
        <v>49.2</v>
      </c>
      <c r="F67" s="70" t="s">
        <v>0</v>
      </c>
      <c r="G67" s="70" t="s">
        <v>41</v>
      </c>
      <c r="H67" s="246">
        <v>56.73</v>
      </c>
      <c r="I67" s="198">
        <v>49.333333333333336</v>
      </c>
      <c r="J67" s="70" t="s">
        <v>1</v>
      </c>
      <c r="K67" s="70" t="s">
        <v>133</v>
      </c>
      <c r="L67" s="246">
        <v>60.3</v>
      </c>
      <c r="M67" s="198">
        <v>55.9</v>
      </c>
    </row>
    <row r="68" spans="1:13" ht="15" customHeight="1" x14ac:dyDescent="0.25">
      <c r="A68" s="17">
        <v>63</v>
      </c>
      <c r="B68" s="70" t="s">
        <v>0</v>
      </c>
      <c r="C68" s="70" t="s">
        <v>64</v>
      </c>
      <c r="D68" s="246">
        <v>54.45</v>
      </c>
      <c r="E68" s="198">
        <v>49.17</v>
      </c>
      <c r="F68" s="70" t="s">
        <v>31</v>
      </c>
      <c r="G68" s="70" t="s">
        <v>69</v>
      </c>
      <c r="H68" s="246">
        <v>56.73</v>
      </c>
      <c r="I68" s="198">
        <v>48.5</v>
      </c>
      <c r="J68" s="70" t="s">
        <v>31</v>
      </c>
      <c r="K68" s="70" t="s">
        <v>148</v>
      </c>
      <c r="L68" s="246">
        <v>60.3</v>
      </c>
      <c r="M68" s="198">
        <v>55.4</v>
      </c>
    </row>
    <row r="69" spans="1:13" ht="15" customHeight="1" x14ac:dyDescent="0.25">
      <c r="A69" s="17">
        <v>64</v>
      </c>
      <c r="B69" s="70" t="s">
        <v>1</v>
      </c>
      <c r="C69" s="70" t="s">
        <v>2</v>
      </c>
      <c r="D69" s="246">
        <v>54.45</v>
      </c>
      <c r="E69" s="198">
        <v>49</v>
      </c>
      <c r="F69" s="70" t="s">
        <v>0</v>
      </c>
      <c r="G69" s="70" t="s">
        <v>68</v>
      </c>
      <c r="H69" s="246">
        <v>56.73</v>
      </c>
      <c r="I69" s="198">
        <v>48.06666666666667</v>
      </c>
      <c r="J69" s="70" t="s">
        <v>31</v>
      </c>
      <c r="K69" s="70" t="s">
        <v>38</v>
      </c>
      <c r="L69" s="246">
        <v>60.3</v>
      </c>
      <c r="M69" s="198">
        <v>55.2</v>
      </c>
    </row>
    <row r="70" spans="1:13" ht="15" customHeight="1" x14ac:dyDescent="0.25">
      <c r="A70" s="17">
        <v>65</v>
      </c>
      <c r="B70" s="70" t="s">
        <v>22</v>
      </c>
      <c r="C70" s="70" t="s">
        <v>47</v>
      </c>
      <c r="D70" s="246">
        <v>54.45</v>
      </c>
      <c r="E70" s="198">
        <v>48.7</v>
      </c>
      <c r="F70" s="70" t="s">
        <v>31</v>
      </c>
      <c r="G70" s="70" t="s">
        <v>32</v>
      </c>
      <c r="H70" s="246">
        <v>56.73</v>
      </c>
      <c r="I70" s="198">
        <v>47.8</v>
      </c>
      <c r="J70" s="70" t="s">
        <v>31</v>
      </c>
      <c r="K70" s="70" t="s">
        <v>142</v>
      </c>
      <c r="L70" s="246">
        <v>60.3</v>
      </c>
      <c r="M70" s="198">
        <v>55</v>
      </c>
    </row>
    <row r="71" spans="1:13" ht="15" customHeight="1" x14ac:dyDescent="0.25">
      <c r="A71" s="17">
        <v>66</v>
      </c>
      <c r="B71" s="70" t="s">
        <v>1</v>
      </c>
      <c r="C71" s="70" t="s">
        <v>129</v>
      </c>
      <c r="D71" s="246">
        <v>54.45</v>
      </c>
      <c r="E71" s="198">
        <v>48.42</v>
      </c>
      <c r="F71" s="70" t="s">
        <v>22</v>
      </c>
      <c r="G71" s="70" t="s">
        <v>28</v>
      </c>
      <c r="H71" s="246">
        <v>56.73</v>
      </c>
      <c r="I71" s="198">
        <v>47.8</v>
      </c>
      <c r="J71" s="70" t="s">
        <v>1</v>
      </c>
      <c r="K71" s="70" t="s">
        <v>138</v>
      </c>
      <c r="L71" s="246">
        <v>60.3</v>
      </c>
      <c r="M71" s="198">
        <v>55</v>
      </c>
    </row>
    <row r="72" spans="1:13" ht="15" customHeight="1" x14ac:dyDescent="0.25">
      <c r="A72" s="17">
        <v>67</v>
      </c>
      <c r="B72" s="70" t="s">
        <v>12</v>
      </c>
      <c r="C72" s="70" t="s">
        <v>76</v>
      </c>
      <c r="D72" s="246">
        <v>54.45</v>
      </c>
      <c r="E72" s="198">
        <v>48.1</v>
      </c>
      <c r="F72" s="70" t="s">
        <v>22</v>
      </c>
      <c r="G72" s="70" t="s">
        <v>27</v>
      </c>
      <c r="H72" s="246">
        <v>56.73</v>
      </c>
      <c r="I72" s="198">
        <v>47.3</v>
      </c>
      <c r="J72" s="70" t="s">
        <v>22</v>
      </c>
      <c r="K72" s="70" t="s">
        <v>165</v>
      </c>
      <c r="L72" s="246">
        <v>60.3</v>
      </c>
      <c r="M72" s="198">
        <v>54.7</v>
      </c>
    </row>
    <row r="73" spans="1:13" ht="15" customHeight="1" x14ac:dyDescent="0.25">
      <c r="A73" s="17">
        <v>68</v>
      </c>
      <c r="B73" s="70" t="s">
        <v>22</v>
      </c>
      <c r="C73" s="70" t="s">
        <v>25</v>
      </c>
      <c r="D73" s="246">
        <v>54.45</v>
      </c>
      <c r="E73" s="198">
        <v>48</v>
      </c>
      <c r="F73" s="70" t="s">
        <v>15</v>
      </c>
      <c r="G73" s="70" t="s">
        <v>20</v>
      </c>
      <c r="H73" s="246">
        <v>56.73</v>
      </c>
      <c r="I73" s="198">
        <v>47.3</v>
      </c>
      <c r="J73" s="70" t="s">
        <v>1</v>
      </c>
      <c r="K73" s="70" t="s">
        <v>9</v>
      </c>
      <c r="L73" s="246">
        <v>60.3</v>
      </c>
      <c r="M73" s="198">
        <v>54.7</v>
      </c>
    </row>
    <row r="74" spans="1:13" ht="15" customHeight="1" x14ac:dyDescent="0.25">
      <c r="A74" s="17">
        <v>69</v>
      </c>
      <c r="B74" s="70" t="s">
        <v>1</v>
      </c>
      <c r="C74" s="70" t="s">
        <v>133</v>
      </c>
      <c r="D74" s="246">
        <v>54.45</v>
      </c>
      <c r="E74" s="198">
        <v>47.88</v>
      </c>
      <c r="F74" s="70" t="s">
        <v>1</v>
      </c>
      <c r="G74" s="70" t="s">
        <v>135</v>
      </c>
      <c r="H74" s="246">
        <v>56.73</v>
      </c>
      <c r="I74" s="198">
        <v>47</v>
      </c>
      <c r="J74" s="70" t="s">
        <v>22</v>
      </c>
      <c r="K74" s="70" t="s">
        <v>27</v>
      </c>
      <c r="L74" s="246">
        <v>60.3</v>
      </c>
      <c r="M74" s="198">
        <v>54.1</v>
      </c>
    </row>
    <row r="75" spans="1:13" ht="15" customHeight="1" thickBot="1" x14ac:dyDescent="0.3">
      <c r="A75" s="18">
        <v>70</v>
      </c>
      <c r="B75" s="72" t="s">
        <v>1</v>
      </c>
      <c r="C75" s="72" t="s">
        <v>137</v>
      </c>
      <c r="D75" s="248">
        <v>54.45</v>
      </c>
      <c r="E75" s="201">
        <v>47.67</v>
      </c>
      <c r="F75" s="72" t="s">
        <v>22</v>
      </c>
      <c r="G75" s="72" t="s">
        <v>26</v>
      </c>
      <c r="H75" s="248">
        <v>56.73</v>
      </c>
      <c r="I75" s="201">
        <v>46.7</v>
      </c>
      <c r="J75" s="72" t="s">
        <v>15</v>
      </c>
      <c r="K75" s="72" t="s">
        <v>54</v>
      </c>
      <c r="L75" s="248">
        <v>60.3</v>
      </c>
      <c r="M75" s="201">
        <v>54</v>
      </c>
    </row>
    <row r="76" spans="1:13" ht="15" customHeight="1" x14ac:dyDescent="0.25">
      <c r="A76" s="16">
        <v>71</v>
      </c>
      <c r="B76" s="69" t="s">
        <v>31</v>
      </c>
      <c r="C76" s="69" t="s">
        <v>141</v>
      </c>
      <c r="D76" s="245">
        <v>54.45</v>
      </c>
      <c r="E76" s="197">
        <v>47.3</v>
      </c>
      <c r="F76" s="69" t="s">
        <v>22</v>
      </c>
      <c r="G76" s="69" t="s">
        <v>25</v>
      </c>
      <c r="H76" s="245">
        <v>56.73</v>
      </c>
      <c r="I76" s="197">
        <v>46.2</v>
      </c>
      <c r="J76" s="69" t="s">
        <v>1</v>
      </c>
      <c r="K76" s="69" t="s">
        <v>2</v>
      </c>
      <c r="L76" s="245">
        <v>60.3</v>
      </c>
      <c r="M76" s="197">
        <v>54</v>
      </c>
    </row>
    <row r="77" spans="1:13" ht="15" customHeight="1" x14ac:dyDescent="0.25">
      <c r="A77" s="17">
        <v>72</v>
      </c>
      <c r="B77" s="70" t="s">
        <v>1</v>
      </c>
      <c r="C77" s="70" t="s">
        <v>132</v>
      </c>
      <c r="D77" s="246">
        <v>54.45</v>
      </c>
      <c r="E77" s="198">
        <v>46.23</v>
      </c>
      <c r="F77" s="70" t="s">
        <v>1</v>
      </c>
      <c r="G77" s="70" t="s">
        <v>10</v>
      </c>
      <c r="H77" s="246">
        <v>56.73</v>
      </c>
      <c r="I77" s="198">
        <v>46</v>
      </c>
      <c r="J77" s="70" t="s">
        <v>1</v>
      </c>
      <c r="K77" s="70" t="s">
        <v>3</v>
      </c>
      <c r="L77" s="246">
        <v>60.3</v>
      </c>
      <c r="M77" s="198">
        <v>53.4</v>
      </c>
    </row>
    <row r="78" spans="1:13" ht="15" customHeight="1" x14ac:dyDescent="0.25">
      <c r="A78" s="17">
        <v>73</v>
      </c>
      <c r="B78" s="70" t="s">
        <v>1</v>
      </c>
      <c r="C78" s="70" t="s">
        <v>134</v>
      </c>
      <c r="D78" s="246">
        <v>54.45</v>
      </c>
      <c r="E78" s="198">
        <v>45.88</v>
      </c>
      <c r="F78" s="70" t="s">
        <v>31</v>
      </c>
      <c r="G78" s="70" t="s">
        <v>38</v>
      </c>
      <c r="H78" s="246">
        <v>56.73</v>
      </c>
      <c r="I78" s="198">
        <v>45.3</v>
      </c>
      <c r="J78" s="70" t="s">
        <v>1</v>
      </c>
      <c r="K78" s="70" t="s">
        <v>134</v>
      </c>
      <c r="L78" s="246">
        <v>60.3</v>
      </c>
      <c r="M78" s="198">
        <v>53.2</v>
      </c>
    </row>
    <row r="79" spans="1:13" ht="15" customHeight="1" x14ac:dyDescent="0.25">
      <c r="A79" s="17">
        <v>74</v>
      </c>
      <c r="B79" s="70" t="s">
        <v>1</v>
      </c>
      <c r="C79" s="70" t="s">
        <v>107</v>
      </c>
      <c r="D79" s="246">
        <v>54.45</v>
      </c>
      <c r="E79" s="198">
        <v>43.64</v>
      </c>
      <c r="F79" s="70" t="s">
        <v>12</v>
      </c>
      <c r="G79" s="70" t="s">
        <v>57</v>
      </c>
      <c r="H79" s="246">
        <v>56.73</v>
      </c>
      <c r="I79" s="198">
        <v>45</v>
      </c>
      <c r="J79" s="70" t="s">
        <v>37</v>
      </c>
      <c r="K79" s="70" t="s">
        <v>124</v>
      </c>
      <c r="L79" s="246">
        <v>60.3</v>
      </c>
      <c r="M79" s="198">
        <v>51.5</v>
      </c>
    </row>
    <row r="80" spans="1:13" ht="15" customHeight="1" x14ac:dyDescent="0.25">
      <c r="A80" s="17">
        <v>75</v>
      </c>
      <c r="B80" s="70" t="s">
        <v>15</v>
      </c>
      <c r="C80" s="70" t="s">
        <v>94</v>
      </c>
      <c r="D80" s="246">
        <v>54.45</v>
      </c>
      <c r="E80" s="198">
        <v>43</v>
      </c>
      <c r="F80" s="70" t="s">
        <v>1</v>
      </c>
      <c r="G80" s="70" t="s">
        <v>7</v>
      </c>
      <c r="H80" s="246">
        <v>56.73</v>
      </c>
      <c r="I80" s="198">
        <v>45</v>
      </c>
      <c r="J80" s="70" t="s">
        <v>12</v>
      </c>
      <c r="K80" s="70" t="s">
        <v>59</v>
      </c>
      <c r="L80" s="246">
        <v>60.3</v>
      </c>
      <c r="M80" s="198">
        <v>51</v>
      </c>
    </row>
    <row r="81" spans="1:13" ht="15" customHeight="1" x14ac:dyDescent="0.25">
      <c r="A81" s="17">
        <v>76</v>
      </c>
      <c r="B81" s="70" t="s">
        <v>1</v>
      </c>
      <c r="C81" s="70" t="s">
        <v>135</v>
      </c>
      <c r="D81" s="246">
        <v>54.45</v>
      </c>
      <c r="E81" s="198">
        <v>43</v>
      </c>
      <c r="F81" s="70" t="s">
        <v>1</v>
      </c>
      <c r="G81" s="70" t="s">
        <v>8</v>
      </c>
      <c r="H81" s="246">
        <v>56.73</v>
      </c>
      <c r="I81" s="198">
        <v>45</v>
      </c>
      <c r="J81" s="70" t="s">
        <v>22</v>
      </c>
      <c r="K81" s="70" t="s">
        <v>44</v>
      </c>
      <c r="L81" s="246">
        <v>60.3</v>
      </c>
      <c r="M81" s="198">
        <v>50.5</v>
      </c>
    </row>
    <row r="82" spans="1:13" s="5" customFormat="1" ht="15" customHeight="1" x14ac:dyDescent="0.25">
      <c r="A82" s="17">
        <v>77</v>
      </c>
      <c r="B82" s="70" t="s">
        <v>31</v>
      </c>
      <c r="C82" s="70" t="s">
        <v>33</v>
      </c>
      <c r="D82" s="246">
        <v>54.45</v>
      </c>
      <c r="E82" s="198">
        <v>42.3</v>
      </c>
      <c r="F82" s="70" t="s">
        <v>1</v>
      </c>
      <c r="G82" s="70" t="s">
        <v>131</v>
      </c>
      <c r="H82" s="246">
        <v>56.73</v>
      </c>
      <c r="I82" s="198">
        <v>43</v>
      </c>
      <c r="J82" s="70" t="s">
        <v>22</v>
      </c>
      <c r="K82" s="70" t="s">
        <v>21</v>
      </c>
      <c r="L82" s="246">
        <v>60.3</v>
      </c>
      <c r="M82" s="198">
        <v>50.3</v>
      </c>
    </row>
    <row r="83" spans="1:13" s="5" customFormat="1" ht="15" customHeight="1" x14ac:dyDescent="0.25">
      <c r="A83" s="17">
        <v>78</v>
      </c>
      <c r="B83" s="70" t="s">
        <v>22</v>
      </c>
      <c r="C83" s="70" t="s">
        <v>152</v>
      </c>
      <c r="D83" s="246">
        <v>54.45</v>
      </c>
      <c r="E83" s="198">
        <v>42.2</v>
      </c>
      <c r="F83" s="70" t="s">
        <v>31</v>
      </c>
      <c r="G83" s="70" t="s">
        <v>141</v>
      </c>
      <c r="H83" s="246">
        <v>56.73</v>
      </c>
      <c r="I83" s="198">
        <v>41.9</v>
      </c>
      <c r="J83" s="70" t="s">
        <v>15</v>
      </c>
      <c r="K83" s="70" t="s">
        <v>167</v>
      </c>
      <c r="L83" s="246">
        <v>60.3</v>
      </c>
      <c r="M83" s="198">
        <v>50</v>
      </c>
    </row>
    <row r="84" spans="1:13" s="5" customFormat="1" ht="15" customHeight="1" x14ac:dyDescent="0.25">
      <c r="A84" s="17">
        <v>79</v>
      </c>
      <c r="B84" s="70" t="s">
        <v>15</v>
      </c>
      <c r="C84" s="70" t="s">
        <v>42</v>
      </c>
      <c r="D84" s="246">
        <v>54.45</v>
      </c>
      <c r="E84" s="198">
        <v>42</v>
      </c>
      <c r="F84" s="70" t="s">
        <v>1</v>
      </c>
      <c r="G84" s="70" t="s">
        <v>5</v>
      </c>
      <c r="H84" s="246">
        <v>56.73</v>
      </c>
      <c r="I84" s="198">
        <v>41</v>
      </c>
      <c r="J84" s="70" t="s">
        <v>15</v>
      </c>
      <c r="K84" s="70" t="s">
        <v>19</v>
      </c>
      <c r="L84" s="246">
        <v>60.3</v>
      </c>
      <c r="M84" s="198">
        <v>49.2</v>
      </c>
    </row>
    <row r="85" spans="1:13" s="5" customFormat="1" ht="15" customHeight="1" thickBot="1" x14ac:dyDescent="0.3">
      <c r="A85" s="18">
        <v>80</v>
      </c>
      <c r="B85" s="72" t="s">
        <v>1</v>
      </c>
      <c r="C85" s="72" t="s">
        <v>162</v>
      </c>
      <c r="D85" s="248">
        <v>54.45</v>
      </c>
      <c r="E85" s="201">
        <v>41.43</v>
      </c>
      <c r="F85" s="72" t="s">
        <v>0</v>
      </c>
      <c r="G85" s="72" t="s">
        <v>64</v>
      </c>
      <c r="H85" s="248">
        <v>56.73</v>
      </c>
      <c r="I85" s="201">
        <v>40.285714285714285</v>
      </c>
      <c r="J85" s="72" t="s">
        <v>1</v>
      </c>
      <c r="K85" s="72" t="s">
        <v>140</v>
      </c>
      <c r="L85" s="248">
        <v>60.3</v>
      </c>
      <c r="M85" s="201">
        <v>48.4</v>
      </c>
    </row>
    <row r="86" spans="1:13" s="5" customFormat="1" ht="15" customHeight="1" x14ac:dyDescent="0.25">
      <c r="A86" s="17">
        <v>81</v>
      </c>
      <c r="B86" s="70" t="s">
        <v>31</v>
      </c>
      <c r="C86" s="70" t="s">
        <v>32</v>
      </c>
      <c r="D86" s="246">
        <v>54.45</v>
      </c>
      <c r="E86" s="198">
        <v>40</v>
      </c>
      <c r="F86" s="70" t="s">
        <v>1</v>
      </c>
      <c r="G86" s="70" t="s">
        <v>140</v>
      </c>
      <c r="H86" s="246">
        <v>56.73</v>
      </c>
      <c r="I86" s="198">
        <v>39.700000000000003</v>
      </c>
      <c r="J86" s="70" t="s">
        <v>1</v>
      </c>
      <c r="K86" s="70" t="s">
        <v>8</v>
      </c>
      <c r="L86" s="246">
        <v>60.3</v>
      </c>
      <c r="M86" s="198">
        <v>48</v>
      </c>
    </row>
    <row r="87" spans="1:13" s="5" customFormat="1" ht="15" customHeight="1" x14ac:dyDescent="0.25">
      <c r="A87" s="17">
        <v>82</v>
      </c>
      <c r="B87" s="70" t="s">
        <v>22</v>
      </c>
      <c r="C87" s="70" t="s">
        <v>44</v>
      </c>
      <c r="D87" s="246">
        <v>54.45</v>
      </c>
      <c r="E87" s="198">
        <v>40</v>
      </c>
      <c r="F87" s="70" t="s">
        <v>1</v>
      </c>
      <c r="G87" s="70" t="s">
        <v>136</v>
      </c>
      <c r="H87" s="246">
        <v>56.73</v>
      </c>
      <c r="I87" s="198">
        <v>39.5</v>
      </c>
      <c r="J87" s="70" t="s">
        <v>22</v>
      </c>
      <c r="K87" s="70" t="s">
        <v>166</v>
      </c>
      <c r="L87" s="246">
        <v>60.3</v>
      </c>
      <c r="M87" s="198">
        <v>47.7</v>
      </c>
    </row>
    <row r="88" spans="1:13" s="5" customFormat="1" ht="15" customHeight="1" x14ac:dyDescent="0.25">
      <c r="A88" s="17">
        <v>83</v>
      </c>
      <c r="B88" s="70" t="s">
        <v>12</v>
      </c>
      <c r="C88" s="70" t="s">
        <v>11</v>
      </c>
      <c r="D88" s="246">
        <v>54.45</v>
      </c>
      <c r="E88" s="198">
        <v>38.799999999999997</v>
      </c>
      <c r="F88" s="70" t="s">
        <v>1</v>
      </c>
      <c r="G88" s="70" t="s">
        <v>137</v>
      </c>
      <c r="H88" s="246">
        <v>56.73</v>
      </c>
      <c r="I88" s="198">
        <v>38</v>
      </c>
      <c r="J88" s="70" t="s">
        <v>15</v>
      </c>
      <c r="K88" s="70" t="s">
        <v>14</v>
      </c>
      <c r="L88" s="246">
        <v>60.3</v>
      </c>
      <c r="M88" s="198">
        <v>47.3</v>
      </c>
    </row>
    <row r="89" spans="1:13" s="5" customFormat="1" ht="15" customHeight="1" x14ac:dyDescent="0.25">
      <c r="A89" s="17">
        <v>84</v>
      </c>
      <c r="B89" s="70" t="s">
        <v>37</v>
      </c>
      <c r="C89" s="70" t="s">
        <v>51</v>
      </c>
      <c r="D89" s="246">
        <v>54.45</v>
      </c>
      <c r="E89" s="198">
        <v>38.69</v>
      </c>
      <c r="F89" s="70" t="s">
        <v>1</v>
      </c>
      <c r="G89" s="70" t="s">
        <v>3</v>
      </c>
      <c r="H89" s="246">
        <v>56.73</v>
      </c>
      <c r="I89" s="198">
        <v>37</v>
      </c>
      <c r="J89" s="70" t="s">
        <v>1</v>
      </c>
      <c r="K89" s="70" t="s">
        <v>135</v>
      </c>
      <c r="L89" s="246">
        <v>60.3</v>
      </c>
      <c r="M89" s="198">
        <v>45.4</v>
      </c>
    </row>
    <row r="90" spans="1:13" s="5" customFormat="1" ht="15" customHeight="1" x14ac:dyDescent="0.25">
      <c r="A90" s="17">
        <v>85</v>
      </c>
      <c r="B90" s="70" t="s">
        <v>12</v>
      </c>
      <c r="C90" s="70" t="s">
        <v>156</v>
      </c>
      <c r="D90" s="246">
        <v>54.45</v>
      </c>
      <c r="E90" s="198">
        <v>38.5</v>
      </c>
      <c r="F90" s="70" t="s">
        <v>0</v>
      </c>
      <c r="G90" s="70" t="s">
        <v>118</v>
      </c>
      <c r="H90" s="246">
        <v>56.73</v>
      </c>
      <c r="I90" s="198">
        <v>36.684210526315788</v>
      </c>
      <c r="J90" s="70" t="s">
        <v>22</v>
      </c>
      <c r="K90" s="70" t="s">
        <v>47</v>
      </c>
      <c r="L90" s="246">
        <v>60.3</v>
      </c>
      <c r="M90" s="198">
        <v>44.6</v>
      </c>
    </row>
    <row r="91" spans="1:13" s="5" customFormat="1" ht="15" customHeight="1" x14ac:dyDescent="0.25">
      <c r="A91" s="17">
        <v>86</v>
      </c>
      <c r="B91" s="70" t="s">
        <v>15</v>
      </c>
      <c r="C91" s="70" t="s">
        <v>16</v>
      </c>
      <c r="D91" s="246">
        <v>54.45</v>
      </c>
      <c r="E91" s="198">
        <v>37</v>
      </c>
      <c r="F91" s="70" t="s">
        <v>12</v>
      </c>
      <c r="G91" s="70" t="s">
        <v>121</v>
      </c>
      <c r="H91" s="246">
        <v>56.73</v>
      </c>
      <c r="I91" s="198">
        <v>36.6</v>
      </c>
      <c r="J91" s="70" t="s">
        <v>15</v>
      </c>
      <c r="K91" s="70" t="s">
        <v>16</v>
      </c>
      <c r="L91" s="246">
        <v>60.3</v>
      </c>
      <c r="M91" s="198">
        <v>44</v>
      </c>
    </row>
    <row r="92" spans="1:13" s="5" customFormat="1" ht="15" customHeight="1" x14ac:dyDescent="0.25">
      <c r="A92" s="17">
        <v>87</v>
      </c>
      <c r="B92" s="70" t="s">
        <v>1</v>
      </c>
      <c r="C92" s="70" t="s">
        <v>140</v>
      </c>
      <c r="D92" s="246">
        <v>54.45</v>
      </c>
      <c r="E92" s="198">
        <v>35</v>
      </c>
      <c r="F92" s="70" t="s">
        <v>22</v>
      </c>
      <c r="G92" s="70" t="s">
        <v>44</v>
      </c>
      <c r="H92" s="246">
        <v>56.73</v>
      </c>
      <c r="I92" s="198">
        <v>35.5</v>
      </c>
      <c r="J92" s="70" t="s">
        <v>22</v>
      </c>
      <c r="K92" s="70" t="s">
        <v>23</v>
      </c>
      <c r="L92" s="246">
        <v>60.3</v>
      </c>
      <c r="M92" s="198">
        <v>43.2</v>
      </c>
    </row>
    <row r="93" spans="1:13" s="5" customFormat="1" ht="15" customHeight="1" x14ac:dyDescent="0.25">
      <c r="A93" s="17">
        <v>88</v>
      </c>
      <c r="B93" s="70" t="s">
        <v>15</v>
      </c>
      <c r="C93" s="70" t="s">
        <v>14</v>
      </c>
      <c r="D93" s="246">
        <v>54.45</v>
      </c>
      <c r="E93" s="198">
        <v>34.6</v>
      </c>
      <c r="F93" s="70" t="s">
        <v>12</v>
      </c>
      <c r="G93" s="70" t="s">
        <v>60</v>
      </c>
      <c r="H93" s="246">
        <v>56.73</v>
      </c>
      <c r="I93" s="198">
        <v>34.6</v>
      </c>
      <c r="J93" s="70" t="s">
        <v>31</v>
      </c>
      <c r="K93" s="70" t="s">
        <v>147</v>
      </c>
      <c r="L93" s="246">
        <v>60.3</v>
      </c>
      <c r="M93" s="198">
        <v>43</v>
      </c>
    </row>
    <row r="94" spans="1:13" s="5" customFormat="1" ht="15" customHeight="1" x14ac:dyDescent="0.25">
      <c r="A94" s="17">
        <v>89</v>
      </c>
      <c r="B94" s="70" t="s">
        <v>12</v>
      </c>
      <c r="C94" s="70" t="s">
        <v>158</v>
      </c>
      <c r="D94" s="246">
        <v>54.45</v>
      </c>
      <c r="E94" s="198">
        <v>34</v>
      </c>
      <c r="F94" s="70" t="s">
        <v>22</v>
      </c>
      <c r="G94" s="70" t="s">
        <v>45</v>
      </c>
      <c r="H94" s="246">
        <v>56.73</v>
      </c>
      <c r="I94" s="198">
        <v>33.4</v>
      </c>
      <c r="J94" s="70" t="s">
        <v>1</v>
      </c>
      <c r="K94" s="70" t="s">
        <v>7</v>
      </c>
      <c r="L94" s="246">
        <v>60.3</v>
      </c>
      <c r="M94" s="198">
        <v>41</v>
      </c>
    </row>
    <row r="95" spans="1:13" s="5" customFormat="1" ht="15" customHeight="1" thickBot="1" x14ac:dyDescent="0.3">
      <c r="A95" s="37">
        <v>90</v>
      </c>
      <c r="B95" s="71" t="s">
        <v>0</v>
      </c>
      <c r="C95" s="71" t="s">
        <v>146</v>
      </c>
      <c r="D95" s="247">
        <v>54.45</v>
      </c>
      <c r="E95" s="200">
        <v>31.1875</v>
      </c>
      <c r="F95" s="71" t="s">
        <v>1</v>
      </c>
      <c r="G95" s="71" t="s">
        <v>134</v>
      </c>
      <c r="H95" s="247">
        <v>56.73</v>
      </c>
      <c r="I95" s="200">
        <v>32.200000000000003</v>
      </c>
      <c r="J95" s="71" t="s">
        <v>12</v>
      </c>
      <c r="K95" s="71" t="s">
        <v>60</v>
      </c>
      <c r="L95" s="247">
        <v>60.3</v>
      </c>
      <c r="M95" s="200">
        <v>38.5</v>
      </c>
    </row>
    <row r="96" spans="1:13" s="5" customFormat="1" ht="15" customHeight="1" x14ac:dyDescent="0.25">
      <c r="A96" s="336">
        <v>91</v>
      </c>
      <c r="B96" s="340" t="s">
        <v>12</v>
      </c>
      <c r="C96" s="69" t="s">
        <v>73</v>
      </c>
      <c r="D96" s="245">
        <v>54.45</v>
      </c>
      <c r="E96" s="197">
        <v>30</v>
      </c>
      <c r="F96" s="16" t="s">
        <v>31</v>
      </c>
      <c r="G96" s="69" t="s">
        <v>33</v>
      </c>
      <c r="H96" s="245">
        <v>56.73</v>
      </c>
      <c r="I96" s="197">
        <v>31</v>
      </c>
      <c r="J96" s="69" t="s">
        <v>1</v>
      </c>
      <c r="K96" s="69" t="s">
        <v>136</v>
      </c>
      <c r="L96" s="245">
        <v>60.3</v>
      </c>
      <c r="M96" s="197">
        <v>38</v>
      </c>
    </row>
    <row r="97" spans="1:13" s="5" customFormat="1" ht="15" customHeight="1" x14ac:dyDescent="0.25">
      <c r="A97" s="337">
        <v>92</v>
      </c>
      <c r="B97" s="341" t="s">
        <v>22</v>
      </c>
      <c r="C97" s="70" t="s">
        <v>153</v>
      </c>
      <c r="D97" s="246">
        <v>54.45</v>
      </c>
      <c r="E97" s="198">
        <v>28</v>
      </c>
      <c r="F97" s="17" t="s">
        <v>37</v>
      </c>
      <c r="G97" s="70" t="s">
        <v>105</v>
      </c>
      <c r="H97" s="246">
        <v>56.73</v>
      </c>
      <c r="I97" s="198">
        <v>30.571428571428573</v>
      </c>
      <c r="J97" s="70" t="s">
        <v>22</v>
      </c>
      <c r="K97" s="70" t="s">
        <v>28</v>
      </c>
      <c r="L97" s="246">
        <v>60.3</v>
      </c>
      <c r="M97" s="198">
        <v>37.799999999999997</v>
      </c>
    </row>
    <row r="98" spans="1:13" ht="15" customHeight="1" x14ac:dyDescent="0.25">
      <c r="A98" s="337">
        <v>93</v>
      </c>
      <c r="B98" s="341" t="s">
        <v>31</v>
      </c>
      <c r="C98" s="70" t="s">
        <v>148</v>
      </c>
      <c r="D98" s="246">
        <v>54.45</v>
      </c>
      <c r="E98" s="198">
        <v>26.6</v>
      </c>
      <c r="F98" s="17" t="s">
        <v>15</v>
      </c>
      <c r="G98" s="70" t="s">
        <v>54</v>
      </c>
      <c r="H98" s="246">
        <v>56.73</v>
      </c>
      <c r="I98" s="198">
        <v>29.3</v>
      </c>
      <c r="J98" s="70" t="s">
        <v>1</v>
      </c>
      <c r="K98" s="70" t="s">
        <v>120</v>
      </c>
      <c r="L98" s="246">
        <v>60.3</v>
      </c>
      <c r="M98" s="198">
        <v>37.1</v>
      </c>
    </row>
    <row r="99" spans="1:13" ht="15" customHeight="1" x14ac:dyDescent="0.25">
      <c r="A99" s="337">
        <v>94</v>
      </c>
      <c r="B99" s="341" t="s">
        <v>1</v>
      </c>
      <c r="C99" s="70" t="s">
        <v>138</v>
      </c>
      <c r="D99" s="246">
        <v>54.45</v>
      </c>
      <c r="E99" s="198">
        <v>25.89</v>
      </c>
      <c r="F99" s="17" t="s">
        <v>12</v>
      </c>
      <c r="G99" s="70" t="s">
        <v>11</v>
      </c>
      <c r="H99" s="246">
        <v>56.73</v>
      </c>
      <c r="I99" s="198">
        <v>28.6</v>
      </c>
      <c r="J99" s="70" t="s">
        <v>15</v>
      </c>
      <c r="K99" s="70" t="s">
        <v>168</v>
      </c>
      <c r="L99" s="246">
        <v>60.3</v>
      </c>
      <c r="M99" s="198">
        <v>34</v>
      </c>
    </row>
    <row r="100" spans="1:13" ht="15" customHeight="1" x14ac:dyDescent="0.25">
      <c r="A100" s="337">
        <v>95</v>
      </c>
      <c r="B100" s="341" t="s">
        <v>31</v>
      </c>
      <c r="C100" s="70" t="s">
        <v>150</v>
      </c>
      <c r="D100" s="246">
        <v>54.45</v>
      </c>
      <c r="E100" s="198">
        <v>25</v>
      </c>
      <c r="F100" s="17" t="s">
        <v>31</v>
      </c>
      <c r="G100" s="70" t="s">
        <v>142</v>
      </c>
      <c r="H100" s="246">
        <v>56.73</v>
      </c>
      <c r="I100" s="198">
        <v>27.5</v>
      </c>
      <c r="J100" s="70" t="s">
        <v>12</v>
      </c>
      <c r="K100" s="70" t="s">
        <v>57</v>
      </c>
      <c r="L100" s="246">
        <v>60.3</v>
      </c>
      <c r="M100" s="198">
        <v>30</v>
      </c>
    </row>
    <row r="101" spans="1:13" ht="15" customHeight="1" x14ac:dyDescent="0.25">
      <c r="A101" s="337">
        <v>96</v>
      </c>
      <c r="B101" s="341" t="s">
        <v>1</v>
      </c>
      <c r="C101" s="70" t="s">
        <v>161</v>
      </c>
      <c r="D101" s="246">
        <v>54.45</v>
      </c>
      <c r="E101" s="198">
        <v>24.25</v>
      </c>
      <c r="F101" s="17" t="s">
        <v>1</v>
      </c>
      <c r="G101" s="70" t="s">
        <v>6</v>
      </c>
      <c r="H101" s="246">
        <v>56.73</v>
      </c>
      <c r="I101" s="198">
        <v>16</v>
      </c>
      <c r="J101" s="70" t="s">
        <v>37</v>
      </c>
      <c r="K101" s="70" t="s">
        <v>105</v>
      </c>
      <c r="L101" s="246">
        <v>60.3</v>
      </c>
      <c r="M101" s="198">
        <v>29.333333333333332</v>
      </c>
    </row>
    <row r="102" spans="1:13" ht="15" customHeight="1" x14ac:dyDescent="0.25">
      <c r="A102" s="337">
        <v>97</v>
      </c>
      <c r="B102" s="341" t="s">
        <v>15</v>
      </c>
      <c r="C102" s="70" t="s">
        <v>53</v>
      </c>
      <c r="D102" s="246">
        <v>54.45</v>
      </c>
      <c r="E102" s="198">
        <v>17</v>
      </c>
      <c r="F102" s="17" t="s">
        <v>1</v>
      </c>
      <c r="G102" s="70" t="s">
        <v>138</v>
      </c>
      <c r="H102" s="246">
        <v>56.73</v>
      </c>
      <c r="I102" s="198">
        <v>14</v>
      </c>
      <c r="J102" s="70"/>
      <c r="K102" s="70"/>
      <c r="L102" s="246"/>
      <c r="M102" s="198"/>
    </row>
    <row r="103" spans="1:13" ht="15" customHeight="1" x14ac:dyDescent="0.25">
      <c r="A103" s="337">
        <v>98</v>
      </c>
      <c r="B103" s="341" t="s">
        <v>37</v>
      </c>
      <c r="C103" s="70" t="s">
        <v>105</v>
      </c>
      <c r="D103" s="246">
        <v>54.45</v>
      </c>
      <c r="E103" s="198"/>
      <c r="F103" s="17" t="s">
        <v>12</v>
      </c>
      <c r="G103" s="70" t="s">
        <v>119</v>
      </c>
      <c r="H103" s="246">
        <v>56.73</v>
      </c>
      <c r="I103" s="198">
        <v>10</v>
      </c>
      <c r="J103" s="70"/>
      <c r="K103" s="70"/>
      <c r="L103" s="246"/>
      <c r="M103" s="198"/>
    </row>
    <row r="104" spans="1:13" ht="15" customHeight="1" x14ac:dyDescent="0.25">
      <c r="A104" s="338">
        <v>99</v>
      </c>
      <c r="B104" s="342" t="s">
        <v>31</v>
      </c>
      <c r="C104" s="71" t="s">
        <v>170</v>
      </c>
      <c r="D104" s="247">
        <v>54.45</v>
      </c>
      <c r="E104" s="200"/>
      <c r="F104" s="37" t="s">
        <v>15</v>
      </c>
      <c r="G104" s="71" t="s">
        <v>53</v>
      </c>
      <c r="H104" s="247">
        <v>56.73</v>
      </c>
      <c r="I104" s="200">
        <v>0</v>
      </c>
      <c r="J104" s="71"/>
      <c r="K104" s="71"/>
      <c r="L104" s="247"/>
      <c r="M104" s="200"/>
    </row>
    <row r="105" spans="1:13" ht="15" customHeight="1" thickBot="1" x14ac:dyDescent="0.3">
      <c r="A105" s="431">
        <v>100</v>
      </c>
      <c r="B105" s="432" t="s">
        <v>31</v>
      </c>
      <c r="C105" s="433" t="s">
        <v>171</v>
      </c>
      <c r="D105" s="434">
        <v>54.45</v>
      </c>
      <c r="E105" s="435"/>
      <c r="F105" s="436" t="s">
        <v>31</v>
      </c>
      <c r="G105" s="433" t="s">
        <v>148</v>
      </c>
      <c r="H105" s="434">
        <v>56.73</v>
      </c>
      <c r="I105" s="435"/>
      <c r="J105" s="433"/>
      <c r="K105" s="433"/>
      <c r="L105" s="434"/>
      <c r="M105" s="435"/>
    </row>
    <row r="106" spans="1:13" ht="15" customHeight="1" x14ac:dyDescent="0.25">
      <c r="A106" s="336">
        <v>101</v>
      </c>
      <c r="B106" s="340" t="s">
        <v>22</v>
      </c>
      <c r="C106" s="69" t="s">
        <v>172</v>
      </c>
      <c r="D106" s="245">
        <v>54.45</v>
      </c>
      <c r="E106" s="197"/>
      <c r="F106" s="16" t="s">
        <v>31</v>
      </c>
      <c r="G106" s="69" t="s">
        <v>147</v>
      </c>
      <c r="H106" s="245">
        <v>56.73</v>
      </c>
      <c r="I106" s="197"/>
      <c r="J106" s="69"/>
      <c r="K106" s="69"/>
      <c r="L106" s="245"/>
      <c r="M106" s="197"/>
    </row>
    <row r="107" spans="1:13" ht="15" customHeight="1" x14ac:dyDescent="0.25">
      <c r="A107" s="338">
        <v>102</v>
      </c>
      <c r="B107" s="342" t="s">
        <v>22</v>
      </c>
      <c r="C107" s="71" t="s">
        <v>173</v>
      </c>
      <c r="D107" s="247">
        <v>54.45</v>
      </c>
      <c r="E107" s="200"/>
      <c r="F107" s="37" t="s">
        <v>22</v>
      </c>
      <c r="G107" s="71" t="s">
        <v>165</v>
      </c>
      <c r="H107" s="247">
        <v>56.73</v>
      </c>
      <c r="I107" s="200"/>
      <c r="J107" s="71"/>
      <c r="K107" s="71"/>
      <c r="L107" s="247"/>
      <c r="M107" s="200"/>
    </row>
    <row r="108" spans="1:13" ht="15" customHeight="1" x14ac:dyDescent="0.25">
      <c r="A108" s="98">
        <v>103</v>
      </c>
      <c r="B108" s="79" t="s">
        <v>22</v>
      </c>
      <c r="C108" s="79" t="s">
        <v>26</v>
      </c>
      <c r="D108" s="335">
        <v>54.45</v>
      </c>
      <c r="E108" s="339"/>
      <c r="F108" s="98" t="s">
        <v>22</v>
      </c>
      <c r="G108" s="79" t="s">
        <v>166</v>
      </c>
      <c r="H108" s="335">
        <v>56.73</v>
      </c>
      <c r="I108" s="339"/>
      <c r="J108" s="78"/>
      <c r="K108" s="79"/>
      <c r="L108" s="335"/>
      <c r="M108" s="339"/>
    </row>
    <row r="109" spans="1:13" ht="15" customHeight="1" x14ac:dyDescent="0.25">
      <c r="A109" s="98">
        <v>104</v>
      </c>
      <c r="B109" s="79" t="s">
        <v>22</v>
      </c>
      <c r="C109" s="79" t="s">
        <v>24</v>
      </c>
      <c r="D109" s="335">
        <v>54.45</v>
      </c>
      <c r="E109" s="339"/>
      <c r="F109" s="98" t="s">
        <v>15</v>
      </c>
      <c r="G109" s="79" t="s">
        <v>167</v>
      </c>
      <c r="H109" s="335">
        <v>56.73</v>
      </c>
      <c r="I109" s="339"/>
      <c r="J109" s="78"/>
      <c r="K109" s="79"/>
      <c r="L109" s="335"/>
      <c r="M109" s="339"/>
    </row>
    <row r="110" spans="1:13" ht="15" customHeight="1" x14ac:dyDescent="0.25">
      <c r="A110" s="338">
        <v>105</v>
      </c>
      <c r="B110" s="342" t="s">
        <v>15</v>
      </c>
      <c r="C110" s="71" t="s">
        <v>167</v>
      </c>
      <c r="D110" s="247">
        <v>54.45</v>
      </c>
      <c r="E110" s="200"/>
      <c r="F110" s="37" t="s">
        <v>15</v>
      </c>
      <c r="G110" s="71" t="s">
        <v>168</v>
      </c>
      <c r="H110" s="247">
        <v>56.73</v>
      </c>
      <c r="I110" s="200"/>
      <c r="J110" s="71"/>
      <c r="K110" s="71"/>
      <c r="L110" s="247"/>
      <c r="M110" s="200"/>
    </row>
    <row r="111" spans="1:13" ht="15" customHeight="1" x14ac:dyDescent="0.25">
      <c r="A111" s="437">
        <v>106</v>
      </c>
      <c r="B111" s="79" t="s">
        <v>15</v>
      </c>
      <c r="C111" s="78" t="s">
        <v>168</v>
      </c>
      <c r="D111" s="249">
        <v>54.45</v>
      </c>
      <c r="E111" s="199"/>
      <c r="F111" s="98" t="s">
        <v>1</v>
      </c>
      <c r="G111" s="78" t="s">
        <v>169</v>
      </c>
      <c r="H111" s="249">
        <v>56.73</v>
      </c>
      <c r="I111" s="199"/>
      <c r="J111" s="78"/>
      <c r="K111" s="78"/>
      <c r="L111" s="249"/>
      <c r="M111" s="199"/>
    </row>
    <row r="112" spans="1:13" ht="15" customHeight="1" thickBot="1" x14ac:dyDescent="0.3">
      <c r="A112" s="466">
        <v>107</v>
      </c>
      <c r="B112" s="467" t="s">
        <v>12</v>
      </c>
      <c r="C112" s="468" t="s">
        <v>175</v>
      </c>
      <c r="D112" s="469">
        <v>54.45</v>
      </c>
      <c r="E112" s="470"/>
      <c r="F112" s="106"/>
      <c r="G112" s="468"/>
      <c r="H112" s="469"/>
      <c r="I112" s="470"/>
      <c r="J112" s="468"/>
      <c r="K112" s="468"/>
      <c r="L112" s="469"/>
      <c r="M112" s="470"/>
    </row>
    <row r="113" spans="1:13" x14ac:dyDescent="0.25">
      <c r="A113" s="46"/>
      <c r="B113" s="46"/>
      <c r="C113" s="244" t="s">
        <v>65</v>
      </c>
      <c r="D113" s="46"/>
      <c r="E113" s="196">
        <f>AVERAGE(E6:E112)</f>
        <v>51.918398002341313</v>
      </c>
      <c r="F113" s="46"/>
      <c r="G113" s="244" t="s">
        <v>65</v>
      </c>
      <c r="H113" s="46"/>
      <c r="I113" s="196">
        <f>AVERAGE(I6:I112)</f>
        <v>52.320319021754436</v>
      </c>
      <c r="J113" s="46"/>
      <c r="K113" s="244" t="s">
        <v>65</v>
      </c>
      <c r="L113" s="46"/>
      <c r="M113" s="196">
        <f>AVERAGE(M6:M112)</f>
        <v>58.860409245226315</v>
      </c>
    </row>
    <row r="115" spans="1:13" ht="15" customHeight="1" x14ac:dyDescent="0.25"/>
  </sheetData>
  <sortState ref="F120:G126">
    <sortCondition ref="F120"/>
  </sortState>
  <mergeCells count="4">
    <mergeCell ref="A4:A5"/>
    <mergeCell ref="J4:M4"/>
    <mergeCell ref="B4:E4"/>
    <mergeCell ref="F4:I4"/>
  </mergeCells>
  <conditionalFormatting sqref="M6:M112">
    <cfRule type="containsBlanks" dxfId="60" priority="1">
      <formula>LEN(TRIM(M6))=0</formula>
    </cfRule>
    <cfRule type="cellIs" dxfId="59" priority="13" operator="lessThan">
      <formula>50</formula>
    </cfRule>
    <cfRule type="cellIs" dxfId="58" priority="14" operator="between">
      <formula>$M$113</formula>
      <formula>50</formula>
    </cfRule>
    <cfRule type="cellIs" dxfId="57" priority="15" operator="between">
      <formula>74.99</formula>
      <formula>$M$113</formula>
    </cfRule>
    <cfRule type="cellIs" dxfId="56" priority="16" operator="greaterThanOrEqual">
      <formula>75</formula>
    </cfRule>
  </conditionalFormatting>
  <conditionalFormatting sqref="E6:E112">
    <cfRule type="containsBlanks" dxfId="55" priority="3">
      <formula>LEN(TRIM(E6))=0</formula>
    </cfRule>
    <cfRule type="cellIs" dxfId="54" priority="8" operator="lessThan">
      <formula>50</formula>
    </cfRule>
    <cfRule type="cellIs" dxfId="53" priority="9" operator="between">
      <formula>$E$113</formula>
      <formula>50</formula>
    </cfRule>
    <cfRule type="cellIs" dxfId="52" priority="10" operator="between">
      <formula>74.99</formula>
      <formula>$E$113</formula>
    </cfRule>
    <cfRule type="cellIs" dxfId="51" priority="11" operator="greaterThanOrEqual">
      <formula>75</formula>
    </cfRule>
  </conditionalFormatting>
  <conditionalFormatting sqref="I6:I112">
    <cfRule type="containsBlanks" dxfId="50" priority="2">
      <formula>LEN(TRIM(I6))=0</formula>
    </cfRule>
    <cfRule type="cellIs" dxfId="49" priority="4" operator="lessThan">
      <formula>50</formula>
    </cfRule>
    <cfRule type="cellIs" dxfId="48" priority="5" operator="between">
      <formula>$I$113</formula>
      <formula>50</formula>
    </cfRule>
    <cfRule type="cellIs" dxfId="47" priority="6" operator="between">
      <formula>74.99</formula>
      <formula>$I$113</formula>
    </cfRule>
    <cfRule type="cellIs" dxfId="46" priority="7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7" width="7.7109375" customWidth="1"/>
  </cols>
  <sheetData>
    <row r="1" spans="1:19" x14ac:dyDescent="0.25">
      <c r="R1" s="22"/>
      <c r="S1" s="6" t="s">
        <v>78</v>
      </c>
    </row>
    <row r="2" spans="1:19" ht="15.75" x14ac:dyDescent="0.25">
      <c r="C2" s="343" t="s">
        <v>84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R2" s="23"/>
      <c r="S2" s="6" t="s">
        <v>79</v>
      </c>
    </row>
    <row r="3" spans="1:19" ht="15.75" thickBot="1" x14ac:dyDescent="0.3">
      <c r="R3" s="321"/>
      <c r="S3" s="6" t="s">
        <v>80</v>
      </c>
    </row>
    <row r="4" spans="1:19" s="4" customFormat="1" ht="15.6" customHeight="1" x14ac:dyDescent="0.25">
      <c r="A4" s="377" t="s">
        <v>40</v>
      </c>
      <c r="B4" s="381" t="s">
        <v>39</v>
      </c>
      <c r="C4" s="379" t="s">
        <v>75</v>
      </c>
      <c r="D4" s="385">
        <v>2023</v>
      </c>
      <c r="E4" s="386"/>
      <c r="F4" s="387"/>
      <c r="G4" s="385">
        <v>2022</v>
      </c>
      <c r="H4" s="386"/>
      <c r="I4" s="387"/>
      <c r="J4" s="385">
        <v>2021</v>
      </c>
      <c r="K4" s="386"/>
      <c r="L4" s="387"/>
      <c r="M4" s="369" t="s">
        <v>85</v>
      </c>
      <c r="N4" s="370"/>
      <c r="O4" s="371"/>
      <c r="P4" s="383" t="s">
        <v>86</v>
      </c>
      <c r="R4" s="7"/>
      <c r="S4" s="6" t="s">
        <v>81</v>
      </c>
    </row>
    <row r="5" spans="1:19" ht="30" customHeight="1" thickBot="1" x14ac:dyDescent="0.3">
      <c r="A5" s="378"/>
      <c r="B5" s="382"/>
      <c r="C5" s="380"/>
      <c r="D5" s="88" t="s">
        <v>87</v>
      </c>
      <c r="E5" s="87" t="s">
        <v>88</v>
      </c>
      <c r="F5" s="89" t="s">
        <v>89</v>
      </c>
      <c r="G5" s="88" t="s">
        <v>87</v>
      </c>
      <c r="H5" s="87" t="s">
        <v>88</v>
      </c>
      <c r="I5" s="89" t="s">
        <v>89</v>
      </c>
      <c r="J5" s="88" t="s">
        <v>87</v>
      </c>
      <c r="K5" s="87" t="s">
        <v>88</v>
      </c>
      <c r="L5" s="89" t="s">
        <v>89</v>
      </c>
      <c r="M5" s="88">
        <v>2023</v>
      </c>
      <c r="N5" s="356">
        <v>2022</v>
      </c>
      <c r="O5" s="89">
        <v>2021</v>
      </c>
      <c r="P5" s="384"/>
    </row>
    <row r="6" spans="1:19" ht="15" customHeight="1" x14ac:dyDescent="0.25">
      <c r="A6" s="16">
        <v>1</v>
      </c>
      <c r="B6" s="24" t="s">
        <v>37</v>
      </c>
      <c r="C6" s="80" t="s">
        <v>48</v>
      </c>
      <c r="D6" s="250">
        <v>30</v>
      </c>
      <c r="E6" s="202">
        <v>70.5</v>
      </c>
      <c r="F6" s="251">
        <v>54.45</v>
      </c>
      <c r="G6" s="250">
        <v>40</v>
      </c>
      <c r="H6" s="202">
        <v>78.25</v>
      </c>
      <c r="I6" s="251">
        <v>56.73</v>
      </c>
      <c r="J6" s="250">
        <v>41</v>
      </c>
      <c r="K6" s="202">
        <v>76.878048780487802</v>
      </c>
      <c r="L6" s="251">
        <v>60.3</v>
      </c>
      <c r="M6" s="344">
        <v>5</v>
      </c>
      <c r="N6" s="357">
        <v>1</v>
      </c>
      <c r="O6" s="350">
        <v>4</v>
      </c>
      <c r="P6" s="166">
        <f>SUM(M6:O6)</f>
        <v>10</v>
      </c>
    </row>
    <row r="7" spans="1:19" ht="15" customHeight="1" x14ac:dyDescent="0.25">
      <c r="A7" s="17">
        <v>2</v>
      </c>
      <c r="B7" s="27" t="s">
        <v>31</v>
      </c>
      <c r="C7" s="76" t="s">
        <v>34</v>
      </c>
      <c r="D7" s="205">
        <v>12</v>
      </c>
      <c r="E7" s="82">
        <v>63.3</v>
      </c>
      <c r="F7" s="252">
        <v>54.45</v>
      </c>
      <c r="G7" s="205">
        <v>9</v>
      </c>
      <c r="H7" s="82">
        <v>73</v>
      </c>
      <c r="I7" s="252">
        <v>56.73</v>
      </c>
      <c r="J7" s="205">
        <v>8</v>
      </c>
      <c r="K7" s="82">
        <v>78.099999999999994</v>
      </c>
      <c r="L7" s="252">
        <v>60.3</v>
      </c>
      <c r="M7" s="345">
        <v>16</v>
      </c>
      <c r="N7" s="358">
        <v>4</v>
      </c>
      <c r="O7" s="351">
        <v>2</v>
      </c>
      <c r="P7" s="168">
        <f>SUM(M7:O7)</f>
        <v>22</v>
      </c>
    </row>
    <row r="8" spans="1:19" ht="15" customHeight="1" x14ac:dyDescent="0.25">
      <c r="A8" s="17">
        <v>3</v>
      </c>
      <c r="B8" s="27" t="s">
        <v>15</v>
      </c>
      <c r="C8" s="76" t="s">
        <v>122</v>
      </c>
      <c r="D8" s="205">
        <v>7</v>
      </c>
      <c r="E8" s="82">
        <v>71</v>
      </c>
      <c r="F8" s="252">
        <v>54.45</v>
      </c>
      <c r="G8" s="205">
        <v>4</v>
      </c>
      <c r="H8" s="82">
        <v>68</v>
      </c>
      <c r="I8" s="252">
        <v>56.73</v>
      </c>
      <c r="J8" s="205">
        <v>13</v>
      </c>
      <c r="K8" s="82">
        <v>73</v>
      </c>
      <c r="L8" s="252">
        <v>60.3</v>
      </c>
      <c r="M8" s="345">
        <v>4</v>
      </c>
      <c r="N8" s="358">
        <v>11</v>
      </c>
      <c r="O8" s="351">
        <v>9</v>
      </c>
      <c r="P8" s="168">
        <f>SUM(M8:O8)</f>
        <v>24</v>
      </c>
    </row>
    <row r="9" spans="1:19" ht="15" customHeight="1" x14ac:dyDescent="0.25">
      <c r="A9" s="17">
        <v>4</v>
      </c>
      <c r="B9" s="27" t="s">
        <v>0</v>
      </c>
      <c r="C9" s="472" t="s">
        <v>63</v>
      </c>
      <c r="D9" s="206">
        <v>11</v>
      </c>
      <c r="E9" s="275">
        <v>69.3</v>
      </c>
      <c r="F9" s="253">
        <v>54.45</v>
      </c>
      <c r="G9" s="206">
        <v>15</v>
      </c>
      <c r="H9" s="275">
        <v>68.333333333333329</v>
      </c>
      <c r="I9" s="253">
        <v>56.73</v>
      </c>
      <c r="J9" s="206">
        <v>11</v>
      </c>
      <c r="K9" s="275">
        <v>73.181818181818187</v>
      </c>
      <c r="L9" s="253">
        <v>60.3</v>
      </c>
      <c r="M9" s="345">
        <v>8</v>
      </c>
      <c r="N9" s="358">
        <v>9</v>
      </c>
      <c r="O9" s="351">
        <v>7</v>
      </c>
      <c r="P9" s="168">
        <f>SUM(M9:O9)</f>
        <v>24</v>
      </c>
    </row>
    <row r="10" spans="1:19" ht="15" customHeight="1" x14ac:dyDescent="0.25">
      <c r="A10" s="17">
        <v>5</v>
      </c>
      <c r="B10" s="27" t="s">
        <v>1</v>
      </c>
      <c r="C10" s="269" t="s">
        <v>74</v>
      </c>
      <c r="D10" s="205">
        <v>10</v>
      </c>
      <c r="E10" s="82">
        <v>70.2</v>
      </c>
      <c r="F10" s="252">
        <v>54.45</v>
      </c>
      <c r="G10" s="205">
        <v>25</v>
      </c>
      <c r="H10" s="82">
        <v>73.3</v>
      </c>
      <c r="I10" s="252">
        <v>56.73</v>
      </c>
      <c r="J10" s="205">
        <v>20</v>
      </c>
      <c r="K10" s="82">
        <v>69</v>
      </c>
      <c r="L10" s="252">
        <v>60.3</v>
      </c>
      <c r="M10" s="345">
        <v>6</v>
      </c>
      <c r="N10" s="358">
        <v>3</v>
      </c>
      <c r="O10" s="351">
        <v>16</v>
      </c>
      <c r="P10" s="168">
        <f>SUM(M10:O10)</f>
        <v>25</v>
      </c>
    </row>
    <row r="11" spans="1:19" ht="15" customHeight="1" x14ac:dyDescent="0.25">
      <c r="A11" s="17">
        <v>6</v>
      </c>
      <c r="B11" s="27" t="s">
        <v>37</v>
      </c>
      <c r="C11" s="76" t="s">
        <v>125</v>
      </c>
      <c r="D11" s="205">
        <v>5</v>
      </c>
      <c r="E11" s="82">
        <v>75</v>
      </c>
      <c r="F11" s="252">
        <v>54.45</v>
      </c>
      <c r="G11" s="205">
        <v>3</v>
      </c>
      <c r="H11" s="82">
        <v>58.666666666666664</v>
      </c>
      <c r="I11" s="252">
        <v>56.73</v>
      </c>
      <c r="J11" s="205">
        <v>2</v>
      </c>
      <c r="K11" s="82">
        <v>86.5</v>
      </c>
      <c r="L11" s="252">
        <v>60.3</v>
      </c>
      <c r="M11" s="345">
        <v>2</v>
      </c>
      <c r="N11" s="358">
        <v>41</v>
      </c>
      <c r="O11" s="351">
        <v>1</v>
      </c>
      <c r="P11" s="168">
        <f>SUM(M11:O11)</f>
        <v>44</v>
      </c>
    </row>
    <row r="12" spans="1:19" ht="15" customHeight="1" x14ac:dyDescent="0.25">
      <c r="A12" s="17">
        <v>7</v>
      </c>
      <c r="B12" s="27" t="s">
        <v>31</v>
      </c>
      <c r="C12" s="76" t="s">
        <v>35</v>
      </c>
      <c r="D12" s="205">
        <v>33</v>
      </c>
      <c r="E12" s="82">
        <v>74.5</v>
      </c>
      <c r="F12" s="252">
        <v>54.45</v>
      </c>
      <c r="G12" s="205">
        <v>48</v>
      </c>
      <c r="H12" s="82">
        <v>66.599999999999994</v>
      </c>
      <c r="I12" s="252">
        <v>56.73</v>
      </c>
      <c r="J12" s="205">
        <v>29</v>
      </c>
      <c r="K12" s="82">
        <v>65.7</v>
      </c>
      <c r="L12" s="252">
        <v>60.3</v>
      </c>
      <c r="M12" s="345">
        <v>3</v>
      </c>
      <c r="N12" s="358">
        <v>15</v>
      </c>
      <c r="O12" s="351">
        <v>27</v>
      </c>
      <c r="P12" s="168">
        <f>SUM(M12:O12)</f>
        <v>45</v>
      </c>
    </row>
    <row r="13" spans="1:19" ht="15" customHeight="1" x14ac:dyDescent="0.25">
      <c r="A13" s="17">
        <v>8</v>
      </c>
      <c r="B13" s="27" t="s">
        <v>15</v>
      </c>
      <c r="C13" s="76" t="s">
        <v>55</v>
      </c>
      <c r="D13" s="205">
        <v>34</v>
      </c>
      <c r="E13" s="82">
        <v>69.900000000000006</v>
      </c>
      <c r="F13" s="252">
        <v>54.45</v>
      </c>
      <c r="G13" s="205">
        <v>31</v>
      </c>
      <c r="H13" s="82">
        <v>65.8</v>
      </c>
      <c r="I13" s="252">
        <v>56.73</v>
      </c>
      <c r="J13" s="205">
        <v>28</v>
      </c>
      <c r="K13" s="82">
        <v>67</v>
      </c>
      <c r="L13" s="252">
        <v>60.3</v>
      </c>
      <c r="M13" s="345">
        <v>7</v>
      </c>
      <c r="N13" s="358">
        <v>17</v>
      </c>
      <c r="O13" s="351">
        <v>24</v>
      </c>
      <c r="P13" s="168">
        <f>SUM(M13:O13)</f>
        <v>48</v>
      </c>
    </row>
    <row r="14" spans="1:19" ht="15" customHeight="1" x14ac:dyDescent="0.25">
      <c r="A14" s="17">
        <v>9</v>
      </c>
      <c r="B14" s="67" t="s">
        <v>15</v>
      </c>
      <c r="C14" s="76" t="s">
        <v>127</v>
      </c>
      <c r="D14" s="205">
        <v>5</v>
      </c>
      <c r="E14" s="82">
        <v>65</v>
      </c>
      <c r="F14" s="252">
        <v>54.45</v>
      </c>
      <c r="G14" s="205">
        <v>6</v>
      </c>
      <c r="H14" s="82">
        <v>61.5</v>
      </c>
      <c r="I14" s="252">
        <v>56.73</v>
      </c>
      <c r="J14" s="205">
        <v>7</v>
      </c>
      <c r="K14" s="82">
        <v>71</v>
      </c>
      <c r="L14" s="252">
        <v>60.3</v>
      </c>
      <c r="M14" s="345">
        <v>12</v>
      </c>
      <c r="N14" s="358">
        <v>30</v>
      </c>
      <c r="O14" s="351">
        <v>12</v>
      </c>
      <c r="P14" s="168">
        <f>SUM(M14:O14)</f>
        <v>54</v>
      </c>
    </row>
    <row r="15" spans="1:19" ht="15" customHeight="1" thickBot="1" x14ac:dyDescent="0.3">
      <c r="A15" s="18">
        <v>10</v>
      </c>
      <c r="B15" s="31" t="s">
        <v>37</v>
      </c>
      <c r="C15" s="471" t="s">
        <v>49</v>
      </c>
      <c r="D15" s="254">
        <v>5</v>
      </c>
      <c r="E15" s="280">
        <v>67.599999999999994</v>
      </c>
      <c r="F15" s="255">
        <v>54.45</v>
      </c>
      <c r="G15" s="254">
        <v>13</v>
      </c>
      <c r="H15" s="280">
        <v>64.84615384615384</v>
      </c>
      <c r="I15" s="255">
        <v>56.73</v>
      </c>
      <c r="J15" s="254">
        <v>5</v>
      </c>
      <c r="K15" s="280">
        <v>65.599999999999994</v>
      </c>
      <c r="L15" s="255">
        <v>60.3</v>
      </c>
      <c r="M15" s="346">
        <v>9</v>
      </c>
      <c r="N15" s="359">
        <v>23</v>
      </c>
      <c r="O15" s="352">
        <v>28</v>
      </c>
      <c r="P15" s="170">
        <f>SUM(M15:O15)</f>
        <v>60</v>
      </c>
    </row>
    <row r="16" spans="1:19" ht="15" customHeight="1" x14ac:dyDescent="0.25">
      <c r="A16" s="16">
        <v>11</v>
      </c>
      <c r="B16" s="24" t="s">
        <v>12</v>
      </c>
      <c r="C16" s="80" t="s">
        <v>58</v>
      </c>
      <c r="D16" s="250">
        <v>8</v>
      </c>
      <c r="E16" s="202">
        <v>56.9</v>
      </c>
      <c r="F16" s="251">
        <v>54.45</v>
      </c>
      <c r="G16" s="250">
        <v>10</v>
      </c>
      <c r="H16" s="202">
        <v>69</v>
      </c>
      <c r="I16" s="251">
        <v>56.73</v>
      </c>
      <c r="J16" s="250">
        <v>16</v>
      </c>
      <c r="K16" s="202">
        <v>67.3</v>
      </c>
      <c r="L16" s="251">
        <v>60.3</v>
      </c>
      <c r="M16" s="345">
        <v>35</v>
      </c>
      <c r="N16" s="358">
        <v>7</v>
      </c>
      <c r="O16" s="351">
        <v>22</v>
      </c>
      <c r="P16" s="167">
        <f>SUM(M16:O16)</f>
        <v>64</v>
      </c>
    </row>
    <row r="17" spans="1:16" ht="15" customHeight="1" x14ac:dyDescent="0.25">
      <c r="A17" s="17">
        <v>12</v>
      </c>
      <c r="B17" s="27" t="s">
        <v>1</v>
      </c>
      <c r="C17" s="76" t="s">
        <v>130</v>
      </c>
      <c r="D17" s="205">
        <v>20</v>
      </c>
      <c r="E17" s="82">
        <v>63.15</v>
      </c>
      <c r="F17" s="252">
        <v>54.45</v>
      </c>
      <c r="G17" s="205">
        <v>17</v>
      </c>
      <c r="H17" s="82">
        <v>65.3</v>
      </c>
      <c r="I17" s="252">
        <v>56.73</v>
      </c>
      <c r="J17" s="205">
        <v>20</v>
      </c>
      <c r="K17" s="82">
        <v>65.5</v>
      </c>
      <c r="L17" s="252">
        <v>60.3</v>
      </c>
      <c r="M17" s="345">
        <v>17</v>
      </c>
      <c r="N17" s="358">
        <v>21</v>
      </c>
      <c r="O17" s="351">
        <v>29</v>
      </c>
      <c r="P17" s="168">
        <f>SUM(M17:O17)</f>
        <v>67</v>
      </c>
    </row>
    <row r="18" spans="1:16" ht="15" customHeight="1" x14ac:dyDescent="0.25">
      <c r="A18" s="17">
        <v>13</v>
      </c>
      <c r="B18" s="27" t="s">
        <v>0</v>
      </c>
      <c r="C18" s="76" t="s">
        <v>62</v>
      </c>
      <c r="D18" s="205">
        <v>10</v>
      </c>
      <c r="E18" s="82">
        <v>58</v>
      </c>
      <c r="F18" s="252">
        <v>54.45</v>
      </c>
      <c r="G18" s="205">
        <v>14</v>
      </c>
      <c r="H18" s="82">
        <v>65.785714285714292</v>
      </c>
      <c r="I18" s="252">
        <v>56.73</v>
      </c>
      <c r="J18" s="205">
        <v>14</v>
      </c>
      <c r="K18" s="82">
        <v>67.928571428571431</v>
      </c>
      <c r="L18" s="252">
        <v>60.3</v>
      </c>
      <c r="M18" s="345">
        <v>31</v>
      </c>
      <c r="N18" s="358">
        <v>18</v>
      </c>
      <c r="O18" s="351">
        <v>19</v>
      </c>
      <c r="P18" s="168">
        <f>SUM(M18:O18)</f>
        <v>68</v>
      </c>
    </row>
    <row r="19" spans="1:16" ht="15" customHeight="1" x14ac:dyDescent="0.25">
      <c r="A19" s="17">
        <v>14</v>
      </c>
      <c r="B19" s="27" t="s">
        <v>1</v>
      </c>
      <c r="C19" s="76" t="s">
        <v>110</v>
      </c>
      <c r="D19" s="205">
        <v>27</v>
      </c>
      <c r="E19" s="82">
        <v>60.48</v>
      </c>
      <c r="F19" s="252">
        <v>54.45</v>
      </c>
      <c r="G19" s="205">
        <v>25</v>
      </c>
      <c r="H19" s="82">
        <v>63.8</v>
      </c>
      <c r="I19" s="252">
        <v>56.73</v>
      </c>
      <c r="J19" s="205">
        <v>33</v>
      </c>
      <c r="K19" s="82">
        <v>66.599999999999994</v>
      </c>
      <c r="L19" s="252">
        <v>60.3</v>
      </c>
      <c r="M19" s="345">
        <v>19</v>
      </c>
      <c r="N19" s="358">
        <v>26</v>
      </c>
      <c r="O19" s="351">
        <v>26</v>
      </c>
      <c r="P19" s="168">
        <f>SUM(M19:O19)</f>
        <v>71</v>
      </c>
    </row>
    <row r="20" spans="1:16" ht="15" customHeight="1" x14ac:dyDescent="0.25">
      <c r="A20" s="17">
        <v>15</v>
      </c>
      <c r="B20" s="27" t="s">
        <v>22</v>
      </c>
      <c r="C20" s="76" t="s">
        <v>52</v>
      </c>
      <c r="D20" s="205">
        <v>12</v>
      </c>
      <c r="E20" s="82">
        <v>60.4</v>
      </c>
      <c r="F20" s="252">
        <v>54.45</v>
      </c>
      <c r="G20" s="205">
        <v>23</v>
      </c>
      <c r="H20" s="82">
        <v>67.2</v>
      </c>
      <c r="I20" s="252">
        <v>56.73</v>
      </c>
      <c r="J20" s="205">
        <v>12</v>
      </c>
      <c r="K20" s="82">
        <v>62.3</v>
      </c>
      <c r="L20" s="252">
        <v>60.3</v>
      </c>
      <c r="M20" s="345">
        <v>21</v>
      </c>
      <c r="N20" s="358">
        <v>14</v>
      </c>
      <c r="O20" s="351">
        <v>40</v>
      </c>
      <c r="P20" s="168">
        <f>SUM(M20:O20)</f>
        <v>75</v>
      </c>
    </row>
    <row r="21" spans="1:16" ht="15" customHeight="1" x14ac:dyDescent="0.25">
      <c r="A21" s="17">
        <v>16</v>
      </c>
      <c r="B21" s="67" t="s">
        <v>15</v>
      </c>
      <c r="C21" s="76" t="s">
        <v>56</v>
      </c>
      <c r="D21" s="205">
        <v>36</v>
      </c>
      <c r="E21" s="82">
        <v>52.6</v>
      </c>
      <c r="F21" s="252">
        <v>54.45</v>
      </c>
      <c r="G21" s="205">
        <v>20</v>
      </c>
      <c r="H21" s="82">
        <v>68.2</v>
      </c>
      <c r="I21" s="252">
        <v>56.73</v>
      </c>
      <c r="J21" s="205">
        <v>40</v>
      </c>
      <c r="K21" s="82">
        <v>70.95</v>
      </c>
      <c r="L21" s="252">
        <v>60.3</v>
      </c>
      <c r="M21" s="345">
        <v>53</v>
      </c>
      <c r="N21" s="358">
        <v>10</v>
      </c>
      <c r="O21" s="351">
        <v>13</v>
      </c>
      <c r="P21" s="168">
        <f>SUM(M21:O21)</f>
        <v>76</v>
      </c>
    </row>
    <row r="22" spans="1:16" ht="15" customHeight="1" x14ac:dyDescent="0.25">
      <c r="A22" s="17">
        <v>17</v>
      </c>
      <c r="B22" s="27" t="s">
        <v>1</v>
      </c>
      <c r="C22" s="76" t="s">
        <v>139</v>
      </c>
      <c r="D22" s="205">
        <v>20</v>
      </c>
      <c r="E22" s="82">
        <v>56.7</v>
      </c>
      <c r="F22" s="252">
        <v>54.45</v>
      </c>
      <c r="G22" s="205">
        <v>21</v>
      </c>
      <c r="H22" s="82">
        <v>70.400000000000006</v>
      </c>
      <c r="I22" s="252">
        <v>56.73</v>
      </c>
      <c r="J22" s="205">
        <v>17</v>
      </c>
      <c r="K22" s="82">
        <v>63.7</v>
      </c>
      <c r="L22" s="252">
        <v>60.3</v>
      </c>
      <c r="M22" s="345">
        <v>36</v>
      </c>
      <c r="N22" s="358">
        <v>6</v>
      </c>
      <c r="O22" s="351">
        <v>35</v>
      </c>
      <c r="P22" s="168">
        <f>SUM(M22:O22)</f>
        <v>77</v>
      </c>
    </row>
    <row r="23" spans="1:16" ht="15" customHeight="1" x14ac:dyDescent="0.25">
      <c r="A23" s="17">
        <v>18</v>
      </c>
      <c r="B23" s="67" t="s">
        <v>22</v>
      </c>
      <c r="C23" s="429" t="s">
        <v>151</v>
      </c>
      <c r="D23" s="205">
        <v>13</v>
      </c>
      <c r="E23" s="82">
        <v>67</v>
      </c>
      <c r="F23" s="252">
        <v>54.45</v>
      </c>
      <c r="G23" s="205">
        <v>10</v>
      </c>
      <c r="H23" s="82">
        <v>54.2</v>
      </c>
      <c r="I23" s="252">
        <v>56.73</v>
      </c>
      <c r="J23" s="205">
        <v>7</v>
      </c>
      <c r="K23" s="82">
        <v>68.400000000000006</v>
      </c>
      <c r="L23" s="252">
        <v>60.3</v>
      </c>
      <c r="M23" s="345">
        <v>10</v>
      </c>
      <c r="N23" s="358">
        <v>53</v>
      </c>
      <c r="O23" s="351">
        <v>17</v>
      </c>
      <c r="P23" s="168">
        <f>SUM(M23:O23)</f>
        <v>80</v>
      </c>
    </row>
    <row r="24" spans="1:16" ht="15" customHeight="1" x14ac:dyDescent="0.25">
      <c r="A24" s="17">
        <v>19</v>
      </c>
      <c r="B24" s="27" t="s">
        <v>15</v>
      </c>
      <c r="C24" s="269" t="s">
        <v>70</v>
      </c>
      <c r="D24" s="206">
        <v>13</v>
      </c>
      <c r="E24" s="275">
        <v>64</v>
      </c>
      <c r="F24" s="253">
        <v>54.45</v>
      </c>
      <c r="G24" s="206">
        <v>23</v>
      </c>
      <c r="H24" s="275">
        <v>56.7</v>
      </c>
      <c r="I24" s="253">
        <v>56.73</v>
      </c>
      <c r="J24" s="206">
        <v>26</v>
      </c>
      <c r="K24" s="275">
        <v>66.7</v>
      </c>
      <c r="L24" s="253">
        <v>60.3</v>
      </c>
      <c r="M24" s="345">
        <v>14</v>
      </c>
      <c r="N24" s="358">
        <v>46</v>
      </c>
      <c r="O24" s="351">
        <v>25</v>
      </c>
      <c r="P24" s="168">
        <f>SUM(M24:O24)</f>
        <v>85</v>
      </c>
    </row>
    <row r="25" spans="1:16" ht="15" customHeight="1" thickBot="1" x14ac:dyDescent="0.3">
      <c r="A25" s="18">
        <v>20</v>
      </c>
      <c r="B25" s="31" t="s">
        <v>0</v>
      </c>
      <c r="C25" s="271" t="s">
        <v>96</v>
      </c>
      <c r="D25" s="258">
        <v>21</v>
      </c>
      <c r="E25" s="274">
        <v>60.238095238095241</v>
      </c>
      <c r="F25" s="259">
        <v>54.45</v>
      </c>
      <c r="G25" s="258">
        <v>26</v>
      </c>
      <c r="H25" s="274">
        <v>60.846153846153847</v>
      </c>
      <c r="I25" s="259">
        <v>56.73</v>
      </c>
      <c r="J25" s="258">
        <v>12</v>
      </c>
      <c r="K25" s="274">
        <v>64.5</v>
      </c>
      <c r="L25" s="259">
        <v>60.3</v>
      </c>
      <c r="M25" s="347">
        <v>22</v>
      </c>
      <c r="N25" s="360">
        <v>33</v>
      </c>
      <c r="O25" s="353">
        <v>31</v>
      </c>
      <c r="P25" s="169">
        <f>SUM(M25:O25)</f>
        <v>86</v>
      </c>
    </row>
    <row r="26" spans="1:16" ht="15" customHeight="1" x14ac:dyDescent="0.25">
      <c r="A26" s="16">
        <v>21</v>
      </c>
      <c r="B26" s="24" t="s">
        <v>31</v>
      </c>
      <c r="C26" s="113" t="s">
        <v>36</v>
      </c>
      <c r="D26" s="260">
        <v>8</v>
      </c>
      <c r="E26" s="277">
        <v>58.8</v>
      </c>
      <c r="F26" s="261">
        <v>54.45</v>
      </c>
      <c r="G26" s="260">
        <v>14</v>
      </c>
      <c r="H26" s="277">
        <v>71.3</v>
      </c>
      <c r="I26" s="261">
        <v>56.73</v>
      </c>
      <c r="J26" s="260">
        <v>16</v>
      </c>
      <c r="K26" s="277">
        <v>56.2</v>
      </c>
      <c r="L26" s="261">
        <v>60.3</v>
      </c>
      <c r="M26" s="344">
        <v>25</v>
      </c>
      <c r="N26" s="357">
        <v>5</v>
      </c>
      <c r="O26" s="350">
        <v>60</v>
      </c>
      <c r="P26" s="166">
        <f>SUM(M26:O26)</f>
        <v>90</v>
      </c>
    </row>
    <row r="27" spans="1:16" ht="15" customHeight="1" x14ac:dyDescent="0.25">
      <c r="A27" s="17">
        <v>22</v>
      </c>
      <c r="B27" s="67" t="s">
        <v>1</v>
      </c>
      <c r="C27" s="269" t="s">
        <v>4</v>
      </c>
      <c r="D27" s="205">
        <v>12</v>
      </c>
      <c r="E27" s="82">
        <v>60.42</v>
      </c>
      <c r="F27" s="252">
        <v>54.45</v>
      </c>
      <c r="G27" s="205">
        <v>10</v>
      </c>
      <c r="H27" s="82">
        <v>58.3</v>
      </c>
      <c r="I27" s="252">
        <v>56.73</v>
      </c>
      <c r="J27" s="205">
        <v>4</v>
      </c>
      <c r="K27" s="82">
        <v>65</v>
      </c>
      <c r="L27" s="252">
        <v>60.3</v>
      </c>
      <c r="M27" s="345">
        <v>20</v>
      </c>
      <c r="N27" s="358">
        <v>43</v>
      </c>
      <c r="O27" s="351">
        <v>30</v>
      </c>
      <c r="P27" s="168">
        <f>SUM(M27:O27)</f>
        <v>93</v>
      </c>
    </row>
    <row r="28" spans="1:16" ht="15" customHeight="1" x14ac:dyDescent="0.25">
      <c r="A28" s="17">
        <v>23</v>
      </c>
      <c r="B28" s="27" t="s">
        <v>12</v>
      </c>
      <c r="C28" s="77" t="s">
        <v>121</v>
      </c>
      <c r="D28" s="262">
        <v>3</v>
      </c>
      <c r="E28" s="268">
        <v>85</v>
      </c>
      <c r="F28" s="263">
        <v>54.45</v>
      </c>
      <c r="G28" s="262">
        <v>9</v>
      </c>
      <c r="H28" s="268">
        <v>36.6</v>
      </c>
      <c r="I28" s="263">
        <v>56.73</v>
      </c>
      <c r="J28" s="262">
        <v>5</v>
      </c>
      <c r="K28" s="268">
        <v>71</v>
      </c>
      <c r="L28" s="263">
        <v>60.3</v>
      </c>
      <c r="M28" s="345">
        <v>1</v>
      </c>
      <c r="N28" s="358">
        <v>86</v>
      </c>
      <c r="O28" s="351">
        <v>11</v>
      </c>
      <c r="P28" s="168">
        <f>SUM(M28:O28)</f>
        <v>98</v>
      </c>
    </row>
    <row r="29" spans="1:16" ht="15" customHeight="1" x14ac:dyDescent="0.25">
      <c r="A29" s="17">
        <v>24</v>
      </c>
      <c r="B29" s="27" t="s">
        <v>1</v>
      </c>
      <c r="C29" s="81" t="s">
        <v>108</v>
      </c>
      <c r="D29" s="206">
        <v>27</v>
      </c>
      <c r="E29" s="275">
        <v>56.26</v>
      </c>
      <c r="F29" s="253">
        <v>54.45</v>
      </c>
      <c r="G29" s="206">
        <v>23</v>
      </c>
      <c r="H29" s="275">
        <v>68</v>
      </c>
      <c r="I29" s="253">
        <v>56.73</v>
      </c>
      <c r="J29" s="206">
        <v>21</v>
      </c>
      <c r="K29" s="275">
        <v>61</v>
      </c>
      <c r="L29" s="253">
        <v>60.3</v>
      </c>
      <c r="M29" s="345">
        <v>39</v>
      </c>
      <c r="N29" s="358">
        <v>12</v>
      </c>
      <c r="O29" s="351">
        <v>48</v>
      </c>
      <c r="P29" s="168">
        <f>SUM(M29:O29)</f>
        <v>99</v>
      </c>
    </row>
    <row r="30" spans="1:16" ht="15" customHeight="1" x14ac:dyDescent="0.25">
      <c r="A30" s="17">
        <v>25</v>
      </c>
      <c r="B30" s="67" t="s">
        <v>12</v>
      </c>
      <c r="C30" s="429" t="s">
        <v>159</v>
      </c>
      <c r="D30" s="205">
        <v>9</v>
      </c>
      <c r="E30" s="82">
        <v>58</v>
      </c>
      <c r="F30" s="252">
        <v>54.45</v>
      </c>
      <c r="G30" s="205">
        <v>9</v>
      </c>
      <c r="H30" s="82">
        <v>63</v>
      </c>
      <c r="I30" s="252">
        <v>56.73</v>
      </c>
      <c r="J30" s="205">
        <v>16</v>
      </c>
      <c r="K30" s="82">
        <v>61</v>
      </c>
      <c r="L30" s="252">
        <v>60.3</v>
      </c>
      <c r="M30" s="345">
        <v>29</v>
      </c>
      <c r="N30" s="358">
        <v>29</v>
      </c>
      <c r="O30" s="351">
        <v>47</v>
      </c>
      <c r="P30" s="168">
        <f>SUM(M30:O30)</f>
        <v>105</v>
      </c>
    </row>
    <row r="31" spans="1:16" ht="15" customHeight="1" x14ac:dyDescent="0.25">
      <c r="A31" s="17">
        <v>26</v>
      </c>
      <c r="B31" s="27" t="s">
        <v>15</v>
      </c>
      <c r="C31" s="76" t="s">
        <v>17</v>
      </c>
      <c r="D31" s="205">
        <v>15</v>
      </c>
      <c r="E31" s="82">
        <v>53.7</v>
      </c>
      <c r="F31" s="252">
        <v>54.45</v>
      </c>
      <c r="G31" s="205">
        <v>8</v>
      </c>
      <c r="H31" s="82">
        <v>73.599999999999994</v>
      </c>
      <c r="I31" s="252">
        <v>56.73</v>
      </c>
      <c r="J31" s="205">
        <v>8</v>
      </c>
      <c r="K31" s="82">
        <v>57</v>
      </c>
      <c r="L31" s="252">
        <v>60.3</v>
      </c>
      <c r="M31" s="345">
        <v>49</v>
      </c>
      <c r="N31" s="358">
        <v>2</v>
      </c>
      <c r="O31" s="351">
        <v>55</v>
      </c>
      <c r="P31" s="168">
        <f>SUM(M31:O31)</f>
        <v>106</v>
      </c>
    </row>
    <row r="32" spans="1:16" ht="15" customHeight="1" x14ac:dyDescent="0.25">
      <c r="A32" s="17">
        <v>27</v>
      </c>
      <c r="B32" s="27" t="s">
        <v>22</v>
      </c>
      <c r="C32" s="76" t="s">
        <v>29</v>
      </c>
      <c r="D32" s="205">
        <v>12</v>
      </c>
      <c r="E32" s="82">
        <v>61.1</v>
      </c>
      <c r="F32" s="252">
        <v>54.45</v>
      </c>
      <c r="G32" s="205">
        <v>15</v>
      </c>
      <c r="H32" s="82">
        <v>57.2</v>
      </c>
      <c r="I32" s="252">
        <v>56.73</v>
      </c>
      <c r="J32" s="205">
        <v>12</v>
      </c>
      <c r="K32" s="82">
        <v>61.5</v>
      </c>
      <c r="L32" s="252">
        <v>60.3</v>
      </c>
      <c r="M32" s="345">
        <v>18</v>
      </c>
      <c r="N32" s="358">
        <v>44</v>
      </c>
      <c r="O32" s="351">
        <v>45</v>
      </c>
      <c r="P32" s="168">
        <f>SUM(M32:O32)</f>
        <v>107</v>
      </c>
    </row>
    <row r="33" spans="1:16" ht="15" customHeight="1" x14ac:dyDescent="0.25">
      <c r="A33" s="17">
        <v>28</v>
      </c>
      <c r="B33" s="67" t="s">
        <v>15</v>
      </c>
      <c r="C33" s="76" t="s">
        <v>18</v>
      </c>
      <c r="D33" s="205">
        <v>12</v>
      </c>
      <c r="E33" s="82">
        <v>58.2</v>
      </c>
      <c r="F33" s="252">
        <v>54.45</v>
      </c>
      <c r="G33" s="205">
        <v>13</v>
      </c>
      <c r="H33" s="82">
        <v>58.5</v>
      </c>
      <c r="I33" s="252">
        <v>56.73</v>
      </c>
      <c r="J33" s="205">
        <v>13</v>
      </c>
      <c r="K33" s="82">
        <v>62.7</v>
      </c>
      <c r="L33" s="252">
        <v>60.3</v>
      </c>
      <c r="M33" s="345">
        <v>26</v>
      </c>
      <c r="N33" s="358">
        <v>42</v>
      </c>
      <c r="O33" s="351">
        <v>39</v>
      </c>
      <c r="P33" s="168">
        <f>SUM(M33:O33)</f>
        <v>107</v>
      </c>
    </row>
    <row r="34" spans="1:16" ht="15" customHeight="1" x14ac:dyDescent="0.25">
      <c r="A34" s="98">
        <v>29</v>
      </c>
      <c r="B34" s="67" t="s">
        <v>1</v>
      </c>
      <c r="C34" s="76" t="s">
        <v>109</v>
      </c>
      <c r="D34" s="205">
        <v>28</v>
      </c>
      <c r="E34" s="82">
        <v>53.21</v>
      </c>
      <c r="F34" s="252">
        <v>54.45</v>
      </c>
      <c r="G34" s="205">
        <v>21</v>
      </c>
      <c r="H34" s="82">
        <v>59</v>
      </c>
      <c r="I34" s="252">
        <v>56.73</v>
      </c>
      <c r="J34" s="205">
        <v>15</v>
      </c>
      <c r="K34" s="82">
        <v>67.5</v>
      </c>
      <c r="L34" s="252">
        <v>60.3</v>
      </c>
      <c r="M34" s="348">
        <v>51</v>
      </c>
      <c r="N34" s="361">
        <v>38</v>
      </c>
      <c r="O34" s="354">
        <v>20</v>
      </c>
      <c r="P34" s="168">
        <f>SUM(M34:O34)</f>
        <v>109</v>
      </c>
    </row>
    <row r="35" spans="1:16" ht="15" customHeight="1" thickBot="1" x14ac:dyDescent="0.3">
      <c r="A35" s="106">
        <v>30</v>
      </c>
      <c r="B35" s="31" t="s">
        <v>12</v>
      </c>
      <c r="C35" s="107" t="s">
        <v>76</v>
      </c>
      <c r="D35" s="258">
        <v>11</v>
      </c>
      <c r="E35" s="274">
        <v>48.1</v>
      </c>
      <c r="F35" s="259">
        <v>54.45</v>
      </c>
      <c r="G35" s="258">
        <v>13</v>
      </c>
      <c r="H35" s="274">
        <v>60</v>
      </c>
      <c r="I35" s="259">
        <v>56.73</v>
      </c>
      <c r="J35" s="258">
        <v>4</v>
      </c>
      <c r="K35" s="274">
        <v>72</v>
      </c>
      <c r="L35" s="259">
        <v>60.3</v>
      </c>
      <c r="M35" s="349">
        <v>67</v>
      </c>
      <c r="N35" s="362">
        <v>35</v>
      </c>
      <c r="O35" s="355">
        <v>10</v>
      </c>
      <c r="P35" s="169">
        <f>SUM(M35:O35)</f>
        <v>112</v>
      </c>
    </row>
    <row r="36" spans="1:16" ht="15" customHeight="1" x14ac:dyDescent="0.25">
      <c r="A36" s="16">
        <v>31</v>
      </c>
      <c r="B36" s="68" t="s">
        <v>15</v>
      </c>
      <c r="C36" s="80" t="s">
        <v>20</v>
      </c>
      <c r="D36" s="250">
        <v>7</v>
      </c>
      <c r="E36" s="202">
        <v>58.1</v>
      </c>
      <c r="F36" s="251">
        <v>54.45</v>
      </c>
      <c r="G36" s="250">
        <v>6</v>
      </c>
      <c r="H36" s="202">
        <v>47.3</v>
      </c>
      <c r="I36" s="251">
        <v>56.73</v>
      </c>
      <c r="J36" s="250">
        <v>1</v>
      </c>
      <c r="K36" s="202">
        <v>68</v>
      </c>
      <c r="L36" s="251">
        <v>60.3</v>
      </c>
      <c r="M36" s="344">
        <v>27</v>
      </c>
      <c r="N36" s="357">
        <v>68</v>
      </c>
      <c r="O36" s="350">
        <v>18</v>
      </c>
      <c r="P36" s="166">
        <f>SUM(M36:O36)</f>
        <v>113</v>
      </c>
    </row>
    <row r="37" spans="1:16" ht="15" customHeight="1" x14ac:dyDescent="0.25">
      <c r="A37" s="17">
        <v>32</v>
      </c>
      <c r="B37" s="441" t="s">
        <v>12</v>
      </c>
      <c r="C37" s="444" t="s">
        <v>174</v>
      </c>
      <c r="D37" s="262">
        <v>16</v>
      </c>
      <c r="E37" s="268">
        <v>63.4</v>
      </c>
      <c r="F37" s="263">
        <v>54.45</v>
      </c>
      <c r="G37" s="262">
        <v>19</v>
      </c>
      <c r="H37" s="268">
        <v>58.8</v>
      </c>
      <c r="I37" s="263">
        <v>56.73</v>
      </c>
      <c r="J37" s="262">
        <v>11</v>
      </c>
      <c r="K37" s="268">
        <v>56.3</v>
      </c>
      <c r="L37" s="263">
        <v>60.3</v>
      </c>
      <c r="M37" s="345">
        <v>15</v>
      </c>
      <c r="N37" s="358">
        <v>40</v>
      </c>
      <c r="O37" s="351">
        <v>59</v>
      </c>
      <c r="P37" s="167">
        <f>SUM(M37:O37)</f>
        <v>114</v>
      </c>
    </row>
    <row r="38" spans="1:16" ht="15" customHeight="1" x14ac:dyDescent="0.25">
      <c r="A38" s="17">
        <v>33</v>
      </c>
      <c r="B38" s="67" t="s">
        <v>22</v>
      </c>
      <c r="C38" s="77" t="s">
        <v>106</v>
      </c>
      <c r="D38" s="262">
        <v>13</v>
      </c>
      <c r="E38" s="268">
        <v>54.8</v>
      </c>
      <c r="F38" s="263">
        <v>54.45</v>
      </c>
      <c r="G38" s="262">
        <v>13</v>
      </c>
      <c r="H38" s="268">
        <v>60</v>
      </c>
      <c r="I38" s="263">
        <v>56.73</v>
      </c>
      <c r="J38" s="262">
        <v>8</v>
      </c>
      <c r="K38" s="268">
        <v>63.3</v>
      </c>
      <c r="L38" s="263">
        <v>60.3</v>
      </c>
      <c r="M38" s="348">
        <v>43</v>
      </c>
      <c r="N38" s="361">
        <v>34</v>
      </c>
      <c r="O38" s="354">
        <v>37</v>
      </c>
      <c r="P38" s="168">
        <f>SUM(M38:O38)</f>
        <v>114</v>
      </c>
    </row>
    <row r="39" spans="1:16" ht="15" customHeight="1" x14ac:dyDescent="0.25">
      <c r="A39" s="17">
        <v>34</v>
      </c>
      <c r="B39" s="27" t="s">
        <v>0</v>
      </c>
      <c r="C39" s="76" t="s">
        <v>41</v>
      </c>
      <c r="D39" s="205">
        <v>4</v>
      </c>
      <c r="E39" s="82">
        <v>53.75</v>
      </c>
      <c r="F39" s="252">
        <v>54.45</v>
      </c>
      <c r="G39" s="205">
        <v>6</v>
      </c>
      <c r="H39" s="82">
        <v>49.333333333333336</v>
      </c>
      <c r="I39" s="252">
        <v>56.73</v>
      </c>
      <c r="J39" s="205">
        <v>3</v>
      </c>
      <c r="K39" s="82">
        <v>76</v>
      </c>
      <c r="L39" s="252">
        <v>60.3</v>
      </c>
      <c r="M39" s="345">
        <v>48</v>
      </c>
      <c r="N39" s="358">
        <v>62</v>
      </c>
      <c r="O39" s="351">
        <v>5</v>
      </c>
      <c r="P39" s="168">
        <f>SUM(M39:O39)</f>
        <v>115</v>
      </c>
    </row>
    <row r="40" spans="1:16" ht="15" customHeight="1" x14ac:dyDescent="0.25">
      <c r="A40" s="17">
        <v>35</v>
      </c>
      <c r="B40" s="27" t="s">
        <v>1</v>
      </c>
      <c r="C40" s="429" t="s">
        <v>164</v>
      </c>
      <c r="D40" s="205">
        <v>2</v>
      </c>
      <c r="E40" s="82">
        <v>64.5</v>
      </c>
      <c r="F40" s="252">
        <v>54.45</v>
      </c>
      <c r="G40" s="205"/>
      <c r="H40" s="82"/>
      <c r="I40" s="252">
        <v>56.73</v>
      </c>
      <c r="J40" s="205">
        <v>1</v>
      </c>
      <c r="K40" s="82">
        <v>78</v>
      </c>
      <c r="L40" s="252">
        <v>60.3</v>
      </c>
      <c r="M40" s="345">
        <v>13</v>
      </c>
      <c r="N40" s="358">
        <v>100</v>
      </c>
      <c r="O40" s="351">
        <v>3</v>
      </c>
      <c r="P40" s="168">
        <f>SUM(M40:O40)</f>
        <v>116</v>
      </c>
    </row>
    <row r="41" spans="1:16" ht="15" customHeight="1" x14ac:dyDescent="0.25">
      <c r="A41" s="17">
        <v>36</v>
      </c>
      <c r="B41" s="27" t="s">
        <v>12</v>
      </c>
      <c r="C41" s="429" t="s">
        <v>156</v>
      </c>
      <c r="D41" s="205">
        <v>2</v>
      </c>
      <c r="E41" s="82">
        <v>38.5</v>
      </c>
      <c r="F41" s="252">
        <v>54.45</v>
      </c>
      <c r="G41" s="205">
        <v>4</v>
      </c>
      <c r="H41" s="82">
        <v>63</v>
      </c>
      <c r="I41" s="252">
        <v>56.73</v>
      </c>
      <c r="J41" s="205">
        <v>1</v>
      </c>
      <c r="K41" s="82">
        <v>75</v>
      </c>
      <c r="L41" s="252">
        <v>60.3</v>
      </c>
      <c r="M41" s="345">
        <v>85</v>
      </c>
      <c r="N41" s="358">
        <v>28</v>
      </c>
      <c r="O41" s="351">
        <v>6</v>
      </c>
      <c r="P41" s="168">
        <f>SUM(M41:O41)</f>
        <v>119</v>
      </c>
    </row>
    <row r="42" spans="1:16" ht="15" customHeight="1" x14ac:dyDescent="0.25">
      <c r="A42" s="17">
        <v>37</v>
      </c>
      <c r="B42" s="27" t="s">
        <v>15</v>
      </c>
      <c r="C42" s="269" t="s">
        <v>128</v>
      </c>
      <c r="D42" s="205">
        <v>7</v>
      </c>
      <c r="E42" s="82">
        <v>57</v>
      </c>
      <c r="F42" s="252">
        <v>54.45</v>
      </c>
      <c r="G42" s="205">
        <v>12</v>
      </c>
      <c r="H42" s="82">
        <v>52</v>
      </c>
      <c r="I42" s="252">
        <v>56.73</v>
      </c>
      <c r="J42" s="205">
        <v>14</v>
      </c>
      <c r="K42" s="82">
        <v>63</v>
      </c>
      <c r="L42" s="252">
        <v>60.3</v>
      </c>
      <c r="M42" s="345">
        <v>34</v>
      </c>
      <c r="N42" s="358">
        <v>56</v>
      </c>
      <c r="O42" s="351">
        <v>38</v>
      </c>
      <c r="P42" s="168">
        <f>SUM(M42:O42)</f>
        <v>128</v>
      </c>
    </row>
    <row r="43" spans="1:16" ht="15" customHeight="1" x14ac:dyDescent="0.25">
      <c r="A43" s="17">
        <v>38</v>
      </c>
      <c r="B43" s="27" t="s">
        <v>37</v>
      </c>
      <c r="C43" s="76" t="s">
        <v>123</v>
      </c>
      <c r="D43" s="205">
        <v>21</v>
      </c>
      <c r="E43" s="82">
        <v>54.142857142857146</v>
      </c>
      <c r="F43" s="252">
        <v>54.45</v>
      </c>
      <c r="G43" s="205">
        <v>22</v>
      </c>
      <c r="H43" s="82">
        <v>60.863636363636367</v>
      </c>
      <c r="I43" s="252">
        <v>56.73</v>
      </c>
      <c r="J43" s="205">
        <v>14</v>
      </c>
      <c r="K43" s="82">
        <v>59.857142857142854</v>
      </c>
      <c r="L43" s="252">
        <v>60.3</v>
      </c>
      <c r="M43" s="345">
        <v>46</v>
      </c>
      <c r="N43" s="358">
        <v>32</v>
      </c>
      <c r="O43" s="351">
        <v>50</v>
      </c>
      <c r="P43" s="168">
        <f>SUM(M43:O43)</f>
        <v>128</v>
      </c>
    </row>
    <row r="44" spans="1:16" ht="15" customHeight="1" x14ac:dyDescent="0.25">
      <c r="A44" s="17">
        <v>39</v>
      </c>
      <c r="B44" s="27" t="s">
        <v>37</v>
      </c>
      <c r="C44" s="76" t="s">
        <v>50</v>
      </c>
      <c r="D44" s="262">
        <v>33</v>
      </c>
      <c r="E44" s="268">
        <v>53</v>
      </c>
      <c r="F44" s="263">
        <v>54.45</v>
      </c>
      <c r="G44" s="262">
        <v>20</v>
      </c>
      <c r="H44" s="268">
        <v>56.55</v>
      </c>
      <c r="I44" s="263">
        <v>56.73</v>
      </c>
      <c r="J44" s="262">
        <v>13</v>
      </c>
      <c r="K44" s="268">
        <v>64.307692307692307</v>
      </c>
      <c r="L44" s="263">
        <v>60.3</v>
      </c>
      <c r="M44" s="345">
        <v>52</v>
      </c>
      <c r="N44" s="358">
        <v>47</v>
      </c>
      <c r="O44" s="351">
        <v>32</v>
      </c>
      <c r="P44" s="168">
        <f>SUM(M44:O44)</f>
        <v>131</v>
      </c>
    </row>
    <row r="45" spans="1:16" ht="15" customHeight="1" thickBot="1" x14ac:dyDescent="0.3">
      <c r="A45" s="18">
        <v>40</v>
      </c>
      <c r="B45" s="31" t="s">
        <v>1</v>
      </c>
      <c r="C45" s="107" t="s">
        <v>129</v>
      </c>
      <c r="D45" s="258">
        <v>12</v>
      </c>
      <c r="E45" s="274">
        <v>48.42</v>
      </c>
      <c r="F45" s="259">
        <v>54.45</v>
      </c>
      <c r="G45" s="258">
        <v>5</v>
      </c>
      <c r="H45" s="274">
        <v>55</v>
      </c>
      <c r="I45" s="259">
        <v>56.73</v>
      </c>
      <c r="J45" s="258">
        <v>14</v>
      </c>
      <c r="K45" s="274">
        <v>70</v>
      </c>
      <c r="L45" s="259">
        <v>60.3</v>
      </c>
      <c r="M45" s="346">
        <v>66</v>
      </c>
      <c r="N45" s="359">
        <v>52</v>
      </c>
      <c r="O45" s="352">
        <v>14</v>
      </c>
      <c r="P45" s="170">
        <f>SUM(M45:O45)</f>
        <v>132</v>
      </c>
    </row>
    <row r="46" spans="1:16" ht="15" customHeight="1" x14ac:dyDescent="0.25">
      <c r="A46" s="16">
        <v>41</v>
      </c>
      <c r="B46" s="68" t="s">
        <v>12</v>
      </c>
      <c r="C46" s="80" t="s">
        <v>73</v>
      </c>
      <c r="D46" s="250">
        <v>7</v>
      </c>
      <c r="E46" s="202">
        <v>30</v>
      </c>
      <c r="F46" s="251">
        <v>54.45</v>
      </c>
      <c r="G46" s="250">
        <v>11</v>
      </c>
      <c r="H46" s="202">
        <v>69</v>
      </c>
      <c r="I46" s="251">
        <v>56.73</v>
      </c>
      <c r="J46" s="250">
        <v>4</v>
      </c>
      <c r="K46" s="202">
        <v>63.8</v>
      </c>
      <c r="L46" s="251">
        <v>60.3</v>
      </c>
      <c r="M46" s="344">
        <v>91</v>
      </c>
      <c r="N46" s="357">
        <v>8</v>
      </c>
      <c r="O46" s="350">
        <v>34</v>
      </c>
      <c r="P46" s="166">
        <f>SUM(M46:O46)</f>
        <v>133</v>
      </c>
    </row>
    <row r="47" spans="1:16" ht="15" customHeight="1" x14ac:dyDescent="0.25">
      <c r="A47" s="17">
        <v>42</v>
      </c>
      <c r="B47" s="67" t="s">
        <v>12</v>
      </c>
      <c r="C47" s="269" t="s">
        <v>71</v>
      </c>
      <c r="D47" s="262">
        <v>8</v>
      </c>
      <c r="E47" s="268">
        <v>52</v>
      </c>
      <c r="F47" s="263">
        <v>54.45</v>
      </c>
      <c r="G47" s="262">
        <v>4</v>
      </c>
      <c r="H47" s="268">
        <v>59</v>
      </c>
      <c r="I47" s="263">
        <v>56.73</v>
      </c>
      <c r="J47" s="262">
        <v>13</v>
      </c>
      <c r="K47" s="268">
        <v>61.61</v>
      </c>
      <c r="L47" s="263">
        <v>60.3</v>
      </c>
      <c r="M47" s="345">
        <v>55</v>
      </c>
      <c r="N47" s="358">
        <v>37</v>
      </c>
      <c r="O47" s="351">
        <v>44</v>
      </c>
      <c r="P47" s="168">
        <f>SUM(M47:O47)</f>
        <v>136</v>
      </c>
    </row>
    <row r="48" spans="1:16" ht="15" customHeight="1" x14ac:dyDescent="0.25">
      <c r="A48" s="17">
        <v>43</v>
      </c>
      <c r="B48" s="27" t="s">
        <v>1</v>
      </c>
      <c r="C48" s="76" t="s">
        <v>132</v>
      </c>
      <c r="D48" s="205">
        <v>13</v>
      </c>
      <c r="E48" s="82">
        <v>46.23</v>
      </c>
      <c r="F48" s="252">
        <v>54.45</v>
      </c>
      <c r="G48" s="205">
        <v>11</v>
      </c>
      <c r="H48" s="82">
        <v>64.5</v>
      </c>
      <c r="I48" s="252">
        <v>56.73</v>
      </c>
      <c r="J48" s="205">
        <v>11</v>
      </c>
      <c r="K48" s="82">
        <v>62</v>
      </c>
      <c r="L48" s="252">
        <v>60.3</v>
      </c>
      <c r="M48" s="345">
        <v>72</v>
      </c>
      <c r="N48" s="358">
        <v>24</v>
      </c>
      <c r="O48" s="351">
        <v>41</v>
      </c>
      <c r="P48" s="168">
        <f>SUM(M48:O48)</f>
        <v>137</v>
      </c>
    </row>
    <row r="49" spans="1:16" ht="15" customHeight="1" x14ac:dyDescent="0.25">
      <c r="A49" s="17">
        <v>44</v>
      </c>
      <c r="B49" s="67" t="s">
        <v>1</v>
      </c>
      <c r="C49" s="444" t="s">
        <v>163</v>
      </c>
      <c r="D49" s="262">
        <v>9</v>
      </c>
      <c r="E49" s="268">
        <v>56.44</v>
      </c>
      <c r="F49" s="263">
        <v>54.45</v>
      </c>
      <c r="G49" s="262">
        <v>3</v>
      </c>
      <c r="H49" s="268">
        <v>16</v>
      </c>
      <c r="I49" s="263">
        <v>56.73</v>
      </c>
      <c r="J49" s="262">
        <v>8</v>
      </c>
      <c r="K49" s="268">
        <v>73</v>
      </c>
      <c r="L49" s="263">
        <v>60.3</v>
      </c>
      <c r="M49" s="345">
        <v>38</v>
      </c>
      <c r="N49" s="358">
        <v>96</v>
      </c>
      <c r="O49" s="351">
        <v>8</v>
      </c>
      <c r="P49" s="168">
        <f>SUM(M49:O49)</f>
        <v>142</v>
      </c>
    </row>
    <row r="50" spans="1:16" ht="15" customHeight="1" x14ac:dyDescent="0.25">
      <c r="A50" s="17">
        <v>45</v>
      </c>
      <c r="B50" s="67" t="s">
        <v>0</v>
      </c>
      <c r="C50" s="76" t="s">
        <v>68</v>
      </c>
      <c r="D50" s="205">
        <v>13</v>
      </c>
      <c r="E50" s="82">
        <v>59.846153846153847</v>
      </c>
      <c r="F50" s="252">
        <v>54.45</v>
      </c>
      <c r="G50" s="205">
        <v>15</v>
      </c>
      <c r="H50" s="82">
        <v>48.06666666666667</v>
      </c>
      <c r="I50" s="252">
        <v>56.73</v>
      </c>
      <c r="J50" s="205">
        <v>11</v>
      </c>
      <c r="K50" s="82">
        <v>56.909090909090907</v>
      </c>
      <c r="L50" s="252">
        <v>60.3</v>
      </c>
      <c r="M50" s="345">
        <v>23</v>
      </c>
      <c r="N50" s="358">
        <v>64</v>
      </c>
      <c r="O50" s="351">
        <v>57</v>
      </c>
      <c r="P50" s="168">
        <f>SUM(M50:O50)</f>
        <v>144</v>
      </c>
    </row>
    <row r="51" spans="1:16" ht="15" customHeight="1" x14ac:dyDescent="0.25">
      <c r="A51" s="17">
        <v>46</v>
      </c>
      <c r="B51" s="27" t="s">
        <v>1</v>
      </c>
      <c r="C51" s="109" t="s">
        <v>133</v>
      </c>
      <c r="D51" s="272">
        <v>17</v>
      </c>
      <c r="E51" s="282">
        <v>47.88</v>
      </c>
      <c r="F51" s="273">
        <v>54.45</v>
      </c>
      <c r="G51" s="272">
        <v>10</v>
      </c>
      <c r="H51" s="282">
        <v>66.599999999999994</v>
      </c>
      <c r="I51" s="273">
        <v>56.73</v>
      </c>
      <c r="J51" s="272">
        <v>7</v>
      </c>
      <c r="K51" s="282">
        <v>55.9</v>
      </c>
      <c r="L51" s="273">
        <v>60.3</v>
      </c>
      <c r="M51" s="345">
        <v>69</v>
      </c>
      <c r="N51" s="358">
        <v>16</v>
      </c>
      <c r="O51" s="351">
        <v>62</v>
      </c>
      <c r="P51" s="168">
        <f>SUM(M51:O51)</f>
        <v>147</v>
      </c>
    </row>
    <row r="52" spans="1:16" ht="15" customHeight="1" x14ac:dyDescent="0.25">
      <c r="A52" s="17">
        <v>47</v>
      </c>
      <c r="B52" s="27" t="s">
        <v>15</v>
      </c>
      <c r="C52" s="76" t="s">
        <v>94</v>
      </c>
      <c r="D52" s="205">
        <v>13</v>
      </c>
      <c r="E52" s="82">
        <v>43</v>
      </c>
      <c r="F52" s="252">
        <v>54.45</v>
      </c>
      <c r="G52" s="205">
        <v>9</v>
      </c>
      <c r="H52" s="82">
        <v>49.4</v>
      </c>
      <c r="I52" s="252">
        <v>56.73</v>
      </c>
      <c r="J52" s="205">
        <v>7</v>
      </c>
      <c r="K52" s="82">
        <v>69</v>
      </c>
      <c r="L52" s="252">
        <v>60.3</v>
      </c>
      <c r="M52" s="345">
        <v>75</v>
      </c>
      <c r="N52" s="358">
        <v>61</v>
      </c>
      <c r="O52" s="351">
        <v>15</v>
      </c>
      <c r="P52" s="168">
        <f>SUM(M52:O52)</f>
        <v>151</v>
      </c>
    </row>
    <row r="53" spans="1:16" ht="15" customHeight="1" x14ac:dyDescent="0.25">
      <c r="A53" s="17">
        <v>48</v>
      </c>
      <c r="B53" s="27" t="s">
        <v>12</v>
      </c>
      <c r="C53" s="429" t="s">
        <v>145</v>
      </c>
      <c r="D53" s="256">
        <v>41</v>
      </c>
      <c r="E53" s="278">
        <v>54.9</v>
      </c>
      <c r="F53" s="257">
        <v>54.45</v>
      </c>
      <c r="G53" s="256">
        <v>3</v>
      </c>
      <c r="H53" s="278">
        <v>67.3</v>
      </c>
      <c r="I53" s="257">
        <v>56.73</v>
      </c>
      <c r="J53" s="256"/>
      <c r="K53" s="278"/>
      <c r="L53" s="257">
        <v>60.3</v>
      </c>
      <c r="M53" s="345">
        <v>42</v>
      </c>
      <c r="N53" s="358">
        <v>13</v>
      </c>
      <c r="O53" s="351">
        <v>97</v>
      </c>
      <c r="P53" s="168">
        <f>SUM(M53:O53)</f>
        <v>152</v>
      </c>
    </row>
    <row r="54" spans="1:16" ht="15" customHeight="1" x14ac:dyDescent="0.25">
      <c r="A54" s="17">
        <v>49</v>
      </c>
      <c r="B54" s="27" t="s">
        <v>12</v>
      </c>
      <c r="C54" s="429" t="s">
        <v>157</v>
      </c>
      <c r="D54" s="205">
        <v>4</v>
      </c>
      <c r="E54" s="82">
        <v>58</v>
      </c>
      <c r="F54" s="252">
        <v>54.45</v>
      </c>
      <c r="G54" s="205">
        <v>6</v>
      </c>
      <c r="H54" s="82">
        <v>55</v>
      </c>
      <c r="I54" s="252">
        <v>56.73</v>
      </c>
      <c r="J54" s="205">
        <v>6</v>
      </c>
      <c r="K54" s="82">
        <v>51</v>
      </c>
      <c r="L54" s="252">
        <v>60.3</v>
      </c>
      <c r="M54" s="345">
        <v>28</v>
      </c>
      <c r="N54" s="358">
        <v>51</v>
      </c>
      <c r="O54" s="351">
        <v>75</v>
      </c>
      <c r="P54" s="168">
        <f>SUM(M54:O54)</f>
        <v>154</v>
      </c>
    </row>
    <row r="55" spans="1:16" ht="15" customHeight="1" thickBot="1" x14ac:dyDescent="0.3">
      <c r="A55" s="18">
        <v>50</v>
      </c>
      <c r="B55" s="31" t="s">
        <v>22</v>
      </c>
      <c r="C55" s="447" t="s">
        <v>21</v>
      </c>
      <c r="D55" s="448">
        <v>13</v>
      </c>
      <c r="E55" s="449">
        <v>57</v>
      </c>
      <c r="F55" s="450">
        <v>54.45</v>
      </c>
      <c r="G55" s="448">
        <v>10</v>
      </c>
      <c r="H55" s="449">
        <v>56.5</v>
      </c>
      <c r="I55" s="450">
        <v>56.73</v>
      </c>
      <c r="J55" s="448">
        <v>22</v>
      </c>
      <c r="K55" s="449">
        <v>50.3</v>
      </c>
      <c r="L55" s="450">
        <v>60.3</v>
      </c>
      <c r="M55" s="346">
        <v>33</v>
      </c>
      <c r="N55" s="359">
        <v>49</v>
      </c>
      <c r="O55" s="352">
        <v>77</v>
      </c>
      <c r="P55" s="170">
        <f>SUM(M55:O55)</f>
        <v>159</v>
      </c>
    </row>
    <row r="56" spans="1:16" ht="15" customHeight="1" x14ac:dyDescent="0.25">
      <c r="A56" s="16">
        <v>51</v>
      </c>
      <c r="B56" s="68" t="s">
        <v>1</v>
      </c>
      <c r="C56" s="409" t="s">
        <v>120</v>
      </c>
      <c r="D56" s="250">
        <v>26</v>
      </c>
      <c r="E56" s="202">
        <v>55.64</v>
      </c>
      <c r="F56" s="251">
        <v>54.45</v>
      </c>
      <c r="G56" s="250">
        <v>8</v>
      </c>
      <c r="H56" s="202">
        <v>64</v>
      </c>
      <c r="I56" s="251">
        <v>56.73</v>
      </c>
      <c r="J56" s="250">
        <v>8</v>
      </c>
      <c r="K56" s="202">
        <v>37.1</v>
      </c>
      <c r="L56" s="251">
        <v>60.3</v>
      </c>
      <c r="M56" s="345">
        <v>41</v>
      </c>
      <c r="N56" s="358">
        <v>25</v>
      </c>
      <c r="O56" s="351">
        <v>93</v>
      </c>
      <c r="P56" s="167">
        <f>SUM(M56:O56)</f>
        <v>159</v>
      </c>
    </row>
    <row r="57" spans="1:16" ht="15" customHeight="1" x14ac:dyDescent="0.25">
      <c r="A57" s="17">
        <v>52</v>
      </c>
      <c r="B57" s="67" t="s">
        <v>22</v>
      </c>
      <c r="C57" s="203" t="s">
        <v>25</v>
      </c>
      <c r="D57" s="256">
        <v>1</v>
      </c>
      <c r="E57" s="278">
        <v>48</v>
      </c>
      <c r="F57" s="257">
        <v>54.45</v>
      </c>
      <c r="G57" s="256">
        <v>6</v>
      </c>
      <c r="H57" s="278">
        <v>46.2</v>
      </c>
      <c r="I57" s="257">
        <v>56.73</v>
      </c>
      <c r="J57" s="256">
        <v>6</v>
      </c>
      <c r="K57" s="278">
        <v>67</v>
      </c>
      <c r="L57" s="257">
        <v>60.3</v>
      </c>
      <c r="M57" s="345">
        <v>68</v>
      </c>
      <c r="N57" s="358">
        <v>71</v>
      </c>
      <c r="O57" s="351">
        <v>23</v>
      </c>
      <c r="P57" s="168">
        <f>SUM(M57:O57)</f>
        <v>162</v>
      </c>
    </row>
    <row r="58" spans="1:16" ht="15" customHeight="1" x14ac:dyDescent="0.25">
      <c r="A58" s="17">
        <v>53</v>
      </c>
      <c r="B58" s="27" t="s">
        <v>0</v>
      </c>
      <c r="C58" s="269" t="s">
        <v>64</v>
      </c>
      <c r="D58" s="205">
        <v>6</v>
      </c>
      <c r="E58" s="82">
        <v>49.17</v>
      </c>
      <c r="F58" s="252">
        <v>54.45</v>
      </c>
      <c r="G58" s="205">
        <v>7</v>
      </c>
      <c r="H58" s="82">
        <v>40.285714285714285</v>
      </c>
      <c r="I58" s="252">
        <v>56.73</v>
      </c>
      <c r="J58" s="205">
        <v>13</v>
      </c>
      <c r="K58" s="82">
        <v>67.307692307692307</v>
      </c>
      <c r="L58" s="252">
        <v>60.3</v>
      </c>
      <c r="M58" s="345">
        <v>63</v>
      </c>
      <c r="N58" s="358">
        <v>80</v>
      </c>
      <c r="O58" s="351">
        <v>21</v>
      </c>
      <c r="P58" s="168">
        <f>SUM(M58:O58)</f>
        <v>164</v>
      </c>
    </row>
    <row r="59" spans="1:16" ht="15" customHeight="1" x14ac:dyDescent="0.25">
      <c r="A59" s="17">
        <v>54</v>
      </c>
      <c r="B59" s="27" t="s">
        <v>0</v>
      </c>
      <c r="C59" s="76" t="s">
        <v>118</v>
      </c>
      <c r="D59" s="205">
        <v>16</v>
      </c>
      <c r="E59" s="82">
        <v>54.8</v>
      </c>
      <c r="F59" s="252">
        <v>54.45</v>
      </c>
      <c r="G59" s="205">
        <v>19</v>
      </c>
      <c r="H59" s="82">
        <v>36.684210526315788</v>
      </c>
      <c r="I59" s="252">
        <v>56.73</v>
      </c>
      <c r="J59" s="205">
        <v>13</v>
      </c>
      <c r="K59" s="82">
        <v>63.615384615384613</v>
      </c>
      <c r="L59" s="252">
        <v>60.3</v>
      </c>
      <c r="M59" s="345">
        <v>44</v>
      </c>
      <c r="N59" s="358">
        <v>85</v>
      </c>
      <c r="O59" s="351">
        <v>36</v>
      </c>
      <c r="P59" s="168">
        <f>SUM(M59:O59)</f>
        <v>165</v>
      </c>
    </row>
    <row r="60" spans="1:16" ht="15" customHeight="1" x14ac:dyDescent="0.25">
      <c r="A60" s="17">
        <v>55</v>
      </c>
      <c r="B60" s="27" t="s">
        <v>22</v>
      </c>
      <c r="C60" s="444" t="s">
        <v>154</v>
      </c>
      <c r="D60" s="262">
        <v>2</v>
      </c>
      <c r="E60" s="268">
        <v>59</v>
      </c>
      <c r="F60" s="263">
        <v>54.45</v>
      </c>
      <c r="G60" s="262">
        <v>4</v>
      </c>
      <c r="H60" s="268">
        <v>52</v>
      </c>
      <c r="I60" s="263">
        <v>56.73</v>
      </c>
      <c r="J60" s="262">
        <v>10</v>
      </c>
      <c r="K60" s="268">
        <v>43.2</v>
      </c>
      <c r="L60" s="263">
        <v>60.3</v>
      </c>
      <c r="M60" s="345">
        <v>24</v>
      </c>
      <c r="N60" s="358">
        <v>55</v>
      </c>
      <c r="O60" s="351">
        <v>87</v>
      </c>
      <c r="P60" s="168">
        <f>SUM(M60:O60)</f>
        <v>166</v>
      </c>
    </row>
    <row r="61" spans="1:16" ht="15" customHeight="1" x14ac:dyDescent="0.25">
      <c r="A61" s="17">
        <v>56</v>
      </c>
      <c r="B61" s="27" t="s">
        <v>15</v>
      </c>
      <c r="C61" s="76" t="s">
        <v>19</v>
      </c>
      <c r="D61" s="205">
        <v>11</v>
      </c>
      <c r="E61" s="82">
        <v>49.7</v>
      </c>
      <c r="F61" s="252">
        <v>54.45</v>
      </c>
      <c r="G61" s="205">
        <v>8</v>
      </c>
      <c r="H61" s="82">
        <v>63.5</v>
      </c>
      <c r="I61" s="252">
        <v>56.73</v>
      </c>
      <c r="J61" s="205">
        <v>5</v>
      </c>
      <c r="K61" s="82">
        <v>49.2</v>
      </c>
      <c r="L61" s="252">
        <v>60.3</v>
      </c>
      <c r="M61" s="345">
        <v>61</v>
      </c>
      <c r="N61" s="358">
        <v>27</v>
      </c>
      <c r="O61" s="351">
        <v>79</v>
      </c>
      <c r="P61" s="168">
        <f>SUM(M61:O61)</f>
        <v>167</v>
      </c>
    </row>
    <row r="62" spans="1:16" ht="15" customHeight="1" x14ac:dyDescent="0.25">
      <c r="A62" s="17">
        <v>57</v>
      </c>
      <c r="B62" s="27" t="s">
        <v>1</v>
      </c>
      <c r="C62" s="76" t="s">
        <v>131</v>
      </c>
      <c r="D62" s="205">
        <v>10</v>
      </c>
      <c r="E62" s="82">
        <v>54.6</v>
      </c>
      <c r="F62" s="252">
        <v>54.45</v>
      </c>
      <c r="G62" s="205">
        <v>8</v>
      </c>
      <c r="H62" s="82">
        <v>43</v>
      </c>
      <c r="I62" s="252">
        <v>56.73</v>
      </c>
      <c r="J62" s="205">
        <v>7</v>
      </c>
      <c r="K62" s="82">
        <v>61</v>
      </c>
      <c r="L62" s="252">
        <v>60.3</v>
      </c>
      <c r="M62" s="345">
        <v>45</v>
      </c>
      <c r="N62" s="358">
        <v>77</v>
      </c>
      <c r="O62" s="351">
        <v>46</v>
      </c>
      <c r="P62" s="168">
        <f>SUM(M62:O62)</f>
        <v>168</v>
      </c>
    </row>
    <row r="63" spans="1:16" ht="15" customHeight="1" x14ac:dyDescent="0.25">
      <c r="A63" s="17">
        <v>58</v>
      </c>
      <c r="B63" s="27" t="s">
        <v>1</v>
      </c>
      <c r="C63" s="76" t="s">
        <v>107</v>
      </c>
      <c r="D63" s="205">
        <v>33</v>
      </c>
      <c r="E63" s="82">
        <v>43.64</v>
      </c>
      <c r="F63" s="252">
        <v>54.45</v>
      </c>
      <c r="G63" s="205">
        <v>40</v>
      </c>
      <c r="H63" s="82">
        <v>59</v>
      </c>
      <c r="I63" s="252">
        <v>56.73</v>
      </c>
      <c r="J63" s="205">
        <v>28</v>
      </c>
      <c r="K63" s="82">
        <v>57</v>
      </c>
      <c r="L63" s="252">
        <v>60.3</v>
      </c>
      <c r="M63" s="345">
        <v>74</v>
      </c>
      <c r="N63" s="358">
        <v>39</v>
      </c>
      <c r="O63" s="351">
        <v>56</v>
      </c>
      <c r="P63" s="168">
        <f>SUM(M63:O63)</f>
        <v>169</v>
      </c>
    </row>
    <row r="64" spans="1:16" ht="15" customHeight="1" x14ac:dyDescent="0.25">
      <c r="A64" s="17">
        <v>59</v>
      </c>
      <c r="B64" s="27" t="s">
        <v>22</v>
      </c>
      <c r="C64" s="269" t="s">
        <v>47</v>
      </c>
      <c r="D64" s="205">
        <v>9</v>
      </c>
      <c r="E64" s="82">
        <v>48.7</v>
      </c>
      <c r="F64" s="252">
        <v>54.45</v>
      </c>
      <c r="G64" s="205">
        <v>9</v>
      </c>
      <c r="H64" s="82">
        <v>65.3</v>
      </c>
      <c r="I64" s="252">
        <v>56.73</v>
      </c>
      <c r="J64" s="205">
        <v>13</v>
      </c>
      <c r="K64" s="82">
        <v>44.6</v>
      </c>
      <c r="L64" s="252">
        <v>60.3</v>
      </c>
      <c r="M64" s="345">
        <v>65</v>
      </c>
      <c r="N64" s="358">
        <v>20</v>
      </c>
      <c r="O64" s="351">
        <v>85</v>
      </c>
      <c r="P64" s="168">
        <f>SUM(M64:O64)</f>
        <v>170</v>
      </c>
    </row>
    <row r="65" spans="1:16" ht="15" customHeight="1" thickBot="1" x14ac:dyDescent="0.3">
      <c r="A65" s="18">
        <v>60</v>
      </c>
      <c r="B65" s="400" t="s">
        <v>1</v>
      </c>
      <c r="C65" s="447" t="s">
        <v>177</v>
      </c>
      <c r="D65" s="448">
        <v>8</v>
      </c>
      <c r="E65" s="449">
        <v>52.38</v>
      </c>
      <c r="F65" s="450">
        <v>54.45</v>
      </c>
      <c r="G65" s="448">
        <v>7</v>
      </c>
      <c r="H65" s="449">
        <v>65</v>
      </c>
      <c r="I65" s="450">
        <v>56.73</v>
      </c>
      <c r="J65" s="448"/>
      <c r="K65" s="449"/>
      <c r="L65" s="450">
        <v>60.3</v>
      </c>
      <c r="M65" s="476">
        <v>54</v>
      </c>
      <c r="N65" s="477">
        <v>22</v>
      </c>
      <c r="O65" s="478">
        <v>97</v>
      </c>
      <c r="P65" s="479">
        <f>SUM(M65:O65)</f>
        <v>173</v>
      </c>
    </row>
    <row r="66" spans="1:16" ht="15" customHeight="1" x14ac:dyDescent="0.25">
      <c r="A66" s="16">
        <v>61</v>
      </c>
      <c r="B66" s="24" t="s">
        <v>31</v>
      </c>
      <c r="C66" s="443" t="s">
        <v>149</v>
      </c>
      <c r="D66" s="250">
        <v>6</v>
      </c>
      <c r="E66" s="202">
        <v>56.5</v>
      </c>
      <c r="F66" s="251">
        <v>54.45</v>
      </c>
      <c r="G66" s="250">
        <v>16</v>
      </c>
      <c r="H66" s="202">
        <v>45.3</v>
      </c>
      <c r="I66" s="251">
        <v>56.73</v>
      </c>
      <c r="J66" s="250">
        <v>18</v>
      </c>
      <c r="K66" s="202">
        <v>55.2</v>
      </c>
      <c r="L66" s="251">
        <v>60.3</v>
      </c>
      <c r="M66" s="344">
        <v>37</v>
      </c>
      <c r="N66" s="357">
        <v>73</v>
      </c>
      <c r="O66" s="350">
        <v>64</v>
      </c>
      <c r="P66" s="167">
        <f>SUM(M66:O66)</f>
        <v>174</v>
      </c>
    </row>
    <row r="67" spans="1:16" ht="15" customHeight="1" x14ac:dyDescent="0.25">
      <c r="A67" s="17">
        <v>62</v>
      </c>
      <c r="B67" s="67" t="s">
        <v>1</v>
      </c>
      <c r="C67" s="402" t="s">
        <v>9</v>
      </c>
      <c r="D67" s="404">
        <v>8</v>
      </c>
      <c r="E67" s="406">
        <v>51.75</v>
      </c>
      <c r="F67" s="408">
        <v>54.45</v>
      </c>
      <c r="G67" s="404">
        <v>2</v>
      </c>
      <c r="H67" s="406">
        <v>56</v>
      </c>
      <c r="I67" s="408">
        <v>56.73</v>
      </c>
      <c r="J67" s="404">
        <v>3</v>
      </c>
      <c r="K67" s="406">
        <v>54.7</v>
      </c>
      <c r="L67" s="408">
        <v>60.3</v>
      </c>
      <c r="M67" s="345">
        <v>56</v>
      </c>
      <c r="N67" s="358">
        <v>50</v>
      </c>
      <c r="O67" s="351">
        <v>68</v>
      </c>
      <c r="P67" s="168">
        <f>SUM(M67:O67)</f>
        <v>174</v>
      </c>
    </row>
    <row r="68" spans="1:16" ht="15" customHeight="1" x14ac:dyDescent="0.25">
      <c r="A68" s="17">
        <v>63</v>
      </c>
      <c r="B68" s="27" t="s">
        <v>31</v>
      </c>
      <c r="C68" s="76" t="s">
        <v>32</v>
      </c>
      <c r="D68" s="205">
        <v>2</v>
      </c>
      <c r="E68" s="82">
        <v>40</v>
      </c>
      <c r="F68" s="252">
        <v>54.45</v>
      </c>
      <c r="G68" s="205">
        <v>8</v>
      </c>
      <c r="H68" s="82">
        <v>47.8</v>
      </c>
      <c r="I68" s="252">
        <v>56.73</v>
      </c>
      <c r="J68" s="205">
        <v>9</v>
      </c>
      <c r="K68" s="82">
        <v>64.2</v>
      </c>
      <c r="L68" s="252">
        <v>60.3</v>
      </c>
      <c r="M68" s="345">
        <v>81</v>
      </c>
      <c r="N68" s="358">
        <v>65</v>
      </c>
      <c r="O68" s="351">
        <v>33</v>
      </c>
      <c r="P68" s="168">
        <f>SUM(M68:O68)</f>
        <v>179</v>
      </c>
    </row>
    <row r="69" spans="1:16" ht="15" customHeight="1" x14ac:dyDescent="0.25">
      <c r="A69" s="17">
        <v>64</v>
      </c>
      <c r="B69" s="27" t="s">
        <v>1</v>
      </c>
      <c r="C69" s="108" t="s">
        <v>10</v>
      </c>
      <c r="D69" s="264">
        <v>2</v>
      </c>
      <c r="E69" s="279">
        <v>65.5</v>
      </c>
      <c r="F69" s="265">
        <v>54.45</v>
      </c>
      <c r="G69" s="264">
        <v>7</v>
      </c>
      <c r="H69" s="279">
        <v>46</v>
      </c>
      <c r="I69" s="265">
        <v>56.73</v>
      </c>
      <c r="J69" s="264"/>
      <c r="K69" s="279"/>
      <c r="L69" s="265">
        <v>60.3</v>
      </c>
      <c r="M69" s="345">
        <v>11</v>
      </c>
      <c r="N69" s="358">
        <v>72</v>
      </c>
      <c r="O69" s="351">
        <v>97</v>
      </c>
      <c r="P69" s="168">
        <f>SUM(M69:O69)</f>
        <v>180</v>
      </c>
    </row>
    <row r="70" spans="1:16" ht="15" customHeight="1" x14ac:dyDescent="0.25">
      <c r="A70" s="17">
        <v>65</v>
      </c>
      <c r="B70" s="27" t="s">
        <v>31</v>
      </c>
      <c r="C70" s="444" t="s">
        <v>170</v>
      </c>
      <c r="D70" s="262"/>
      <c r="E70" s="268"/>
      <c r="F70" s="263">
        <v>54.45</v>
      </c>
      <c r="G70" s="262">
        <v>5</v>
      </c>
      <c r="H70" s="268">
        <v>61.2</v>
      </c>
      <c r="I70" s="263">
        <v>56.73</v>
      </c>
      <c r="J70" s="262">
        <v>4</v>
      </c>
      <c r="K70" s="268">
        <v>59.3</v>
      </c>
      <c r="L70" s="263">
        <v>60.3</v>
      </c>
      <c r="M70" s="345">
        <v>98</v>
      </c>
      <c r="N70" s="358">
        <v>31</v>
      </c>
      <c r="O70" s="351">
        <v>52</v>
      </c>
      <c r="P70" s="168">
        <f>SUM(M70:O70)</f>
        <v>181</v>
      </c>
    </row>
    <row r="71" spans="1:16" ht="15" customHeight="1" x14ac:dyDescent="0.25">
      <c r="A71" s="17">
        <v>66</v>
      </c>
      <c r="B71" s="67" t="s">
        <v>1</v>
      </c>
      <c r="C71" s="429" t="s">
        <v>160</v>
      </c>
      <c r="D71" s="205">
        <v>7</v>
      </c>
      <c r="E71" s="82">
        <v>58</v>
      </c>
      <c r="F71" s="252">
        <v>54.45</v>
      </c>
      <c r="G71" s="205">
        <v>6</v>
      </c>
      <c r="H71" s="82">
        <v>37</v>
      </c>
      <c r="I71" s="252">
        <v>56.73</v>
      </c>
      <c r="J71" s="205">
        <v>5</v>
      </c>
      <c r="K71" s="82">
        <v>53.4</v>
      </c>
      <c r="L71" s="252">
        <v>60.3</v>
      </c>
      <c r="M71" s="345">
        <v>30</v>
      </c>
      <c r="N71" s="358">
        <v>84</v>
      </c>
      <c r="O71" s="351">
        <v>72</v>
      </c>
      <c r="P71" s="168">
        <f>SUM(M71:O71)</f>
        <v>186</v>
      </c>
    </row>
    <row r="72" spans="1:16" ht="15" customHeight="1" x14ac:dyDescent="0.25">
      <c r="A72" s="17">
        <v>67</v>
      </c>
      <c r="B72" s="27" t="s">
        <v>37</v>
      </c>
      <c r="C72" s="76" t="s">
        <v>124</v>
      </c>
      <c r="D72" s="262">
        <v>8</v>
      </c>
      <c r="E72" s="268">
        <v>50.4</v>
      </c>
      <c r="F72" s="263">
        <v>54.45</v>
      </c>
      <c r="G72" s="262">
        <v>4</v>
      </c>
      <c r="H72" s="268">
        <v>52.8</v>
      </c>
      <c r="I72" s="263">
        <v>56.73</v>
      </c>
      <c r="J72" s="262">
        <v>6</v>
      </c>
      <c r="K72" s="268">
        <v>51.5</v>
      </c>
      <c r="L72" s="263">
        <v>60.3</v>
      </c>
      <c r="M72" s="345">
        <v>59</v>
      </c>
      <c r="N72" s="358">
        <v>54</v>
      </c>
      <c r="O72" s="351">
        <v>74</v>
      </c>
      <c r="P72" s="168">
        <f>SUM(M72:O72)</f>
        <v>187</v>
      </c>
    </row>
    <row r="73" spans="1:16" ht="15" customHeight="1" x14ac:dyDescent="0.25">
      <c r="A73" s="17">
        <v>68</v>
      </c>
      <c r="B73" s="27" t="s">
        <v>22</v>
      </c>
      <c r="C73" s="429" t="s">
        <v>153</v>
      </c>
      <c r="D73" s="205">
        <v>3</v>
      </c>
      <c r="E73" s="82">
        <v>28</v>
      </c>
      <c r="F73" s="252">
        <v>54.45</v>
      </c>
      <c r="G73" s="205">
        <v>2</v>
      </c>
      <c r="H73" s="82">
        <v>56.5</v>
      </c>
      <c r="I73" s="252">
        <v>56.73</v>
      </c>
      <c r="J73" s="205">
        <v>4</v>
      </c>
      <c r="K73" s="82">
        <v>60.3</v>
      </c>
      <c r="L73" s="252">
        <v>60.3</v>
      </c>
      <c r="M73" s="345">
        <v>92</v>
      </c>
      <c r="N73" s="358">
        <v>48</v>
      </c>
      <c r="O73" s="351">
        <v>49</v>
      </c>
      <c r="P73" s="168">
        <f>SUM(M73:O73)</f>
        <v>189</v>
      </c>
    </row>
    <row r="74" spans="1:16" ht="15" customHeight="1" x14ac:dyDescent="0.25">
      <c r="A74" s="17">
        <v>69</v>
      </c>
      <c r="B74" s="27" t="s">
        <v>15</v>
      </c>
      <c r="C74" s="76" t="s">
        <v>16</v>
      </c>
      <c r="D74" s="205">
        <v>4</v>
      </c>
      <c r="E74" s="82">
        <v>37</v>
      </c>
      <c r="F74" s="252">
        <v>54.45</v>
      </c>
      <c r="G74" s="205">
        <v>4</v>
      </c>
      <c r="H74" s="82">
        <v>65.7</v>
      </c>
      <c r="I74" s="252">
        <v>56.73</v>
      </c>
      <c r="J74" s="205">
        <v>3</v>
      </c>
      <c r="K74" s="82">
        <v>44</v>
      </c>
      <c r="L74" s="252">
        <v>60.3</v>
      </c>
      <c r="M74" s="345">
        <v>86</v>
      </c>
      <c r="N74" s="358">
        <v>19</v>
      </c>
      <c r="O74" s="351">
        <v>86</v>
      </c>
      <c r="P74" s="168">
        <f>SUM(M74:O74)</f>
        <v>191</v>
      </c>
    </row>
    <row r="75" spans="1:16" ht="15" customHeight="1" thickBot="1" x14ac:dyDescent="0.3">
      <c r="A75" s="18">
        <v>70</v>
      </c>
      <c r="B75" s="31" t="s">
        <v>1</v>
      </c>
      <c r="C75" s="107" t="s">
        <v>2</v>
      </c>
      <c r="D75" s="258">
        <v>17</v>
      </c>
      <c r="E75" s="274">
        <v>49</v>
      </c>
      <c r="F75" s="259">
        <v>54.45</v>
      </c>
      <c r="G75" s="258">
        <v>7</v>
      </c>
      <c r="H75" s="274">
        <v>50.5</v>
      </c>
      <c r="I75" s="259">
        <v>56.73</v>
      </c>
      <c r="J75" s="258">
        <v>15</v>
      </c>
      <c r="K75" s="274">
        <v>54</v>
      </c>
      <c r="L75" s="259">
        <v>60.3</v>
      </c>
      <c r="M75" s="346">
        <v>64</v>
      </c>
      <c r="N75" s="359">
        <v>59</v>
      </c>
      <c r="O75" s="352">
        <v>71</v>
      </c>
      <c r="P75" s="170">
        <f>SUM(M75:O75)</f>
        <v>194</v>
      </c>
    </row>
    <row r="76" spans="1:16" ht="15" customHeight="1" x14ac:dyDescent="0.25">
      <c r="A76" s="16">
        <v>71</v>
      </c>
      <c r="B76" s="24" t="s">
        <v>22</v>
      </c>
      <c r="C76" s="401" t="s">
        <v>27</v>
      </c>
      <c r="D76" s="403">
        <v>13</v>
      </c>
      <c r="E76" s="405">
        <v>50</v>
      </c>
      <c r="F76" s="407">
        <v>54.45</v>
      </c>
      <c r="G76" s="403">
        <v>9</v>
      </c>
      <c r="H76" s="405">
        <v>47.3</v>
      </c>
      <c r="I76" s="407">
        <v>56.73</v>
      </c>
      <c r="J76" s="403">
        <v>10</v>
      </c>
      <c r="K76" s="405">
        <v>54.1</v>
      </c>
      <c r="L76" s="407">
        <v>60.3</v>
      </c>
      <c r="M76" s="345">
        <v>60</v>
      </c>
      <c r="N76" s="358">
        <v>67</v>
      </c>
      <c r="O76" s="351">
        <v>69</v>
      </c>
      <c r="P76" s="167">
        <f>SUM(M76:O76)</f>
        <v>196</v>
      </c>
    </row>
    <row r="77" spans="1:16" ht="15" customHeight="1" x14ac:dyDescent="0.25">
      <c r="A77" s="17">
        <v>72</v>
      </c>
      <c r="B77" s="27" t="s">
        <v>1</v>
      </c>
      <c r="C77" s="76" t="s">
        <v>8</v>
      </c>
      <c r="D77" s="205">
        <v>19</v>
      </c>
      <c r="E77" s="82">
        <v>55.74</v>
      </c>
      <c r="F77" s="252">
        <v>54.45</v>
      </c>
      <c r="G77" s="205">
        <v>40</v>
      </c>
      <c r="H77" s="82">
        <v>45</v>
      </c>
      <c r="I77" s="252">
        <v>56.73</v>
      </c>
      <c r="J77" s="205">
        <v>37</v>
      </c>
      <c r="K77" s="82">
        <v>48</v>
      </c>
      <c r="L77" s="252">
        <v>60.3</v>
      </c>
      <c r="M77" s="345">
        <v>40</v>
      </c>
      <c r="N77" s="358">
        <v>76</v>
      </c>
      <c r="O77" s="351">
        <v>81</v>
      </c>
      <c r="P77" s="168">
        <f>SUM(M77:O77)</f>
        <v>197</v>
      </c>
    </row>
    <row r="78" spans="1:16" ht="15" customHeight="1" x14ac:dyDescent="0.25">
      <c r="A78" s="17">
        <v>73</v>
      </c>
      <c r="B78" s="27" t="s">
        <v>31</v>
      </c>
      <c r="C78" s="76" t="s">
        <v>141</v>
      </c>
      <c r="D78" s="205">
        <v>12</v>
      </c>
      <c r="E78" s="82">
        <v>47.3</v>
      </c>
      <c r="F78" s="252">
        <v>54.45</v>
      </c>
      <c r="G78" s="205">
        <v>10</v>
      </c>
      <c r="H78" s="82">
        <v>41.9</v>
      </c>
      <c r="I78" s="252">
        <v>56.73</v>
      </c>
      <c r="J78" s="205">
        <v>10</v>
      </c>
      <c r="K78" s="82">
        <v>59.5</v>
      </c>
      <c r="L78" s="252">
        <v>60.3</v>
      </c>
      <c r="M78" s="345">
        <v>71</v>
      </c>
      <c r="N78" s="358">
        <v>78</v>
      </c>
      <c r="O78" s="351">
        <v>51</v>
      </c>
      <c r="P78" s="168">
        <f>SUM(M78:O78)</f>
        <v>200</v>
      </c>
    </row>
    <row r="79" spans="1:16" ht="15" customHeight="1" x14ac:dyDescent="0.25">
      <c r="A79" s="17">
        <v>74</v>
      </c>
      <c r="B79" s="67" t="s">
        <v>0</v>
      </c>
      <c r="C79" s="429" t="s">
        <v>146</v>
      </c>
      <c r="D79" s="205">
        <v>16</v>
      </c>
      <c r="E79" s="82">
        <v>31.1875</v>
      </c>
      <c r="F79" s="252">
        <v>54.45</v>
      </c>
      <c r="G79" s="205">
        <v>8</v>
      </c>
      <c r="H79" s="82">
        <v>51</v>
      </c>
      <c r="I79" s="252">
        <v>56.73</v>
      </c>
      <c r="J79" s="205">
        <v>3</v>
      </c>
      <c r="K79" s="82">
        <v>58.666666666666664</v>
      </c>
      <c r="L79" s="252">
        <v>60.3</v>
      </c>
      <c r="M79" s="345">
        <v>90</v>
      </c>
      <c r="N79" s="358">
        <v>57</v>
      </c>
      <c r="O79" s="351">
        <v>53</v>
      </c>
      <c r="P79" s="168">
        <f>SUM(M79:O79)</f>
        <v>200</v>
      </c>
    </row>
    <row r="80" spans="1:16" ht="15" customHeight="1" x14ac:dyDescent="0.25">
      <c r="A80" s="17">
        <v>75</v>
      </c>
      <c r="B80" s="27" t="s">
        <v>1</v>
      </c>
      <c r="C80" s="429" t="s">
        <v>162</v>
      </c>
      <c r="D80" s="205">
        <v>7</v>
      </c>
      <c r="E80" s="82">
        <v>41.43</v>
      </c>
      <c r="F80" s="252">
        <v>54.45</v>
      </c>
      <c r="G80" s="205">
        <v>7</v>
      </c>
      <c r="H80" s="82">
        <v>41</v>
      </c>
      <c r="I80" s="252">
        <v>56.73</v>
      </c>
      <c r="J80" s="205">
        <v>16</v>
      </c>
      <c r="K80" s="82">
        <v>62</v>
      </c>
      <c r="L80" s="252">
        <v>60.3</v>
      </c>
      <c r="M80" s="345">
        <v>80</v>
      </c>
      <c r="N80" s="358">
        <v>79</v>
      </c>
      <c r="O80" s="351">
        <v>42</v>
      </c>
      <c r="P80" s="168">
        <f>SUM(M80:O80)</f>
        <v>201</v>
      </c>
    </row>
    <row r="81" spans="1:16" ht="15" customHeight="1" x14ac:dyDescent="0.25">
      <c r="A81" s="17">
        <v>76</v>
      </c>
      <c r="B81" s="27" t="s">
        <v>37</v>
      </c>
      <c r="C81" s="76" t="s">
        <v>51</v>
      </c>
      <c r="D81" s="205">
        <v>13</v>
      </c>
      <c r="E81" s="82">
        <v>38.69</v>
      </c>
      <c r="F81" s="252">
        <v>54.45</v>
      </c>
      <c r="G81" s="205">
        <v>13</v>
      </c>
      <c r="H81" s="82">
        <v>50.928571428571431</v>
      </c>
      <c r="I81" s="252">
        <v>56.73</v>
      </c>
      <c r="J81" s="205">
        <v>12</v>
      </c>
      <c r="K81" s="82">
        <v>56.153846153846153</v>
      </c>
      <c r="L81" s="252">
        <v>60.3</v>
      </c>
      <c r="M81" s="345">
        <v>84</v>
      </c>
      <c r="N81" s="358">
        <v>58</v>
      </c>
      <c r="O81" s="351">
        <v>61</v>
      </c>
      <c r="P81" s="168">
        <f>SUM(M81:O81)</f>
        <v>203</v>
      </c>
    </row>
    <row r="82" spans="1:16" s="5" customFormat="1" ht="15" customHeight="1" x14ac:dyDescent="0.25">
      <c r="A82" s="17">
        <v>77</v>
      </c>
      <c r="B82" s="27" t="s">
        <v>22</v>
      </c>
      <c r="C82" s="76" t="s">
        <v>45</v>
      </c>
      <c r="D82" s="205">
        <v>7</v>
      </c>
      <c r="E82" s="82">
        <v>49.2</v>
      </c>
      <c r="F82" s="252">
        <v>54.45</v>
      </c>
      <c r="G82" s="205">
        <v>7</v>
      </c>
      <c r="H82" s="82">
        <v>33.4</v>
      </c>
      <c r="I82" s="252">
        <v>56.73</v>
      </c>
      <c r="J82" s="205">
        <v>12</v>
      </c>
      <c r="K82" s="82">
        <v>57.1</v>
      </c>
      <c r="L82" s="252">
        <v>60.3</v>
      </c>
      <c r="M82" s="345">
        <v>62</v>
      </c>
      <c r="N82" s="358">
        <v>89</v>
      </c>
      <c r="O82" s="351">
        <v>54</v>
      </c>
      <c r="P82" s="168">
        <f>SUM(M82:O82)</f>
        <v>205</v>
      </c>
    </row>
    <row r="83" spans="1:16" s="5" customFormat="1" ht="15" customHeight="1" x14ac:dyDescent="0.25">
      <c r="A83" s="17">
        <v>78</v>
      </c>
      <c r="B83" s="27" t="s">
        <v>1</v>
      </c>
      <c r="C83" s="269" t="s">
        <v>137</v>
      </c>
      <c r="D83" s="205">
        <v>3</v>
      </c>
      <c r="E83" s="82">
        <v>47.67</v>
      </c>
      <c r="F83" s="252">
        <v>54.45</v>
      </c>
      <c r="G83" s="205">
        <v>8</v>
      </c>
      <c r="H83" s="82">
        <v>38</v>
      </c>
      <c r="I83" s="252">
        <v>56.73</v>
      </c>
      <c r="J83" s="205">
        <v>7</v>
      </c>
      <c r="K83" s="82">
        <v>56.3</v>
      </c>
      <c r="L83" s="252">
        <v>60.3</v>
      </c>
      <c r="M83" s="345">
        <v>70</v>
      </c>
      <c r="N83" s="358">
        <v>83</v>
      </c>
      <c r="O83" s="351">
        <v>58</v>
      </c>
      <c r="P83" s="168">
        <f>SUM(M83:O83)</f>
        <v>211</v>
      </c>
    </row>
    <row r="84" spans="1:16" s="5" customFormat="1" ht="15" customHeight="1" x14ac:dyDescent="0.25">
      <c r="A84" s="17">
        <v>79</v>
      </c>
      <c r="B84" s="27" t="s">
        <v>31</v>
      </c>
      <c r="C84" s="76" t="s">
        <v>33</v>
      </c>
      <c r="D84" s="205">
        <v>14</v>
      </c>
      <c r="E84" s="82">
        <v>42.3</v>
      </c>
      <c r="F84" s="252">
        <v>54.45</v>
      </c>
      <c r="G84" s="205">
        <v>8</v>
      </c>
      <c r="H84" s="82">
        <v>31</v>
      </c>
      <c r="I84" s="252">
        <v>56.73</v>
      </c>
      <c r="J84" s="205">
        <v>10</v>
      </c>
      <c r="K84" s="82">
        <v>61.9</v>
      </c>
      <c r="L84" s="252">
        <v>60.3</v>
      </c>
      <c r="M84" s="345">
        <v>77</v>
      </c>
      <c r="N84" s="358">
        <v>91</v>
      </c>
      <c r="O84" s="351">
        <v>43</v>
      </c>
      <c r="P84" s="168">
        <f>SUM(M84:O84)</f>
        <v>211</v>
      </c>
    </row>
    <row r="85" spans="1:16" s="5" customFormat="1" ht="15" customHeight="1" thickBot="1" x14ac:dyDescent="0.3">
      <c r="A85" s="18">
        <v>80</v>
      </c>
      <c r="B85" s="31" t="s">
        <v>15</v>
      </c>
      <c r="C85" s="107" t="s">
        <v>42</v>
      </c>
      <c r="D85" s="258">
        <v>4</v>
      </c>
      <c r="E85" s="274">
        <v>42</v>
      </c>
      <c r="F85" s="259">
        <v>54.45</v>
      </c>
      <c r="G85" s="258">
        <v>3</v>
      </c>
      <c r="H85" s="274">
        <v>59</v>
      </c>
      <c r="I85" s="259">
        <v>56.73</v>
      </c>
      <c r="J85" s="258"/>
      <c r="K85" s="274"/>
      <c r="L85" s="259">
        <v>60.3</v>
      </c>
      <c r="M85" s="347">
        <v>79</v>
      </c>
      <c r="N85" s="360">
        <v>36</v>
      </c>
      <c r="O85" s="353">
        <v>97</v>
      </c>
      <c r="P85" s="169">
        <f>SUM(M85:O85)</f>
        <v>212</v>
      </c>
    </row>
    <row r="86" spans="1:16" s="5" customFormat="1" ht="15" customHeight="1" x14ac:dyDescent="0.25">
      <c r="A86" s="17">
        <v>81</v>
      </c>
      <c r="B86" s="34" t="s">
        <v>1</v>
      </c>
      <c r="C86" s="77" t="s">
        <v>7</v>
      </c>
      <c r="D86" s="262">
        <v>6</v>
      </c>
      <c r="E86" s="268">
        <v>53.5</v>
      </c>
      <c r="F86" s="263">
        <v>54.45</v>
      </c>
      <c r="G86" s="262">
        <v>4</v>
      </c>
      <c r="H86" s="268">
        <v>45</v>
      </c>
      <c r="I86" s="263">
        <v>56.73</v>
      </c>
      <c r="J86" s="262">
        <v>4</v>
      </c>
      <c r="K86" s="268">
        <v>41</v>
      </c>
      <c r="L86" s="263">
        <v>60.3</v>
      </c>
      <c r="M86" s="344">
        <v>50</v>
      </c>
      <c r="N86" s="357">
        <v>75</v>
      </c>
      <c r="O86" s="350">
        <v>89</v>
      </c>
      <c r="P86" s="166">
        <f>SUM(M86:O86)</f>
        <v>214</v>
      </c>
    </row>
    <row r="87" spans="1:16" s="5" customFormat="1" ht="15" customHeight="1" x14ac:dyDescent="0.25">
      <c r="A87" s="17">
        <v>82</v>
      </c>
      <c r="B87" s="27" t="s">
        <v>12</v>
      </c>
      <c r="C87" s="429" t="s">
        <v>155</v>
      </c>
      <c r="D87" s="205">
        <v>4</v>
      </c>
      <c r="E87" s="82">
        <v>54</v>
      </c>
      <c r="F87" s="252">
        <v>54.45</v>
      </c>
      <c r="G87" s="205">
        <v>4</v>
      </c>
      <c r="H87" s="82">
        <v>45</v>
      </c>
      <c r="I87" s="252">
        <v>56.73</v>
      </c>
      <c r="J87" s="205">
        <v>3</v>
      </c>
      <c r="K87" s="82">
        <v>30</v>
      </c>
      <c r="L87" s="252">
        <v>60.3</v>
      </c>
      <c r="M87" s="345">
        <v>47</v>
      </c>
      <c r="N87" s="358">
        <v>74</v>
      </c>
      <c r="O87" s="351">
        <v>95</v>
      </c>
      <c r="P87" s="168">
        <f>SUM(M87:O87)</f>
        <v>216</v>
      </c>
    </row>
    <row r="88" spans="1:16" s="5" customFormat="1" ht="15" customHeight="1" x14ac:dyDescent="0.25">
      <c r="A88" s="17">
        <v>83</v>
      </c>
      <c r="B88" s="27" t="s">
        <v>31</v>
      </c>
      <c r="C88" s="76" t="s">
        <v>147</v>
      </c>
      <c r="D88" s="205">
        <v>7</v>
      </c>
      <c r="E88" s="82">
        <v>57.9</v>
      </c>
      <c r="F88" s="252">
        <v>54.45</v>
      </c>
      <c r="G88" s="205"/>
      <c r="H88" s="82"/>
      <c r="I88" s="252">
        <v>56.73</v>
      </c>
      <c r="J88" s="205">
        <v>8</v>
      </c>
      <c r="K88" s="82">
        <v>43</v>
      </c>
      <c r="L88" s="252">
        <v>60.3</v>
      </c>
      <c r="M88" s="345">
        <v>32</v>
      </c>
      <c r="N88" s="358">
        <v>100</v>
      </c>
      <c r="O88" s="351">
        <v>88</v>
      </c>
      <c r="P88" s="168">
        <f>SUM(M88:O88)</f>
        <v>220</v>
      </c>
    </row>
    <row r="89" spans="1:16" s="5" customFormat="1" ht="15" customHeight="1" x14ac:dyDescent="0.25">
      <c r="A89" s="17">
        <v>84</v>
      </c>
      <c r="B89" s="27" t="s">
        <v>15</v>
      </c>
      <c r="C89" s="76" t="s">
        <v>54</v>
      </c>
      <c r="D89" s="205">
        <v>5</v>
      </c>
      <c r="E89" s="82">
        <v>51.2</v>
      </c>
      <c r="F89" s="252">
        <v>54.45</v>
      </c>
      <c r="G89" s="205">
        <v>8</v>
      </c>
      <c r="H89" s="82">
        <v>29.3</v>
      </c>
      <c r="I89" s="252">
        <v>56.73</v>
      </c>
      <c r="J89" s="205">
        <v>5</v>
      </c>
      <c r="K89" s="82">
        <v>54</v>
      </c>
      <c r="L89" s="252">
        <v>60.3</v>
      </c>
      <c r="M89" s="345">
        <v>57</v>
      </c>
      <c r="N89" s="358">
        <v>93</v>
      </c>
      <c r="O89" s="351">
        <v>70</v>
      </c>
      <c r="P89" s="168">
        <f>SUM(M89:O89)</f>
        <v>220</v>
      </c>
    </row>
    <row r="90" spans="1:16" s="5" customFormat="1" ht="15" customHeight="1" x14ac:dyDescent="0.25">
      <c r="A90" s="17">
        <v>85</v>
      </c>
      <c r="B90" s="27" t="s">
        <v>1</v>
      </c>
      <c r="C90" s="76" t="s">
        <v>135</v>
      </c>
      <c r="D90" s="205">
        <v>1</v>
      </c>
      <c r="E90" s="82">
        <v>43</v>
      </c>
      <c r="F90" s="252">
        <v>54.45</v>
      </c>
      <c r="G90" s="205">
        <v>9</v>
      </c>
      <c r="H90" s="82">
        <v>47</v>
      </c>
      <c r="I90" s="252">
        <v>56.73</v>
      </c>
      <c r="J90" s="205">
        <v>5</v>
      </c>
      <c r="K90" s="82">
        <v>45.4</v>
      </c>
      <c r="L90" s="252">
        <v>60.3</v>
      </c>
      <c r="M90" s="345">
        <v>76</v>
      </c>
      <c r="N90" s="358">
        <v>69</v>
      </c>
      <c r="O90" s="351">
        <v>84</v>
      </c>
      <c r="P90" s="168">
        <f>SUM(M90:O90)</f>
        <v>229</v>
      </c>
    </row>
    <row r="91" spans="1:16" s="5" customFormat="1" ht="15" customHeight="1" x14ac:dyDescent="0.25">
      <c r="A91" s="17">
        <v>86</v>
      </c>
      <c r="B91" s="27" t="s">
        <v>1</v>
      </c>
      <c r="C91" s="76" t="s">
        <v>136</v>
      </c>
      <c r="D91" s="205">
        <v>10</v>
      </c>
      <c r="E91" s="82">
        <v>50.5</v>
      </c>
      <c r="F91" s="252">
        <v>54.45</v>
      </c>
      <c r="G91" s="205">
        <v>7</v>
      </c>
      <c r="H91" s="82">
        <v>39.5</v>
      </c>
      <c r="I91" s="252">
        <v>56.73</v>
      </c>
      <c r="J91" s="205">
        <v>11</v>
      </c>
      <c r="K91" s="82">
        <v>38</v>
      </c>
      <c r="L91" s="252">
        <v>60.3</v>
      </c>
      <c r="M91" s="345">
        <v>58</v>
      </c>
      <c r="N91" s="358">
        <v>82</v>
      </c>
      <c r="O91" s="351">
        <v>91</v>
      </c>
      <c r="P91" s="168">
        <f>SUM(M91:O91)</f>
        <v>231</v>
      </c>
    </row>
    <row r="92" spans="1:16" s="5" customFormat="1" ht="15" customHeight="1" x14ac:dyDescent="0.25">
      <c r="A92" s="17">
        <v>87</v>
      </c>
      <c r="B92" s="27" t="s">
        <v>15</v>
      </c>
      <c r="C92" s="281" t="s">
        <v>14</v>
      </c>
      <c r="D92" s="262">
        <v>7</v>
      </c>
      <c r="E92" s="268">
        <v>34.6</v>
      </c>
      <c r="F92" s="263">
        <v>54.45</v>
      </c>
      <c r="G92" s="262">
        <v>9</v>
      </c>
      <c r="H92" s="268">
        <v>49.8</v>
      </c>
      <c r="I92" s="263">
        <v>56.73</v>
      </c>
      <c r="J92" s="262">
        <v>7</v>
      </c>
      <c r="K92" s="268">
        <v>47.3</v>
      </c>
      <c r="L92" s="263">
        <v>60.3</v>
      </c>
      <c r="M92" s="345">
        <v>88</v>
      </c>
      <c r="N92" s="358">
        <v>60</v>
      </c>
      <c r="O92" s="351">
        <v>83</v>
      </c>
      <c r="P92" s="168">
        <f>SUM(M92:O92)</f>
        <v>231</v>
      </c>
    </row>
    <row r="93" spans="1:16" s="5" customFormat="1" ht="15" customHeight="1" x14ac:dyDescent="0.25">
      <c r="A93" s="17">
        <v>88</v>
      </c>
      <c r="B93" s="27" t="s">
        <v>1</v>
      </c>
      <c r="C93" s="76" t="s">
        <v>134</v>
      </c>
      <c r="D93" s="205">
        <v>8</v>
      </c>
      <c r="E93" s="82">
        <v>45.88</v>
      </c>
      <c r="F93" s="252">
        <v>54.45</v>
      </c>
      <c r="G93" s="205">
        <v>5</v>
      </c>
      <c r="H93" s="82">
        <v>32.200000000000003</v>
      </c>
      <c r="I93" s="252">
        <v>56.73</v>
      </c>
      <c r="J93" s="205">
        <v>4</v>
      </c>
      <c r="K93" s="82">
        <v>53.2</v>
      </c>
      <c r="L93" s="252">
        <v>60.3</v>
      </c>
      <c r="M93" s="345">
        <v>73</v>
      </c>
      <c r="N93" s="358">
        <v>90</v>
      </c>
      <c r="O93" s="351">
        <v>73</v>
      </c>
      <c r="P93" s="168">
        <f>SUM(M93:O93)</f>
        <v>236</v>
      </c>
    </row>
    <row r="94" spans="1:16" s="5" customFormat="1" ht="15" customHeight="1" x14ac:dyDescent="0.25">
      <c r="A94" s="17">
        <v>89</v>
      </c>
      <c r="B94" s="27" t="s">
        <v>22</v>
      </c>
      <c r="C94" s="429" t="s">
        <v>152</v>
      </c>
      <c r="D94" s="205">
        <v>6</v>
      </c>
      <c r="E94" s="82">
        <v>42.2</v>
      </c>
      <c r="F94" s="252">
        <v>54.45</v>
      </c>
      <c r="G94" s="205">
        <v>9</v>
      </c>
      <c r="H94" s="82">
        <v>47.8</v>
      </c>
      <c r="I94" s="252">
        <v>56.73</v>
      </c>
      <c r="J94" s="205">
        <v>4</v>
      </c>
      <c r="K94" s="82">
        <v>37.799999999999997</v>
      </c>
      <c r="L94" s="252">
        <v>60.3</v>
      </c>
      <c r="M94" s="345">
        <v>78</v>
      </c>
      <c r="N94" s="358">
        <v>66</v>
      </c>
      <c r="O94" s="351">
        <v>92</v>
      </c>
      <c r="P94" s="168">
        <f>SUM(M94:O94)</f>
        <v>236</v>
      </c>
    </row>
    <row r="95" spans="1:16" s="5" customFormat="1" ht="15" customHeight="1" thickBot="1" x14ac:dyDescent="0.3">
      <c r="A95" s="18">
        <v>90</v>
      </c>
      <c r="B95" s="31" t="s">
        <v>22</v>
      </c>
      <c r="C95" s="107" t="s">
        <v>24</v>
      </c>
      <c r="D95" s="206"/>
      <c r="E95" s="275"/>
      <c r="F95" s="253">
        <v>54.45</v>
      </c>
      <c r="G95" s="206">
        <v>7</v>
      </c>
      <c r="H95" s="275">
        <v>56.7</v>
      </c>
      <c r="I95" s="253">
        <v>56.73</v>
      </c>
      <c r="J95" s="206"/>
      <c r="K95" s="275"/>
      <c r="L95" s="253">
        <v>60.3</v>
      </c>
      <c r="M95" s="346">
        <v>98</v>
      </c>
      <c r="N95" s="359">
        <v>45</v>
      </c>
      <c r="O95" s="352">
        <v>97</v>
      </c>
      <c r="P95" s="170">
        <f>SUM(M95:O95)</f>
        <v>240</v>
      </c>
    </row>
    <row r="96" spans="1:16" s="5" customFormat="1" ht="15" customHeight="1" x14ac:dyDescent="0.25">
      <c r="A96" s="16">
        <v>91</v>
      </c>
      <c r="B96" s="24" t="s">
        <v>22</v>
      </c>
      <c r="C96" s="473" t="s">
        <v>44</v>
      </c>
      <c r="D96" s="474">
        <v>6</v>
      </c>
      <c r="E96" s="411">
        <v>40</v>
      </c>
      <c r="F96" s="412">
        <v>54.45</v>
      </c>
      <c r="G96" s="410">
        <v>4</v>
      </c>
      <c r="H96" s="411">
        <v>35.5</v>
      </c>
      <c r="I96" s="475">
        <v>56.73</v>
      </c>
      <c r="J96" s="410">
        <v>6</v>
      </c>
      <c r="K96" s="411">
        <v>50.5</v>
      </c>
      <c r="L96" s="412">
        <v>60.3</v>
      </c>
      <c r="M96" s="344">
        <v>82</v>
      </c>
      <c r="N96" s="357">
        <v>87</v>
      </c>
      <c r="O96" s="350">
        <v>76</v>
      </c>
      <c r="P96" s="166">
        <f>SUM(M96:O96)</f>
        <v>245</v>
      </c>
    </row>
    <row r="97" spans="1:16" s="5" customFormat="1" ht="15" customHeight="1" x14ac:dyDescent="0.25">
      <c r="A97" s="17">
        <v>92</v>
      </c>
      <c r="B97" s="27" t="s">
        <v>1</v>
      </c>
      <c r="C97" s="445" t="s">
        <v>176</v>
      </c>
      <c r="D97" s="413">
        <v>7</v>
      </c>
      <c r="E97" s="82">
        <v>35</v>
      </c>
      <c r="F97" s="252">
        <v>54.45</v>
      </c>
      <c r="G97" s="205">
        <v>10</v>
      </c>
      <c r="H97" s="82">
        <v>39.700000000000003</v>
      </c>
      <c r="I97" s="419">
        <v>56.73</v>
      </c>
      <c r="J97" s="205">
        <v>10</v>
      </c>
      <c r="K97" s="82">
        <v>48.4</v>
      </c>
      <c r="L97" s="252">
        <v>60.3</v>
      </c>
      <c r="M97" s="345">
        <v>87</v>
      </c>
      <c r="N97" s="358">
        <v>81</v>
      </c>
      <c r="O97" s="351">
        <v>80</v>
      </c>
      <c r="P97" s="168">
        <f>SUM(M97:O97)</f>
        <v>248</v>
      </c>
    </row>
    <row r="98" spans="1:16" ht="15" customHeight="1" x14ac:dyDescent="0.25">
      <c r="A98" s="17">
        <v>93</v>
      </c>
      <c r="B98" s="67" t="s">
        <v>31</v>
      </c>
      <c r="C98" s="445" t="s">
        <v>150</v>
      </c>
      <c r="D98" s="413">
        <v>4</v>
      </c>
      <c r="E98" s="82">
        <v>25</v>
      </c>
      <c r="F98" s="252">
        <v>54.45</v>
      </c>
      <c r="G98" s="205">
        <v>2</v>
      </c>
      <c r="H98" s="82">
        <v>48.5</v>
      </c>
      <c r="I98" s="419">
        <v>56.73</v>
      </c>
      <c r="J98" s="205"/>
      <c r="K98" s="82"/>
      <c r="L98" s="252">
        <v>60.3</v>
      </c>
      <c r="M98" s="345">
        <v>95</v>
      </c>
      <c r="N98" s="358">
        <v>63</v>
      </c>
      <c r="O98" s="351">
        <v>97</v>
      </c>
      <c r="P98" s="168">
        <f>SUM(M98:O98)</f>
        <v>255</v>
      </c>
    </row>
    <row r="99" spans="1:16" ht="15" customHeight="1" x14ac:dyDescent="0.25">
      <c r="A99" s="17">
        <v>94</v>
      </c>
      <c r="B99" s="27" t="s">
        <v>31</v>
      </c>
      <c r="C99" s="417" t="s">
        <v>148</v>
      </c>
      <c r="D99" s="413">
        <v>7</v>
      </c>
      <c r="E99" s="82">
        <v>26.6</v>
      </c>
      <c r="F99" s="252">
        <v>54.45</v>
      </c>
      <c r="G99" s="205"/>
      <c r="H99" s="82"/>
      <c r="I99" s="419">
        <v>56.73</v>
      </c>
      <c r="J99" s="205">
        <v>12</v>
      </c>
      <c r="K99" s="82">
        <v>55.4</v>
      </c>
      <c r="L99" s="252">
        <v>60.3</v>
      </c>
      <c r="M99" s="345">
        <v>93</v>
      </c>
      <c r="N99" s="358">
        <v>100</v>
      </c>
      <c r="O99" s="351">
        <v>63</v>
      </c>
      <c r="P99" s="168">
        <f>SUM(M99:O99)</f>
        <v>256</v>
      </c>
    </row>
    <row r="100" spans="1:16" ht="15" customHeight="1" x14ac:dyDescent="0.25">
      <c r="A100" s="17">
        <v>95</v>
      </c>
      <c r="B100" s="27" t="s">
        <v>1</v>
      </c>
      <c r="C100" s="438" t="s">
        <v>138</v>
      </c>
      <c r="D100" s="439">
        <v>9</v>
      </c>
      <c r="E100" s="276">
        <v>25.89</v>
      </c>
      <c r="F100" s="267">
        <v>54.45</v>
      </c>
      <c r="G100" s="266">
        <v>1</v>
      </c>
      <c r="H100" s="276">
        <v>14</v>
      </c>
      <c r="I100" s="440">
        <v>56.73</v>
      </c>
      <c r="J100" s="266">
        <v>8</v>
      </c>
      <c r="K100" s="276">
        <v>55</v>
      </c>
      <c r="L100" s="267">
        <v>60.3</v>
      </c>
      <c r="M100" s="345">
        <v>94</v>
      </c>
      <c r="N100" s="358">
        <v>97</v>
      </c>
      <c r="O100" s="351">
        <v>66</v>
      </c>
      <c r="P100" s="168">
        <f>SUM(M100:O100)</f>
        <v>257</v>
      </c>
    </row>
    <row r="101" spans="1:16" ht="15" customHeight="1" x14ac:dyDescent="0.25">
      <c r="A101" s="17">
        <v>96</v>
      </c>
      <c r="B101" s="27" t="s">
        <v>31</v>
      </c>
      <c r="C101" s="446" t="s">
        <v>171</v>
      </c>
      <c r="D101" s="414"/>
      <c r="E101" s="268"/>
      <c r="F101" s="263">
        <v>54.45</v>
      </c>
      <c r="G101" s="262">
        <v>4</v>
      </c>
      <c r="H101" s="268">
        <v>27.5</v>
      </c>
      <c r="I101" s="420">
        <v>56.73</v>
      </c>
      <c r="J101" s="262">
        <v>1</v>
      </c>
      <c r="K101" s="268">
        <v>55</v>
      </c>
      <c r="L101" s="263">
        <v>60.3</v>
      </c>
      <c r="M101" s="345">
        <v>98</v>
      </c>
      <c r="N101" s="358">
        <v>95</v>
      </c>
      <c r="O101" s="351">
        <v>65</v>
      </c>
      <c r="P101" s="168">
        <f>SUM(M101:O101)</f>
        <v>258</v>
      </c>
    </row>
    <row r="102" spans="1:16" ht="15" customHeight="1" x14ac:dyDescent="0.25">
      <c r="A102" s="17">
        <v>97</v>
      </c>
      <c r="B102" s="27" t="s">
        <v>22</v>
      </c>
      <c r="C102" s="445" t="s">
        <v>172</v>
      </c>
      <c r="D102" s="413"/>
      <c r="E102" s="82"/>
      <c r="F102" s="252">
        <v>54.45</v>
      </c>
      <c r="G102" s="205"/>
      <c r="H102" s="82"/>
      <c r="I102" s="419">
        <v>56.73</v>
      </c>
      <c r="J102" s="205">
        <v>3</v>
      </c>
      <c r="K102" s="82">
        <v>54.7</v>
      </c>
      <c r="L102" s="252">
        <v>60.3</v>
      </c>
      <c r="M102" s="345">
        <v>98</v>
      </c>
      <c r="N102" s="358">
        <v>100</v>
      </c>
      <c r="O102" s="351">
        <v>67</v>
      </c>
      <c r="P102" s="168">
        <f>SUM(M102:O102)</f>
        <v>265</v>
      </c>
    </row>
    <row r="103" spans="1:16" ht="15" customHeight="1" x14ac:dyDescent="0.25">
      <c r="A103" s="17">
        <v>98</v>
      </c>
      <c r="B103" s="67" t="s">
        <v>22</v>
      </c>
      <c r="C103" s="417" t="s">
        <v>26</v>
      </c>
      <c r="D103" s="413"/>
      <c r="E103" s="82"/>
      <c r="F103" s="252">
        <v>54.45</v>
      </c>
      <c r="G103" s="205">
        <v>3</v>
      </c>
      <c r="H103" s="82">
        <v>46.7</v>
      </c>
      <c r="I103" s="419">
        <v>56.73</v>
      </c>
      <c r="J103" s="205"/>
      <c r="K103" s="82"/>
      <c r="L103" s="252">
        <v>60.3</v>
      </c>
      <c r="M103" s="345">
        <v>98</v>
      </c>
      <c r="N103" s="358">
        <v>70</v>
      </c>
      <c r="O103" s="351">
        <v>97</v>
      </c>
      <c r="P103" s="168">
        <f>SUM(M103:O103)</f>
        <v>265</v>
      </c>
    </row>
    <row r="104" spans="1:16" ht="15" customHeight="1" x14ac:dyDescent="0.25">
      <c r="A104" s="37">
        <v>99</v>
      </c>
      <c r="B104" s="38" t="s">
        <v>12</v>
      </c>
      <c r="C104" s="454" t="s">
        <v>158</v>
      </c>
      <c r="D104" s="415">
        <v>1</v>
      </c>
      <c r="E104" s="275">
        <v>34</v>
      </c>
      <c r="F104" s="253">
        <v>54.45</v>
      </c>
      <c r="G104" s="206">
        <v>15</v>
      </c>
      <c r="H104" s="275">
        <v>34.6</v>
      </c>
      <c r="I104" s="421">
        <v>56.73</v>
      </c>
      <c r="J104" s="206">
        <v>2</v>
      </c>
      <c r="K104" s="275">
        <v>38.5</v>
      </c>
      <c r="L104" s="253">
        <v>60.3</v>
      </c>
      <c r="M104" s="347">
        <v>89</v>
      </c>
      <c r="N104" s="360">
        <v>88</v>
      </c>
      <c r="O104" s="353">
        <v>90</v>
      </c>
      <c r="P104" s="169">
        <f>SUM(M104:O104)</f>
        <v>267</v>
      </c>
    </row>
    <row r="105" spans="1:16" ht="15" customHeight="1" thickBot="1" x14ac:dyDescent="0.3">
      <c r="A105" s="106">
        <v>100</v>
      </c>
      <c r="B105" s="31" t="s">
        <v>12</v>
      </c>
      <c r="C105" s="418" t="s">
        <v>11</v>
      </c>
      <c r="D105" s="451">
        <v>5</v>
      </c>
      <c r="E105" s="274">
        <v>38.799999999999997</v>
      </c>
      <c r="F105" s="274">
        <v>54.45</v>
      </c>
      <c r="G105" s="452">
        <v>11</v>
      </c>
      <c r="H105" s="274">
        <v>28.6</v>
      </c>
      <c r="I105" s="453">
        <v>56.73</v>
      </c>
      <c r="J105" s="424"/>
      <c r="K105" s="274"/>
      <c r="L105" s="425">
        <v>60.3</v>
      </c>
      <c r="M105" s="426">
        <v>83</v>
      </c>
      <c r="N105" s="427">
        <v>94</v>
      </c>
      <c r="O105" s="428">
        <v>97</v>
      </c>
      <c r="P105" s="170">
        <f>SUM(M105:O105)</f>
        <v>274</v>
      </c>
    </row>
    <row r="106" spans="1:16" ht="15" customHeight="1" x14ac:dyDescent="0.25">
      <c r="A106" s="16">
        <v>101</v>
      </c>
      <c r="B106" s="24" t="s">
        <v>15</v>
      </c>
      <c r="C106" s="80" t="s">
        <v>167</v>
      </c>
      <c r="D106" s="461"/>
      <c r="E106" s="202"/>
      <c r="F106" s="462">
        <v>54.45</v>
      </c>
      <c r="G106" s="465"/>
      <c r="H106" s="202"/>
      <c r="I106" s="458">
        <v>56.73</v>
      </c>
      <c r="J106" s="461">
        <v>2</v>
      </c>
      <c r="K106" s="202">
        <v>50</v>
      </c>
      <c r="L106" s="462">
        <v>60.3</v>
      </c>
      <c r="M106" s="459">
        <v>98</v>
      </c>
      <c r="N106" s="357">
        <v>100</v>
      </c>
      <c r="O106" s="357">
        <v>78</v>
      </c>
      <c r="P106" s="455">
        <f>SUM(M106:O106)</f>
        <v>276</v>
      </c>
    </row>
    <row r="107" spans="1:16" ht="15" customHeight="1" x14ac:dyDescent="0.25">
      <c r="A107" s="98">
        <v>102</v>
      </c>
      <c r="B107" s="27" t="s">
        <v>22</v>
      </c>
      <c r="C107" s="429" t="s">
        <v>173</v>
      </c>
      <c r="D107" s="463"/>
      <c r="E107" s="82"/>
      <c r="F107" s="464">
        <v>54.45</v>
      </c>
      <c r="G107" s="416"/>
      <c r="H107" s="82"/>
      <c r="I107" s="422">
        <v>56.73</v>
      </c>
      <c r="J107" s="463">
        <v>6</v>
      </c>
      <c r="K107" s="82">
        <v>47.7</v>
      </c>
      <c r="L107" s="464">
        <v>60.3</v>
      </c>
      <c r="M107" s="423">
        <v>98</v>
      </c>
      <c r="N107" s="361">
        <v>100</v>
      </c>
      <c r="O107" s="361">
        <v>82</v>
      </c>
      <c r="P107" s="456">
        <f>SUM(M107:O107)</f>
        <v>280</v>
      </c>
    </row>
    <row r="108" spans="1:16" ht="15" customHeight="1" x14ac:dyDescent="0.25">
      <c r="A108" s="98">
        <v>103</v>
      </c>
      <c r="B108" s="27" t="s">
        <v>37</v>
      </c>
      <c r="C108" s="76" t="s">
        <v>105</v>
      </c>
      <c r="D108" s="463"/>
      <c r="E108" s="82"/>
      <c r="F108" s="464">
        <v>54.45</v>
      </c>
      <c r="G108" s="416">
        <v>7</v>
      </c>
      <c r="H108" s="82">
        <v>30.571428571428573</v>
      </c>
      <c r="I108" s="422">
        <v>56.73</v>
      </c>
      <c r="J108" s="463">
        <v>3</v>
      </c>
      <c r="K108" s="82">
        <v>29.333333333333332</v>
      </c>
      <c r="L108" s="464">
        <v>60.3</v>
      </c>
      <c r="M108" s="423">
        <v>98</v>
      </c>
      <c r="N108" s="361">
        <v>92</v>
      </c>
      <c r="O108" s="361">
        <v>96</v>
      </c>
      <c r="P108" s="456">
        <f>SUM(M108:O108)</f>
        <v>286</v>
      </c>
    </row>
    <row r="109" spans="1:16" ht="15" customHeight="1" x14ac:dyDescent="0.25">
      <c r="A109" s="98">
        <v>104</v>
      </c>
      <c r="B109" s="27" t="s">
        <v>15</v>
      </c>
      <c r="C109" s="76" t="s">
        <v>168</v>
      </c>
      <c r="D109" s="463"/>
      <c r="E109" s="82"/>
      <c r="F109" s="464">
        <v>54.45</v>
      </c>
      <c r="G109" s="416"/>
      <c r="H109" s="82"/>
      <c r="I109" s="422">
        <v>56.73</v>
      </c>
      <c r="J109" s="463">
        <v>1</v>
      </c>
      <c r="K109" s="82">
        <v>34</v>
      </c>
      <c r="L109" s="464">
        <v>60.3</v>
      </c>
      <c r="M109" s="423">
        <v>98</v>
      </c>
      <c r="N109" s="361">
        <v>100</v>
      </c>
      <c r="O109" s="361">
        <v>94</v>
      </c>
      <c r="P109" s="456">
        <f>SUM(M109:O109)</f>
        <v>292</v>
      </c>
    </row>
    <row r="110" spans="1:16" ht="15" customHeight="1" x14ac:dyDescent="0.25">
      <c r="A110" s="98">
        <v>105</v>
      </c>
      <c r="B110" s="27" t="s">
        <v>1</v>
      </c>
      <c r="C110" s="76" t="s">
        <v>161</v>
      </c>
      <c r="D110" s="463">
        <v>4</v>
      </c>
      <c r="E110" s="82">
        <v>24.25</v>
      </c>
      <c r="F110" s="464">
        <v>54.45</v>
      </c>
      <c r="G110" s="416"/>
      <c r="H110" s="82"/>
      <c r="I110" s="422">
        <v>56.73</v>
      </c>
      <c r="J110" s="463"/>
      <c r="K110" s="82"/>
      <c r="L110" s="464">
        <v>60.3</v>
      </c>
      <c r="M110" s="423">
        <v>96</v>
      </c>
      <c r="N110" s="361">
        <v>100</v>
      </c>
      <c r="O110" s="361">
        <v>97</v>
      </c>
      <c r="P110" s="456">
        <f>SUM(M110:O110)</f>
        <v>293</v>
      </c>
    </row>
    <row r="111" spans="1:16" ht="15" customHeight="1" x14ac:dyDescent="0.25">
      <c r="A111" s="98">
        <v>106</v>
      </c>
      <c r="B111" s="67" t="s">
        <v>15</v>
      </c>
      <c r="C111" s="76" t="s">
        <v>53</v>
      </c>
      <c r="D111" s="463">
        <v>2</v>
      </c>
      <c r="E111" s="82">
        <v>17</v>
      </c>
      <c r="F111" s="464">
        <v>54.45</v>
      </c>
      <c r="G111" s="416">
        <v>1</v>
      </c>
      <c r="H111" s="82">
        <v>0</v>
      </c>
      <c r="I111" s="422">
        <v>56.73</v>
      </c>
      <c r="J111" s="463"/>
      <c r="K111" s="82"/>
      <c r="L111" s="464">
        <v>60.3</v>
      </c>
      <c r="M111" s="423">
        <v>97</v>
      </c>
      <c r="N111" s="361">
        <v>99</v>
      </c>
      <c r="O111" s="361">
        <v>97</v>
      </c>
      <c r="P111" s="456">
        <f>SUM(M111:O111)</f>
        <v>293</v>
      </c>
    </row>
    <row r="112" spans="1:16" ht="15" customHeight="1" thickBot="1" x14ac:dyDescent="0.3">
      <c r="A112" s="106">
        <v>107</v>
      </c>
      <c r="B112" s="31" t="s">
        <v>12</v>
      </c>
      <c r="C112" s="442" t="s">
        <v>175</v>
      </c>
      <c r="D112" s="424"/>
      <c r="E112" s="274"/>
      <c r="F112" s="425">
        <v>54.45</v>
      </c>
      <c r="G112" s="451">
        <v>5</v>
      </c>
      <c r="H112" s="274">
        <v>10</v>
      </c>
      <c r="I112" s="453">
        <v>56.73</v>
      </c>
      <c r="J112" s="424"/>
      <c r="K112" s="274"/>
      <c r="L112" s="425">
        <v>60.3</v>
      </c>
      <c r="M112" s="460">
        <v>98</v>
      </c>
      <c r="N112" s="427">
        <v>98</v>
      </c>
      <c r="O112" s="427">
        <v>97</v>
      </c>
      <c r="P112" s="457">
        <f>SUM(M112:O112)</f>
        <v>293</v>
      </c>
    </row>
    <row r="113" spans="1:16" x14ac:dyDescent="0.25">
      <c r="A113" s="46"/>
      <c r="C113" s="165" t="s">
        <v>65</v>
      </c>
      <c r="D113" s="165"/>
      <c r="E113" s="171">
        <f>AVERAGE(E6:E112)</f>
        <v>51.918398002341306</v>
      </c>
      <c r="F113" s="165"/>
      <c r="G113" s="165"/>
      <c r="H113" s="171">
        <f>AVERAGE(H6:H112)</f>
        <v>52.320319021754436</v>
      </c>
      <c r="I113" s="165"/>
      <c r="J113" s="165"/>
      <c r="K113" s="171">
        <f>AVERAGE(K6:K112)</f>
        <v>58.860409245226315</v>
      </c>
      <c r="L113" s="165"/>
      <c r="M113" s="165"/>
      <c r="N113" s="165"/>
      <c r="O113" s="83"/>
      <c r="P113" s="84"/>
    </row>
    <row r="114" spans="1:16" x14ac:dyDescent="0.25">
      <c r="A114" s="84"/>
      <c r="B114" s="85"/>
      <c r="C114" s="86" t="s">
        <v>83</v>
      </c>
      <c r="D114" s="86"/>
      <c r="E114" s="283">
        <v>54.45</v>
      </c>
      <c r="F114" s="86"/>
      <c r="G114" s="86"/>
      <c r="H114" s="283">
        <v>56.73</v>
      </c>
      <c r="I114" s="86"/>
      <c r="J114" s="86"/>
      <c r="K114" s="283">
        <v>60.3</v>
      </c>
      <c r="L114" s="86"/>
      <c r="M114" s="86"/>
      <c r="N114" s="86"/>
      <c r="O114" s="85"/>
      <c r="P114" s="84"/>
    </row>
    <row r="115" spans="1:16" x14ac:dyDescent="0.25"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"/>
    </row>
  </sheetData>
  <mergeCells count="8">
    <mergeCell ref="A4:A5"/>
    <mergeCell ref="C4:C5"/>
    <mergeCell ref="B4:B5"/>
    <mergeCell ref="P4:P5"/>
    <mergeCell ref="J4:L4"/>
    <mergeCell ref="D4:F4"/>
    <mergeCell ref="G4:I4"/>
    <mergeCell ref="M4:O4"/>
  </mergeCells>
  <conditionalFormatting sqref="K6:K114">
    <cfRule type="containsBlanks" dxfId="45" priority="2519">
      <formula>LEN(TRIM(K6))=0</formula>
    </cfRule>
    <cfRule type="cellIs" dxfId="44" priority="2520" operator="equal">
      <formula>$K$113</formula>
    </cfRule>
    <cfRule type="cellIs" dxfId="43" priority="2521" operator="lessThan">
      <formula>50</formula>
    </cfRule>
    <cfRule type="cellIs" dxfId="42" priority="2522" operator="between">
      <formula>$K$113</formula>
      <formula>50</formula>
    </cfRule>
    <cfRule type="cellIs" dxfId="41" priority="2523" operator="between">
      <formula>74.99</formula>
      <formula>$K$113</formula>
    </cfRule>
    <cfRule type="cellIs" dxfId="40" priority="2524" operator="greaterThanOrEqual">
      <formula>75</formula>
    </cfRule>
  </conditionalFormatting>
  <conditionalFormatting sqref="E6:E114">
    <cfRule type="containsBlanks" dxfId="39" priority="2531">
      <formula>LEN(TRIM(E6))=0</formula>
    </cfRule>
    <cfRule type="cellIs" dxfId="38" priority="2532" operator="equal">
      <formula>$E$113</formula>
    </cfRule>
    <cfRule type="cellIs" dxfId="37" priority="2533" operator="lessThan">
      <formula>50</formula>
    </cfRule>
    <cfRule type="cellIs" dxfId="36" priority="2534" operator="between">
      <formula>$E$113</formula>
      <formula>50</formula>
    </cfRule>
    <cfRule type="cellIs" dxfId="35" priority="2535" operator="between">
      <formula>74.99</formula>
      <formula>$E$113</formula>
    </cfRule>
    <cfRule type="cellIs" dxfId="34" priority="2536" operator="greaterThanOrEqual">
      <formula>75</formula>
    </cfRule>
  </conditionalFormatting>
  <conditionalFormatting sqref="H6:H114">
    <cfRule type="containsBlanks" dxfId="33" priority="2543">
      <formula>LEN(TRIM(H6))=0</formula>
    </cfRule>
    <cfRule type="cellIs" dxfId="32" priority="2544" operator="equal">
      <formula>$H$113</formula>
    </cfRule>
    <cfRule type="cellIs" dxfId="31" priority="2545" operator="lessThan">
      <formula>50</formula>
    </cfRule>
    <cfRule type="cellIs" dxfId="30" priority="2546" operator="between">
      <formula>$H$113</formula>
      <formula>50</formula>
    </cfRule>
    <cfRule type="cellIs" dxfId="29" priority="2547" operator="between">
      <formula>74.99</formula>
      <formula>$H$113</formula>
    </cfRule>
    <cfRule type="cellIs" dxfId="28" priority="2548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="90" zoomScaleNormal="90" workbookViewId="0">
      <pane xSplit="6" ySplit="6" topLeftCell="G7" activePane="bottomRight" state="frozen"/>
      <selection pane="topRight" activeCell="M1" sqref="M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ht="15" customHeight="1" x14ac:dyDescent="0.25">
      <c r="H1" s="22"/>
      <c r="I1" s="6" t="s">
        <v>78</v>
      </c>
    </row>
    <row r="2" spans="1:9" ht="15" customHeight="1" x14ac:dyDescent="0.25">
      <c r="B2" s="49"/>
      <c r="C2" s="49" t="s">
        <v>84</v>
      </c>
      <c r="D2" s="49"/>
      <c r="E2" s="8">
        <v>2023</v>
      </c>
      <c r="H2" s="23"/>
      <c r="I2" s="6" t="s">
        <v>79</v>
      </c>
    </row>
    <row r="3" spans="1:9" ht="15" customHeight="1" x14ac:dyDescent="0.25">
      <c r="H3" s="321"/>
      <c r="I3" s="6" t="s">
        <v>80</v>
      </c>
    </row>
    <row r="4" spans="1:9" ht="15" customHeight="1" thickBot="1" x14ac:dyDescent="0.3">
      <c r="F4" s="2"/>
      <c r="G4" s="2"/>
      <c r="H4" s="7"/>
      <c r="I4" s="6" t="s">
        <v>81</v>
      </c>
    </row>
    <row r="5" spans="1:9" ht="36" customHeight="1" thickBot="1" x14ac:dyDescent="0.3">
      <c r="A5" s="21" t="s">
        <v>40</v>
      </c>
      <c r="B5" s="102" t="s">
        <v>39</v>
      </c>
      <c r="C5" s="102" t="s">
        <v>75</v>
      </c>
      <c r="D5" s="102" t="s">
        <v>66</v>
      </c>
      <c r="E5" s="103" t="s">
        <v>111</v>
      </c>
      <c r="F5" s="2"/>
      <c r="G5" s="2"/>
    </row>
    <row r="6" spans="1:9" ht="15" customHeight="1" thickBot="1" x14ac:dyDescent="0.3">
      <c r="A6" s="54"/>
      <c r="B6" s="55"/>
      <c r="C6" s="58" t="s">
        <v>104</v>
      </c>
      <c r="D6" s="58">
        <f>SUM(D7:D100)</f>
        <v>1100</v>
      </c>
      <c r="E6" s="104">
        <f>AVERAGE(E7:E103)</f>
        <v>51.918398002341313</v>
      </c>
      <c r="F6" s="2"/>
      <c r="G6" s="2"/>
    </row>
    <row r="7" spans="1:9" ht="15" customHeight="1" x14ac:dyDescent="0.25">
      <c r="A7" s="100">
        <v>1</v>
      </c>
      <c r="B7" s="327" t="s">
        <v>12</v>
      </c>
      <c r="C7" s="330" t="s">
        <v>121</v>
      </c>
      <c r="D7" s="90">
        <v>3</v>
      </c>
      <c r="E7" s="26">
        <v>85</v>
      </c>
      <c r="F7" s="2"/>
      <c r="G7" s="2"/>
    </row>
    <row r="8" spans="1:9" ht="15" customHeight="1" x14ac:dyDescent="0.25">
      <c r="A8" s="98">
        <v>2</v>
      </c>
      <c r="B8" s="27" t="s">
        <v>37</v>
      </c>
      <c r="C8" s="28" t="s">
        <v>125</v>
      </c>
      <c r="D8" s="91">
        <v>5</v>
      </c>
      <c r="E8" s="30">
        <v>75</v>
      </c>
      <c r="F8" s="3" t="e">
        <f>#REF!*#REF!</f>
        <v>#REF!</v>
      </c>
      <c r="G8" s="3"/>
    </row>
    <row r="9" spans="1:9" ht="15" customHeight="1" x14ac:dyDescent="0.25">
      <c r="A9" s="17">
        <v>3</v>
      </c>
      <c r="B9" s="105" t="s">
        <v>31</v>
      </c>
      <c r="C9" s="331" t="s">
        <v>35</v>
      </c>
      <c r="D9" s="91">
        <v>33</v>
      </c>
      <c r="E9" s="41">
        <v>74.5</v>
      </c>
      <c r="F9" s="3"/>
      <c r="G9" s="3"/>
    </row>
    <row r="10" spans="1:9" ht="15" customHeight="1" x14ac:dyDescent="0.25">
      <c r="A10" s="17">
        <v>4</v>
      </c>
      <c r="B10" s="38" t="s">
        <v>15</v>
      </c>
      <c r="C10" s="39" t="s">
        <v>122</v>
      </c>
      <c r="D10" s="93">
        <v>7</v>
      </c>
      <c r="E10" s="30">
        <v>71</v>
      </c>
      <c r="F10" s="3"/>
      <c r="G10" s="3"/>
    </row>
    <row r="11" spans="1:9" ht="15" customHeight="1" x14ac:dyDescent="0.25">
      <c r="A11" s="17">
        <v>5</v>
      </c>
      <c r="B11" s="27" t="s">
        <v>37</v>
      </c>
      <c r="C11" s="28" t="s">
        <v>48</v>
      </c>
      <c r="D11" s="91">
        <v>30</v>
      </c>
      <c r="E11" s="30">
        <v>70.5</v>
      </c>
      <c r="F11" s="3" t="e">
        <f>#REF!*#REF!</f>
        <v>#REF!</v>
      </c>
      <c r="G11" s="3"/>
    </row>
    <row r="12" spans="1:9" ht="15" customHeight="1" x14ac:dyDescent="0.25">
      <c r="A12" s="17">
        <v>6</v>
      </c>
      <c r="B12" s="27" t="s">
        <v>1</v>
      </c>
      <c r="C12" s="28" t="s">
        <v>74</v>
      </c>
      <c r="D12" s="91">
        <v>10</v>
      </c>
      <c r="E12" s="30">
        <v>70.2</v>
      </c>
      <c r="F12" s="3" t="e">
        <f>#REF!*#REF!</f>
        <v>#REF!</v>
      </c>
      <c r="G12" s="3"/>
    </row>
    <row r="13" spans="1:9" ht="15" customHeight="1" x14ac:dyDescent="0.25">
      <c r="A13" s="17">
        <v>7</v>
      </c>
      <c r="B13" s="163" t="s">
        <v>15</v>
      </c>
      <c r="C13" s="28" t="s">
        <v>55</v>
      </c>
      <c r="D13" s="91">
        <v>34</v>
      </c>
      <c r="E13" s="30">
        <v>69.900000000000006</v>
      </c>
      <c r="F13" s="3" t="e">
        <f>#REF!*#REF!</f>
        <v>#REF!</v>
      </c>
      <c r="G13" s="3"/>
    </row>
    <row r="14" spans="1:9" ht="15" customHeight="1" x14ac:dyDescent="0.25">
      <c r="A14" s="17">
        <v>8</v>
      </c>
      <c r="B14" s="27" t="s">
        <v>0</v>
      </c>
      <c r="C14" s="28" t="s">
        <v>63</v>
      </c>
      <c r="D14" s="91">
        <v>11</v>
      </c>
      <c r="E14" s="30">
        <v>69.3</v>
      </c>
      <c r="F14" s="3" t="e">
        <f>#REF!*#REF!</f>
        <v>#REF!</v>
      </c>
      <c r="G14" s="3"/>
    </row>
    <row r="15" spans="1:9" ht="15" customHeight="1" x14ac:dyDescent="0.25">
      <c r="A15" s="98">
        <v>9</v>
      </c>
      <c r="B15" s="27" t="s">
        <v>37</v>
      </c>
      <c r="C15" s="28" t="s">
        <v>49</v>
      </c>
      <c r="D15" s="91">
        <v>5</v>
      </c>
      <c r="E15" s="36">
        <v>67.599999999999994</v>
      </c>
      <c r="F15" s="3" t="e">
        <f>#REF!*#REF!</f>
        <v>#REF!</v>
      </c>
      <c r="G15" s="3"/>
    </row>
    <row r="16" spans="1:9" ht="15" customHeight="1" thickBot="1" x14ac:dyDescent="0.3">
      <c r="A16" s="37">
        <v>10</v>
      </c>
      <c r="B16" s="193" t="s">
        <v>22</v>
      </c>
      <c r="C16" s="333" t="s">
        <v>151</v>
      </c>
      <c r="D16" s="189">
        <v>13</v>
      </c>
      <c r="E16" s="41">
        <v>67</v>
      </c>
      <c r="F16" s="3" t="e">
        <f>#REF!*#REF!</f>
        <v>#REF!</v>
      </c>
      <c r="G16" s="3"/>
    </row>
    <row r="17" spans="1:7" ht="15" customHeight="1" x14ac:dyDescent="0.25">
      <c r="A17" s="16">
        <v>11</v>
      </c>
      <c r="B17" s="24" t="s">
        <v>1</v>
      </c>
      <c r="C17" s="25" t="s">
        <v>10</v>
      </c>
      <c r="D17" s="90">
        <v>2</v>
      </c>
      <c r="E17" s="26">
        <v>65.5</v>
      </c>
      <c r="F17" s="3"/>
      <c r="G17" s="3"/>
    </row>
    <row r="18" spans="1:7" ht="15" customHeight="1" x14ac:dyDescent="0.25">
      <c r="A18" s="17">
        <v>12</v>
      </c>
      <c r="B18" s="315" t="s">
        <v>15</v>
      </c>
      <c r="C18" s="28" t="s">
        <v>127</v>
      </c>
      <c r="D18" s="91">
        <v>5</v>
      </c>
      <c r="E18" s="30">
        <v>65</v>
      </c>
      <c r="F18" s="3"/>
      <c r="G18" s="3"/>
    </row>
    <row r="19" spans="1:7" ht="15" customHeight="1" x14ac:dyDescent="0.25">
      <c r="A19" s="17">
        <v>13</v>
      </c>
      <c r="B19" s="27" t="s">
        <v>1</v>
      </c>
      <c r="C19" s="28" t="s">
        <v>164</v>
      </c>
      <c r="D19" s="91">
        <v>2</v>
      </c>
      <c r="E19" s="30">
        <v>64.5</v>
      </c>
      <c r="F19" s="3" t="e">
        <f>#REF!*#REF!</f>
        <v>#REF!</v>
      </c>
      <c r="G19" s="3"/>
    </row>
    <row r="20" spans="1:7" ht="15" customHeight="1" x14ac:dyDescent="0.25">
      <c r="A20" s="17">
        <v>14</v>
      </c>
      <c r="B20" s="27" t="s">
        <v>15</v>
      </c>
      <c r="C20" s="28" t="s">
        <v>70</v>
      </c>
      <c r="D20" s="91">
        <v>13</v>
      </c>
      <c r="E20" s="30">
        <v>64</v>
      </c>
      <c r="F20" s="3" t="e">
        <f>#REF!*#REF!</f>
        <v>#REF!</v>
      </c>
      <c r="G20" s="3"/>
    </row>
    <row r="21" spans="1:7" ht="15" customHeight="1" x14ac:dyDescent="0.25">
      <c r="A21" s="17">
        <v>15</v>
      </c>
      <c r="B21" s="27" t="s">
        <v>12</v>
      </c>
      <c r="C21" s="430" t="s">
        <v>174</v>
      </c>
      <c r="D21" s="91">
        <v>16</v>
      </c>
      <c r="E21" s="30">
        <v>63.4</v>
      </c>
      <c r="F21" s="3" t="e">
        <f>#REF!*#REF!</f>
        <v>#REF!</v>
      </c>
      <c r="G21" s="3"/>
    </row>
    <row r="22" spans="1:7" ht="15" customHeight="1" x14ac:dyDescent="0.25">
      <c r="A22" s="17">
        <v>16</v>
      </c>
      <c r="B22" s="27" t="s">
        <v>31</v>
      </c>
      <c r="C22" s="332" t="s">
        <v>34</v>
      </c>
      <c r="D22" s="91">
        <v>12</v>
      </c>
      <c r="E22" s="30">
        <v>63.3</v>
      </c>
      <c r="F22" s="3" t="e">
        <f>#REF!*#REF!</f>
        <v>#REF!</v>
      </c>
      <c r="G22" s="3"/>
    </row>
    <row r="23" spans="1:7" ht="15" customHeight="1" x14ac:dyDescent="0.25">
      <c r="A23" s="17">
        <v>17</v>
      </c>
      <c r="B23" s="105" t="s">
        <v>1</v>
      </c>
      <c r="C23" s="322" t="s">
        <v>130</v>
      </c>
      <c r="D23" s="323">
        <v>20</v>
      </c>
      <c r="E23" s="30">
        <v>63.15</v>
      </c>
      <c r="F23" s="3" t="e">
        <f>#REF!*#REF!</f>
        <v>#REF!</v>
      </c>
      <c r="G23" s="3"/>
    </row>
    <row r="24" spans="1:7" ht="15" customHeight="1" x14ac:dyDescent="0.25">
      <c r="A24" s="17">
        <v>18</v>
      </c>
      <c r="B24" s="163" t="s">
        <v>22</v>
      </c>
      <c r="C24" s="28" t="s">
        <v>29</v>
      </c>
      <c r="D24" s="91">
        <v>12</v>
      </c>
      <c r="E24" s="30">
        <v>61.1</v>
      </c>
      <c r="F24" s="3" t="e">
        <f>#REF!*#REF!</f>
        <v>#REF!</v>
      </c>
      <c r="G24" s="3"/>
    </row>
    <row r="25" spans="1:7" ht="15" customHeight="1" x14ac:dyDescent="0.25">
      <c r="A25" s="98">
        <v>19</v>
      </c>
      <c r="B25" s="38" t="s">
        <v>1</v>
      </c>
      <c r="C25" s="39" t="s">
        <v>110</v>
      </c>
      <c r="D25" s="93">
        <v>27</v>
      </c>
      <c r="E25" s="41">
        <v>60.48</v>
      </c>
      <c r="F25" s="3" t="e">
        <f>#REF!*#REF!</f>
        <v>#REF!</v>
      </c>
      <c r="G25" s="3"/>
    </row>
    <row r="26" spans="1:7" ht="15" customHeight="1" thickBot="1" x14ac:dyDescent="0.3">
      <c r="A26" s="18">
        <v>20</v>
      </c>
      <c r="B26" s="31" t="s">
        <v>1</v>
      </c>
      <c r="C26" s="32" t="s">
        <v>4</v>
      </c>
      <c r="D26" s="94">
        <v>12</v>
      </c>
      <c r="E26" s="33">
        <v>60.42</v>
      </c>
      <c r="F26" s="3" t="e">
        <f>#REF!*#REF!</f>
        <v>#REF!</v>
      </c>
      <c r="G26" s="3"/>
    </row>
    <row r="27" spans="1:7" ht="15" customHeight="1" x14ac:dyDescent="0.25">
      <c r="A27" s="16">
        <v>21</v>
      </c>
      <c r="B27" s="329" t="s">
        <v>22</v>
      </c>
      <c r="C27" s="25" t="s">
        <v>52</v>
      </c>
      <c r="D27" s="90">
        <v>12</v>
      </c>
      <c r="E27" s="26">
        <v>60.4</v>
      </c>
      <c r="F27" s="3"/>
      <c r="G27" s="3"/>
    </row>
    <row r="28" spans="1:7" ht="15" customHeight="1" x14ac:dyDescent="0.25">
      <c r="A28" s="17">
        <v>22</v>
      </c>
      <c r="B28" s="38" t="s">
        <v>0</v>
      </c>
      <c r="C28" s="39" t="s">
        <v>96</v>
      </c>
      <c r="D28" s="93">
        <v>21</v>
      </c>
      <c r="E28" s="30">
        <v>60.238095238095241</v>
      </c>
      <c r="F28" s="3"/>
      <c r="G28" s="3"/>
    </row>
    <row r="29" spans="1:7" ht="15" customHeight="1" x14ac:dyDescent="0.25">
      <c r="A29" s="17">
        <v>23</v>
      </c>
      <c r="B29" s="163" t="s">
        <v>0</v>
      </c>
      <c r="C29" s="28" t="s">
        <v>68</v>
      </c>
      <c r="D29" s="91">
        <v>13</v>
      </c>
      <c r="E29" s="41">
        <v>59.846153846153847</v>
      </c>
      <c r="F29" s="3"/>
      <c r="G29" s="3"/>
    </row>
    <row r="30" spans="1:7" ht="15" customHeight="1" x14ac:dyDescent="0.25">
      <c r="A30" s="17">
        <v>24</v>
      </c>
      <c r="B30" s="27" t="s">
        <v>22</v>
      </c>
      <c r="C30" s="28" t="s">
        <v>154</v>
      </c>
      <c r="D30" s="91">
        <v>2</v>
      </c>
      <c r="E30" s="187">
        <v>59</v>
      </c>
      <c r="F30" s="3"/>
      <c r="G30" s="3"/>
    </row>
    <row r="31" spans="1:7" ht="15" customHeight="1" x14ac:dyDescent="0.25">
      <c r="A31" s="17">
        <v>25</v>
      </c>
      <c r="B31" s="27" t="s">
        <v>31</v>
      </c>
      <c r="C31" s="302" t="s">
        <v>36</v>
      </c>
      <c r="D31" s="91">
        <v>8</v>
      </c>
      <c r="E31" s="30">
        <v>58.8</v>
      </c>
      <c r="F31" s="3" t="e">
        <f>#REF!*#REF!</f>
        <v>#REF!</v>
      </c>
      <c r="G31" s="3"/>
    </row>
    <row r="32" spans="1:7" ht="15" customHeight="1" x14ac:dyDescent="0.25">
      <c r="A32" s="17">
        <v>26</v>
      </c>
      <c r="B32" s="27" t="s">
        <v>15</v>
      </c>
      <c r="C32" s="28" t="s">
        <v>18</v>
      </c>
      <c r="D32" s="91">
        <v>12</v>
      </c>
      <c r="E32" s="30">
        <v>58.2</v>
      </c>
      <c r="F32" s="3" t="e">
        <f>#REF!*#REF!</f>
        <v>#REF!</v>
      </c>
      <c r="G32" s="3"/>
    </row>
    <row r="33" spans="1:7" ht="15" customHeight="1" x14ac:dyDescent="0.25">
      <c r="A33" s="17">
        <v>27</v>
      </c>
      <c r="B33" s="27" t="s">
        <v>15</v>
      </c>
      <c r="C33" s="28" t="s">
        <v>20</v>
      </c>
      <c r="D33" s="91">
        <v>7</v>
      </c>
      <c r="E33" s="30">
        <v>58.1</v>
      </c>
      <c r="F33" s="3" t="e">
        <f>#REF!*#REF!</f>
        <v>#REF!</v>
      </c>
      <c r="G33" s="3"/>
    </row>
    <row r="34" spans="1:7" ht="15" customHeight="1" x14ac:dyDescent="0.25">
      <c r="A34" s="17">
        <v>28</v>
      </c>
      <c r="B34" s="242" t="s">
        <v>12</v>
      </c>
      <c r="C34" s="28" t="s">
        <v>157</v>
      </c>
      <c r="D34" s="91">
        <v>4</v>
      </c>
      <c r="E34" s="30">
        <v>58</v>
      </c>
      <c r="F34" s="3" t="e">
        <f>#REF!*#REF!</f>
        <v>#REF!</v>
      </c>
      <c r="G34" s="3"/>
    </row>
    <row r="35" spans="1:7" ht="15" customHeight="1" x14ac:dyDescent="0.25">
      <c r="A35" s="98">
        <v>29</v>
      </c>
      <c r="B35" s="27" t="s">
        <v>12</v>
      </c>
      <c r="C35" s="28" t="s">
        <v>159</v>
      </c>
      <c r="D35" s="91">
        <v>9</v>
      </c>
      <c r="E35" s="30">
        <v>58</v>
      </c>
      <c r="F35" s="3" t="e">
        <f>#REF!*#REF!</f>
        <v>#REF!</v>
      </c>
      <c r="G35" s="3"/>
    </row>
    <row r="36" spans="1:7" ht="15" customHeight="1" thickBot="1" x14ac:dyDescent="0.3">
      <c r="A36" s="106">
        <v>30</v>
      </c>
      <c r="B36" s="31" t="s">
        <v>1</v>
      </c>
      <c r="C36" s="32" t="s">
        <v>160</v>
      </c>
      <c r="D36" s="94">
        <v>7</v>
      </c>
      <c r="E36" s="164">
        <v>58</v>
      </c>
      <c r="F36" s="3" t="e">
        <f>#REF!*#REF!</f>
        <v>#REF!</v>
      </c>
      <c r="G36" s="3"/>
    </row>
    <row r="37" spans="1:7" ht="15" customHeight="1" x14ac:dyDescent="0.25">
      <c r="A37" s="16">
        <v>31</v>
      </c>
      <c r="B37" s="316" t="s">
        <v>0</v>
      </c>
      <c r="C37" s="25" t="s">
        <v>62</v>
      </c>
      <c r="D37" s="90">
        <v>10</v>
      </c>
      <c r="E37" s="26">
        <v>58</v>
      </c>
      <c r="F37" s="3" t="e">
        <f>#REF!*#REF!</f>
        <v>#REF!</v>
      </c>
      <c r="G37" s="3"/>
    </row>
    <row r="38" spans="1:7" ht="15" customHeight="1" x14ac:dyDescent="0.25">
      <c r="A38" s="98">
        <v>32</v>
      </c>
      <c r="B38" s="27" t="s">
        <v>31</v>
      </c>
      <c r="C38" s="28" t="s">
        <v>147</v>
      </c>
      <c r="D38" s="91">
        <v>7</v>
      </c>
      <c r="E38" s="30">
        <v>57.9</v>
      </c>
      <c r="F38" s="3" t="e">
        <f>#REF!*#REF!</f>
        <v>#REF!</v>
      </c>
      <c r="G38" s="3"/>
    </row>
    <row r="39" spans="1:7" ht="15" customHeight="1" x14ac:dyDescent="0.25">
      <c r="A39" s="98">
        <v>33</v>
      </c>
      <c r="B39" s="27" t="s">
        <v>22</v>
      </c>
      <c r="C39" s="28" t="s">
        <v>21</v>
      </c>
      <c r="D39" s="91">
        <v>13</v>
      </c>
      <c r="E39" s="194">
        <v>57</v>
      </c>
      <c r="F39" s="3" t="e">
        <f>#REF!*#REF!</f>
        <v>#REF!</v>
      </c>
      <c r="G39" s="3"/>
    </row>
    <row r="40" spans="1:7" ht="15" customHeight="1" x14ac:dyDescent="0.25">
      <c r="A40" s="98">
        <v>34</v>
      </c>
      <c r="B40" s="27" t="s">
        <v>15</v>
      </c>
      <c r="C40" s="28" t="s">
        <v>128</v>
      </c>
      <c r="D40" s="91">
        <v>7</v>
      </c>
      <c r="E40" s="30">
        <v>57</v>
      </c>
      <c r="F40" s="3"/>
      <c r="G40" s="3"/>
    </row>
    <row r="41" spans="1:7" ht="15" customHeight="1" x14ac:dyDescent="0.25">
      <c r="A41" s="98">
        <v>35</v>
      </c>
      <c r="B41" s="27" t="s">
        <v>12</v>
      </c>
      <c r="C41" s="28" t="s">
        <v>58</v>
      </c>
      <c r="D41" s="91">
        <v>8</v>
      </c>
      <c r="E41" s="30">
        <v>56.9</v>
      </c>
      <c r="F41" s="3" t="e">
        <f>#REF!*#REF!</f>
        <v>#REF!</v>
      </c>
      <c r="G41" s="3"/>
    </row>
    <row r="42" spans="1:7" ht="15" customHeight="1" x14ac:dyDescent="0.25">
      <c r="A42" s="98">
        <v>36</v>
      </c>
      <c r="B42" s="27" t="s">
        <v>1</v>
      </c>
      <c r="C42" s="28" t="s">
        <v>139</v>
      </c>
      <c r="D42" s="91">
        <v>20</v>
      </c>
      <c r="E42" s="30">
        <v>56.7</v>
      </c>
      <c r="F42" s="3" t="e">
        <f>#REF!*#REF!</f>
        <v>#REF!</v>
      </c>
      <c r="G42" s="3"/>
    </row>
    <row r="43" spans="1:7" ht="15" customHeight="1" x14ac:dyDescent="0.25">
      <c r="A43" s="98">
        <v>37</v>
      </c>
      <c r="B43" s="27" t="s">
        <v>31</v>
      </c>
      <c r="C43" s="28" t="s">
        <v>149</v>
      </c>
      <c r="D43" s="91">
        <v>6</v>
      </c>
      <c r="E43" s="30">
        <v>56.5</v>
      </c>
      <c r="F43" s="3" t="e">
        <f>#REF!*#REF!</f>
        <v>#REF!</v>
      </c>
      <c r="G43" s="3"/>
    </row>
    <row r="44" spans="1:7" ht="15" customHeight="1" x14ac:dyDescent="0.25">
      <c r="A44" s="98">
        <v>38</v>
      </c>
      <c r="B44" s="27" t="s">
        <v>1</v>
      </c>
      <c r="C44" s="35" t="s">
        <v>163</v>
      </c>
      <c r="D44" s="92">
        <v>9</v>
      </c>
      <c r="E44" s="36">
        <v>56.44</v>
      </c>
      <c r="F44" s="3"/>
      <c r="G44" s="3"/>
    </row>
    <row r="45" spans="1:7" ht="15" customHeight="1" x14ac:dyDescent="0.25">
      <c r="A45" s="98">
        <v>39</v>
      </c>
      <c r="B45" s="27" t="s">
        <v>1</v>
      </c>
      <c r="C45" s="28" t="s">
        <v>108</v>
      </c>
      <c r="D45" s="91">
        <v>27</v>
      </c>
      <c r="E45" s="30">
        <v>56.26</v>
      </c>
      <c r="F45" s="3"/>
      <c r="G45" s="3"/>
    </row>
    <row r="46" spans="1:7" ht="15" customHeight="1" thickBot="1" x14ac:dyDescent="0.3">
      <c r="A46" s="106">
        <v>40</v>
      </c>
      <c r="B46" s="31" t="s">
        <v>1</v>
      </c>
      <c r="C46" s="32" t="s">
        <v>8</v>
      </c>
      <c r="D46" s="94">
        <v>19</v>
      </c>
      <c r="E46" s="33">
        <v>55.74</v>
      </c>
      <c r="F46" s="3" t="e">
        <f>#REF!*#REF!</f>
        <v>#REF!</v>
      </c>
      <c r="G46" s="3"/>
    </row>
    <row r="47" spans="1:7" ht="15" customHeight="1" x14ac:dyDescent="0.25">
      <c r="A47" s="16">
        <v>41</v>
      </c>
      <c r="B47" s="24" t="s">
        <v>1</v>
      </c>
      <c r="C47" s="25" t="s">
        <v>120</v>
      </c>
      <c r="D47" s="90">
        <v>26</v>
      </c>
      <c r="E47" s="26">
        <v>55.64</v>
      </c>
      <c r="F47" s="3" t="e">
        <f>#REF!*#REF!</f>
        <v>#REF!</v>
      </c>
      <c r="G47" s="3"/>
    </row>
    <row r="48" spans="1:7" ht="15" customHeight="1" x14ac:dyDescent="0.25">
      <c r="A48" s="98">
        <v>42</v>
      </c>
      <c r="B48" s="27" t="s">
        <v>12</v>
      </c>
      <c r="C48" s="28" t="s">
        <v>145</v>
      </c>
      <c r="D48" s="91">
        <v>41</v>
      </c>
      <c r="E48" s="30">
        <v>54.9</v>
      </c>
      <c r="F48" s="3"/>
      <c r="G48" s="3"/>
    </row>
    <row r="49" spans="1:7" ht="15" customHeight="1" x14ac:dyDescent="0.25">
      <c r="A49" s="98">
        <v>43</v>
      </c>
      <c r="B49" s="315" t="s">
        <v>22</v>
      </c>
      <c r="C49" s="28" t="s">
        <v>106</v>
      </c>
      <c r="D49" s="91">
        <v>13</v>
      </c>
      <c r="E49" s="30">
        <v>54.8</v>
      </c>
      <c r="F49" s="3" t="e">
        <f>#REF!*#REF!</f>
        <v>#REF!</v>
      </c>
      <c r="G49" s="3"/>
    </row>
    <row r="50" spans="1:7" ht="15" customHeight="1" x14ac:dyDescent="0.25">
      <c r="A50" s="98">
        <v>44</v>
      </c>
      <c r="B50" s="27" t="s">
        <v>0</v>
      </c>
      <c r="C50" s="28" t="s">
        <v>118</v>
      </c>
      <c r="D50" s="91">
        <v>16</v>
      </c>
      <c r="E50" s="30">
        <v>54.8</v>
      </c>
      <c r="F50" s="3" t="e">
        <f>#REF!*#REF!</f>
        <v>#REF!</v>
      </c>
      <c r="G50" s="3"/>
    </row>
    <row r="51" spans="1:7" ht="15" customHeight="1" x14ac:dyDescent="0.25">
      <c r="A51" s="98">
        <v>45</v>
      </c>
      <c r="B51" s="27" t="s">
        <v>1</v>
      </c>
      <c r="C51" s="28" t="s">
        <v>131</v>
      </c>
      <c r="D51" s="91">
        <v>10</v>
      </c>
      <c r="E51" s="30">
        <v>54.6</v>
      </c>
      <c r="F51" s="3" t="e">
        <f>#REF!*#REF!</f>
        <v>#REF!</v>
      </c>
      <c r="G51" s="3"/>
    </row>
    <row r="52" spans="1:7" ht="15" customHeight="1" x14ac:dyDescent="0.25">
      <c r="A52" s="98">
        <v>46</v>
      </c>
      <c r="B52" s="27" t="s">
        <v>37</v>
      </c>
      <c r="C52" s="28" t="s">
        <v>123</v>
      </c>
      <c r="D52" s="91">
        <v>21</v>
      </c>
      <c r="E52" s="30">
        <v>54.142857142857146</v>
      </c>
      <c r="F52" s="3"/>
      <c r="G52" s="3"/>
    </row>
    <row r="53" spans="1:7" ht="15" customHeight="1" x14ac:dyDescent="0.25">
      <c r="A53" s="98">
        <v>47</v>
      </c>
      <c r="B53" s="27" t="s">
        <v>12</v>
      </c>
      <c r="C53" s="28" t="s">
        <v>155</v>
      </c>
      <c r="D53" s="91">
        <v>4</v>
      </c>
      <c r="E53" s="30">
        <v>54</v>
      </c>
      <c r="F53" s="3" t="e">
        <f>#REF!*#REF!</f>
        <v>#REF!</v>
      </c>
      <c r="G53" s="3"/>
    </row>
    <row r="54" spans="1:7" ht="15" customHeight="1" x14ac:dyDescent="0.25">
      <c r="A54" s="98">
        <v>48</v>
      </c>
      <c r="B54" s="27" t="s">
        <v>0</v>
      </c>
      <c r="C54" s="28" t="s">
        <v>41</v>
      </c>
      <c r="D54" s="91">
        <v>4</v>
      </c>
      <c r="E54" s="30">
        <v>53.75</v>
      </c>
      <c r="F54" s="3" t="e">
        <f>#REF!*#REF!</f>
        <v>#REF!</v>
      </c>
      <c r="G54" s="3"/>
    </row>
    <row r="55" spans="1:7" ht="15" customHeight="1" x14ac:dyDescent="0.25">
      <c r="A55" s="98">
        <v>49</v>
      </c>
      <c r="B55" s="27" t="s">
        <v>15</v>
      </c>
      <c r="C55" s="204" t="s">
        <v>17</v>
      </c>
      <c r="D55" s="91">
        <v>15</v>
      </c>
      <c r="E55" s="30">
        <v>53.7</v>
      </c>
      <c r="F55" s="3" t="e">
        <f>#REF!*#REF!</f>
        <v>#REF!</v>
      </c>
      <c r="G55" s="3"/>
    </row>
    <row r="56" spans="1:7" ht="15" customHeight="1" thickBot="1" x14ac:dyDescent="0.3">
      <c r="A56" s="106">
        <v>50</v>
      </c>
      <c r="B56" s="31" t="s">
        <v>1</v>
      </c>
      <c r="C56" s="32" t="s">
        <v>7</v>
      </c>
      <c r="D56" s="94">
        <v>6</v>
      </c>
      <c r="E56" s="33">
        <v>53.5</v>
      </c>
      <c r="F56" s="3" t="e">
        <f>#REF!*#REF!</f>
        <v>#REF!</v>
      </c>
      <c r="G56" s="3"/>
    </row>
    <row r="57" spans="1:7" ht="15" customHeight="1" x14ac:dyDescent="0.25">
      <c r="A57" s="17">
        <v>51</v>
      </c>
      <c r="B57" s="34" t="s">
        <v>1</v>
      </c>
      <c r="C57" s="35" t="s">
        <v>109</v>
      </c>
      <c r="D57" s="92">
        <v>28</v>
      </c>
      <c r="E57" s="36">
        <v>53.21</v>
      </c>
      <c r="F57" s="3" t="e">
        <f>#REF!*#REF!</f>
        <v>#REF!</v>
      </c>
      <c r="G57" s="3"/>
    </row>
    <row r="58" spans="1:7" ht="15" customHeight="1" x14ac:dyDescent="0.25">
      <c r="A58" s="98">
        <v>52</v>
      </c>
      <c r="B58" s="27" t="s">
        <v>37</v>
      </c>
      <c r="C58" s="28" t="s">
        <v>50</v>
      </c>
      <c r="D58" s="91">
        <v>33</v>
      </c>
      <c r="E58" s="30">
        <v>53</v>
      </c>
      <c r="F58" s="3"/>
      <c r="G58" s="3"/>
    </row>
    <row r="59" spans="1:7" ht="15" customHeight="1" x14ac:dyDescent="0.25">
      <c r="A59" s="98">
        <v>53</v>
      </c>
      <c r="B59" s="27" t="s">
        <v>15</v>
      </c>
      <c r="C59" s="28" t="s">
        <v>56</v>
      </c>
      <c r="D59" s="91">
        <v>36</v>
      </c>
      <c r="E59" s="30">
        <v>52.6</v>
      </c>
      <c r="F59" s="3" t="e">
        <f>#REF!*#REF!</f>
        <v>#REF!</v>
      </c>
      <c r="G59" s="3"/>
    </row>
    <row r="60" spans="1:7" ht="15" customHeight="1" x14ac:dyDescent="0.25">
      <c r="A60" s="98">
        <v>54</v>
      </c>
      <c r="B60" s="27" t="s">
        <v>1</v>
      </c>
      <c r="C60" s="430" t="s">
        <v>177</v>
      </c>
      <c r="D60" s="91">
        <v>8</v>
      </c>
      <c r="E60" s="30">
        <v>52.38</v>
      </c>
      <c r="F60" s="3" t="e">
        <f>#REF!*#REF!</f>
        <v>#REF!</v>
      </c>
      <c r="G60" s="3"/>
    </row>
    <row r="61" spans="1:7" ht="15" customHeight="1" x14ac:dyDescent="0.25">
      <c r="A61" s="98">
        <v>55</v>
      </c>
      <c r="B61" s="27" t="s">
        <v>12</v>
      </c>
      <c r="C61" s="28" t="s">
        <v>71</v>
      </c>
      <c r="D61" s="91">
        <v>8</v>
      </c>
      <c r="E61" s="30">
        <v>52</v>
      </c>
      <c r="F61" s="3" t="e">
        <f>#REF!*#REF!</f>
        <v>#REF!</v>
      </c>
      <c r="G61" s="3"/>
    </row>
    <row r="62" spans="1:7" ht="15" customHeight="1" x14ac:dyDescent="0.25">
      <c r="A62" s="98">
        <v>56</v>
      </c>
      <c r="B62" s="27" t="s">
        <v>1</v>
      </c>
      <c r="C62" s="28" t="s">
        <v>9</v>
      </c>
      <c r="D62" s="91">
        <v>8</v>
      </c>
      <c r="E62" s="30">
        <v>51.75</v>
      </c>
      <c r="F62" s="3" t="e">
        <f>#REF!*#REF!</f>
        <v>#REF!</v>
      </c>
      <c r="G62" s="3"/>
    </row>
    <row r="63" spans="1:7" ht="15" customHeight="1" x14ac:dyDescent="0.25">
      <c r="A63" s="98">
        <v>57</v>
      </c>
      <c r="B63" s="27" t="s">
        <v>15</v>
      </c>
      <c r="C63" s="43" t="s">
        <v>54</v>
      </c>
      <c r="D63" s="91">
        <v>5</v>
      </c>
      <c r="E63" s="188">
        <v>51.2</v>
      </c>
      <c r="F63" s="3" t="e">
        <f>#REF!*#REF!</f>
        <v>#REF!</v>
      </c>
      <c r="G63" s="3"/>
    </row>
    <row r="64" spans="1:7" ht="15" customHeight="1" x14ac:dyDescent="0.25">
      <c r="A64" s="98">
        <v>58</v>
      </c>
      <c r="B64" s="27" t="s">
        <v>1</v>
      </c>
      <c r="C64" s="28" t="s">
        <v>136</v>
      </c>
      <c r="D64" s="91">
        <v>10</v>
      </c>
      <c r="E64" s="30">
        <v>50.5</v>
      </c>
      <c r="F64" s="3" t="e">
        <f>#REF!*#REF!</f>
        <v>#REF!</v>
      </c>
      <c r="G64" s="3"/>
    </row>
    <row r="65" spans="1:7" ht="15" customHeight="1" x14ac:dyDescent="0.25">
      <c r="A65" s="98">
        <v>59</v>
      </c>
      <c r="B65" s="27" t="s">
        <v>37</v>
      </c>
      <c r="C65" s="28" t="s">
        <v>124</v>
      </c>
      <c r="D65" s="91">
        <v>8</v>
      </c>
      <c r="E65" s="30">
        <v>50.4</v>
      </c>
      <c r="F65" s="3"/>
      <c r="G65" s="3"/>
    </row>
    <row r="66" spans="1:7" ht="15" customHeight="1" thickBot="1" x14ac:dyDescent="0.3">
      <c r="A66" s="106">
        <v>60</v>
      </c>
      <c r="B66" s="31" t="s">
        <v>22</v>
      </c>
      <c r="C66" s="32" t="s">
        <v>27</v>
      </c>
      <c r="D66" s="94">
        <v>13</v>
      </c>
      <c r="E66" s="33">
        <v>50</v>
      </c>
      <c r="F66" s="3" t="e">
        <f>#REF!*#REF!</f>
        <v>#REF!</v>
      </c>
      <c r="G66" s="3"/>
    </row>
    <row r="67" spans="1:7" ht="15" customHeight="1" x14ac:dyDescent="0.25">
      <c r="A67" s="16">
        <v>61</v>
      </c>
      <c r="B67" s="24" t="s">
        <v>15</v>
      </c>
      <c r="C67" s="25" t="s">
        <v>19</v>
      </c>
      <c r="D67" s="90">
        <v>11</v>
      </c>
      <c r="E67" s="26">
        <v>49.7</v>
      </c>
      <c r="F67" s="3" t="e">
        <f>#REF!*#REF!</f>
        <v>#REF!</v>
      </c>
      <c r="G67" s="3"/>
    </row>
    <row r="68" spans="1:7" ht="15" customHeight="1" x14ac:dyDescent="0.25">
      <c r="A68" s="98">
        <v>62</v>
      </c>
      <c r="B68" s="27" t="s">
        <v>22</v>
      </c>
      <c r="C68" s="28" t="s">
        <v>45</v>
      </c>
      <c r="D68" s="91">
        <v>7</v>
      </c>
      <c r="E68" s="41">
        <v>49.2</v>
      </c>
      <c r="F68" s="3" t="e">
        <f>#REF!*#REF!</f>
        <v>#REF!</v>
      </c>
      <c r="G68" s="3"/>
    </row>
    <row r="69" spans="1:7" ht="15" customHeight="1" x14ac:dyDescent="0.25">
      <c r="A69" s="98">
        <v>63</v>
      </c>
      <c r="B69" s="27" t="s">
        <v>0</v>
      </c>
      <c r="C69" s="28" t="s">
        <v>64</v>
      </c>
      <c r="D69" s="91">
        <v>6</v>
      </c>
      <c r="E69" s="30">
        <v>49.17</v>
      </c>
      <c r="F69" s="3" t="e">
        <f>#REF!*#REF!</f>
        <v>#REF!</v>
      </c>
      <c r="G69" s="3"/>
    </row>
    <row r="70" spans="1:7" ht="15" customHeight="1" x14ac:dyDescent="0.25">
      <c r="A70" s="98">
        <v>64</v>
      </c>
      <c r="B70" s="27" t="s">
        <v>1</v>
      </c>
      <c r="C70" s="28" t="s">
        <v>2</v>
      </c>
      <c r="D70" s="91">
        <v>17</v>
      </c>
      <c r="E70" s="30">
        <v>49</v>
      </c>
      <c r="F70" s="3"/>
      <c r="G70" s="3"/>
    </row>
    <row r="71" spans="1:7" ht="15" customHeight="1" x14ac:dyDescent="0.25">
      <c r="A71" s="98">
        <v>65</v>
      </c>
      <c r="B71" s="27" t="s">
        <v>22</v>
      </c>
      <c r="C71" s="28" t="s">
        <v>47</v>
      </c>
      <c r="D71" s="91">
        <v>9</v>
      </c>
      <c r="E71" s="30">
        <v>48.7</v>
      </c>
      <c r="F71" s="3" t="e">
        <f>#REF!*#REF!</f>
        <v>#REF!</v>
      </c>
      <c r="G71" s="3"/>
    </row>
    <row r="72" spans="1:7" ht="15" customHeight="1" x14ac:dyDescent="0.25">
      <c r="A72" s="98">
        <v>66</v>
      </c>
      <c r="B72" s="27" t="s">
        <v>1</v>
      </c>
      <c r="C72" s="28" t="s">
        <v>129</v>
      </c>
      <c r="D72" s="91">
        <v>12</v>
      </c>
      <c r="E72" s="30">
        <v>48.42</v>
      </c>
      <c r="F72" s="3" t="e">
        <f>#REF!*#REF!</f>
        <v>#REF!</v>
      </c>
      <c r="G72" s="3"/>
    </row>
    <row r="73" spans="1:7" ht="15" customHeight="1" x14ac:dyDescent="0.25">
      <c r="A73" s="98">
        <v>67</v>
      </c>
      <c r="B73" s="27" t="s">
        <v>12</v>
      </c>
      <c r="C73" s="28" t="s">
        <v>76</v>
      </c>
      <c r="D73" s="91">
        <v>11</v>
      </c>
      <c r="E73" s="188">
        <v>48.1</v>
      </c>
      <c r="F73" s="3" t="e">
        <f>#REF!*#REF!</f>
        <v>#REF!</v>
      </c>
      <c r="G73" s="3"/>
    </row>
    <row r="74" spans="1:7" ht="15" customHeight="1" x14ac:dyDescent="0.25">
      <c r="A74" s="98">
        <v>68</v>
      </c>
      <c r="B74" s="27" t="s">
        <v>22</v>
      </c>
      <c r="C74" s="28" t="s">
        <v>25</v>
      </c>
      <c r="D74" s="91">
        <v>1</v>
      </c>
      <c r="E74" s="30">
        <v>48</v>
      </c>
      <c r="F74" s="3" t="e">
        <f>#REF!*#REF!</f>
        <v>#REF!</v>
      </c>
      <c r="G74" s="3"/>
    </row>
    <row r="75" spans="1:7" ht="15" customHeight="1" x14ac:dyDescent="0.25">
      <c r="A75" s="98">
        <v>69</v>
      </c>
      <c r="B75" s="27" t="s">
        <v>1</v>
      </c>
      <c r="C75" s="28" t="s">
        <v>133</v>
      </c>
      <c r="D75" s="91">
        <v>17</v>
      </c>
      <c r="E75" s="30">
        <v>47.88</v>
      </c>
      <c r="F75" s="3" t="e">
        <f>#REF!*#REF!</f>
        <v>#REF!</v>
      </c>
      <c r="G75" s="3"/>
    </row>
    <row r="76" spans="1:7" ht="15" customHeight="1" thickBot="1" x14ac:dyDescent="0.3">
      <c r="A76" s="106">
        <v>70</v>
      </c>
      <c r="B76" s="31" t="s">
        <v>1</v>
      </c>
      <c r="C76" s="32" t="s">
        <v>137</v>
      </c>
      <c r="D76" s="94">
        <v>3</v>
      </c>
      <c r="E76" s="33">
        <v>47.67</v>
      </c>
      <c r="F76" s="3" t="e">
        <f>#REF!*#REF!</f>
        <v>#REF!</v>
      </c>
      <c r="G76" s="3"/>
    </row>
    <row r="77" spans="1:7" ht="15" customHeight="1" x14ac:dyDescent="0.25">
      <c r="A77" s="16">
        <v>71</v>
      </c>
      <c r="B77" s="24" t="s">
        <v>31</v>
      </c>
      <c r="C77" s="25" t="s">
        <v>141</v>
      </c>
      <c r="D77" s="334">
        <v>12</v>
      </c>
      <c r="E77" s="26">
        <v>47.3</v>
      </c>
      <c r="F77" s="3" t="e">
        <f>#REF!*#REF!</f>
        <v>#REF!</v>
      </c>
      <c r="G77" s="3"/>
    </row>
    <row r="78" spans="1:7" ht="15" customHeight="1" x14ac:dyDescent="0.25">
      <c r="A78" s="98">
        <v>72</v>
      </c>
      <c r="B78" s="27" t="s">
        <v>1</v>
      </c>
      <c r="C78" s="28" t="s">
        <v>132</v>
      </c>
      <c r="D78" s="91">
        <v>13</v>
      </c>
      <c r="E78" s="30">
        <v>46.23</v>
      </c>
      <c r="F78" s="3" t="e">
        <f>#REF!*#REF!</f>
        <v>#REF!</v>
      </c>
      <c r="G78" s="3"/>
    </row>
    <row r="79" spans="1:7" ht="15" customHeight="1" x14ac:dyDescent="0.25">
      <c r="A79" s="98">
        <v>73</v>
      </c>
      <c r="B79" s="27" t="s">
        <v>1</v>
      </c>
      <c r="C79" s="28" t="s">
        <v>134</v>
      </c>
      <c r="D79" s="91">
        <v>8</v>
      </c>
      <c r="E79" s="30">
        <v>45.88</v>
      </c>
      <c r="F79" s="3" t="e">
        <f>#REF!*#REF!</f>
        <v>#REF!</v>
      </c>
      <c r="G79" s="3"/>
    </row>
    <row r="80" spans="1:7" ht="15" customHeight="1" x14ac:dyDescent="0.25">
      <c r="A80" s="98">
        <v>74</v>
      </c>
      <c r="B80" s="27" t="s">
        <v>1</v>
      </c>
      <c r="C80" s="28" t="s">
        <v>107</v>
      </c>
      <c r="D80" s="91">
        <v>33</v>
      </c>
      <c r="E80" s="30">
        <v>43.64</v>
      </c>
      <c r="F80" s="3" t="e">
        <f>#REF!*#REF!</f>
        <v>#REF!</v>
      </c>
      <c r="G80" s="3"/>
    </row>
    <row r="81" spans="1:7" ht="15" customHeight="1" x14ac:dyDescent="0.25">
      <c r="A81" s="98">
        <v>75</v>
      </c>
      <c r="B81" s="27" t="s">
        <v>15</v>
      </c>
      <c r="C81" s="28" t="s">
        <v>94</v>
      </c>
      <c r="D81" s="91">
        <v>13</v>
      </c>
      <c r="E81" s="30">
        <v>43</v>
      </c>
      <c r="F81" s="3" t="e">
        <f>#REF!*#REF!</f>
        <v>#REF!</v>
      </c>
      <c r="G81" s="3"/>
    </row>
    <row r="82" spans="1:7" ht="15" customHeight="1" x14ac:dyDescent="0.25">
      <c r="A82" s="98">
        <v>76</v>
      </c>
      <c r="B82" s="27" t="s">
        <v>1</v>
      </c>
      <c r="C82" s="28" t="s">
        <v>135</v>
      </c>
      <c r="D82" s="91">
        <v>1</v>
      </c>
      <c r="E82" s="30">
        <v>43</v>
      </c>
      <c r="F82" s="3"/>
      <c r="G82" s="3"/>
    </row>
    <row r="83" spans="1:7" ht="15" customHeight="1" x14ac:dyDescent="0.25">
      <c r="A83" s="98">
        <v>77</v>
      </c>
      <c r="B83" s="326" t="s">
        <v>31</v>
      </c>
      <c r="C83" s="28" t="s">
        <v>33</v>
      </c>
      <c r="D83" s="91">
        <v>14</v>
      </c>
      <c r="E83" s="30">
        <v>42.3</v>
      </c>
      <c r="F83" s="3" t="e">
        <f>#REF!*#REF!</f>
        <v>#REF!</v>
      </c>
      <c r="G83" s="3"/>
    </row>
    <row r="84" spans="1:7" ht="15" customHeight="1" x14ac:dyDescent="0.25">
      <c r="A84" s="98">
        <v>78</v>
      </c>
      <c r="B84" s="27" t="s">
        <v>22</v>
      </c>
      <c r="C84" s="28" t="s">
        <v>152</v>
      </c>
      <c r="D84" s="91">
        <v>6</v>
      </c>
      <c r="E84" s="30">
        <v>42.2</v>
      </c>
      <c r="F84" s="3" t="e">
        <f>#REF!*#REF!</f>
        <v>#REF!</v>
      </c>
      <c r="G84" s="3"/>
    </row>
    <row r="85" spans="1:7" ht="15" customHeight="1" x14ac:dyDescent="0.25">
      <c r="A85" s="98">
        <v>79</v>
      </c>
      <c r="B85" s="27" t="s">
        <v>15</v>
      </c>
      <c r="C85" s="28" t="s">
        <v>42</v>
      </c>
      <c r="D85" s="91">
        <v>4</v>
      </c>
      <c r="E85" s="30">
        <v>42</v>
      </c>
      <c r="F85" s="3" t="e">
        <f>#REF!*#REF!</f>
        <v>#REF!</v>
      </c>
      <c r="G85" s="3"/>
    </row>
    <row r="86" spans="1:7" ht="15" customHeight="1" thickBot="1" x14ac:dyDescent="0.3">
      <c r="A86" s="106">
        <v>80</v>
      </c>
      <c r="B86" s="31" t="s">
        <v>1</v>
      </c>
      <c r="C86" s="32" t="s">
        <v>162</v>
      </c>
      <c r="D86" s="94">
        <v>7</v>
      </c>
      <c r="E86" s="33">
        <v>41.43</v>
      </c>
      <c r="F86" s="3" t="e">
        <f>#REF!*#REF!</f>
        <v>#REF!</v>
      </c>
      <c r="G86" s="3"/>
    </row>
    <row r="87" spans="1:7" ht="15" customHeight="1" x14ac:dyDescent="0.25">
      <c r="A87" s="16">
        <v>81</v>
      </c>
      <c r="B87" s="24" t="s">
        <v>31</v>
      </c>
      <c r="C87" s="25" t="s">
        <v>32</v>
      </c>
      <c r="D87" s="90">
        <v>2</v>
      </c>
      <c r="E87" s="26">
        <v>40</v>
      </c>
      <c r="F87" s="3" t="e">
        <f>#REF!*#REF!</f>
        <v>#REF!</v>
      </c>
      <c r="G87" s="3"/>
    </row>
    <row r="88" spans="1:7" ht="15" customHeight="1" x14ac:dyDescent="0.25">
      <c r="A88" s="98">
        <v>82</v>
      </c>
      <c r="B88" s="27" t="s">
        <v>22</v>
      </c>
      <c r="C88" s="28" t="s">
        <v>44</v>
      </c>
      <c r="D88" s="91">
        <v>6</v>
      </c>
      <c r="E88" s="30">
        <v>40</v>
      </c>
      <c r="F88" s="3" t="e">
        <f>#REF!*#REF!</f>
        <v>#REF!</v>
      </c>
      <c r="G88" s="3"/>
    </row>
    <row r="89" spans="1:7" ht="15" customHeight="1" x14ac:dyDescent="0.25">
      <c r="A89" s="98">
        <v>83</v>
      </c>
      <c r="B89" s="27" t="s">
        <v>12</v>
      </c>
      <c r="C89" s="28" t="s">
        <v>11</v>
      </c>
      <c r="D89" s="91">
        <v>5</v>
      </c>
      <c r="E89" s="30">
        <v>38.799999999999997</v>
      </c>
      <c r="F89" s="3" t="e">
        <f>#REF!*#REF!</f>
        <v>#REF!</v>
      </c>
      <c r="G89" s="3"/>
    </row>
    <row r="90" spans="1:7" ht="15" customHeight="1" x14ac:dyDescent="0.25">
      <c r="A90" s="98">
        <v>84</v>
      </c>
      <c r="B90" s="27" t="s">
        <v>37</v>
      </c>
      <c r="C90" s="28" t="s">
        <v>51</v>
      </c>
      <c r="D90" s="91">
        <v>13</v>
      </c>
      <c r="E90" s="30">
        <v>38.69</v>
      </c>
      <c r="F90" s="3" t="e">
        <f>#REF!*#REF!</f>
        <v>#REF!</v>
      </c>
      <c r="G90" s="3"/>
    </row>
    <row r="91" spans="1:7" ht="15" customHeight="1" x14ac:dyDescent="0.25">
      <c r="A91" s="98">
        <v>85</v>
      </c>
      <c r="B91" s="27" t="s">
        <v>12</v>
      </c>
      <c r="C91" s="28" t="s">
        <v>156</v>
      </c>
      <c r="D91" s="91">
        <v>2</v>
      </c>
      <c r="E91" s="30">
        <v>38.5</v>
      </c>
      <c r="F91" s="3" t="e">
        <f>#REF!*#REF!</f>
        <v>#REF!</v>
      </c>
      <c r="G91" s="3"/>
    </row>
    <row r="92" spans="1:7" ht="15" customHeight="1" x14ac:dyDescent="0.25">
      <c r="A92" s="98">
        <v>86</v>
      </c>
      <c r="B92" s="27" t="s">
        <v>15</v>
      </c>
      <c r="C92" s="28" t="s">
        <v>16</v>
      </c>
      <c r="D92" s="91">
        <v>4</v>
      </c>
      <c r="E92" s="30">
        <v>37</v>
      </c>
      <c r="F92" s="3" t="e">
        <f>#REF!*#REF!</f>
        <v>#REF!</v>
      </c>
      <c r="G92" s="3"/>
    </row>
    <row r="93" spans="1:7" ht="15" customHeight="1" x14ac:dyDescent="0.25">
      <c r="A93" s="98">
        <v>87</v>
      </c>
      <c r="B93" s="27" t="s">
        <v>1</v>
      </c>
      <c r="C93" s="430" t="s">
        <v>176</v>
      </c>
      <c r="D93" s="91">
        <v>7</v>
      </c>
      <c r="E93" s="30">
        <v>35</v>
      </c>
      <c r="F93" s="3" t="e">
        <f>#REF!*#REF!</f>
        <v>#REF!</v>
      </c>
      <c r="G93" s="3"/>
    </row>
    <row r="94" spans="1:7" ht="15" customHeight="1" x14ac:dyDescent="0.25">
      <c r="A94" s="98">
        <v>88</v>
      </c>
      <c r="B94" s="27" t="s">
        <v>15</v>
      </c>
      <c r="C94" s="28" t="s">
        <v>14</v>
      </c>
      <c r="D94" s="91">
        <v>7</v>
      </c>
      <c r="E94" s="30">
        <v>34.6</v>
      </c>
      <c r="F94" s="3" t="e">
        <f>#REF!*#REF!</f>
        <v>#REF!</v>
      </c>
      <c r="G94" s="3"/>
    </row>
    <row r="95" spans="1:7" ht="15" customHeight="1" x14ac:dyDescent="0.25">
      <c r="A95" s="98">
        <v>89</v>
      </c>
      <c r="B95" s="27" t="s">
        <v>12</v>
      </c>
      <c r="C95" s="28" t="s">
        <v>158</v>
      </c>
      <c r="D95" s="91">
        <v>1</v>
      </c>
      <c r="E95" s="65">
        <v>34</v>
      </c>
      <c r="F95" s="3" t="e">
        <f>#REF!*#REF!</f>
        <v>#REF!</v>
      </c>
      <c r="G95" s="3"/>
    </row>
    <row r="96" spans="1:7" ht="15" customHeight="1" thickBot="1" x14ac:dyDescent="0.3">
      <c r="A96" s="106">
        <v>90</v>
      </c>
      <c r="B96" s="31" t="s">
        <v>0</v>
      </c>
      <c r="C96" s="32" t="s">
        <v>146</v>
      </c>
      <c r="D96" s="94">
        <v>16</v>
      </c>
      <c r="E96" s="33">
        <v>31.1875</v>
      </c>
      <c r="F96" s="3" t="e">
        <f>#REF!*#REF!</f>
        <v>#REF!</v>
      </c>
      <c r="G96" s="3"/>
    </row>
    <row r="97" spans="1:7" ht="15" customHeight="1" x14ac:dyDescent="0.25">
      <c r="A97" s="16">
        <v>91</v>
      </c>
      <c r="B97" s="24" t="s">
        <v>12</v>
      </c>
      <c r="C97" s="25" t="s">
        <v>73</v>
      </c>
      <c r="D97" s="90">
        <v>7</v>
      </c>
      <c r="E97" s="26">
        <v>30</v>
      </c>
      <c r="F97" s="3" t="e">
        <f>#REF!*#REF!</f>
        <v>#REF!</v>
      </c>
      <c r="G97" s="3"/>
    </row>
    <row r="98" spans="1:7" ht="15" customHeight="1" x14ac:dyDescent="0.25">
      <c r="A98" s="98">
        <v>92</v>
      </c>
      <c r="B98" s="27" t="s">
        <v>22</v>
      </c>
      <c r="C98" s="28" t="s">
        <v>153</v>
      </c>
      <c r="D98" s="91">
        <v>3</v>
      </c>
      <c r="E98" s="36">
        <v>28</v>
      </c>
      <c r="F98" s="3" t="e">
        <f>#REF!*#REF!</f>
        <v>#REF!</v>
      </c>
      <c r="G98" s="3"/>
    </row>
    <row r="99" spans="1:7" ht="15" customHeight="1" x14ac:dyDescent="0.25">
      <c r="A99" s="98">
        <v>93</v>
      </c>
      <c r="B99" s="27" t="s">
        <v>31</v>
      </c>
      <c r="C99" s="28" t="s">
        <v>148</v>
      </c>
      <c r="D99" s="91">
        <v>7</v>
      </c>
      <c r="E99" s="30">
        <v>26.6</v>
      </c>
      <c r="F99" s="3" t="e">
        <f>#REF!*#REF!</f>
        <v>#REF!</v>
      </c>
      <c r="G99" s="3"/>
    </row>
    <row r="100" spans="1:7" ht="15" customHeight="1" x14ac:dyDescent="0.25">
      <c r="A100" s="98">
        <v>94</v>
      </c>
      <c r="B100" s="27" t="s">
        <v>1</v>
      </c>
      <c r="C100" s="28" t="s">
        <v>138</v>
      </c>
      <c r="D100" s="91">
        <v>9</v>
      </c>
      <c r="E100" s="30">
        <v>25.89</v>
      </c>
      <c r="F100" s="3" t="e">
        <f>#REF!*#REF!</f>
        <v>#REF!</v>
      </c>
      <c r="G100" s="3"/>
    </row>
    <row r="101" spans="1:7" ht="15" customHeight="1" x14ac:dyDescent="0.25">
      <c r="A101" s="98">
        <v>95</v>
      </c>
      <c r="B101" s="27" t="s">
        <v>31</v>
      </c>
      <c r="C101" s="28" t="s">
        <v>150</v>
      </c>
      <c r="D101" s="91">
        <v>4</v>
      </c>
      <c r="E101" s="30">
        <v>25</v>
      </c>
      <c r="F101" s="3"/>
      <c r="G101" s="3"/>
    </row>
    <row r="102" spans="1:7" ht="15" customHeight="1" x14ac:dyDescent="0.25">
      <c r="A102" s="98">
        <v>96</v>
      </c>
      <c r="B102" s="27" t="s">
        <v>1</v>
      </c>
      <c r="C102" s="28" t="s">
        <v>161</v>
      </c>
      <c r="D102" s="91">
        <v>4</v>
      </c>
      <c r="E102" s="30">
        <v>24.25</v>
      </c>
      <c r="F102" s="3"/>
      <c r="G102" s="3"/>
    </row>
    <row r="103" spans="1:7" ht="15" customHeight="1" thickBot="1" x14ac:dyDescent="0.3">
      <c r="A103" s="106">
        <v>97</v>
      </c>
      <c r="B103" s="328" t="s">
        <v>15</v>
      </c>
      <c r="C103" s="32" t="s">
        <v>53</v>
      </c>
      <c r="D103" s="94">
        <v>2</v>
      </c>
      <c r="E103" s="33">
        <v>17</v>
      </c>
      <c r="F103" s="3"/>
      <c r="G103" s="3"/>
    </row>
    <row r="104" spans="1:7" ht="15" customHeight="1" x14ac:dyDescent="0.25">
      <c r="A104" s="44"/>
      <c r="B104" s="45"/>
      <c r="C104" s="46"/>
      <c r="D104" s="99" t="s">
        <v>65</v>
      </c>
      <c r="E104" s="96">
        <f>AVERAGE(E7:E103)</f>
        <v>51.918398002341313</v>
      </c>
      <c r="F104" s="3"/>
      <c r="G104" s="3"/>
    </row>
    <row r="105" spans="1:7" x14ac:dyDescent="0.25">
      <c r="A105" s="44"/>
      <c r="B105" s="45"/>
      <c r="C105" s="46"/>
      <c r="D105" s="86" t="s">
        <v>83</v>
      </c>
      <c r="E105" s="47">
        <v>54.45</v>
      </c>
      <c r="F105" s="3"/>
      <c r="G105" s="3"/>
    </row>
    <row r="106" spans="1:7" x14ac:dyDescent="0.25">
      <c r="A106" s="44"/>
      <c r="B106" s="45"/>
      <c r="C106" s="46"/>
      <c r="D106" s="46"/>
      <c r="E106" s="48"/>
      <c r="F106" s="3"/>
      <c r="G106" s="3"/>
    </row>
    <row r="107" spans="1:7" x14ac:dyDescent="0.25">
      <c r="A107" s="44"/>
      <c r="B107" s="46"/>
      <c r="C107" s="46"/>
      <c r="D107" s="46"/>
      <c r="E107" s="46"/>
      <c r="F107" s="3"/>
      <c r="G107" s="3"/>
    </row>
    <row r="108" spans="1:7" x14ac:dyDescent="0.25">
      <c r="A108" s="44"/>
      <c r="B108" s="46"/>
      <c r="C108" s="46"/>
      <c r="D108" s="46"/>
      <c r="E108" s="46"/>
      <c r="F108" s="3"/>
      <c r="G108" s="3"/>
    </row>
  </sheetData>
  <conditionalFormatting sqref="E6:E105">
    <cfRule type="cellIs" dxfId="27" priority="2484" stopIfTrue="1" operator="equal">
      <formula>$E$104</formula>
    </cfRule>
    <cfRule type="cellIs" dxfId="26" priority="2485" stopIfTrue="1" operator="lessThan">
      <formula>50</formula>
    </cfRule>
    <cfRule type="cellIs" dxfId="25" priority="2486" stopIfTrue="1" operator="between">
      <formula>$E$104</formula>
      <formula>50</formula>
    </cfRule>
    <cfRule type="cellIs" dxfId="24" priority="2487" stopIfTrue="1" operator="between">
      <formula>74.99</formula>
      <formula>$E$104</formula>
    </cfRule>
    <cfRule type="cellIs" dxfId="23" priority="2488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0.42578125" customWidth="1"/>
    <col min="3" max="3" width="31.7109375" customWidth="1"/>
    <col min="4" max="4" width="8.7109375" customWidth="1"/>
    <col min="5" max="9" width="6.7109375" customWidth="1"/>
    <col min="10" max="10" width="8.7109375" customWidth="1"/>
    <col min="11" max="11" width="0" hidden="1" customWidth="1"/>
    <col min="12" max="12" width="7.7109375" customWidth="1"/>
  </cols>
  <sheetData>
    <row r="1" spans="1:14" ht="16.5" customHeight="1" x14ac:dyDescent="0.25">
      <c r="M1" s="22"/>
      <c r="N1" s="6" t="s">
        <v>78</v>
      </c>
    </row>
    <row r="2" spans="1:14" ht="15" customHeight="1" x14ac:dyDescent="0.25">
      <c r="B2" s="392" t="s">
        <v>84</v>
      </c>
      <c r="C2" s="392"/>
      <c r="D2" s="392"/>
      <c r="E2" s="49"/>
      <c r="F2" s="49"/>
      <c r="G2" s="49"/>
      <c r="J2" s="8">
        <v>2023</v>
      </c>
      <c r="M2" s="23"/>
      <c r="N2" s="6" t="s">
        <v>79</v>
      </c>
    </row>
    <row r="3" spans="1:14" ht="15" customHeight="1" thickBot="1" x14ac:dyDescent="0.3">
      <c r="M3" s="321"/>
      <c r="N3" s="6" t="s">
        <v>80</v>
      </c>
    </row>
    <row r="4" spans="1:14" ht="15" customHeight="1" x14ac:dyDescent="0.25">
      <c r="A4" s="393" t="s">
        <v>40</v>
      </c>
      <c r="B4" s="390" t="s">
        <v>82</v>
      </c>
      <c r="C4" s="390" t="s">
        <v>75</v>
      </c>
      <c r="D4" s="390" t="s">
        <v>66</v>
      </c>
      <c r="E4" s="397" t="s">
        <v>115</v>
      </c>
      <c r="F4" s="398"/>
      <c r="G4" s="398"/>
      <c r="H4" s="398"/>
      <c r="I4" s="399"/>
      <c r="J4" s="388" t="s">
        <v>95</v>
      </c>
      <c r="K4" s="2"/>
      <c r="L4" s="2"/>
      <c r="M4" s="7"/>
      <c r="N4" s="6" t="s">
        <v>81</v>
      </c>
    </row>
    <row r="5" spans="1:14" ht="27" customHeight="1" thickBot="1" x14ac:dyDescent="0.3">
      <c r="A5" s="394"/>
      <c r="B5" s="391"/>
      <c r="C5" s="391"/>
      <c r="D5" s="391"/>
      <c r="E5" s="158" t="s">
        <v>77</v>
      </c>
      <c r="F5" s="158" t="s">
        <v>116</v>
      </c>
      <c r="G5" s="158" t="s">
        <v>117</v>
      </c>
      <c r="H5" s="158" t="s">
        <v>67</v>
      </c>
      <c r="I5" s="158">
        <v>100</v>
      </c>
      <c r="J5" s="389"/>
      <c r="K5" s="2"/>
      <c r="L5" s="2"/>
    </row>
    <row r="6" spans="1:14" ht="15" customHeight="1" thickBot="1" x14ac:dyDescent="0.3">
      <c r="A6" s="54"/>
      <c r="B6" s="55"/>
      <c r="C6" s="58" t="s">
        <v>104</v>
      </c>
      <c r="D6" s="58">
        <f t="shared" ref="D6:I6" si="0">D7+D15+D26+D40+D57+D71+D102</f>
        <v>1110</v>
      </c>
      <c r="E6" s="58">
        <f t="shared" si="0"/>
        <v>215</v>
      </c>
      <c r="F6" s="58">
        <f t="shared" si="0"/>
        <v>581</v>
      </c>
      <c r="G6" s="58">
        <f t="shared" si="0"/>
        <v>166</v>
      </c>
      <c r="H6" s="58">
        <f t="shared" si="0"/>
        <v>148</v>
      </c>
      <c r="I6" s="58">
        <f t="shared" si="0"/>
        <v>0</v>
      </c>
      <c r="J6" s="104">
        <v>54.45</v>
      </c>
      <c r="K6" s="2"/>
      <c r="L6" s="2"/>
    </row>
    <row r="7" spans="1:14" ht="15" customHeight="1" thickBot="1" x14ac:dyDescent="0.3">
      <c r="A7" s="56"/>
      <c r="B7" s="57"/>
      <c r="C7" s="57" t="s">
        <v>103</v>
      </c>
      <c r="D7" s="57">
        <f t="shared" ref="D7:I7" si="1">SUM(D8:D14)</f>
        <v>115</v>
      </c>
      <c r="E7" s="57">
        <f t="shared" si="1"/>
        <v>23</v>
      </c>
      <c r="F7" s="57">
        <f t="shared" si="1"/>
        <v>49</v>
      </c>
      <c r="G7" s="57">
        <f t="shared" si="1"/>
        <v>21</v>
      </c>
      <c r="H7" s="57">
        <f t="shared" si="1"/>
        <v>22</v>
      </c>
      <c r="I7" s="57">
        <f t="shared" si="1"/>
        <v>0</v>
      </c>
      <c r="J7" s="95">
        <f>AVERAGE(J8:J14)</f>
        <v>58.476122448979588</v>
      </c>
      <c r="K7" s="2"/>
      <c r="L7" s="2"/>
    </row>
    <row r="8" spans="1:14" ht="15" customHeight="1" x14ac:dyDescent="0.25">
      <c r="A8" s="17">
        <v>1</v>
      </c>
      <c r="B8" s="60">
        <v>10002</v>
      </c>
      <c r="C8" s="241" t="s">
        <v>123</v>
      </c>
      <c r="D8" s="159">
        <v>21</v>
      </c>
      <c r="E8" s="159">
        <v>5</v>
      </c>
      <c r="F8" s="159">
        <v>9</v>
      </c>
      <c r="G8" s="159">
        <v>6</v>
      </c>
      <c r="H8" s="159">
        <v>1</v>
      </c>
      <c r="I8" s="159"/>
      <c r="J8" s="306">
        <v>54.142857142857146</v>
      </c>
      <c r="K8" s="3" t="e">
        <f>#REF!*#REF!</f>
        <v>#REF!</v>
      </c>
      <c r="L8" s="3"/>
    </row>
    <row r="9" spans="1:14" ht="15" customHeight="1" x14ac:dyDescent="0.25">
      <c r="A9" s="17">
        <v>2</v>
      </c>
      <c r="B9" s="60">
        <v>10090</v>
      </c>
      <c r="C9" s="28" t="s">
        <v>50</v>
      </c>
      <c r="D9" s="159">
        <v>33</v>
      </c>
      <c r="E9" s="159">
        <v>8</v>
      </c>
      <c r="F9" s="159">
        <v>16</v>
      </c>
      <c r="G9" s="159">
        <v>3</v>
      </c>
      <c r="H9" s="159">
        <v>6</v>
      </c>
      <c r="I9" s="159"/>
      <c r="J9" s="306">
        <v>53</v>
      </c>
      <c r="K9" s="3"/>
      <c r="L9" s="3"/>
    </row>
    <row r="10" spans="1:14" ht="15" customHeight="1" x14ac:dyDescent="0.25">
      <c r="A10" s="17">
        <v>3</v>
      </c>
      <c r="B10" s="64">
        <v>10004</v>
      </c>
      <c r="C10" s="39" t="s">
        <v>48</v>
      </c>
      <c r="D10" s="307">
        <v>30</v>
      </c>
      <c r="E10" s="307">
        <v>2</v>
      </c>
      <c r="F10" s="307">
        <v>9</v>
      </c>
      <c r="G10" s="307">
        <v>7</v>
      </c>
      <c r="H10" s="307">
        <v>12</v>
      </c>
      <c r="I10" s="307"/>
      <c r="J10" s="308">
        <v>70.5</v>
      </c>
      <c r="K10" s="3"/>
      <c r="L10" s="3"/>
    </row>
    <row r="11" spans="1:14" ht="15" customHeight="1" x14ac:dyDescent="0.25">
      <c r="A11" s="17">
        <v>4</v>
      </c>
      <c r="B11" s="60">
        <v>10001</v>
      </c>
      <c r="C11" s="28" t="s">
        <v>49</v>
      </c>
      <c r="D11" s="159">
        <v>5</v>
      </c>
      <c r="E11" s="159"/>
      <c r="F11" s="159">
        <v>2</v>
      </c>
      <c r="G11" s="159">
        <v>3</v>
      </c>
      <c r="H11" s="159"/>
      <c r="I11" s="159"/>
      <c r="J11" s="306">
        <v>67.599999999999994</v>
      </c>
      <c r="K11" s="3" t="e">
        <f>#REF!*#REF!</f>
        <v>#REF!</v>
      </c>
      <c r="L11" s="3"/>
    </row>
    <row r="12" spans="1:14" ht="15" customHeight="1" x14ac:dyDescent="0.25">
      <c r="A12" s="17">
        <v>5</v>
      </c>
      <c r="B12" s="60">
        <v>10120</v>
      </c>
      <c r="C12" s="241" t="s">
        <v>124</v>
      </c>
      <c r="D12" s="159">
        <v>8</v>
      </c>
      <c r="E12" s="159">
        <v>3</v>
      </c>
      <c r="F12" s="159">
        <v>4</v>
      </c>
      <c r="G12" s="159">
        <v>1</v>
      </c>
      <c r="H12" s="159"/>
      <c r="I12" s="159"/>
      <c r="J12" s="306">
        <v>50.4</v>
      </c>
      <c r="K12" s="3" t="e">
        <f>#REF!*#REF!</f>
        <v>#REF!</v>
      </c>
      <c r="L12" s="3"/>
    </row>
    <row r="13" spans="1:14" ht="15" customHeight="1" x14ac:dyDescent="0.25">
      <c r="A13" s="17">
        <v>6</v>
      </c>
      <c r="B13" s="60">
        <v>10190</v>
      </c>
      <c r="C13" s="241" t="s">
        <v>125</v>
      </c>
      <c r="D13" s="159">
        <v>5</v>
      </c>
      <c r="E13" s="159"/>
      <c r="F13" s="159">
        <v>1</v>
      </c>
      <c r="G13" s="159">
        <v>1</v>
      </c>
      <c r="H13" s="159">
        <v>3</v>
      </c>
      <c r="I13" s="159"/>
      <c r="J13" s="306">
        <v>75</v>
      </c>
      <c r="K13" s="3" t="e">
        <f>#REF!*#REF!</f>
        <v>#REF!</v>
      </c>
      <c r="L13" s="3"/>
    </row>
    <row r="14" spans="1:14" ht="15" customHeight="1" thickBot="1" x14ac:dyDescent="0.3">
      <c r="A14" s="17">
        <v>7</v>
      </c>
      <c r="B14" s="60">
        <v>10320</v>
      </c>
      <c r="C14" s="28" t="s">
        <v>51</v>
      </c>
      <c r="D14" s="159">
        <v>13</v>
      </c>
      <c r="E14" s="159">
        <v>5</v>
      </c>
      <c r="F14" s="159">
        <v>8</v>
      </c>
      <c r="G14" s="159"/>
      <c r="H14" s="159"/>
      <c r="I14" s="159"/>
      <c r="J14" s="306">
        <v>38.69</v>
      </c>
      <c r="K14" s="3" t="e">
        <f>#REF!*#REF!</f>
        <v>#REF!</v>
      </c>
      <c r="L14" s="3"/>
    </row>
    <row r="15" spans="1:14" ht="15" customHeight="1" thickBot="1" x14ac:dyDescent="0.3">
      <c r="A15" s="50"/>
      <c r="B15" s="62"/>
      <c r="C15" s="51" t="s">
        <v>102</v>
      </c>
      <c r="D15" s="52">
        <f t="shared" ref="D15:I15" si="2">SUM(D16:D25)</f>
        <v>105</v>
      </c>
      <c r="E15" s="52">
        <f t="shared" si="2"/>
        <v>18</v>
      </c>
      <c r="F15" s="52">
        <f t="shared" si="2"/>
        <v>48</v>
      </c>
      <c r="G15" s="52">
        <f t="shared" si="2"/>
        <v>21</v>
      </c>
      <c r="H15" s="52">
        <f t="shared" si="2"/>
        <v>18</v>
      </c>
      <c r="I15" s="52">
        <f t="shared" si="2"/>
        <v>0</v>
      </c>
      <c r="J15" s="53">
        <f>AVERAGE(J16:J25)</f>
        <v>49.22</v>
      </c>
      <c r="K15" s="3"/>
      <c r="L15" s="3"/>
    </row>
    <row r="16" spans="1:14" ht="15" customHeight="1" x14ac:dyDescent="0.25">
      <c r="A16" s="17">
        <v>1</v>
      </c>
      <c r="B16" s="63">
        <v>20040</v>
      </c>
      <c r="C16" s="35" t="s">
        <v>33</v>
      </c>
      <c r="D16" s="92">
        <v>14</v>
      </c>
      <c r="E16" s="92">
        <v>5</v>
      </c>
      <c r="F16" s="92">
        <v>8</v>
      </c>
      <c r="G16" s="92"/>
      <c r="H16" s="92">
        <v>1</v>
      </c>
      <c r="I16" s="92"/>
      <c r="J16" s="36">
        <v>42.3</v>
      </c>
      <c r="K16" s="3" t="e">
        <f>#REF!*#REF!</f>
        <v>#REF!</v>
      </c>
      <c r="L16" s="3"/>
    </row>
    <row r="17" spans="1:12" ht="15" customHeight="1" x14ac:dyDescent="0.25">
      <c r="A17" s="17">
        <v>2</v>
      </c>
      <c r="B17" s="60">
        <v>20061</v>
      </c>
      <c r="C17" s="28" t="s">
        <v>32</v>
      </c>
      <c r="D17" s="91">
        <v>2</v>
      </c>
      <c r="E17" s="91">
        <v>1</v>
      </c>
      <c r="F17" s="91"/>
      <c r="G17" s="91">
        <v>1</v>
      </c>
      <c r="H17" s="91"/>
      <c r="I17" s="91"/>
      <c r="J17" s="30">
        <v>40</v>
      </c>
      <c r="K17" s="3"/>
      <c r="L17" s="3"/>
    </row>
    <row r="18" spans="1:12" ht="15" customHeight="1" x14ac:dyDescent="0.25">
      <c r="A18" s="17">
        <v>3</v>
      </c>
      <c r="B18" s="60">
        <v>21020</v>
      </c>
      <c r="C18" s="28" t="s">
        <v>34</v>
      </c>
      <c r="D18" s="97">
        <v>12</v>
      </c>
      <c r="E18" s="97">
        <v>1</v>
      </c>
      <c r="F18" s="97">
        <v>5</v>
      </c>
      <c r="G18" s="91">
        <v>4</v>
      </c>
      <c r="H18" s="91">
        <v>2</v>
      </c>
      <c r="I18" s="91"/>
      <c r="J18" s="30">
        <v>63.3</v>
      </c>
      <c r="K18" s="3"/>
      <c r="L18" s="3"/>
    </row>
    <row r="19" spans="1:12" ht="15" customHeight="1" x14ac:dyDescent="0.25">
      <c r="A19" s="17">
        <v>4</v>
      </c>
      <c r="B19" s="60">
        <v>20060</v>
      </c>
      <c r="C19" s="28" t="s">
        <v>35</v>
      </c>
      <c r="D19" s="91">
        <v>33</v>
      </c>
      <c r="E19" s="91"/>
      <c r="F19" s="91">
        <v>10</v>
      </c>
      <c r="G19" s="91">
        <v>9</v>
      </c>
      <c r="H19" s="91">
        <v>14</v>
      </c>
      <c r="I19" s="91"/>
      <c r="J19" s="30">
        <v>74.5</v>
      </c>
      <c r="K19" s="3" t="e">
        <f>#REF!*#REF!</f>
        <v>#REF!</v>
      </c>
      <c r="L19" s="3"/>
    </row>
    <row r="20" spans="1:12" ht="15" customHeight="1" x14ac:dyDescent="0.25">
      <c r="A20" s="17">
        <v>5</v>
      </c>
      <c r="B20" s="60">
        <v>20400</v>
      </c>
      <c r="C20" s="28" t="s">
        <v>36</v>
      </c>
      <c r="D20" s="91">
        <v>8</v>
      </c>
      <c r="E20" s="91"/>
      <c r="F20" s="91">
        <v>6</v>
      </c>
      <c r="G20" s="91">
        <v>2</v>
      </c>
      <c r="H20" s="91"/>
      <c r="I20" s="91"/>
      <c r="J20" s="30">
        <v>58.8</v>
      </c>
      <c r="K20" s="3" t="e">
        <f>#REF!*#REF!</f>
        <v>#REF!</v>
      </c>
      <c r="L20" s="3"/>
    </row>
    <row r="21" spans="1:12" ht="15" customHeight="1" x14ac:dyDescent="0.25">
      <c r="A21" s="17">
        <v>6</v>
      </c>
      <c r="B21" s="60">
        <v>20080</v>
      </c>
      <c r="C21" s="325" t="s">
        <v>150</v>
      </c>
      <c r="D21" s="91">
        <v>4</v>
      </c>
      <c r="E21" s="91">
        <v>3</v>
      </c>
      <c r="F21" s="91">
        <v>1</v>
      </c>
      <c r="G21" s="91"/>
      <c r="H21" s="91"/>
      <c r="I21" s="91"/>
      <c r="J21" s="30">
        <v>25</v>
      </c>
      <c r="K21" s="3" t="e">
        <f>#REF!*#REF!</f>
        <v>#REF!</v>
      </c>
      <c r="L21" s="3"/>
    </row>
    <row r="22" spans="1:12" ht="15" customHeight="1" x14ac:dyDescent="0.25">
      <c r="A22" s="17">
        <v>7</v>
      </c>
      <c r="B22" s="60">
        <v>20460</v>
      </c>
      <c r="C22" s="325" t="s">
        <v>149</v>
      </c>
      <c r="D22" s="91">
        <v>6</v>
      </c>
      <c r="E22" s="91">
        <v>1</v>
      </c>
      <c r="F22" s="91">
        <v>3</v>
      </c>
      <c r="G22" s="91">
        <v>2</v>
      </c>
      <c r="H22" s="91"/>
      <c r="I22" s="91"/>
      <c r="J22" s="30">
        <v>56.5</v>
      </c>
      <c r="K22" s="3" t="e">
        <f>#REF!*#REF!</f>
        <v>#REF!</v>
      </c>
      <c r="L22" s="3"/>
    </row>
    <row r="23" spans="1:12" ht="15" customHeight="1" x14ac:dyDescent="0.25">
      <c r="A23" s="17">
        <v>8</v>
      </c>
      <c r="B23" s="60">
        <v>20550</v>
      </c>
      <c r="C23" s="325" t="s">
        <v>148</v>
      </c>
      <c r="D23" s="91">
        <v>7</v>
      </c>
      <c r="E23" s="91">
        <v>5</v>
      </c>
      <c r="F23" s="91">
        <v>2</v>
      </c>
      <c r="G23" s="91"/>
      <c r="H23" s="91"/>
      <c r="I23" s="91"/>
      <c r="J23" s="30">
        <v>26.6</v>
      </c>
      <c r="K23" s="3" t="e">
        <f>#REF!*#REF!</f>
        <v>#REF!</v>
      </c>
      <c r="L23" s="3"/>
    </row>
    <row r="24" spans="1:12" ht="15" customHeight="1" x14ac:dyDescent="0.25">
      <c r="A24" s="17">
        <v>9</v>
      </c>
      <c r="B24" s="60">
        <v>20630</v>
      </c>
      <c r="C24" s="325" t="s">
        <v>147</v>
      </c>
      <c r="D24" s="91">
        <v>7</v>
      </c>
      <c r="E24" s="91"/>
      <c r="F24" s="91">
        <v>5</v>
      </c>
      <c r="G24" s="91">
        <v>1</v>
      </c>
      <c r="H24" s="91">
        <v>1</v>
      </c>
      <c r="I24" s="91"/>
      <c r="J24" s="30">
        <v>57.9</v>
      </c>
      <c r="K24" s="3"/>
      <c r="L24" s="3"/>
    </row>
    <row r="25" spans="1:12" ht="15" customHeight="1" thickBot="1" x14ac:dyDescent="0.3">
      <c r="A25" s="98">
        <v>10</v>
      </c>
      <c r="B25" s="64">
        <v>20900</v>
      </c>
      <c r="C25" s="303" t="s">
        <v>141</v>
      </c>
      <c r="D25" s="93">
        <v>12</v>
      </c>
      <c r="E25" s="93">
        <v>2</v>
      </c>
      <c r="F25" s="93">
        <v>8</v>
      </c>
      <c r="G25" s="93">
        <v>2</v>
      </c>
      <c r="H25" s="93"/>
      <c r="I25" s="93"/>
      <c r="J25" s="41">
        <v>47.3</v>
      </c>
      <c r="K25" s="3"/>
      <c r="L25" s="3"/>
    </row>
    <row r="26" spans="1:12" ht="15" customHeight="1" thickBot="1" x14ac:dyDescent="0.3">
      <c r="A26" s="50"/>
      <c r="B26" s="62"/>
      <c r="C26" s="51" t="s">
        <v>101</v>
      </c>
      <c r="D26" s="52">
        <f t="shared" ref="D26:I26" si="3">SUM(D27:D39)</f>
        <v>110</v>
      </c>
      <c r="E26" s="52">
        <f t="shared" si="3"/>
        <v>19</v>
      </c>
      <c r="F26" s="52">
        <f t="shared" si="3"/>
        <v>65</v>
      </c>
      <c r="G26" s="52">
        <f t="shared" si="3"/>
        <v>17</v>
      </c>
      <c r="H26" s="52">
        <f t="shared" si="3"/>
        <v>9</v>
      </c>
      <c r="I26" s="52">
        <f t="shared" si="3"/>
        <v>0</v>
      </c>
      <c r="J26" s="53">
        <f>AVERAGE(J27:J39)</f>
        <v>51.184615384615384</v>
      </c>
      <c r="K26" s="3"/>
      <c r="L26" s="3"/>
    </row>
    <row r="27" spans="1:12" ht="15" customHeight="1" x14ac:dyDescent="0.25">
      <c r="A27" s="17">
        <v>1</v>
      </c>
      <c r="B27" s="60">
        <v>30070</v>
      </c>
      <c r="C27" s="28" t="s">
        <v>52</v>
      </c>
      <c r="D27" s="91">
        <v>12</v>
      </c>
      <c r="E27" s="91"/>
      <c r="F27" s="91">
        <v>8</v>
      </c>
      <c r="G27" s="91">
        <v>2</v>
      </c>
      <c r="H27" s="91">
        <v>2</v>
      </c>
      <c r="I27" s="91"/>
      <c r="J27" s="30">
        <v>60.4</v>
      </c>
      <c r="K27" s="3" t="e">
        <f>#REF!*#REF!</f>
        <v>#REF!</v>
      </c>
      <c r="L27" s="3"/>
    </row>
    <row r="28" spans="1:12" ht="15" customHeight="1" x14ac:dyDescent="0.25">
      <c r="A28" s="17">
        <v>2</v>
      </c>
      <c r="B28" s="60">
        <v>30480</v>
      </c>
      <c r="C28" s="28" t="s">
        <v>106</v>
      </c>
      <c r="D28" s="91">
        <v>13</v>
      </c>
      <c r="E28" s="91">
        <v>2</v>
      </c>
      <c r="F28" s="91">
        <v>7</v>
      </c>
      <c r="G28" s="91">
        <v>3</v>
      </c>
      <c r="H28" s="91">
        <v>1</v>
      </c>
      <c r="I28" s="91"/>
      <c r="J28" s="30">
        <v>54.8</v>
      </c>
      <c r="K28" s="3"/>
      <c r="L28" s="3"/>
    </row>
    <row r="29" spans="1:12" ht="15" customHeight="1" x14ac:dyDescent="0.25">
      <c r="A29" s="17">
        <v>3</v>
      </c>
      <c r="B29" s="64">
        <v>30460</v>
      </c>
      <c r="C29" s="39" t="s">
        <v>47</v>
      </c>
      <c r="D29" s="93">
        <v>9</v>
      </c>
      <c r="E29" s="93">
        <v>4</v>
      </c>
      <c r="F29" s="93">
        <v>3</v>
      </c>
      <c r="G29" s="93">
        <v>1</v>
      </c>
      <c r="H29" s="93">
        <v>1</v>
      </c>
      <c r="I29" s="93"/>
      <c r="J29" s="41">
        <v>48.7</v>
      </c>
      <c r="K29" s="3"/>
      <c r="L29" s="3"/>
    </row>
    <row r="30" spans="1:12" ht="15" customHeight="1" x14ac:dyDescent="0.25">
      <c r="A30" s="17">
        <v>4</v>
      </c>
      <c r="B30" s="60">
        <v>30030</v>
      </c>
      <c r="C30" s="325" t="s">
        <v>151</v>
      </c>
      <c r="D30" s="91">
        <v>13</v>
      </c>
      <c r="E30" s="91">
        <v>1</v>
      </c>
      <c r="F30" s="91">
        <v>7</v>
      </c>
      <c r="G30" s="91">
        <v>1</v>
      </c>
      <c r="H30" s="91">
        <v>4</v>
      </c>
      <c r="I30" s="91"/>
      <c r="J30" s="30">
        <v>67</v>
      </c>
      <c r="K30" s="3"/>
      <c r="L30" s="3"/>
    </row>
    <row r="31" spans="1:12" ht="15" customHeight="1" x14ac:dyDescent="0.25">
      <c r="A31" s="17">
        <v>5</v>
      </c>
      <c r="B31" s="60">
        <v>31000</v>
      </c>
      <c r="C31" s="28" t="s">
        <v>45</v>
      </c>
      <c r="D31" s="161">
        <v>7</v>
      </c>
      <c r="E31" s="162">
        <v>1</v>
      </c>
      <c r="F31" s="162">
        <v>6</v>
      </c>
      <c r="G31" s="162"/>
      <c r="H31" s="162"/>
      <c r="I31" s="162"/>
      <c r="J31" s="187">
        <v>49.2</v>
      </c>
      <c r="K31" s="3"/>
      <c r="L31" s="3"/>
    </row>
    <row r="32" spans="1:12" ht="15" customHeight="1" x14ac:dyDescent="0.25">
      <c r="A32" s="17">
        <v>6</v>
      </c>
      <c r="B32" s="60">
        <v>30440</v>
      </c>
      <c r="C32" s="241" t="s">
        <v>25</v>
      </c>
      <c r="D32" s="91">
        <v>1</v>
      </c>
      <c r="E32" s="91"/>
      <c r="F32" s="91">
        <v>1</v>
      </c>
      <c r="G32" s="91"/>
      <c r="H32" s="91"/>
      <c r="I32" s="91"/>
      <c r="J32" s="30">
        <v>48</v>
      </c>
      <c r="K32" s="3" t="e">
        <f>#REF!*#REF!</f>
        <v>#REF!</v>
      </c>
      <c r="L32" s="3"/>
    </row>
    <row r="33" spans="1:12" ht="15" customHeight="1" x14ac:dyDescent="0.25">
      <c r="A33" s="17">
        <v>7</v>
      </c>
      <c r="B33" s="60">
        <v>30530</v>
      </c>
      <c r="C33" s="325" t="s">
        <v>152</v>
      </c>
      <c r="D33" s="160">
        <v>6</v>
      </c>
      <c r="E33" s="160">
        <v>3</v>
      </c>
      <c r="F33" s="160">
        <v>1</v>
      </c>
      <c r="G33" s="160">
        <v>2</v>
      </c>
      <c r="H33" s="160"/>
      <c r="I33" s="160"/>
      <c r="J33" s="192">
        <v>42.2</v>
      </c>
      <c r="K33" s="3" t="e">
        <f>#REF!*#REF!</f>
        <v>#REF!</v>
      </c>
      <c r="L33" s="3"/>
    </row>
    <row r="34" spans="1:12" ht="15" customHeight="1" x14ac:dyDescent="0.25">
      <c r="A34" s="17">
        <v>8</v>
      </c>
      <c r="B34" s="60">
        <v>30640</v>
      </c>
      <c r="C34" s="28" t="s">
        <v>29</v>
      </c>
      <c r="D34" s="91">
        <v>12</v>
      </c>
      <c r="E34" s="91">
        <v>1</v>
      </c>
      <c r="F34" s="91">
        <v>5</v>
      </c>
      <c r="G34" s="91">
        <v>5</v>
      </c>
      <c r="H34" s="91">
        <v>1</v>
      </c>
      <c r="I34" s="91"/>
      <c r="J34" s="30">
        <v>61.1</v>
      </c>
      <c r="K34" s="3" t="e">
        <f>#REF!*#REF!</f>
        <v>#REF!</v>
      </c>
      <c r="L34" s="3"/>
    </row>
    <row r="35" spans="1:12" ht="15" customHeight="1" x14ac:dyDescent="0.25">
      <c r="A35" s="17">
        <v>9</v>
      </c>
      <c r="B35" s="60">
        <v>30650</v>
      </c>
      <c r="C35" s="325" t="s">
        <v>153</v>
      </c>
      <c r="D35" s="91">
        <v>3</v>
      </c>
      <c r="E35" s="91">
        <v>2</v>
      </c>
      <c r="F35" s="91">
        <v>1</v>
      </c>
      <c r="G35" s="91"/>
      <c r="H35" s="91"/>
      <c r="I35" s="91"/>
      <c r="J35" s="30">
        <v>28</v>
      </c>
      <c r="K35" s="3"/>
      <c r="L35" s="3"/>
    </row>
    <row r="36" spans="1:12" ht="15" customHeight="1" x14ac:dyDescent="0.25">
      <c r="A36" s="17">
        <v>10</v>
      </c>
      <c r="B36" s="60">
        <v>30790</v>
      </c>
      <c r="C36" s="241" t="s">
        <v>44</v>
      </c>
      <c r="D36" s="91">
        <v>6</v>
      </c>
      <c r="E36" s="91">
        <v>2</v>
      </c>
      <c r="F36" s="91">
        <v>4</v>
      </c>
      <c r="G36" s="91"/>
      <c r="H36" s="91"/>
      <c r="I36" s="91"/>
      <c r="J36" s="30">
        <v>40</v>
      </c>
      <c r="K36" s="3"/>
      <c r="L36" s="3"/>
    </row>
    <row r="37" spans="1:12" ht="15" customHeight="1" x14ac:dyDescent="0.25">
      <c r="A37" s="17">
        <v>11</v>
      </c>
      <c r="B37" s="60">
        <v>30890</v>
      </c>
      <c r="C37" s="325" t="s">
        <v>154</v>
      </c>
      <c r="D37" s="91">
        <v>2</v>
      </c>
      <c r="E37" s="91"/>
      <c r="F37" s="91">
        <v>2</v>
      </c>
      <c r="G37" s="91"/>
      <c r="H37" s="91"/>
      <c r="I37" s="91"/>
      <c r="J37" s="30">
        <v>59</v>
      </c>
      <c r="K37" s="3"/>
      <c r="L37" s="3"/>
    </row>
    <row r="38" spans="1:12" ht="15" customHeight="1" x14ac:dyDescent="0.25">
      <c r="A38" s="17">
        <v>12</v>
      </c>
      <c r="B38" s="60">
        <v>30940</v>
      </c>
      <c r="C38" s="28" t="s">
        <v>21</v>
      </c>
      <c r="D38" s="91">
        <v>13</v>
      </c>
      <c r="E38" s="91">
        <v>1</v>
      </c>
      <c r="F38" s="91">
        <v>10</v>
      </c>
      <c r="G38" s="91">
        <v>2</v>
      </c>
      <c r="H38" s="91"/>
      <c r="I38" s="91"/>
      <c r="J38" s="30">
        <v>57</v>
      </c>
      <c r="K38" s="3" t="e">
        <f>#REF!*#REF!</f>
        <v>#REF!</v>
      </c>
      <c r="L38" s="3"/>
    </row>
    <row r="39" spans="1:12" ht="15" customHeight="1" thickBot="1" x14ac:dyDescent="0.3">
      <c r="A39" s="17">
        <v>13</v>
      </c>
      <c r="B39" s="61">
        <v>31480</v>
      </c>
      <c r="C39" s="32" t="s">
        <v>27</v>
      </c>
      <c r="D39" s="94">
        <v>13</v>
      </c>
      <c r="E39" s="94">
        <v>2</v>
      </c>
      <c r="F39" s="94">
        <v>10</v>
      </c>
      <c r="G39" s="94">
        <v>1</v>
      </c>
      <c r="H39" s="94"/>
      <c r="I39" s="94"/>
      <c r="J39" s="33">
        <v>50</v>
      </c>
      <c r="K39" s="3" t="e">
        <f>#REF!*#REF!</f>
        <v>#REF!</v>
      </c>
      <c r="L39" s="3"/>
    </row>
    <row r="40" spans="1:12" ht="15" customHeight="1" thickBot="1" x14ac:dyDescent="0.3">
      <c r="A40" s="50"/>
      <c r="B40" s="62"/>
      <c r="C40" s="51" t="s">
        <v>100</v>
      </c>
      <c r="D40" s="52">
        <f t="shared" ref="D40:I40" si="4">SUM(D41:D56)</f>
        <v>182</v>
      </c>
      <c r="E40" s="52">
        <f t="shared" si="4"/>
        <v>35</v>
      </c>
      <c r="F40" s="52">
        <f t="shared" si="4"/>
        <v>93</v>
      </c>
      <c r="G40" s="52">
        <f t="shared" si="4"/>
        <v>26</v>
      </c>
      <c r="H40" s="52">
        <f t="shared" si="4"/>
        <v>28</v>
      </c>
      <c r="I40" s="52">
        <f t="shared" si="4"/>
        <v>0</v>
      </c>
      <c r="J40" s="53">
        <f>AVERAGE(J41:J56)</f>
        <v>51.500000000000007</v>
      </c>
      <c r="K40" s="3"/>
      <c r="L40" s="3"/>
    </row>
    <row r="41" spans="1:12" ht="15" customHeight="1" x14ac:dyDescent="0.25">
      <c r="A41" s="17">
        <v>1</v>
      </c>
      <c r="B41" s="63">
        <v>40010</v>
      </c>
      <c r="C41" s="35" t="s">
        <v>55</v>
      </c>
      <c r="D41" s="310">
        <v>34</v>
      </c>
      <c r="E41" s="310">
        <v>1</v>
      </c>
      <c r="F41" s="310">
        <v>13</v>
      </c>
      <c r="G41" s="310">
        <v>9</v>
      </c>
      <c r="H41" s="310">
        <v>11</v>
      </c>
      <c r="I41" s="310"/>
      <c r="J41" s="311">
        <v>69.900000000000006</v>
      </c>
      <c r="K41" s="3" t="e">
        <f>#REF!*#REF!</f>
        <v>#REF!</v>
      </c>
      <c r="L41" s="3"/>
    </row>
    <row r="42" spans="1:12" ht="15" customHeight="1" x14ac:dyDescent="0.25">
      <c r="A42" s="17">
        <v>2</v>
      </c>
      <c r="B42" s="60">
        <v>40030</v>
      </c>
      <c r="C42" s="204" t="s">
        <v>122</v>
      </c>
      <c r="D42" s="159">
        <v>7</v>
      </c>
      <c r="E42" s="159"/>
      <c r="F42" s="159">
        <v>4</v>
      </c>
      <c r="G42" s="159">
        <v>1</v>
      </c>
      <c r="H42" s="159">
        <v>2</v>
      </c>
      <c r="I42" s="159"/>
      <c r="J42" s="306">
        <v>71</v>
      </c>
      <c r="K42" s="3"/>
      <c r="L42" s="3"/>
    </row>
    <row r="43" spans="1:12" ht="15" customHeight="1" x14ac:dyDescent="0.25">
      <c r="A43" s="17">
        <v>3</v>
      </c>
      <c r="B43" s="60">
        <v>40410</v>
      </c>
      <c r="C43" s="28" t="s">
        <v>56</v>
      </c>
      <c r="D43" s="159">
        <v>36</v>
      </c>
      <c r="E43" s="159">
        <v>9</v>
      </c>
      <c r="F43" s="159">
        <v>19</v>
      </c>
      <c r="G43" s="159">
        <v>4</v>
      </c>
      <c r="H43" s="159">
        <v>4</v>
      </c>
      <c r="I43" s="159"/>
      <c r="J43" s="312">
        <v>52.6</v>
      </c>
      <c r="K43" s="3"/>
      <c r="L43" s="3"/>
    </row>
    <row r="44" spans="1:12" ht="15" customHeight="1" x14ac:dyDescent="0.25">
      <c r="A44" s="17">
        <v>4</v>
      </c>
      <c r="B44" s="60">
        <v>40011</v>
      </c>
      <c r="C44" s="28" t="s">
        <v>70</v>
      </c>
      <c r="D44" s="159">
        <v>13</v>
      </c>
      <c r="E44" s="159">
        <v>1</v>
      </c>
      <c r="F44" s="159">
        <v>7</v>
      </c>
      <c r="G44" s="159">
        <v>1</v>
      </c>
      <c r="H44" s="159">
        <v>4</v>
      </c>
      <c r="I44" s="159"/>
      <c r="J44" s="306">
        <v>64</v>
      </c>
      <c r="K44" s="3" t="e">
        <f>#REF!*#REF!</f>
        <v>#REF!</v>
      </c>
      <c r="L44" s="3"/>
    </row>
    <row r="45" spans="1:12" ht="15" customHeight="1" x14ac:dyDescent="0.25">
      <c r="A45" s="17">
        <v>5</v>
      </c>
      <c r="B45" s="60">
        <v>40080</v>
      </c>
      <c r="C45" s="28" t="s">
        <v>18</v>
      </c>
      <c r="D45" s="159">
        <v>12</v>
      </c>
      <c r="E45" s="159">
        <v>1</v>
      </c>
      <c r="F45" s="159">
        <v>7</v>
      </c>
      <c r="G45" s="159">
        <v>3</v>
      </c>
      <c r="H45" s="159">
        <v>1</v>
      </c>
      <c r="I45" s="159"/>
      <c r="J45" s="306">
        <v>58.2</v>
      </c>
      <c r="K45" s="3" t="e">
        <f>#REF!*#REF!</f>
        <v>#REF!</v>
      </c>
      <c r="L45" s="3"/>
    </row>
    <row r="46" spans="1:12" ht="15" customHeight="1" x14ac:dyDescent="0.25">
      <c r="A46" s="17">
        <v>6</v>
      </c>
      <c r="B46" s="60">
        <v>40100</v>
      </c>
      <c r="C46" s="28" t="s">
        <v>17</v>
      </c>
      <c r="D46" s="159">
        <v>15</v>
      </c>
      <c r="E46" s="159">
        <v>1</v>
      </c>
      <c r="F46" s="159">
        <v>10</v>
      </c>
      <c r="G46" s="159">
        <v>3</v>
      </c>
      <c r="H46" s="159">
        <v>1</v>
      </c>
      <c r="I46" s="159"/>
      <c r="J46" s="306">
        <v>53.7</v>
      </c>
      <c r="K46" s="3"/>
      <c r="L46" s="3"/>
    </row>
    <row r="47" spans="1:12" ht="15" customHeight="1" x14ac:dyDescent="0.25">
      <c r="A47" s="17">
        <v>7</v>
      </c>
      <c r="B47" s="60">
        <v>40020</v>
      </c>
      <c r="C47" s="241" t="s">
        <v>127</v>
      </c>
      <c r="D47" s="159">
        <v>5</v>
      </c>
      <c r="E47" s="159"/>
      <c r="F47" s="159">
        <v>4</v>
      </c>
      <c r="G47" s="159"/>
      <c r="H47" s="159">
        <v>1</v>
      </c>
      <c r="I47" s="159"/>
      <c r="J47" s="306">
        <v>65</v>
      </c>
      <c r="K47" s="3" t="e">
        <f>#REF!*#REF!</f>
        <v>#REF!</v>
      </c>
      <c r="L47" s="3"/>
    </row>
    <row r="48" spans="1:12" ht="15" customHeight="1" x14ac:dyDescent="0.25">
      <c r="A48" s="17">
        <v>8</v>
      </c>
      <c r="B48" s="60">
        <v>40031</v>
      </c>
      <c r="C48" s="28" t="s">
        <v>20</v>
      </c>
      <c r="D48" s="159">
        <v>7</v>
      </c>
      <c r="E48" s="159">
        <v>2</v>
      </c>
      <c r="F48" s="159">
        <v>1</v>
      </c>
      <c r="G48" s="159">
        <v>3</v>
      </c>
      <c r="H48" s="159">
        <v>1</v>
      </c>
      <c r="I48" s="159"/>
      <c r="J48" s="306">
        <v>58.1</v>
      </c>
      <c r="K48" s="3" t="e">
        <f>#REF!*#REF!</f>
        <v>#REF!</v>
      </c>
      <c r="L48" s="3"/>
    </row>
    <row r="49" spans="1:12" ht="15" customHeight="1" x14ac:dyDescent="0.25">
      <c r="A49" s="17">
        <v>9</v>
      </c>
      <c r="B49" s="60">
        <v>40210</v>
      </c>
      <c r="C49" s="309" t="s">
        <v>53</v>
      </c>
      <c r="D49" s="159">
        <v>2</v>
      </c>
      <c r="E49" s="159">
        <v>2</v>
      </c>
      <c r="F49" s="159"/>
      <c r="G49" s="159"/>
      <c r="H49" s="159"/>
      <c r="I49" s="159"/>
      <c r="J49" s="306">
        <v>17</v>
      </c>
      <c r="K49" s="3" t="e">
        <f>#REF!*#REF!</f>
        <v>#REF!</v>
      </c>
      <c r="L49" s="3"/>
    </row>
    <row r="50" spans="1:12" ht="15" customHeight="1" x14ac:dyDescent="0.25">
      <c r="A50" s="17">
        <v>10</v>
      </c>
      <c r="B50" s="60">
        <v>40360</v>
      </c>
      <c r="C50" s="309" t="s">
        <v>42</v>
      </c>
      <c r="D50" s="159">
        <v>4</v>
      </c>
      <c r="E50" s="159">
        <v>2</v>
      </c>
      <c r="F50" s="159">
        <v>2</v>
      </c>
      <c r="G50" s="159"/>
      <c r="H50" s="159"/>
      <c r="I50" s="159"/>
      <c r="J50" s="306">
        <v>42</v>
      </c>
      <c r="K50" s="3"/>
      <c r="L50" s="3"/>
    </row>
    <row r="51" spans="1:12" ht="15" customHeight="1" x14ac:dyDescent="0.25">
      <c r="A51" s="17">
        <v>11</v>
      </c>
      <c r="B51" s="60">
        <v>40720</v>
      </c>
      <c r="C51" s="43" t="s">
        <v>94</v>
      </c>
      <c r="D51" s="159">
        <v>13</v>
      </c>
      <c r="E51" s="159">
        <v>5</v>
      </c>
      <c r="F51" s="159">
        <v>7</v>
      </c>
      <c r="G51" s="159"/>
      <c r="H51" s="159">
        <v>1</v>
      </c>
      <c r="I51" s="159"/>
      <c r="J51" s="312">
        <v>43</v>
      </c>
      <c r="K51" s="3" t="e">
        <f>#REF!*#REF!</f>
        <v>#REF!</v>
      </c>
      <c r="L51" s="3"/>
    </row>
    <row r="52" spans="1:12" ht="15" customHeight="1" x14ac:dyDescent="0.25">
      <c r="A52" s="17">
        <v>12</v>
      </c>
      <c r="B52" s="60">
        <v>40820</v>
      </c>
      <c r="C52" s="241" t="s">
        <v>128</v>
      </c>
      <c r="D52" s="159">
        <v>7</v>
      </c>
      <c r="E52" s="159">
        <v>1</v>
      </c>
      <c r="F52" s="159">
        <v>5</v>
      </c>
      <c r="G52" s="159"/>
      <c r="H52" s="159">
        <v>1</v>
      </c>
      <c r="I52" s="159"/>
      <c r="J52" s="312">
        <v>57</v>
      </c>
      <c r="K52" s="3"/>
      <c r="L52" s="3"/>
    </row>
    <row r="53" spans="1:12" ht="15" customHeight="1" x14ac:dyDescent="0.25">
      <c r="A53" s="17">
        <v>13</v>
      </c>
      <c r="B53" s="60">
        <v>40840</v>
      </c>
      <c r="C53" s="28" t="s">
        <v>16</v>
      </c>
      <c r="D53" s="159">
        <v>4</v>
      </c>
      <c r="E53" s="159">
        <v>1</v>
      </c>
      <c r="F53" s="159">
        <v>3</v>
      </c>
      <c r="G53" s="159"/>
      <c r="H53" s="159"/>
      <c r="I53" s="159"/>
      <c r="J53" s="306">
        <v>37</v>
      </c>
      <c r="K53" s="3" t="e">
        <f>#REF!*#REF!</f>
        <v>#REF!</v>
      </c>
      <c r="L53" s="3"/>
    </row>
    <row r="54" spans="1:12" ht="15" customHeight="1" x14ac:dyDescent="0.25">
      <c r="A54" s="17">
        <v>14</v>
      </c>
      <c r="B54" s="60">
        <v>40950</v>
      </c>
      <c r="C54" s="191" t="s">
        <v>54</v>
      </c>
      <c r="D54" s="159">
        <v>5</v>
      </c>
      <c r="E54" s="159">
        <v>1</v>
      </c>
      <c r="F54" s="159">
        <v>3</v>
      </c>
      <c r="G54" s="159">
        <v>1</v>
      </c>
      <c r="H54" s="159"/>
      <c r="I54" s="159"/>
      <c r="J54" s="306">
        <v>51.2</v>
      </c>
      <c r="K54" s="3" t="e">
        <f>#REF!*#REF!</f>
        <v>#REF!</v>
      </c>
      <c r="L54" s="3"/>
    </row>
    <row r="55" spans="1:12" ht="15" customHeight="1" x14ac:dyDescent="0.25">
      <c r="A55" s="17">
        <v>15</v>
      </c>
      <c r="B55" s="60">
        <v>40990</v>
      </c>
      <c r="C55" s="28" t="s">
        <v>19</v>
      </c>
      <c r="D55" s="159">
        <v>11</v>
      </c>
      <c r="E55" s="159">
        <v>3</v>
      </c>
      <c r="F55" s="159">
        <v>7</v>
      </c>
      <c r="G55" s="159">
        <v>1</v>
      </c>
      <c r="H55" s="159"/>
      <c r="I55" s="159"/>
      <c r="J55" s="306">
        <v>49.7</v>
      </c>
      <c r="K55" s="3"/>
      <c r="L55" s="3"/>
    </row>
    <row r="56" spans="1:12" ht="15" customHeight="1" thickBot="1" x14ac:dyDescent="0.3">
      <c r="A56" s="98">
        <v>16</v>
      </c>
      <c r="B56" s="60">
        <v>40133</v>
      </c>
      <c r="C56" s="42" t="s">
        <v>14</v>
      </c>
      <c r="D56" s="159">
        <v>7</v>
      </c>
      <c r="E56" s="159">
        <v>5</v>
      </c>
      <c r="F56" s="159">
        <v>1</v>
      </c>
      <c r="G56" s="159"/>
      <c r="H56" s="159">
        <v>1</v>
      </c>
      <c r="I56" s="159"/>
      <c r="J56" s="306">
        <v>34.6</v>
      </c>
      <c r="K56" s="3"/>
      <c r="L56" s="3"/>
    </row>
    <row r="57" spans="1:12" ht="15" customHeight="1" thickBot="1" x14ac:dyDescent="0.3">
      <c r="A57" s="50"/>
      <c r="B57" s="62"/>
      <c r="C57" s="51" t="s">
        <v>99</v>
      </c>
      <c r="D57" s="52">
        <f t="shared" ref="D57:I57" si="5">SUM(D58:D70)</f>
        <v>119</v>
      </c>
      <c r="E57" s="52">
        <f t="shared" si="5"/>
        <v>22</v>
      </c>
      <c r="F57" s="52">
        <f t="shared" si="5"/>
        <v>64</v>
      </c>
      <c r="G57" s="52">
        <f t="shared" si="5"/>
        <v>17</v>
      </c>
      <c r="H57" s="52">
        <f t="shared" si="5"/>
        <v>16</v>
      </c>
      <c r="I57" s="52">
        <f t="shared" si="5"/>
        <v>0</v>
      </c>
      <c r="J57" s="53">
        <f>AVERAGE(J58:J70)</f>
        <v>51.661538461538463</v>
      </c>
      <c r="K57" s="3"/>
      <c r="L57" s="3"/>
    </row>
    <row r="58" spans="1:12" ht="15" customHeight="1" x14ac:dyDescent="0.25">
      <c r="A58" s="16">
        <v>1</v>
      </c>
      <c r="B58" s="60">
        <v>50040</v>
      </c>
      <c r="C58" s="28" t="s">
        <v>58</v>
      </c>
      <c r="D58" s="159">
        <v>8</v>
      </c>
      <c r="E58" s="159">
        <v>1</v>
      </c>
      <c r="F58" s="159">
        <v>5</v>
      </c>
      <c r="G58" s="159">
        <v>2</v>
      </c>
      <c r="H58" s="159"/>
      <c r="I58" s="159"/>
      <c r="J58" s="306">
        <v>56.9</v>
      </c>
      <c r="K58" s="3" t="e">
        <f>#REF!*#REF!</f>
        <v>#REF!</v>
      </c>
      <c r="L58" s="3"/>
    </row>
    <row r="59" spans="1:12" ht="15" customHeight="1" x14ac:dyDescent="0.25">
      <c r="A59" s="17">
        <v>2</v>
      </c>
      <c r="B59" s="60">
        <v>50003</v>
      </c>
      <c r="C59" s="28" t="s">
        <v>76</v>
      </c>
      <c r="D59" s="159">
        <v>11</v>
      </c>
      <c r="E59" s="159">
        <v>3</v>
      </c>
      <c r="F59" s="159">
        <v>6</v>
      </c>
      <c r="G59" s="159">
        <v>1</v>
      </c>
      <c r="H59" s="159">
        <v>1</v>
      </c>
      <c r="I59" s="159"/>
      <c r="J59" s="306">
        <v>48.1</v>
      </c>
      <c r="K59" s="3" t="e">
        <f>#REF!*#REF!</f>
        <v>#REF!</v>
      </c>
      <c r="L59" s="3"/>
    </row>
    <row r="60" spans="1:12" ht="15" customHeight="1" x14ac:dyDescent="0.25">
      <c r="A60" s="17">
        <v>3</v>
      </c>
      <c r="B60" s="60">
        <v>50060</v>
      </c>
      <c r="C60" s="28" t="s">
        <v>13</v>
      </c>
      <c r="D60" s="159">
        <v>16</v>
      </c>
      <c r="E60" s="159"/>
      <c r="F60" s="159">
        <v>10</v>
      </c>
      <c r="G60" s="159">
        <v>3</v>
      </c>
      <c r="H60" s="159">
        <v>3</v>
      </c>
      <c r="I60" s="159"/>
      <c r="J60" s="306">
        <v>63.4</v>
      </c>
      <c r="K60" s="3" t="e">
        <f>#REF!*#REF!</f>
        <v>#REF!</v>
      </c>
      <c r="L60" s="3"/>
    </row>
    <row r="61" spans="1:12" ht="15" customHeight="1" x14ac:dyDescent="0.25">
      <c r="A61" s="17">
        <v>4</v>
      </c>
      <c r="B61" s="60">
        <v>50170</v>
      </c>
      <c r="C61" s="191" t="s">
        <v>121</v>
      </c>
      <c r="D61" s="159">
        <v>3</v>
      </c>
      <c r="E61" s="159"/>
      <c r="F61" s="159"/>
      <c r="G61" s="159"/>
      <c r="H61" s="159">
        <v>3</v>
      </c>
      <c r="I61" s="159"/>
      <c r="J61" s="306">
        <v>85</v>
      </c>
      <c r="K61" s="3"/>
      <c r="L61" s="3"/>
    </row>
    <row r="62" spans="1:12" ht="15" customHeight="1" x14ac:dyDescent="0.25">
      <c r="A62" s="17">
        <v>5</v>
      </c>
      <c r="B62" s="60">
        <v>50230</v>
      </c>
      <c r="C62" s="28" t="s">
        <v>71</v>
      </c>
      <c r="D62" s="159">
        <v>8</v>
      </c>
      <c r="E62" s="159">
        <v>1</v>
      </c>
      <c r="F62" s="159">
        <v>5</v>
      </c>
      <c r="G62" s="159">
        <v>1</v>
      </c>
      <c r="H62" s="159">
        <v>1</v>
      </c>
      <c r="I62" s="159"/>
      <c r="J62" s="306">
        <v>52</v>
      </c>
      <c r="K62" s="3" t="e">
        <f>#REF!*#REF!</f>
        <v>#REF!</v>
      </c>
      <c r="L62" s="3"/>
    </row>
    <row r="63" spans="1:12" ht="15" customHeight="1" x14ac:dyDescent="0.25">
      <c r="A63" s="17">
        <v>6</v>
      </c>
      <c r="B63" s="60">
        <v>50340</v>
      </c>
      <c r="C63" s="325" t="s">
        <v>156</v>
      </c>
      <c r="D63" s="159">
        <v>2</v>
      </c>
      <c r="E63" s="159">
        <v>1</v>
      </c>
      <c r="F63" s="159">
        <v>1</v>
      </c>
      <c r="G63" s="159"/>
      <c r="H63" s="159"/>
      <c r="I63" s="159"/>
      <c r="J63" s="306">
        <v>38.5</v>
      </c>
      <c r="K63" s="3"/>
      <c r="L63" s="3"/>
    </row>
    <row r="64" spans="1:12" ht="15" customHeight="1" x14ac:dyDescent="0.25">
      <c r="A64" s="17">
        <v>7</v>
      </c>
      <c r="B64" s="60">
        <v>50420</v>
      </c>
      <c r="C64" s="325" t="s">
        <v>157</v>
      </c>
      <c r="D64" s="159">
        <v>4</v>
      </c>
      <c r="E64" s="159"/>
      <c r="F64" s="159">
        <v>3</v>
      </c>
      <c r="G64" s="159">
        <v>1</v>
      </c>
      <c r="H64" s="159"/>
      <c r="I64" s="159"/>
      <c r="J64" s="306">
        <v>58</v>
      </c>
      <c r="K64" s="3" t="e">
        <f>#REF!*#REF!</f>
        <v>#REF!</v>
      </c>
      <c r="L64" s="3"/>
    </row>
    <row r="65" spans="1:12" ht="15" customHeight="1" x14ac:dyDescent="0.25">
      <c r="A65" s="17">
        <v>8</v>
      </c>
      <c r="B65" s="60">
        <v>50450</v>
      </c>
      <c r="C65" s="325" t="s">
        <v>158</v>
      </c>
      <c r="D65" s="159">
        <v>1</v>
      </c>
      <c r="E65" s="159">
        <v>1</v>
      </c>
      <c r="F65" s="159"/>
      <c r="G65" s="159"/>
      <c r="H65" s="159"/>
      <c r="I65" s="159"/>
      <c r="J65" s="306">
        <v>34</v>
      </c>
      <c r="K65" s="3" t="e">
        <f>#REF!*#REF!</f>
        <v>#REF!</v>
      </c>
      <c r="L65" s="3"/>
    </row>
    <row r="66" spans="1:12" ht="15" customHeight="1" x14ac:dyDescent="0.25">
      <c r="A66" s="17">
        <v>9</v>
      </c>
      <c r="B66" s="60">
        <v>50620</v>
      </c>
      <c r="C66" s="309" t="s">
        <v>11</v>
      </c>
      <c r="D66" s="159">
        <v>5</v>
      </c>
      <c r="E66" s="159">
        <v>3</v>
      </c>
      <c r="F66" s="159">
        <v>1</v>
      </c>
      <c r="G66" s="159"/>
      <c r="H66" s="159">
        <v>1</v>
      </c>
      <c r="I66" s="159"/>
      <c r="J66" s="306">
        <v>38.799999999999997</v>
      </c>
      <c r="K66" s="3"/>
      <c r="L66" s="3"/>
    </row>
    <row r="67" spans="1:12" ht="15" customHeight="1" x14ac:dyDescent="0.25">
      <c r="A67" s="17">
        <v>10</v>
      </c>
      <c r="B67" s="60">
        <v>50760</v>
      </c>
      <c r="C67" s="325" t="s">
        <v>159</v>
      </c>
      <c r="D67" s="159">
        <v>9</v>
      </c>
      <c r="E67" s="159">
        <v>1</v>
      </c>
      <c r="F67" s="159">
        <v>6</v>
      </c>
      <c r="G67" s="159">
        <v>1</v>
      </c>
      <c r="H67" s="159">
        <v>1</v>
      </c>
      <c r="I67" s="159"/>
      <c r="J67" s="306">
        <v>58</v>
      </c>
      <c r="K67" s="3"/>
      <c r="L67" s="3"/>
    </row>
    <row r="68" spans="1:12" ht="15" customHeight="1" x14ac:dyDescent="0.25">
      <c r="A68" s="17">
        <v>11</v>
      </c>
      <c r="B68" s="60">
        <v>50930</v>
      </c>
      <c r="C68" s="325" t="s">
        <v>155</v>
      </c>
      <c r="D68" s="159">
        <v>4</v>
      </c>
      <c r="E68" s="159"/>
      <c r="F68" s="159">
        <v>3</v>
      </c>
      <c r="G68" s="159">
        <v>1</v>
      </c>
      <c r="H68" s="159"/>
      <c r="I68" s="159"/>
      <c r="J68" s="306">
        <v>54</v>
      </c>
      <c r="K68" s="3" t="e">
        <f>#REF!*#REF!</f>
        <v>#REF!</v>
      </c>
      <c r="L68" s="3"/>
    </row>
    <row r="69" spans="1:12" ht="15" customHeight="1" x14ac:dyDescent="0.25">
      <c r="A69" s="17">
        <v>12</v>
      </c>
      <c r="B69" s="64">
        <v>51370</v>
      </c>
      <c r="C69" s="39" t="s">
        <v>73</v>
      </c>
      <c r="D69" s="307">
        <v>7</v>
      </c>
      <c r="E69" s="307">
        <v>5</v>
      </c>
      <c r="F69" s="307">
        <v>2</v>
      </c>
      <c r="G69" s="307"/>
      <c r="H69" s="307"/>
      <c r="I69" s="307"/>
      <c r="J69" s="308">
        <v>30</v>
      </c>
      <c r="K69" s="3"/>
      <c r="L69" s="3"/>
    </row>
    <row r="70" spans="1:12" ht="15" customHeight="1" thickBot="1" x14ac:dyDescent="0.3">
      <c r="A70" s="17">
        <v>13</v>
      </c>
      <c r="B70" s="61">
        <v>51400</v>
      </c>
      <c r="C70" s="318" t="s">
        <v>145</v>
      </c>
      <c r="D70" s="313">
        <v>41</v>
      </c>
      <c r="E70" s="313">
        <v>6</v>
      </c>
      <c r="F70" s="313">
        <v>22</v>
      </c>
      <c r="G70" s="313">
        <v>7</v>
      </c>
      <c r="H70" s="313">
        <v>6</v>
      </c>
      <c r="I70" s="313"/>
      <c r="J70" s="314">
        <v>54.9</v>
      </c>
      <c r="K70" s="3" t="e">
        <f>#REF!*#REF!</f>
        <v>#REF!</v>
      </c>
      <c r="L70" s="3"/>
    </row>
    <row r="71" spans="1:12" ht="15" customHeight="1" thickBot="1" x14ac:dyDescent="0.3">
      <c r="A71" s="50"/>
      <c r="B71" s="62"/>
      <c r="C71" s="51" t="s">
        <v>98</v>
      </c>
      <c r="D71" s="52">
        <f t="shared" ref="D71:I71" si="6">SUM(D72:D101)</f>
        <v>382</v>
      </c>
      <c r="E71" s="52">
        <f t="shared" si="6"/>
        <v>81</v>
      </c>
      <c r="F71" s="52">
        <f t="shared" si="6"/>
        <v>211</v>
      </c>
      <c r="G71" s="52">
        <f t="shared" si="6"/>
        <v>44</v>
      </c>
      <c r="H71" s="52">
        <f t="shared" si="6"/>
        <v>46</v>
      </c>
      <c r="I71" s="52">
        <f t="shared" si="6"/>
        <v>0</v>
      </c>
      <c r="J71" s="53">
        <f>AVERAGE(J72:J101)</f>
        <v>51.242000000000004</v>
      </c>
      <c r="K71" s="3"/>
      <c r="L71" s="3"/>
    </row>
    <row r="72" spans="1:12" ht="15" customHeight="1" x14ac:dyDescent="0.25">
      <c r="A72" s="17">
        <v>1</v>
      </c>
      <c r="B72" s="60">
        <v>60010</v>
      </c>
      <c r="C72" s="28" t="s">
        <v>129</v>
      </c>
      <c r="D72" s="91">
        <v>12</v>
      </c>
      <c r="E72" s="91">
        <v>5</v>
      </c>
      <c r="F72" s="91">
        <v>5</v>
      </c>
      <c r="G72" s="91"/>
      <c r="H72" s="91">
        <v>2</v>
      </c>
      <c r="I72" s="29"/>
      <c r="J72" s="30">
        <v>48.42</v>
      </c>
      <c r="K72" s="3" t="e">
        <f>#REF!*#REF!</f>
        <v>#REF!</v>
      </c>
      <c r="L72" s="3"/>
    </row>
    <row r="73" spans="1:12" ht="15" customHeight="1" x14ac:dyDescent="0.25">
      <c r="A73" s="17">
        <v>2</v>
      </c>
      <c r="B73" s="60">
        <v>60020</v>
      </c>
      <c r="C73" s="325" t="s">
        <v>161</v>
      </c>
      <c r="D73" s="91">
        <v>4</v>
      </c>
      <c r="E73" s="91">
        <v>3</v>
      </c>
      <c r="F73" s="91">
        <v>1</v>
      </c>
      <c r="G73" s="91"/>
      <c r="H73" s="91"/>
      <c r="I73" s="29"/>
      <c r="J73" s="30">
        <v>24.25</v>
      </c>
      <c r="K73" s="3"/>
      <c r="L73" s="3"/>
    </row>
    <row r="74" spans="1:12" ht="15" customHeight="1" x14ac:dyDescent="0.25">
      <c r="A74" s="17">
        <v>3</v>
      </c>
      <c r="B74" s="60">
        <v>60050</v>
      </c>
      <c r="C74" s="325" t="s">
        <v>162</v>
      </c>
      <c r="D74" s="91">
        <v>7</v>
      </c>
      <c r="E74" s="91">
        <v>3</v>
      </c>
      <c r="F74" s="91">
        <v>4</v>
      </c>
      <c r="G74" s="91"/>
      <c r="H74" s="91"/>
      <c r="I74" s="29"/>
      <c r="J74" s="30">
        <v>41.43</v>
      </c>
      <c r="K74" s="3" t="e">
        <f>#REF!*#REF!</f>
        <v>#REF!</v>
      </c>
      <c r="L74" s="3"/>
    </row>
    <row r="75" spans="1:12" ht="15" customHeight="1" x14ac:dyDescent="0.25">
      <c r="A75" s="17">
        <v>4</v>
      </c>
      <c r="B75" s="60">
        <v>60070</v>
      </c>
      <c r="C75" s="28" t="s">
        <v>130</v>
      </c>
      <c r="D75" s="91">
        <v>20</v>
      </c>
      <c r="E75" s="91"/>
      <c r="F75" s="91">
        <v>13</v>
      </c>
      <c r="G75" s="91">
        <v>3</v>
      </c>
      <c r="H75" s="91">
        <v>4</v>
      </c>
      <c r="I75" s="29"/>
      <c r="J75" s="30">
        <v>63.15</v>
      </c>
      <c r="K75" s="3" t="e">
        <f>#REF!*#REF!</f>
        <v>#REF!</v>
      </c>
      <c r="L75" s="3"/>
    </row>
    <row r="76" spans="1:12" ht="15" customHeight="1" x14ac:dyDescent="0.25">
      <c r="A76" s="17">
        <v>5</v>
      </c>
      <c r="B76" s="60">
        <v>60180</v>
      </c>
      <c r="C76" s="325" t="s">
        <v>163</v>
      </c>
      <c r="D76" s="91">
        <v>9</v>
      </c>
      <c r="E76" s="91">
        <v>1</v>
      </c>
      <c r="F76" s="91">
        <v>4</v>
      </c>
      <c r="G76" s="91">
        <v>3</v>
      </c>
      <c r="H76" s="91">
        <v>1</v>
      </c>
      <c r="I76" s="29"/>
      <c r="J76" s="30">
        <v>56.44</v>
      </c>
      <c r="K76" s="3" t="e">
        <f>#REF!*#REF!</f>
        <v>#REF!</v>
      </c>
      <c r="L76" s="3"/>
    </row>
    <row r="77" spans="1:12" ht="15" customHeight="1" x14ac:dyDescent="0.25">
      <c r="A77" s="17">
        <v>6</v>
      </c>
      <c r="B77" s="60">
        <v>60240</v>
      </c>
      <c r="C77" s="28" t="s">
        <v>131</v>
      </c>
      <c r="D77" s="91">
        <v>10</v>
      </c>
      <c r="E77" s="91">
        <v>2</v>
      </c>
      <c r="F77" s="91">
        <v>7</v>
      </c>
      <c r="G77" s="91">
        <v>1</v>
      </c>
      <c r="H77" s="91"/>
      <c r="I77" s="29"/>
      <c r="J77" s="30">
        <v>54.6</v>
      </c>
      <c r="K77" s="3" t="e">
        <f>#REF!*#REF!</f>
        <v>#REF!</v>
      </c>
      <c r="L77" s="3"/>
    </row>
    <row r="78" spans="1:12" ht="15" customHeight="1" x14ac:dyDescent="0.25">
      <c r="A78" s="17">
        <v>7</v>
      </c>
      <c r="B78" s="60">
        <v>60560</v>
      </c>
      <c r="C78" s="309" t="s">
        <v>10</v>
      </c>
      <c r="D78" s="91">
        <v>2</v>
      </c>
      <c r="E78" s="91"/>
      <c r="F78" s="91">
        <v>1</v>
      </c>
      <c r="G78" s="91">
        <v>1</v>
      </c>
      <c r="H78" s="91"/>
      <c r="I78" s="29"/>
      <c r="J78" s="30">
        <v>65.5</v>
      </c>
      <c r="K78" s="3"/>
      <c r="L78" s="3"/>
    </row>
    <row r="79" spans="1:12" ht="15" customHeight="1" x14ac:dyDescent="0.25">
      <c r="A79" s="17">
        <v>8</v>
      </c>
      <c r="B79" s="60">
        <v>60660</v>
      </c>
      <c r="C79" s="325" t="s">
        <v>164</v>
      </c>
      <c r="D79" s="91">
        <v>2</v>
      </c>
      <c r="E79" s="91"/>
      <c r="F79" s="91">
        <v>1</v>
      </c>
      <c r="G79" s="91">
        <v>1</v>
      </c>
      <c r="H79" s="91"/>
      <c r="I79" s="29"/>
      <c r="J79" s="30">
        <v>64.5</v>
      </c>
      <c r="K79" s="3"/>
      <c r="L79" s="3"/>
    </row>
    <row r="80" spans="1:12" ht="15" customHeight="1" x14ac:dyDescent="0.25">
      <c r="A80" s="17">
        <v>9</v>
      </c>
      <c r="B80" s="60">
        <v>60001</v>
      </c>
      <c r="C80" s="325" t="s">
        <v>160</v>
      </c>
      <c r="D80" s="91">
        <v>7</v>
      </c>
      <c r="E80" s="91">
        <v>1</v>
      </c>
      <c r="F80" s="91">
        <v>4</v>
      </c>
      <c r="G80" s="91">
        <v>1</v>
      </c>
      <c r="H80" s="91">
        <v>1</v>
      </c>
      <c r="I80" s="29"/>
      <c r="J80" s="30">
        <v>58</v>
      </c>
      <c r="K80" s="3"/>
      <c r="L80" s="3"/>
    </row>
    <row r="81" spans="1:12" ht="15" customHeight="1" x14ac:dyDescent="0.25">
      <c r="A81" s="17">
        <v>10</v>
      </c>
      <c r="B81" s="60">
        <v>60850</v>
      </c>
      <c r="C81" s="28" t="s">
        <v>132</v>
      </c>
      <c r="D81" s="91">
        <v>13</v>
      </c>
      <c r="E81" s="91">
        <v>2</v>
      </c>
      <c r="F81" s="91">
        <v>11</v>
      </c>
      <c r="G81" s="91"/>
      <c r="H81" s="91"/>
      <c r="I81" s="29"/>
      <c r="J81" s="30">
        <v>46.23</v>
      </c>
      <c r="K81" s="3" t="e">
        <f>#REF!*#REF!</f>
        <v>#REF!</v>
      </c>
      <c r="L81" s="3"/>
    </row>
    <row r="82" spans="1:12" ht="15" customHeight="1" x14ac:dyDescent="0.25">
      <c r="A82" s="17">
        <v>11</v>
      </c>
      <c r="B82" s="60">
        <v>60910</v>
      </c>
      <c r="C82" s="28" t="s">
        <v>9</v>
      </c>
      <c r="D82" s="91">
        <v>8</v>
      </c>
      <c r="E82" s="91">
        <v>1</v>
      </c>
      <c r="F82" s="91">
        <v>6</v>
      </c>
      <c r="G82" s="91">
        <v>1</v>
      </c>
      <c r="H82" s="91"/>
      <c r="I82" s="29"/>
      <c r="J82" s="30">
        <v>51.75</v>
      </c>
      <c r="K82" s="3" t="e">
        <f>#REF!*#REF!</f>
        <v>#REF!</v>
      </c>
      <c r="L82" s="3"/>
    </row>
    <row r="83" spans="1:12" ht="15" customHeight="1" x14ac:dyDescent="0.25">
      <c r="A83" s="17">
        <v>12</v>
      </c>
      <c r="B83" s="60">
        <v>60980</v>
      </c>
      <c r="C83" s="28" t="s">
        <v>4</v>
      </c>
      <c r="D83" s="91">
        <v>12</v>
      </c>
      <c r="E83" s="91">
        <v>1</v>
      </c>
      <c r="F83" s="91">
        <v>7</v>
      </c>
      <c r="G83" s="91"/>
      <c r="H83" s="91">
        <v>4</v>
      </c>
      <c r="I83" s="29"/>
      <c r="J83" s="30">
        <v>60.42</v>
      </c>
      <c r="K83" s="3" t="e">
        <f>#REF!*#REF!</f>
        <v>#REF!</v>
      </c>
      <c r="L83" s="3"/>
    </row>
    <row r="84" spans="1:12" ht="15" customHeight="1" x14ac:dyDescent="0.25">
      <c r="A84" s="17">
        <v>13</v>
      </c>
      <c r="B84" s="60">
        <v>61080</v>
      </c>
      <c r="C84" s="28" t="s">
        <v>133</v>
      </c>
      <c r="D84" s="91">
        <v>17</v>
      </c>
      <c r="E84" s="91">
        <v>4</v>
      </c>
      <c r="F84" s="91">
        <v>12</v>
      </c>
      <c r="G84" s="91">
        <v>1</v>
      </c>
      <c r="H84" s="91"/>
      <c r="I84" s="29"/>
      <c r="J84" s="30">
        <v>47.88</v>
      </c>
      <c r="K84" s="3" t="e">
        <f>#REF!*#REF!</f>
        <v>#REF!</v>
      </c>
      <c r="L84" s="3"/>
    </row>
    <row r="85" spans="1:12" ht="15" customHeight="1" x14ac:dyDescent="0.25">
      <c r="A85" s="17">
        <v>14</v>
      </c>
      <c r="B85" s="60">
        <v>61150</v>
      </c>
      <c r="C85" s="28" t="s">
        <v>134</v>
      </c>
      <c r="D85" s="91">
        <v>8</v>
      </c>
      <c r="E85" s="91">
        <v>2</v>
      </c>
      <c r="F85" s="91">
        <v>5</v>
      </c>
      <c r="G85" s="91">
        <v>1</v>
      </c>
      <c r="H85" s="91"/>
      <c r="I85" s="29"/>
      <c r="J85" s="30">
        <v>45.88</v>
      </c>
      <c r="K85" s="3" t="e">
        <f>#REF!*#REF!</f>
        <v>#REF!</v>
      </c>
      <c r="L85" s="3"/>
    </row>
    <row r="86" spans="1:12" ht="15" customHeight="1" x14ac:dyDescent="0.25">
      <c r="A86" s="17">
        <v>15</v>
      </c>
      <c r="B86" s="60">
        <v>61210</v>
      </c>
      <c r="C86" s="28" t="s">
        <v>135</v>
      </c>
      <c r="D86" s="91">
        <v>1</v>
      </c>
      <c r="E86" s="91"/>
      <c r="F86" s="91">
        <v>1</v>
      </c>
      <c r="G86" s="91"/>
      <c r="H86" s="91"/>
      <c r="I86" s="29"/>
      <c r="J86" s="30">
        <v>43</v>
      </c>
      <c r="K86" s="3" t="e">
        <f>#REF!*#REF!</f>
        <v>#REF!</v>
      </c>
      <c r="L86" s="3"/>
    </row>
    <row r="87" spans="1:12" ht="15" customHeight="1" x14ac:dyDescent="0.25">
      <c r="A87" s="17">
        <v>16</v>
      </c>
      <c r="B87" s="60">
        <v>61290</v>
      </c>
      <c r="C87" s="191" t="s">
        <v>7</v>
      </c>
      <c r="D87" s="91">
        <v>6</v>
      </c>
      <c r="E87" s="91">
        <v>1</v>
      </c>
      <c r="F87" s="91">
        <v>3</v>
      </c>
      <c r="G87" s="91">
        <v>2</v>
      </c>
      <c r="H87" s="91"/>
      <c r="I87" s="29"/>
      <c r="J87" s="30">
        <v>53.5</v>
      </c>
      <c r="K87" s="3" t="e">
        <f>#REF!*#REF!</f>
        <v>#REF!</v>
      </c>
      <c r="L87" s="3"/>
    </row>
    <row r="88" spans="1:12" ht="15" customHeight="1" x14ac:dyDescent="0.25">
      <c r="A88" s="17">
        <v>17</v>
      </c>
      <c r="B88" s="60">
        <v>61340</v>
      </c>
      <c r="C88" s="28" t="s">
        <v>136</v>
      </c>
      <c r="D88" s="91">
        <v>10</v>
      </c>
      <c r="E88" s="91">
        <v>1</v>
      </c>
      <c r="F88" s="91">
        <v>8</v>
      </c>
      <c r="G88" s="91">
        <v>1</v>
      </c>
      <c r="H88" s="91"/>
      <c r="I88" s="29"/>
      <c r="J88" s="30">
        <v>50.5</v>
      </c>
      <c r="K88" s="3" t="e">
        <f>#REF!*#REF!</f>
        <v>#REF!</v>
      </c>
      <c r="L88" s="3"/>
    </row>
    <row r="89" spans="1:12" ht="15" customHeight="1" x14ac:dyDescent="0.25">
      <c r="A89" s="17">
        <v>18</v>
      </c>
      <c r="B89" s="60">
        <v>61390</v>
      </c>
      <c r="C89" s="28" t="s">
        <v>137</v>
      </c>
      <c r="D89" s="91">
        <v>3</v>
      </c>
      <c r="E89" s="91">
        <v>1</v>
      </c>
      <c r="F89" s="91">
        <v>2</v>
      </c>
      <c r="G89" s="91"/>
      <c r="H89" s="91"/>
      <c r="I89" s="29"/>
      <c r="J89" s="30">
        <v>47.67</v>
      </c>
      <c r="K89" s="3" t="e">
        <f>#REF!*#REF!</f>
        <v>#REF!</v>
      </c>
      <c r="L89" s="3"/>
    </row>
    <row r="90" spans="1:12" ht="15" customHeight="1" x14ac:dyDescent="0.25">
      <c r="A90" s="17">
        <v>19</v>
      </c>
      <c r="B90" s="60">
        <v>61410</v>
      </c>
      <c r="C90" s="28" t="s">
        <v>138</v>
      </c>
      <c r="D90" s="91">
        <v>9</v>
      </c>
      <c r="E90" s="91">
        <v>5</v>
      </c>
      <c r="F90" s="91">
        <v>4</v>
      </c>
      <c r="G90" s="91"/>
      <c r="H90" s="91"/>
      <c r="I90" s="29"/>
      <c r="J90" s="30">
        <v>25.89</v>
      </c>
      <c r="K90" s="3" t="e">
        <f>#REF!*#REF!</f>
        <v>#REF!</v>
      </c>
      <c r="L90" s="3"/>
    </row>
    <row r="91" spans="1:12" ht="15" customHeight="1" x14ac:dyDescent="0.25">
      <c r="A91" s="17">
        <v>20</v>
      </c>
      <c r="B91" s="60">
        <v>61430</v>
      </c>
      <c r="C91" s="28" t="s">
        <v>110</v>
      </c>
      <c r="D91" s="91">
        <v>27</v>
      </c>
      <c r="E91" s="91">
        <v>3</v>
      </c>
      <c r="F91" s="91">
        <v>13</v>
      </c>
      <c r="G91" s="91">
        <v>5</v>
      </c>
      <c r="H91" s="91">
        <v>6</v>
      </c>
      <c r="I91" s="29"/>
      <c r="J91" s="30">
        <v>60.48</v>
      </c>
      <c r="K91" s="3" t="e">
        <f>#REF!*#REF!</f>
        <v>#REF!</v>
      </c>
      <c r="L91" s="3"/>
    </row>
    <row r="92" spans="1:12" ht="15" customHeight="1" x14ac:dyDescent="0.25">
      <c r="A92" s="17">
        <v>21</v>
      </c>
      <c r="B92" s="60">
        <v>61440</v>
      </c>
      <c r="C92" s="28" t="s">
        <v>139</v>
      </c>
      <c r="D92" s="91">
        <v>20</v>
      </c>
      <c r="E92" s="91">
        <v>5</v>
      </c>
      <c r="F92" s="91">
        <v>7</v>
      </c>
      <c r="G92" s="91">
        <v>4</v>
      </c>
      <c r="H92" s="91">
        <v>4</v>
      </c>
      <c r="I92" s="29"/>
      <c r="J92" s="30">
        <v>56.7</v>
      </c>
      <c r="K92" s="3" t="e">
        <f>#REF!*#REF!</f>
        <v>#REF!</v>
      </c>
      <c r="L92" s="3"/>
    </row>
    <row r="93" spans="1:12" ht="15" customHeight="1" x14ac:dyDescent="0.25">
      <c r="A93" s="17">
        <v>22</v>
      </c>
      <c r="B93" s="60">
        <v>61450</v>
      </c>
      <c r="C93" s="28" t="s">
        <v>109</v>
      </c>
      <c r="D93" s="159">
        <v>28</v>
      </c>
      <c r="E93" s="159">
        <v>6</v>
      </c>
      <c r="F93" s="159">
        <v>16</v>
      </c>
      <c r="G93" s="159">
        <v>1</v>
      </c>
      <c r="H93" s="159">
        <v>5</v>
      </c>
      <c r="I93" s="159"/>
      <c r="J93" s="30">
        <v>53.21</v>
      </c>
      <c r="K93" s="3" t="e">
        <f>#REF!*#REF!</f>
        <v>#REF!</v>
      </c>
      <c r="L93" s="3"/>
    </row>
    <row r="94" spans="1:12" ht="15" customHeight="1" x14ac:dyDescent="0.25">
      <c r="A94" s="17">
        <v>23</v>
      </c>
      <c r="B94" s="60">
        <v>61470</v>
      </c>
      <c r="C94" s="28" t="s">
        <v>2</v>
      </c>
      <c r="D94" s="91">
        <v>17</v>
      </c>
      <c r="E94" s="91">
        <v>5</v>
      </c>
      <c r="F94" s="91">
        <v>8</v>
      </c>
      <c r="G94" s="91">
        <v>3</v>
      </c>
      <c r="H94" s="91">
        <v>1</v>
      </c>
      <c r="I94" s="29"/>
      <c r="J94" s="30">
        <v>49</v>
      </c>
      <c r="K94" s="3" t="e">
        <f>#REF!*#REF!</f>
        <v>#REF!</v>
      </c>
      <c r="L94" s="3"/>
    </row>
    <row r="95" spans="1:12" ht="15" customHeight="1" x14ac:dyDescent="0.25">
      <c r="A95" s="17">
        <v>24</v>
      </c>
      <c r="B95" s="60">
        <v>61490</v>
      </c>
      <c r="C95" s="28" t="s">
        <v>108</v>
      </c>
      <c r="D95" s="91">
        <v>27</v>
      </c>
      <c r="E95" s="91">
        <v>6</v>
      </c>
      <c r="F95" s="91">
        <v>13</v>
      </c>
      <c r="G95" s="91">
        <v>3</v>
      </c>
      <c r="H95" s="91">
        <v>5</v>
      </c>
      <c r="I95" s="91"/>
      <c r="J95" s="30">
        <v>56.26</v>
      </c>
      <c r="K95" s="3" t="e">
        <f>#REF!*#REF!</f>
        <v>#REF!</v>
      </c>
      <c r="L95" s="3"/>
    </row>
    <row r="96" spans="1:12" ht="15" customHeight="1" x14ac:dyDescent="0.25">
      <c r="A96" s="98">
        <v>25</v>
      </c>
      <c r="B96" s="60">
        <v>61500</v>
      </c>
      <c r="C96" s="28" t="s">
        <v>107</v>
      </c>
      <c r="D96" s="91">
        <v>33</v>
      </c>
      <c r="E96" s="91">
        <v>11</v>
      </c>
      <c r="F96" s="91">
        <v>17</v>
      </c>
      <c r="G96" s="91">
        <v>3</v>
      </c>
      <c r="H96" s="91">
        <v>2</v>
      </c>
      <c r="I96" s="91"/>
      <c r="J96" s="30">
        <v>43.64</v>
      </c>
      <c r="K96" s="3" t="e">
        <f>#REF!*#REF!</f>
        <v>#REF!</v>
      </c>
      <c r="L96" s="3"/>
    </row>
    <row r="97" spans="1:12" ht="15" customHeight="1" x14ac:dyDescent="0.25">
      <c r="A97" s="17">
        <v>26</v>
      </c>
      <c r="B97" s="60">
        <v>61510</v>
      </c>
      <c r="C97" s="28" t="s">
        <v>8</v>
      </c>
      <c r="D97" s="91">
        <v>19</v>
      </c>
      <c r="E97" s="91">
        <v>2</v>
      </c>
      <c r="F97" s="91">
        <v>11</v>
      </c>
      <c r="G97" s="91">
        <v>3</v>
      </c>
      <c r="H97" s="91">
        <v>3</v>
      </c>
      <c r="I97" s="91"/>
      <c r="J97" s="30">
        <v>55.74</v>
      </c>
      <c r="K97" s="3" t="e">
        <f>#REF!*#REF!</f>
        <v>#REF!</v>
      </c>
      <c r="L97" s="3"/>
    </row>
    <row r="98" spans="1:12" ht="15" customHeight="1" x14ac:dyDescent="0.25">
      <c r="A98" s="17">
        <v>27</v>
      </c>
      <c r="B98" s="64">
        <v>61520</v>
      </c>
      <c r="C98" s="39" t="s">
        <v>74</v>
      </c>
      <c r="D98" s="91">
        <v>10</v>
      </c>
      <c r="E98" s="91"/>
      <c r="F98" s="91">
        <v>6</v>
      </c>
      <c r="G98" s="91">
        <v>2</v>
      </c>
      <c r="H98" s="91">
        <v>2</v>
      </c>
      <c r="I98" s="91"/>
      <c r="J98" s="30">
        <v>70.2</v>
      </c>
      <c r="K98" s="3"/>
      <c r="L98" s="3"/>
    </row>
    <row r="99" spans="1:12" ht="15" customHeight="1" x14ac:dyDescent="0.25">
      <c r="A99" s="17">
        <v>28</v>
      </c>
      <c r="B99" s="64">
        <v>61540</v>
      </c>
      <c r="C99" s="39" t="s">
        <v>120</v>
      </c>
      <c r="D99" s="93">
        <v>26</v>
      </c>
      <c r="E99" s="93">
        <v>4</v>
      </c>
      <c r="F99" s="93">
        <v>15</v>
      </c>
      <c r="G99" s="93">
        <v>2</v>
      </c>
      <c r="H99" s="93">
        <v>5</v>
      </c>
      <c r="I99" s="40"/>
      <c r="J99" s="41">
        <v>55.64</v>
      </c>
      <c r="K99" s="3"/>
      <c r="L99" s="3"/>
    </row>
    <row r="100" spans="1:12" ht="15" customHeight="1" x14ac:dyDescent="0.25">
      <c r="A100" s="17">
        <v>29</v>
      </c>
      <c r="B100" s="64">
        <v>61560</v>
      </c>
      <c r="C100" s="39" t="s">
        <v>140</v>
      </c>
      <c r="D100" s="93">
        <v>7</v>
      </c>
      <c r="E100" s="93">
        <v>4</v>
      </c>
      <c r="F100" s="93">
        <v>3</v>
      </c>
      <c r="G100" s="93"/>
      <c r="H100" s="93"/>
      <c r="I100" s="40"/>
      <c r="J100" s="41">
        <v>35</v>
      </c>
      <c r="K100" s="3"/>
      <c r="L100" s="3"/>
    </row>
    <row r="101" spans="1:12" ht="15" customHeight="1" thickBot="1" x14ac:dyDescent="0.3">
      <c r="A101" s="17">
        <v>30</v>
      </c>
      <c r="B101" s="60">
        <v>61570</v>
      </c>
      <c r="C101" s="309" t="s">
        <v>144</v>
      </c>
      <c r="D101" s="93">
        <v>8</v>
      </c>
      <c r="E101" s="93">
        <v>2</v>
      </c>
      <c r="F101" s="93">
        <v>3</v>
      </c>
      <c r="G101" s="93">
        <v>2</v>
      </c>
      <c r="H101" s="93">
        <v>1</v>
      </c>
      <c r="I101" s="40"/>
      <c r="J101" s="41">
        <v>52.38</v>
      </c>
      <c r="K101" s="3"/>
      <c r="L101" s="3"/>
    </row>
    <row r="102" spans="1:12" ht="15" customHeight="1" thickBot="1" x14ac:dyDescent="0.3">
      <c r="A102" s="50"/>
      <c r="B102" s="62"/>
      <c r="C102" s="51" t="s">
        <v>97</v>
      </c>
      <c r="D102" s="52">
        <f t="shared" ref="D102:I102" si="7">SUM(D103:D110)</f>
        <v>97</v>
      </c>
      <c r="E102" s="52">
        <f t="shared" si="7"/>
        <v>17</v>
      </c>
      <c r="F102" s="52">
        <f t="shared" si="7"/>
        <v>51</v>
      </c>
      <c r="G102" s="52">
        <f t="shared" si="7"/>
        <v>20</v>
      </c>
      <c r="H102" s="52">
        <f t="shared" si="7"/>
        <v>9</v>
      </c>
      <c r="I102" s="52">
        <f t="shared" si="7"/>
        <v>0</v>
      </c>
      <c r="J102" s="53">
        <f>AVERAGE(J103:J110)</f>
        <v>54.536468635531136</v>
      </c>
      <c r="K102" s="3"/>
      <c r="L102" s="3"/>
    </row>
    <row r="103" spans="1:12" ht="15" customHeight="1" x14ac:dyDescent="0.25">
      <c r="A103" s="16">
        <v>1</v>
      </c>
      <c r="B103" s="59">
        <v>70020</v>
      </c>
      <c r="C103" s="25" t="s">
        <v>63</v>
      </c>
      <c r="D103" s="90">
        <v>11</v>
      </c>
      <c r="E103" s="90"/>
      <c r="F103" s="90">
        <v>6</v>
      </c>
      <c r="G103" s="90">
        <v>4</v>
      </c>
      <c r="H103" s="90">
        <v>1</v>
      </c>
      <c r="I103" s="90"/>
      <c r="J103" s="26">
        <v>69.3</v>
      </c>
      <c r="K103" s="3" t="e">
        <f>#REF!*#REF!</f>
        <v>#REF!</v>
      </c>
      <c r="L103" s="3"/>
    </row>
    <row r="104" spans="1:12" ht="15" customHeight="1" x14ac:dyDescent="0.25">
      <c r="A104" s="17">
        <v>2</v>
      </c>
      <c r="B104" s="60">
        <v>70110</v>
      </c>
      <c r="C104" s="28" t="s">
        <v>68</v>
      </c>
      <c r="D104" s="91">
        <v>13</v>
      </c>
      <c r="E104" s="91">
        <v>1</v>
      </c>
      <c r="F104" s="91">
        <v>10</v>
      </c>
      <c r="G104" s="91">
        <v>1</v>
      </c>
      <c r="H104" s="91">
        <v>1</v>
      </c>
      <c r="I104" s="91"/>
      <c r="J104" s="30">
        <v>59.846153846153847</v>
      </c>
      <c r="K104" s="3"/>
      <c r="L104" s="3"/>
    </row>
    <row r="105" spans="1:12" ht="15" customHeight="1" x14ac:dyDescent="0.25">
      <c r="A105" s="17">
        <v>3</v>
      </c>
      <c r="B105" s="60">
        <v>70021</v>
      </c>
      <c r="C105" s="28" t="s">
        <v>62</v>
      </c>
      <c r="D105" s="91">
        <v>10</v>
      </c>
      <c r="E105" s="91">
        <v>2</v>
      </c>
      <c r="F105" s="91">
        <v>3</v>
      </c>
      <c r="G105" s="91">
        <v>2</v>
      </c>
      <c r="H105" s="91">
        <v>3</v>
      </c>
      <c r="I105" s="91"/>
      <c r="J105" s="30">
        <v>58</v>
      </c>
      <c r="K105" s="3" t="e">
        <f>#REF!*#REF!</f>
        <v>#REF!</v>
      </c>
      <c r="L105" s="3"/>
    </row>
    <row r="106" spans="1:12" ht="15" customHeight="1" x14ac:dyDescent="0.25">
      <c r="A106" s="17">
        <v>4</v>
      </c>
      <c r="B106" s="60">
        <v>70040</v>
      </c>
      <c r="C106" s="28" t="s">
        <v>41</v>
      </c>
      <c r="D106" s="91">
        <v>4</v>
      </c>
      <c r="E106" s="91"/>
      <c r="F106" s="91">
        <v>4</v>
      </c>
      <c r="G106" s="91"/>
      <c r="H106" s="91"/>
      <c r="I106" s="91"/>
      <c r="J106" s="30">
        <v>53.75</v>
      </c>
      <c r="K106" s="3" t="e">
        <f>#REF!*#REF!</f>
        <v>#REF!</v>
      </c>
      <c r="L106" s="3"/>
    </row>
    <row r="107" spans="1:12" ht="15" customHeight="1" x14ac:dyDescent="0.25">
      <c r="A107" s="17">
        <v>5</v>
      </c>
      <c r="B107" s="60">
        <v>70100</v>
      </c>
      <c r="C107" s="28" t="s">
        <v>96</v>
      </c>
      <c r="D107" s="91">
        <v>21</v>
      </c>
      <c r="E107" s="91">
        <v>3</v>
      </c>
      <c r="F107" s="91">
        <v>7</v>
      </c>
      <c r="G107" s="91">
        <v>9</v>
      </c>
      <c r="H107" s="91">
        <v>2</v>
      </c>
      <c r="I107" s="91"/>
      <c r="J107" s="30">
        <v>60.238095238095241</v>
      </c>
      <c r="K107" s="3" t="e">
        <f>#REF!*#REF!</f>
        <v>#REF!</v>
      </c>
      <c r="L107" s="3"/>
    </row>
    <row r="108" spans="1:12" ht="15" customHeight="1" x14ac:dyDescent="0.25">
      <c r="A108" s="17">
        <v>6</v>
      </c>
      <c r="B108" s="63">
        <v>70270</v>
      </c>
      <c r="C108" s="35" t="s">
        <v>64</v>
      </c>
      <c r="D108" s="91">
        <v>6</v>
      </c>
      <c r="E108" s="91">
        <v>1</v>
      </c>
      <c r="F108" s="91">
        <v>4</v>
      </c>
      <c r="G108" s="91">
        <v>1</v>
      </c>
      <c r="H108" s="91"/>
      <c r="I108" s="91"/>
      <c r="J108" s="30">
        <v>49.17</v>
      </c>
      <c r="K108" s="3" t="e">
        <f>#REF!*#REF!</f>
        <v>#REF!</v>
      </c>
      <c r="L108" s="3"/>
    </row>
    <row r="109" spans="1:12" ht="15" customHeight="1" x14ac:dyDescent="0.25">
      <c r="A109" s="37">
        <v>7</v>
      </c>
      <c r="B109" s="207">
        <v>10880</v>
      </c>
      <c r="C109" s="28" t="s">
        <v>118</v>
      </c>
      <c r="D109" s="91">
        <v>16</v>
      </c>
      <c r="E109" s="91">
        <v>2</v>
      </c>
      <c r="F109" s="91">
        <v>10</v>
      </c>
      <c r="G109" s="91">
        <v>2</v>
      </c>
      <c r="H109" s="91">
        <v>2</v>
      </c>
      <c r="I109" s="91"/>
      <c r="J109" s="30">
        <v>54.8</v>
      </c>
      <c r="K109" s="3"/>
      <c r="L109" s="3"/>
    </row>
    <row r="110" spans="1:12" ht="15" customHeight="1" thickBot="1" x14ac:dyDescent="0.3">
      <c r="A110" s="106">
        <v>8</v>
      </c>
      <c r="B110" s="61">
        <v>10890</v>
      </c>
      <c r="C110" s="324" t="s">
        <v>146</v>
      </c>
      <c r="D110" s="101">
        <v>16</v>
      </c>
      <c r="E110" s="101">
        <v>8</v>
      </c>
      <c r="F110" s="101">
        <v>7</v>
      </c>
      <c r="G110" s="101">
        <v>1</v>
      </c>
      <c r="H110" s="101"/>
      <c r="I110" s="101"/>
      <c r="J110" s="190">
        <v>31.1875</v>
      </c>
      <c r="K110" s="3"/>
      <c r="L110" s="3"/>
    </row>
    <row r="111" spans="1:12" x14ac:dyDescent="0.25">
      <c r="A111" s="44"/>
      <c r="B111" s="45"/>
      <c r="C111" s="46"/>
      <c r="D111" s="395" t="s">
        <v>65</v>
      </c>
      <c r="E111" s="395"/>
      <c r="F111" s="395"/>
      <c r="G111" s="395"/>
      <c r="H111" s="395"/>
      <c r="I111" s="396"/>
      <c r="J111" s="96">
        <f>AVERAGE(J8:J14,J16:J25,J27:J39,J41:J56,J58:J70,J72:J101,J103:J110)</f>
        <v>51.918398002341313</v>
      </c>
      <c r="K111" s="3"/>
      <c r="L111" s="3"/>
    </row>
    <row r="112" spans="1:12" x14ac:dyDescent="0.25">
      <c r="A112" s="44"/>
      <c r="B112" s="45"/>
      <c r="C112" s="46"/>
      <c r="D112" s="46"/>
      <c r="E112" s="46"/>
      <c r="F112" s="46"/>
      <c r="G112" s="46"/>
      <c r="H112" s="46"/>
      <c r="I112" s="46"/>
      <c r="J112" s="48"/>
      <c r="K112" s="3"/>
      <c r="L112" s="3"/>
    </row>
    <row r="113" spans="1:12" x14ac:dyDescent="0.25">
      <c r="A113" s="44"/>
      <c r="B113" s="46"/>
      <c r="C113" s="46"/>
      <c r="D113" s="46"/>
      <c r="E113" s="46"/>
      <c r="F113" s="46"/>
      <c r="G113" s="46"/>
      <c r="H113" s="46"/>
      <c r="I113" s="46"/>
      <c r="J113" s="46"/>
      <c r="K113" s="3"/>
      <c r="L113" s="3"/>
    </row>
    <row r="114" spans="1:12" x14ac:dyDescent="0.25">
      <c r="A114" s="44"/>
      <c r="B114" s="46"/>
      <c r="C114" s="46"/>
      <c r="D114" s="46"/>
      <c r="E114" s="46"/>
      <c r="F114" s="46"/>
      <c r="G114" s="46"/>
      <c r="H114" s="46"/>
      <c r="I114" s="46"/>
      <c r="J114" s="46"/>
      <c r="K114" s="3"/>
      <c r="L114" s="3"/>
    </row>
  </sheetData>
  <sortState ref="A2:L119">
    <sortCondition ref="A3"/>
  </sortState>
  <mergeCells count="8">
    <mergeCell ref="D111:I111"/>
    <mergeCell ref="E4:I4"/>
    <mergeCell ref="J4:J5"/>
    <mergeCell ref="C4:C5"/>
    <mergeCell ref="D4:D5"/>
    <mergeCell ref="B2:D2"/>
    <mergeCell ref="A4:A5"/>
    <mergeCell ref="B4:B5"/>
  </mergeCells>
  <conditionalFormatting sqref="J6:J111">
    <cfRule type="cellIs" dxfId="22" priority="2469" stopIfTrue="1" operator="equal">
      <formula>$J$111</formula>
    </cfRule>
    <cfRule type="cellIs" dxfId="21" priority="2470" stopIfTrue="1" operator="lessThan">
      <formula>50</formula>
    </cfRule>
    <cfRule type="cellIs" dxfId="20" priority="2471" stopIfTrue="1" operator="between">
      <formula>$J$111</formula>
      <formula>50</formula>
    </cfRule>
    <cfRule type="cellIs" dxfId="19" priority="2472" stopIfTrue="1" operator="between">
      <formula>74.99</formula>
      <formula>$J$111</formula>
    </cfRule>
    <cfRule type="cellIs" dxfId="18" priority="2473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Информ-11 диаграмма по районам</vt:lpstr>
      <vt:lpstr>Информ-11 диаграмма</vt:lpstr>
      <vt:lpstr>Рейтинги 2021-2023</vt:lpstr>
      <vt:lpstr>Рейтинг по сумме мест</vt:lpstr>
      <vt:lpstr>Информатика-11 2023 Итоги</vt:lpstr>
      <vt:lpstr>Информатика-11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2023-09-05T06:23:47Z</dcterms:modified>
</cp:coreProperties>
</file>